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nvst303\home\IMAGAW01\Desktop\26\平成26年度報告書-騒音\"/>
    </mc:Choice>
  </mc:AlternateContent>
  <bookViews>
    <workbookView xWindow="13530" yWindow="60" windowWidth="14415" windowHeight="12285" tabRatio="780"/>
  </bookViews>
  <sheets>
    <sheet name="表5-1" sheetId="1" r:id="rId1"/>
    <sheet name="表5-2" sheetId="3" r:id="rId2"/>
    <sheet name="表5-3" sheetId="5" r:id="rId3"/>
    <sheet name="表5-4" sheetId="7" r:id="rId4"/>
  </sheets>
  <definedNames>
    <definedName name="HTML_CodePage" hidden="1">932</definedName>
    <definedName name="HTML_Control" hidden="1">{"'表１３−２'!$B$3:$R$15"}</definedName>
    <definedName name="HTML_Description" hidden="1">""</definedName>
    <definedName name="HTML_Email" hidden="1">""</definedName>
    <definedName name="HTML_Header" hidden="1">"表１３−２"</definedName>
    <definedName name="HTML_LastUpdate" hidden="1">"98/10/28"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"C:\WINDOWS\ﾃﾞｽｸﾄｯﾌﾟ\MyHTML.htm"</definedName>
    <definedName name="HTML_Title" hidden="1">"N040-00"</definedName>
    <definedName name="_xlnm.Print_Area" localSheetId="0">'表5-1'!$A$1:$R$20</definedName>
    <definedName name="_xlnm.Print_Area" localSheetId="1">'表5-2'!$A$1:$O$16</definedName>
    <definedName name="_xlnm.Print_Area" localSheetId="2">'表5-3'!$A$2:$K$18</definedName>
    <definedName name="_xlnm.Print_Area" localSheetId="3">'表5-4'!$A$1:$AK$11</definedName>
    <definedName name="_xlnm.Print_Titles" localSheetId="2">'表5-3'!$1:$7</definedName>
  </definedNames>
  <calcPr calcId="162913" concurrentCalc="0"/>
</workbook>
</file>

<file path=xl/calcChain.xml><?xml version="1.0" encoding="utf-8"?>
<calcChain xmlns="http://schemas.openxmlformats.org/spreadsheetml/2006/main">
  <c r="K12" i="5" l="1"/>
  <c r="K15" i="5"/>
  <c r="K16" i="5"/>
  <c r="J12" i="5"/>
  <c r="J15" i="5"/>
  <c r="J16" i="5"/>
  <c r="I12" i="5"/>
  <c r="I15" i="5"/>
  <c r="I16" i="5"/>
  <c r="H12" i="5"/>
  <c r="H16" i="5"/>
  <c r="G12" i="5"/>
  <c r="G16" i="5"/>
  <c r="F12" i="5"/>
  <c r="F15" i="5"/>
  <c r="F16" i="5"/>
  <c r="C16" i="5"/>
  <c r="O12" i="3"/>
  <c r="O15" i="3"/>
  <c r="O16" i="3"/>
  <c r="N12" i="3"/>
  <c r="N15" i="3"/>
  <c r="N16" i="3"/>
  <c r="M12" i="3"/>
  <c r="M15" i="3"/>
  <c r="M16" i="3"/>
  <c r="L12" i="3"/>
  <c r="L15" i="3"/>
  <c r="L16" i="3"/>
  <c r="K12" i="3"/>
  <c r="K15" i="3"/>
  <c r="K16" i="3"/>
  <c r="J12" i="3"/>
  <c r="J15" i="3"/>
  <c r="J16" i="3"/>
  <c r="I12" i="3"/>
  <c r="I15" i="3"/>
  <c r="I16" i="3"/>
  <c r="H12" i="3"/>
  <c r="H15" i="3"/>
  <c r="H16" i="3"/>
  <c r="G12" i="3"/>
  <c r="G15" i="3"/>
  <c r="G16" i="3"/>
  <c r="F12" i="3"/>
  <c r="F15" i="3"/>
  <c r="F16" i="3"/>
  <c r="E12" i="3"/>
  <c r="E15" i="3"/>
  <c r="E16" i="3"/>
  <c r="R16" i="1"/>
  <c r="R19" i="1"/>
  <c r="R20" i="1"/>
  <c r="Q16" i="1"/>
  <c r="Q19" i="1"/>
  <c r="Q20" i="1"/>
  <c r="P16" i="1"/>
  <c r="P19" i="1"/>
  <c r="P20" i="1"/>
  <c r="O16" i="1"/>
  <c r="O19" i="1"/>
  <c r="O20" i="1"/>
  <c r="N16" i="1"/>
  <c r="N19" i="1"/>
  <c r="N20" i="1"/>
  <c r="M16" i="1"/>
  <c r="M19" i="1"/>
  <c r="M20" i="1"/>
  <c r="L16" i="1"/>
  <c r="L19" i="1"/>
  <c r="L20" i="1"/>
  <c r="K16" i="1"/>
  <c r="K19" i="1"/>
  <c r="K20" i="1"/>
  <c r="J16" i="1"/>
  <c r="J19" i="1"/>
  <c r="J20" i="1"/>
  <c r="I16" i="1"/>
  <c r="I19" i="1"/>
  <c r="I20" i="1"/>
  <c r="H16" i="1"/>
  <c r="H19" i="1"/>
  <c r="H20" i="1"/>
  <c r="G16" i="1"/>
  <c r="G19" i="1"/>
  <c r="G20" i="1"/>
  <c r="F16" i="1"/>
  <c r="F19" i="1"/>
  <c r="F20" i="1"/>
  <c r="E19" i="1"/>
  <c r="E16" i="1"/>
  <c r="E20" i="1"/>
</calcChain>
</file>

<file path=xl/sharedStrings.xml><?xml version="1.0" encoding="utf-8"?>
<sst xmlns="http://schemas.openxmlformats.org/spreadsheetml/2006/main" count="115" uniqueCount="85">
  <si>
    <t>表５　苦情対応状況等</t>
  </si>
  <si>
    <t>表５−１　工場・事業場騒音</t>
  </si>
  <si>
    <t xml:space="preserve">                                   
　　　　　　　　　　　　　　　　　行政対応
　特定施設の種別</t>
  </si>
  <si>
    <t>届 出 対 応 状 況</t>
  </si>
  <si>
    <t>苦    情    対    応    状    況</t>
  </si>
  <si>
    <t>行政指導
件　　数</t>
  </si>
  <si>
    <t>計画変更
勧告まで
のもの</t>
  </si>
  <si>
    <t>改善命令
に至った
もの</t>
  </si>
  <si>
    <t>苦情件数</t>
  </si>
  <si>
    <t>報 告 の
徴収件数</t>
  </si>
  <si>
    <t>立入検査
件　　数</t>
  </si>
  <si>
    <t>測定件数</t>
  </si>
  <si>
    <t>測定適合</t>
  </si>
  <si>
    <t>測　定
不適合</t>
  </si>
  <si>
    <t>測　　定
判定不能</t>
  </si>
  <si>
    <t>調査に基
づく行政
指導件数</t>
  </si>
  <si>
    <t>その他の
行政指導
件　　数</t>
  </si>
  <si>
    <t>改善勧告 
までのもの</t>
  </si>
  <si>
    <t>改善命令に至ったもの</t>
  </si>
  <si>
    <t>指定地域内における</t>
  </si>
  <si>
    <t>金属加工機械</t>
  </si>
  <si>
    <t>特定工場等</t>
  </si>
  <si>
    <t>空気圧縮機等</t>
  </si>
  <si>
    <t>土石用破砕機等</t>
  </si>
  <si>
    <t>織　機</t>
  </si>
  <si>
    <t>建設用資材製造機</t>
  </si>
  <si>
    <t>穀物用製粉機</t>
  </si>
  <si>
    <t>木材加工機械</t>
  </si>
  <si>
    <t>印刷機械</t>
  </si>
  <si>
    <t>合成樹脂用射出成形機</t>
  </si>
  <si>
    <t>鋳型造型機</t>
  </si>
  <si>
    <t>小　　　　計</t>
  </si>
  <si>
    <t>上記以外</t>
  </si>
  <si>
    <t>条例により規制対象となるもの</t>
  </si>
  <si>
    <t>その他</t>
  </si>
  <si>
    <t>合　　　　計</t>
  </si>
  <si>
    <t>適合</t>
  </si>
  <si>
    <t>不適合</t>
  </si>
  <si>
    <t>判定不能</t>
  </si>
  <si>
    <r>
      <rPr>
        <sz val="14"/>
        <rFont val="ＭＳ ゴシック"/>
        <family val="3"/>
        <charset val="128"/>
      </rPr>
      <t>表５</t>
    </r>
    <r>
      <rPr>
        <sz val="14"/>
        <rFont val="Arial"/>
        <family val="2"/>
      </rPr>
      <t>−</t>
    </r>
    <r>
      <rPr>
        <sz val="14"/>
        <rFont val="ＭＳ ゴシック"/>
        <family val="3"/>
        <charset val="128"/>
      </rPr>
      <t>２　建設作業騒音</t>
    </r>
  </si>
  <si>
    <t xml:space="preserve">                                   
　　　　　　　　　　　　　　　　　行政対応
　建設作業の種別</t>
  </si>
  <si>
    <t>改善勧告
までのもの</t>
  </si>
  <si>
    <t>指定地域内における
特定建設作業</t>
  </si>
  <si>
    <t>くい打機等を使用する作業</t>
  </si>
  <si>
    <t>びょう打機を使用する作業</t>
  </si>
  <si>
    <t>さく岩機を使用する作業</t>
  </si>
  <si>
    <t>空気圧縮機を使用する作業</t>
  </si>
  <si>
    <t>コンクリートプラント等を
設けて行う作業</t>
  </si>
  <si>
    <t>バックホウを使用する作業</t>
  </si>
  <si>
    <t>トラクターショベルを使用する作業</t>
  </si>
  <si>
    <t>ブルドーザーを使用する作業</t>
  </si>
  <si>
    <t>N070</t>
  </si>
  <si>
    <t>別記様式　自動車騒音に関する対応状況</t>
  </si>
  <si>
    <t>表５－３　自動車騒音</t>
  </si>
  <si>
    <t>地域の区分</t>
  </si>
  <si>
    <t>苦情
件数</t>
  </si>
  <si>
    <t>都道府県公安委員会に対する要請</t>
  </si>
  <si>
    <t>道路管理者等に対する意見陳述</t>
  </si>
  <si>
    <t>要請以外の都道府県公安委員会に対する措置</t>
  </si>
  <si>
    <t>意見陳述以外の道路管理者等に対する
措置</t>
  </si>
  <si>
    <t>措置を行わなかったもの</t>
  </si>
  <si>
    <t>措置を行わなかった理由</t>
  </si>
  <si>
    <t>指定地域内</t>
  </si>
  <si>
    <t>測定</t>
  </si>
  <si>
    <t>未測定</t>
  </si>
  <si>
    <t>小　　　計</t>
  </si>
  <si>
    <t>指定地域外</t>
  </si>
  <si>
    <t>合　計</t>
  </si>
  <si>
    <t>表５－４　騒音規制法又は条例に基づく勧告・命令及び要請・意見陳述の件数</t>
  </si>
  <si>
    <t>　　　　　　　　　　　　年度
　区分</t>
  </si>
  <si>
    <t>S.56</t>
  </si>
  <si>
    <t>Ｈ.元</t>
  </si>
  <si>
    <t>計画変</t>
  </si>
  <si>
    <t>　勧告までのもの</t>
  </si>
  <si>
    <t>特定工</t>
  </si>
  <si>
    <t>更勧告</t>
  </si>
  <si>
    <t>　命令に至ったもの</t>
  </si>
  <si>
    <t>場等</t>
  </si>
  <si>
    <t>改善</t>
  </si>
  <si>
    <t>勧告</t>
  </si>
  <si>
    <t>特定建設作業</t>
  </si>
  <si>
    <t xml:space="preserve"> 自　動　</t>
  </si>
  <si>
    <t>　車</t>
  </si>
  <si>
    <t>抄紙機</t>
    <phoneticPr fontId="27"/>
  </si>
  <si>
    <t>*測定件数は平成26年度の件数のため、要請・意見陳述等の件数と一致しないことがある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</si>
</sst>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_ "/>
    <numFmt numFmtId="177" formatCode="#,##0_ ;[Red]\-#,##0\ "/>
    <numFmt numFmtId="178" formatCode="0_);[Red]\(0\)"/>
    <numFmt numFmtId="179" formatCode="#,##0_);[Red]\(#,##0\)"/>
  </numFmts>
  <fonts count="28">
    <font>
      <sz val="10"/>
      <name val="明朝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sz val="12"/>
      <name val="Osaka"/>
      <charset val="128"/>
    </font>
    <font>
      <b/>
      <sz val="13"/>
      <color indexed="6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0"/>
      <name val="ＭＳ 明朝"/>
      <family val="1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Arial"/>
      <family val="2"/>
    </font>
    <font>
      <sz val="10"/>
      <name val="明朝"/>
      <charset val="128"/>
    </font>
    <font>
      <sz val="6"/>
      <name val="明朝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7"/>
        <bgColor indexed="64"/>
      </patternFill>
    </fill>
  </fills>
  <borders count="152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Up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thin">
        <color indexed="64"/>
      </diagonal>
    </border>
    <border diagonalUp="1">
      <left/>
      <right/>
      <top/>
      <bottom/>
      <diagonal style="thin">
        <color indexed="64"/>
      </diagonal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 diagonalDown="1">
      <left/>
      <right/>
      <top/>
      <bottom/>
      <diagonal style="thin">
        <color indexed="64"/>
      </diagonal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/>
      <diagonal style="thin">
        <color indexed="64"/>
      </diagonal>
    </border>
    <border diagonalUp="1"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 style="thin">
        <color indexed="64"/>
      </diagonal>
    </border>
    <border diagonalUp="1">
      <left style="hair">
        <color indexed="64"/>
      </left>
      <right style="hair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 style="double">
        <color indexed="64"/>
      </bottom>
      <diagonal style="thin">
        <color indexed="64"/>
      </diagonal>
    </border>
    <border diagonalUp="1">
      <left/>
      <right/>
      <top style="thin">
        <color indexed="64"/>
      </top>
      <bottom style="double">
        <color indexed="64"/>
      </bottom>
      <diagonal style="thin">
        <color indexed="64"/>
      </diagonal>
    </border>
    <border diagonalUp="1">
      <left/>
      <right style="hair">
        <color indexed="64"/>
      </right>
      <top style="thin">
        <color indexed="64"/>
      </top>
      <bottom style="double">
        <color indexed="64"/>
      </bottom>
      <diagonal style="thin">
        <color indexed="64"/>
      </diagonal>
    </border>
    <border diagonalUp="1"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 style="thin">
        <color indexed="64"/>
      </diagonal>
    </border>
    <border diagonalUp="1"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 style="thin">
        <color indexed="64"/>
      </diagonal>
    </border>
    <border diagonalUp="1"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 style="thin">
        <color indexed="64"/>
      </diagonal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/>
      <right style="medium">
        <color indexed="64"/>
      </right>
      <top style="hair">
        <color indexed="64"/>
      </top>
      <bottom style="thin">
        <color indexed="64"/>
      </bottom>
      <diagonal style="thin">
        <color indexed="64"/>
      </diagonal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 diagonalUp="1"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 style="thin">
        <color indexed="64"/>
      </diagonal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 diagonalUp="1"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 style="thin">
        <color indexed="64"/>
      </diagonal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74">
    <xf numFmtId="0" fontId="0" fillId="0" borderId="0">
      <alignment vertical="center"/>
    </xf>
    <xf numFmtId="0" fontId="8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26" fillId="8" borderId="130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6" fillId="8" borderId="130" applyNumberFormat="0" applyFon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6" fillId="8" borderId="130" applyNumberFormat="0" applyFont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26" fillId="8" borderId="130" applyNumberFormat="0" applyFon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6" fillId="8" borderId="130" applyNumberFormat="0" applyFon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0" borderId="131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11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6" fillId="0" borderId="136" applyNumberFormat="0" applyFill="0" applyAlignment="0" applyProtection="0">
      <alignment vertical="center"/>
    </xf>
    <xf numFmtId="0" fontId="12" fillId="15" borderId="132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135" applyNumberFormat="0" applyFill="0" applyAlignment="0" applyProtection="0">
      <alignment vertical="center"/>
    </xf>
    <xf numFmtId="0" fontId="14" fillId="16" borderId="134" applyNumberFormat="0" applyAlignment="0" applyProtection="0">
      <alignment vertical="center"/>
    </xf>
    <xf numFmtId="0" fontId="13" fillId="2" borderId="133" applyNumberFormat="0" applyAlignment="0" applyProtection="0">
      <alignment vertical="center"/>
    </xf>
    <xf numFmtId="0" fontId="7" fillId="0" borderId="0">
      <alignment vertical="center"/>
    </xf>
    <xf numFmtId="0" fontId="11" fillId="4" borderId="0" applyNumberFormat="0" applyBorder="0" applyAlignment="0" applyProtection="0">
      <alignment vertical="center"/>
    </xf>
    <xf numFmtId="0" fontId="17" fillId="0" borderId="0">
      <alignment vertical="center"/>
    </xf>
    <xf numFmtId="0" fontId="26" fillId="8" borderId="130" applyNumberFormat="0" applyFont="0" applyAlignment="0" applyProtection="0">
      <alignment vertical="center"/>
    </xf>
    <xf numFmtId="0" fontId="26" fillId="8" borderId="130" applyNumberFormat="0" applyFont="0" applyAlignment="0" applyProtection="0">
      <alignment vertical="center"/>
    </xf>
    <xf numFmtId="0" fontId="26" fillId="8" borderId="130" applyNumberFormat="0" applyFont="0" applyAlignment="0" applyProtection="0">
      <alignment vertical="center"/>
    </xf>
    <xf numFmtId="0" fontId="26" fillId="8" borderId="130" applyNumberFormat="0" applyFont="0" applyAlignment="0" applyProtection="0">
      <alignment vertical="center"/>
    </xf>
    <xf numFmtId="0" fontId="26" fillId="8" borderId="130" applyNumberFormat="0" applyFont="0" applyAlignment="0" applyProtection="0">
      <alignment vertical="center"/>
    </xf>
    <xf numFmtId="0" fontId="26" fillId="8" borderId="130" applyNumberFormat="0" applyFont="0" applyAlignment="0" applyProtection="0">
      <alignment vertical="center"/>
    </xf>
    <xf numFmtId="0" fontId="26" fillId="8" borderId="130" applyNumberFormat="0" applyFont="0" applyAlignment="0" applyProtection="0">
      <alignment vertical="center"/>
    </xf>
    <xf numFmtId="0" fontId="26" fillId="8" borderId="130" applyNumberFormat="0" applyFont="0" applyAlignment="0" applyProtection="0">
      <alignment vertical="center"/>
    </xf>
    <xf numFmtId="0" fontId="26" fillId="8" borderId="130" applyNumberFormat="0" applyFont="0" applyAlignment="0" applyProtection="0">
      <alignment vertical="center"/>
    </xf>
    <xf numFmtId="0" fontId="26" fillId="8" borderId="130" applyNumberFormat="0" applyFont="0" applyAlignment="0" applyProtection="0">
      <alignment vertical="center"/>
    </xf>
    <xf numFmtId="0" fontId="26" fillId="8" borderId="130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22" fillId="15" borderId="133" applyNumberFormat="0" applyAlignment="0" applyProtection="0">
      <alignment vertical="center"/>
    </xf>
    <xf numFmtId="0" fontId="21" fillId="0" borderId="138" applyNumberFormat="0" applyFill="0" applyAlignment="0" applyProtection="0">
      <alignment vertical="center"/>
    </xf>
    <xf numFmtId="0" fontId="20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0" borderId="137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4" fillId="3" borderId="0" applyNumberFormat="0" applyBorder="0" applyAlignment="0" applyProtection="0">
      <alignment vertical="center"/>
    </xf>
  </cellStyleXfs>
  <cellXfs count="336">
    <xf numFmtId="0" fontId="0" fillId="0" borderId="0" xfId="0" applyAlignment="1"/>
    <xf numFmtId="0" fontId="1" fillId="0" borderId="0" xfId="0" applyFont="1" applyAlignment="1"/>
    <xf numFmtId="0" fontId="1" fillId="0" borderId="0" xfId="41" applyFont="1" applyAlignment="1"/>
    <xf numFmtId="0" fontId="1" fillId="0" borderId="0" xfId="41" applyFont="1" applyAlignment="1">
      <alignment horizontal="centerContinuous"/>
    </xf>
    <xf numFmtId="0" fontId="1" fillId="0" borderId="0" xfId="41" applyFont="1" applyFill="1" applyAlignment="1"/>
    <xf numFmtId="0" fontId="2" fillId="0" borderId="0" xfId="41" applyFont="1" applyAlignment="1">
      <alignment vertical="top"/>
    </xf>
    <xf numFmtId="0" fontId="1" fillId="0" borderId="4" xfId="41" applyFont="1" applyBorder="1" applyAlignment="1">
      <alignment horizontal="center" vertical="center"/>
    </xf>
    <xf numFmtId="0" fontId="1" fillId="0" borderId="5" xfId="41" applyFont="1" applyBorder="1" applyAlignment="1">
      <alignment horizontal="center" vertical="center"/>
    </xf>
    <xf numFmtId="176" fontId="1" fillId="0" borderId="8" xfId="41" applyNumberFormat="1" applyFont="1" applyBorder="1" applyAlignment="1">
      <alignment vertical="center"/>
    </xf>
    <xf numFmtId="0" fontId="1" fillId="0" borderId="9" xfId="41" applyFont="1" applyBorder="1" applyAlignment="1">
      <alignment vertical="top" textRotation="255"/>
    </xf>
    <xf numFmtId="0" fontId="1" fillId="0" borderId="10" xfId="41" applyFont="1" applyBorder="1" applyAlignment="1">
      <alignment horizontal="left" vertical="center"/>
    </xf>
    <xf numFmtId="178" fontId="1" fillId="0" borderId="11" xfId="41" applyNumberFormat="1" applyFont="1" applyBorder="1" applyAlignment="1">
      <alignment vertical="center"/>
    </xf>
    <xf numFmtId="176" fontId="1" fillId="0" borderId="12" xfId="41" applyNumberFormat="1" applyFont="1" applyBorder="1" applyAlignment="1">
      <alignment vertical="center"/>
    </xf>
    <xf numFmtId="0" fontId="1" fillId="0" borderId="6" xfId="41" applyFont="1" applyBorder="1" applyAlignment="1">
      <alignment vertical="top" textRotation="255"/>
    </xf>
    <xf numFmtId="0" fontId="1" fillId="0" borderId="13" xfId="41" applyFont="1" applyBorder="1" applyAlignment="1">
      <alignment textRotation="255"/>
    </xf>
    <xf numFmtId="0" fontId="1" fillId="0" borderId="14" xfId="41" applyFont="1" applyBorder="1" applyAlignment="1">
      <alignment horizontal="left" vertical="center"/>
    </xf>
    <xf numFmtId="178" fontId="1" fillId="0" borderId="15" xfId="41" applyNumberFormat="1" applyFont="1" applyBorder="1" applyAlignment="1">
      <alignment vertical="center"/>
    </xf>
    <xf numFmtId="176" fontId="1" fillId="0" borderId="16" xfId="41" applyNumberFormat="1" applyFont="1" applyBorder="1" applyAlignment="1">
      <alignment vertical="center"/>
    </xf>
    <xf numFmtId="0" fontId="1" fillId="0" borderId="17" xfId="41" applyFont="1" applyBorder="1" applyAlignment="1">
      <alignment horizontal="center" vertical="center" textRotation="255"/>
    </xf>
    <xf numFmtId="0" fontId="1" fillId="0" borderId="18" xfId="41" applyFont="1" applyBorder="1" applyAlignment="1">
      <alignment textRotation="255"/>
    </xf>
    <xf numFmtId="0" fontId="1" fillId="0" borderId="19" xfId="41" applyFont="1" applyBorder="1" applyAlignment="1">
      <alignment vertical="center"/>
    </xf>
    <xf numFmtId="178" fontId="1" fillId="0" borderId="20" xfId="41" applyNumberFormat="1" applyFont="1" applyBorder="1" applyAlignment="1">
      <alignment vertical="center"/>
    </xf>
    <xf numFmtId="176" fontId="1" fillId="0" borderId="21" xfId="41" applyNumberFormat="1" applyFont="1" applyBorder="1" applyAlignment="1">
      <alignment vertical="center"/>
    </xf>
    <xf numFmtId="0" fontId="1" fillId="0" borderId="22" xfId="41" applyFont="1" applyBorder="1" applyAlignment="1">
      <alignment vertical="top" textRotation="255"/>
    </xf>
    <xf numFmtId="0" fontId="1" fillId="0" borderId="23" xfId="41" applyFont="1" applyBorder="1" applyAlignment="1">
      <alignment vertical="center"/>
    </xf>
    <xf numFmtId="178" fontId="1" fillId="0" borderId="24" xfId="41" applyNumberFormat="1" applyFont="1" applyBorder="1" applyAlignment="1">
      <alignment vertical="center"/>
    </xf>
    <xf numFmtId="176" fontId="1" fillId="0" borderId="25" xfId="41" applyNumberFormat="1" applyFont="1" applyBorder="1" applyAlignment="1">
      <alignment vertical="center"/>
    </xf>
    <xf numFmtId="0" fontId="1" fillId="0" borderId="26" xfId="41" applyFont="1" applyBorder="1" applyAlignment="1"/>
    <xf numFmtId="0" fontId="1" fillId="0" borderId="0" xfId="41" applyFont="1" applyBorder="1" applyAlignment="1"/>
    <xf numFmtId="176" fontId="1" fillId="0" borderId="12" xfId="41" applyNumberFormat="1" applyFont="1" applyBorder="1" applyAlignment="1">
      <alignment horizontal="right" vertical="center"/>
    </xf>
    <xf numFmtId="0" fontId="1" fillId="0" borderId="27" xfId="41" applyFont="1" applyBorder="1" applyAlignment="1">
      <alignment horizontal="center" vertical="center"/>
    </xf>
    <xf numFmtId="176" fontId="1" fillId="0" borderId="28" xfId="41" applyNumberFormat="1" applyFont="1" applyBorder="1" applyAlignment="1">
      <alignment vertical="center"/>
    </xf>
    <xf numFmtId="176" fontId="1" fillId="0" borderId="29" xfId="41" applyNumberFormat="1" applyFont="1" applyBorder="1" applyAlignment="1">
      <alignment vertical="center"/>
    </xf>
    <xf numFmtId="176" fontId="1" fillId="0" borderId="30" xfId="41" applyNumberFormat="1" applyFont="1" applyBorder="1" applyAlignment="1">
      <alignment vertical="center"/>
    </xf>
    <xf numFmtId="176" fontId="1" fillId="0" borderId="31" xfId="41" applyNumberFormat="1" applyFont="1" applyBorder="1" applyAlignment="1">
      <alignment vertical="center"/>
    </xf>
    <xf numFmtId="176" fontId="1" fillId="0" borderId="32" xfId="41" applyNumberFormat="1" applyFont="1" applyBorder="1" applyAlignment="1">
      <alignment vertical="center"/>
    </xf>
    <xf numFmtId="176" fontId="1" fillId="0" borderId="33" xfId="41" applyNumberFormat="1" applyFont="1" applyBorder="1" applyAlignment="1">
      <alignment vertical="center"/>
    </xf>
    <xf numFmtId="176" fontId="1" fillId="0" borderId="34" xfId="41" applyNumberFormat="1" applyFont="1" applyBorder="1" applyAlignment="1">
      <alignment vertical="center"/>
    </xf>
    <xf numFmtId="176" fontId="1" fillId="0" borderId="35" xfId="41" applyNumberFormat="1" applyFont="1" applyBorder="1" applyAlignment="1">
      <alignment vertical="center"/>
    </xf>
    <xf numFmtId="176" fontId="1" fillId="0" borderId="11" xfId="41" applyNumberFormat="1" applyFont="1" applyBorder="1" applyAlignment="1">
      <alignment vertical="center"/>
    </xf>
    <xf numFmtId="176" fontId="1" fillId="0" borderId="15" xfId="41" applyNumberFormat="1" applyFont="1" applyBorder="1" applyAlignment="1">
      <alignment vertical="center"/>
    </xf>
    <xf numFmtId="176" fontId="1" fillId="0" borderId="20" xfId="41" applyNumberFormat="1" applyFont="1" applyBorder="1" applyAlignment="1">
      <alignment vertical="center"/>
    </xf>
    <xf numFmtId="176" fontId="1" fillId="0" borderId="24" xfId="41" applyNumberFormat="1" applyFont="1" applyBorder="1" applyAlignment="1">
      <alignment vertical="center"/>
    </xf>
    <xf numFmtId="0" fontId="1" fillId="0" borderId="36" xfId="41" applyFont="1" applyBorder="1" applyAlignment="1">
      <alignment horizontal="center" vertical="center"/>
    </xf>
    <xf numFmtId="176" fontId="1" fillId="0" borderId="37" xfId="41" applyNumberFormat="1" applyFont="1" applyBorder="1" applyAlignment="1">
      <alignment vertical="center"/>
    </xf>
    <xf numFmtId="176" fontId="1" fillId="0" borderId="38" xfId="41" applyNumberFormat="1" applyFont="1" applyBorder="1" applyAlignment="1">
      <alignment vertical="center"/>
    </xf>
    <xf numFmtId="176" fontId="1" fillId="0" borderId="39" xfId="41" applyNumberFormat="1" applyFont="1" applyBorder="1" applyAlignment="1">
      <alignment vertical="center"/>
    </xf>
    <xf numFmtId="176" fontId="1" fillId="0" borderId="40" xfId="41" applyNumberFormat="1" applyFont="1" applyBorder="1" applyAlignment="1">
      <alignment vertical="center"/>
    </xf>
    <xf numFmtId="176" fontId="1" fillId="0" borderId="41" xfId="41" applyNumberFormat="1" applyFont="1" applyBorder="1" applyAlignment="1">
      <alignment vertical="center"/>
    </xf>
    <xf numFmtId="0" fontId="4" fillId="0" borderId="0" xfId="56" applyFont="1" applyAlignment="1"/>
    <xf numFmtId="49" fontId="1" fillId="0" borderId="0" xfId="56" applyNumberFormat="1" applyFont="1" applyAlignment="1"/>
    <xf numFmtId="0" fontId="1" fillId="0" borderId="0" xfId="56" applyFont="1" applyAlignment="1"/>
    <xf numFmtId="0" fontId="1" fillId="0" borderId="0" xfId="56" applyFont="1" applyAlignment="1">
      <alignment horizontal="center"/>
    </xf>
    <xf numFmtId="0" fontId="1" fillId="0" borderId="0" xfId="56" applyFont="1" applyBorder="1" applyAlignment="1"/>
    <xf numFmtId="49" fontId="1" fillId="0" borderId="44" xfId="56" applyNumberFormat="1" applyFont="1" applyBorder="1" applyAlignment="1"/>
    <xf numFmtId="49" fontId="4" fillId="0" borderId="44" xfId="56" applyNumberFormat="1" applyFont="1" applyBorder="1" applyAlignment="1"/>
    <xf numFmtId="0" fontId="4" fillId="0" borderId="45" xfId="56" applyFont="1" applyBorder="1" applyAlignment="1">
      <alignment horizontal="left" wrapText="1"/>
    </xf>
    <xf numFmtId="0" fontId="4" fillId="0" borderId="46" xfId="56" applyFont="1" applyBorder="1" applyAlignment="1">
      <alignment horizontal="center" vertical="center" wrapText="1"/>
    </xf>
    <xf numFmtId="0" fontId="4" fillId="0" borderId="47" xfId="56" applyFont="1" applyBorder="1" applyAlignment="1">
      <alignment horizontal="right" vertical="top" wrapText="1"/>
    </xf>
    <xf numFmtId="0" fontId="4" fillId="0" borderId="26" xfId="56" applyFont="1" applyBorder="1" applyAlignment="1">
      <alignment wrapText="1"/>
    </xf>
    <xf numFmtId="0" fontId="4" fillId="0" borderId="48" xfId="56" applyFont="1" applyBorder="1" applyAlignment="1">
      <alignment wrapText="1"/>
    </xf>
    <xf numFmtId="0" fontId="4" fillId="0" borderId="49" xfId="56" applyFont="1" applyBorder="1" applyAlignment="1">
      <alignment horizontal="centerContinuous" vertical="center" wrapText="1"/>
    </xf>
    <xf numFmtId="0" fontId="4" fillId="0" borderId="6" xfId="56" applyFont="1" applyBorder="1" applyAlignment="1">
      <alignment horizontal="center" vertical="center" wrapText="1"/>
    </xf>
    <xf numFmtId="0" fontId="4" fillId="0" borderId="50" xfId="56" applyFont="1" applyBorder="1" applyAlignment="1">
      <alignment horizontal="center" vertical="center" wrapText="1"/>
    </xf>
    <xf numFmtId="0" fontId="4" fillId="0" borderId="53" xfId="56" applyFont="1" applyBorder="1" applyAlignment="1">
      <alignment horizontal="center" vertical="top" wrapText="1"/>
    </xf>
    <xf numFmtId="0" fontId="4" fillId="0" borderId="17" xfId="56" applyFont="1" applyBorder="1" applyAlignment="1">
      <alignment wrapText="1"/>
    </xf>
    <xf numFmtId="0" fontId="4" fillId="0" borderId="54" xfId="56" applyFont="1" applyBorder="1" applyAlignment="1">
      <alignment horizontal="right" vertical="center" wrapText="1"/>
    </xf>
    <xf numFmtId="0" fontId="4" fillId="0" borderId="55" xfId="56" applyFont="1" applyBorder="1" applyAlignment="1">
      <alignment horizontal="left" wrapText="1"/>
    </xf>
    <xf numFmtId="0" fontId="4" fillId="0" borderId="56" xfId="56" applyFont="1" applyBorder="1" applyAlignment="1">
      <alignment wrapText="1"/>
    </xf>
    <xf numFmtId="0" fontId="4" fillId="0" borderId="57" xfId="56" applyFont="1" applyBorder="1" applyAlignment="1">
      <alignment wrapText="1"/>
    </xf>
    <xf numFmtId="0" fontId="4" fillId="0" borderId="58" xfId="56" applyFont="1" applyBorder="1" applyAlignment="1">
      <alignment horizontal="left" vertical="top" wrapText="1"/>
    </xf>
    <xf numFmtId="49" fontId="4" fillId="0" borderId="44" xfId="56" applyNumberFormat="1" applyFont="1" applyBorder="1" applyAlignment="1">
      <alignment horizontal="center"/>
    </xf>
    <xf numFmtId="0" fontId="4" fillId="0" borderId="6" xfId="56" applyFont="1" applyFill="1" applyBorder="1" applyAlignment="1">
      <alignment horizontal="centerContinuous"/>
    </xf>
    <xf numFmtId="0" fontId="4" fillId="0" borderId="53" xfId="56" applyFont="1" applyFill="1" applyBorder="1" applyAlignment="1">
      <alignment vertical="center" wrapText="1"/>
    </xf>
    <xf numFmtId="0" fontId="4" fillId="0" borderId="60" xfId="56" applyFont="1" applyFill="1" applyBorder="1" applyAlignment="1">
      <alignment horizontal="center" vertical="center" wrapText="1"/>
    </xf>
    <xf numFmtId="0" fontId="4" fillId="0" borderId="6" xfId="56" applyFont="1" applyFill="1" applyBorder="1" applyAlignment="1">
      <alignment horizontal="centerContinuous" vertical="center" wrapText="1"/>
    </xf>
    <xf numFmtId="0" fontId="4" fillId="0" borderId="53" xfId="56" applyFont="1" applyFill="1" applyBorder="1" applyAlignment="1">
      <alignment horizontal="centerContinuous" vertical="center" wrapText="1"/>
    </xf>
    <xf numFmtId="0" fontId="4" fillId="0" borderId="61" xfId="56" applyFont="1" applyFill="1" applyBorder="1" applyAlignment="1">
      <alignment horizontal="center" vertical="center" wrapText="1"/>
    </xf>
    <xf numFmtId="0" fontId="4" fillId="0" borderId="8" xfId="56" applyFont="1" applyFill="1" applyBorder="1" applyAlignment="1">
      <alignment vertical="center" wrapText="1"/>
    </xf>
    <xf numFmtId="0" fontId="4" fillId="0" borderId="63" xfId="56" applyFont="1" applyBorder="1" applyAlignment="1">
      <alignment horizontal="center" vertical="center"/>
    </xf>
    <xf numFmtId="0" fontId="4" fillId="0" borderId="6" xfId="56" applyFont="1" applyFill="1" applyBorder="1" applyAlignment="1">
      <alignment horizontal="center" vertical="center" wrapText="1"/>
    </xf>
    <xf numFmtId="0" fontId="4" fillId="0" borderId="6" xfId="56" applyFont="1" applyFill="1" applyBorder="1" applyAlignment="1">
      <alignment horizontal="left" vertical="center" wrapText="1"/>
    </xf>
    <xf numFmtId="0" fontId="4" fillId="0" borderId="22" xfId="56" applyFont="1" applyBorder="1" applyAlignment="1">
      <alignment horizontal="center" vertical="center"/>
    </xf>
    <xf numFmtId="0" fontId="4" fillId="0" borderId="71" xfId="56" applyFont="1" applyBorder="1" applyAlignment="1">
      <alignment vertical="center"/>
    </xf>
    <xf numFmtId="0" fontId="4" fillId="0" borderId="72" xfId="56" applyFont="1" applyFill="1" applyBorder="1" applyAlignment="1">
      <alignment vertical="center" wrapText="1"/>
    </xf>
    <xf numFmtId="0" fontId="4" fillId="0" borderId="0" xfId="56" applyFont="1" applyBorder="1" applyAlignment="1"/>
    <xf numFmtId="0" fontId="1" fillId="0" borderId="0" xfId="56" applyFont="1" applyBorder="1" applyAlignment="1">
      <alignment horizontal="center"/>
    </xf>
    <xf numFmtId="0" fontId="4" fillId="0" borderId="49" xfId="56" applyFont="1" applyBorder="1" applyAlignment="1"/>
    <xf numFmtId="0" fontId="4" fillId="0" borderId="74" xfId="56" applyFont="1" applyBorder="1" applyAlignment="1"/>
    <xf numFmtId="0" fontId="4" fillId="0" borderId="69" xfId="56" applyFont="1" applyBorder="1" applyAlignment="1">
      <alignment horizontal="left" vertical="center" wrapText="1"/>
    </xf>
    <xf numFmtId="0" fontId="4" fillId="0" borderId="0" xfId="56" applyFont="1" applyBorder="1" applyAlignment="1">
      <alignment wrapText="1"/>
    </xf>
    <xf numFmtId="0" fontId="4" fillId="0" borderId="75" xfId="56" applyFont="1" applyBorder="1" applyAlignment="1">
      <alignment horizontal="center" vertical="top" wrapText="1"/>
    </xf>
    <xf numFmtId="0" fontId="4" fillId="0" borderId="52" xfId="56" applyFont="1" applyBorder="1" applyAlignment="1">
      <alignment horizontal="left" vertical="top" wrapText="1"/>
    </xf>
    <xf numFmtId="0" fontId="4" fillId="0" borderId="58" xfId="56" applyFont="1" applyBorder="1" applyAlignment="1">
      <alignment horizontal="center" vertical="top" wrapText="1"/>
    </xf>
    <xf numFmtId="0" fontId="4" fillId="0" borderId="76" xfId="56" applyFont="1" applyBorder="1" applyAlignment="1">
      <alignment horizontal="left" vertical="top" wrapText="1"/>
    </xf>
    <xf numFmtId="0" fontId="4" fillId="0" borderId="60" xfId="56" applyFont="1" applyBorder="1" applyAlignment="1">
      <alignment horizontal="left" vertical="top" wrapText="1"/>
    </xf>
    <xf numFmtId="178" fontId="4" fillId="0" borderId="60" xfId="56" applyNumberFormat="1" applyFont="1" applyFill="1" applyBorder="1" applyAlignment="1">
      <alignment vertical="center"/>
    </xf>
    <xf numFmtId="0" fontId="4" fillId="3" borderId="61" xfId="56" applyFont="1" applyFill="1" applyBorder="1" applyAlignment="1">
      <alignment horizontal="right" wrapText="1"/>
    </xf>
    <xf numFmtId="0" fontId="4" fillId="4" borderId="61" xfId="56" applyFont="1" applyFill="1" applyBorder="1" applyAlignment="1">
      <alignment horizontal="right" wrapText="1"/>
    </xf>
    <xf numFmtId="0" fontId="4" fillId="0" borderId="0" xfId="56" applyFont="1" applyBorder="1" applyAlignment="1">
      <alignment horizontal="center"/>
    </xf>
    <xf numFmtId="0" fontId="1" fillId="0" borderId="0" xfId="56" applyFont="1" applyAlignment="1">
      <alignment horizontal="left"/>
    </xf>
    <xf numFmtId="0" fontId="1" fillId="0" borderId="82" xfId="56" applyNumberFormat="1" applyFont="1" applyFill="1" applyBorder="1" applyAlignment="1"/>
    <xf numFmtId="0" fontId="1" fillId="0" borderId="82" xfId="56" applyNumberFormat="1" applyFont="1" applyFill="1" applyBorder="1" applyAlignment="1">
      <alignment horizontal="left"/>
    </xf>
    <xf numFmtId="0" fontId="1" fillId="0" borderId="83" xfId="56" applyNumberFormat="1" applyFont="1" applyFill="1" applyBorder="1" applyAlignment="1"/>
    <xf numFmtId="0" fontId="1" fillId="0" borderId="84" xfId="56" applyNumberFormat="1" applyFont="1" applyFill="1" applyBorder="1" applyAlignment="1"/>
    <xf numFmtId="178" fontId="5" fillId="0" borderId="60" xfId="56" applyNumberFormat="1" applyFont="1" applyFill="1" applyBorder="1" applyAlignment="1">
      <alignment vertical="center"/>
    </xf>
    <xf numFmtId="178" fontId="5" fillId="0" borderId="85" xfId="56" applyNumberFormat="1" applyFont="1" applyFill="1" applyBorder="1" applyAlignment="1">
      <alignment vertical="center"/>
    </xf>
    <xf numFmtId="178" fontId="5" fillId="0" borderId="8" xfId="56" applyNumberFormat="1" applyFont="1" applyFill="1" applyBorder="1" applyAlignment="1">
      <alignment vertical="center"/>
    </xf>
    <xf numFmtId="178" fontId="5" fillId="0" borderId="61" xfId="56" applyNumberFormat="1" applyFont="1" applyFill="1" applyBorder="1" applyAlignment="1">
      <alignment vertical="center"/>
    </xf>
    <xf numFmtId="178" fontId="5" fillId="0" borderId="53" xfId="56" applyNumberFormat="1" applyFont="1" applyFill="1" applyBorder="1" applyAlignment="1">
      <alignment vertical="center"/>
    </xf>
    <xf numFmtId="178" fontId="5" fillId="0" borderId="53" xfId="56" applyNumberFormat="1" applyFont="1" applyFill="1" applyBorder="1" applyAlignment="1">
      <alignment horizontal="right" vertical="center"/>
    </xf>
    <xf numFmtId="178" fontId="5" fillId="0" borderId="42" xfId="56" applyNumberFormat="1" applyFont="1" applyFill="1" applyBorder="1" applyAlignment="1">
      <alignment vertical="center"/>
    </xf>
    <xf numFmtId="178" fontId="5" fillId="0" borderId="52" xfId="56" applyNumberFormat="1" applyFont="1" applyFill="1" applyBorder="1" applyAlignment="1">
      <alignment vertical="center"/>
    </xf>
    <xf numFmtId="178" fontId="5" fillId="0" borderId="86" xfId="56" applyNumberFormat="1" applyFont="1" applyFill="1" applyBorder="1" applyAlignment="1">
      <alignment vertical="center"/>
    </xf>
    <xf numFmtId="178" fontId="5" fillId="0" borderId="64" xfId="56" applyNumberFormat="1" applyFont="1" applyFill="1" applyBorder="1" applyAlignment="1">
      <alignment vertical="center"/>
    </xf>
    <xf numFmtId="178" fontId="5" fillId="0" borderId="65" xfId="56" applyNumberFormat="1" applyFont="1" applyFill="1" applyBorder="1" applyAlignment="1">
      <alignment vertical="center"/>
    </xf>
    <xf numFmtId="178" fontId="5" fillId="0" borderId="65" xfId="56" applyNumberFormat="1" applyFont="1" applyFill="1" applyBorder="1" applyAlignment="1">
      <alignment horizontal="right" vertical="center"/>
    </xf>
    <xf numFmtId="178" fontId="5" fillId="0" borderId="90" xfId="56" applyNumberFormat="1" applyFont="1" applyFill="1" applyBorder="1" applyAlignment="1">
      <alignment vertical="center"/>
    </xf>
    <xf numFmtId="178" fontId="5" fillId="0" borderId="69" xfId="56" applyNumberFormat="1" applyFont="1" applyFill="1" applyBorder="1" applyAlignment="1">
      <alignment vertical="center"/>
    </xf>
    <xf numFmtId="178" fontId="5" fillId="0" borderId="91" xfId="56" applyNumberFormat="1" applyFont="1" applyFill="1" applyBorder="1" applyAlignment="1">
      <alignment vertical="center"/>
    </xf>
    <xf numFmtId="178" fontId="5" fillId="0" borderId="92" xfId="56" applyNumberFormat="1" applyFont="1" applyFill="1" applyBorder="1" applyAlignment="1">
      <alignment vertical="center"/>
    </xf>
    <xf numFmtId="178" fontId="5" fillId="0" borderId="70" xfId="56" applyNumberFormat="1" applyFont="1" applyFill="1" applyBorder="1" applyAlignment="1">
      <alignment horizontal="center" vertical="center"/>
    </xf>
    <xf numFmtId="178" fontId="5" fillId="0" borderId="72" xfId="56" applyNumberFormat="1" applyFont="1" applyFill="1" applyBorder="1" applyAlignment="1">
      <alignment vertical="center"/>
    </xf>
    <xf numFmtId="178" fontId="5" fillId="0" borderId="73" xfId="56" applyNumberFormat="1" applyFont="1" applyFill="1" applyBorder="1" applyAlignment="1">
      <alignment vertical="center"/>
    </xf>
    <xf numFmtId="178" fontId="5" fillId="0" borderId="73" xfId="56" applyNumberFormat="1" applyFont="1" applyFill="1" applyBorder="1" applyAlignment="1">
      <alignment horizontal="right" vertical="center"/>
    </xf>
    <xf numFmtId="177" fontId="4" fillId="0" borderId="43" xfId="56" applyNumberFormat="1" applyFont="1" applyFill="1" applyBorder="1" applyAlignment="1"/>
    <xf numFmtId="178" fontId="5" fillId="0" borderId="29" xfId="56" applyNumberFormat="1" applyFont="1" applyFill="1" applyBorder="1" applyAlignment="1">
      <alignment vertical="center"/>
    </xf>
    <xf numFmtId="178" fontId="5" fillId="0" borderId="37" xfId="56" applyNumberFormat="1" applyFont="1" applyFill="1" applyBorder="1" applyAlignment="1">
      <alignment vertical="center"/>
    </xf>
    <xf numFmtId="178" fontId="5" fillId="0" borderId="77" xfId="56" applyNumberFormat="1" applyFont="1" applyFill="1" applyBorder="1" applyAlignment="1">
      <alignment vertical="center"/>
    </xf>
    <xf numFmtId="178" fontId="5" fillId="0" borderId="78" xfId="56" applyNumberFormat="1" applyFont="1" applyFill="1" applyBorder="1" applyAlignment="1">
      <alignment vertical="center"/>
    </xf>
    <xf numFmtId="178" fontId="5" fillId="0" borderId="79" xfId="56" applyNumberFormat="1" applyFont="1" applyFill="1" applyBorder="1" applyAlignment="1">
      <alignment vertical="center"/>
    </xf>
    <xf numFmtId="178" fontId="5" fillId="0" borderId="80" xfId="56" applyNumberFormat="1" applyFont="1" applyFill="1" applyBorder="1" applyAlignment="1">
      <alignment vertical="center"/>
    </xf>
    <xf numFmtId="178" fontId="5" fillId="0" borderId="81" xfId="56" applyNumberFormat="1" applyFont="1" applyFill="1" applyBorder="1" applyAlignment="1">
      <alignment vertical="center"/>
    </xf>
    <xf numFmtId="0" fontId="2" fillId="0" borderId="0" xfId="0" applyFont="1" applyAlignment="1"/>
    <xf numFmtId="0" fontId="1" fillId="0" borderId="93" xfId="0" applyFont="1" applyBorder="1" applyAlignment="1">
      <alignment horizontal="centerContinuous" vertical="center"/>
    </xf>
    <xf numFmtId="0" fontId="1" fillId="0" borderId="94" xfId="0" applyFont="1" applyBorder="1" applyAlignment="1">
      <alignment horizontal="centerContinuous" vertical="center"/>
    </xf>
    <xf numFmtId="0" fontId="1" fillId="0" borderId="57" xfId="0" applyFont="1" applyBorder="1" applyAlignment="1">
      <alignment horizontal="center" vertical="center"/>
    </xf>
    <xf numFmtId="0" fontId="1" fillId="0" borderId="58" xfId="0" applyFont="1" applyBorder="1" applyAlignment="1">
      <alignment horizontal="center" vertical="center" wrapText="1"/>
    </xf>
    <xf numFmtId="0" fontId="1" fillId="0" borderId="58" xfId="0" applyFont="1" applyBorder="1" applyAlignment="1">
      <alignment horizontal="center" vertical="center"/>
    </xf>
    <xf numFmtId="0" fontId="1" fillId="0" borderId="7" xfId="0" applyFont="1" applyBorder="1" applyAlignment="1">
      <alignment horizontal="distributed" vertical="center" wrapText="1"/>
    </xf>
    <xf numFmtId="0" fontId="1" fillId="0" borderId="95" xfId="0" applyFont="1" applyBorder="1" applyAlignment="1">
      <alignment vertical="center" wrapText="1"/>
    </xf>
    <xf numFmtId="49" fontId="3" fillId="0" borderId="6" xfId="0" applyNumberFormat="1" applyFont="1" applyBorder="1" applyAlignment="1">
      <alignment vertical="top" wrapText="1"/>
    </xf>
    <xf numFmtId="49" fontId="3" fillId="0" borderId="15" xfId="0" applyNumberFormat="1" applyFont="1" applyBorder="1" applyAlignment="1">
      <alignment vertical="top" wrapText="1"/>
    </xf>
    <xf numFmtId="0" fontId="1" fillId="0" borderId="15" xfId="0" applyFont="1" applyBorder="1" applyAlignment="1">
      <alignment horizontal="distributed" vertical="center" wrapText="1"/>
    </xf>
    <xf numFmtId="0" fontId="1" fillId="0" borderId="97" xfId="0" applyFont="1" applyBorder="1" applyAlignment="1">
      <alignment vertical="center" wrapText="1"/>
    </xf>
    <xf numFmtId="0" fontId="1" fillId="0" borderId="6" xfId="0" applyFont="1" applyBorder="1" applyAlignment="1">
      <alignment horizontal="center" vertical="center" textRotation="255"/>
    </xf>
    <xf numFmtId="0" fontId="1" fillId="0" borderId="15" xfId="0" applyFont="1" applyBorder="1" applyAlignment="1">
      <alignment horizontal="center" vertical="center" textRotation="255"/>
    </xf>
    <xf numFmtId="0" fontId="1" fillId="0" borderId="97" xfId="0" applyFont="1" applyBorder="1" applyAlignment="1">
      <alignment horizontal="left" vertical="center" wrapText="1"/>
    </xf>
    <xf numFmtId="0" fontId="1" fillId="0" borderId="99" xfId="0" applyFont="1" applyBorder="1" applyAlignment="1">
      <alignment horizontal="center" vertical="center" textRotation="255"/>
    </xf>
    <xf numFmtId="0" fontId="1" fillId="0" borderId="11" xfId="0" applyFont="1" applyBorder="1" applyAlignment="1">
      <alignment horizontal="distributed" vertical="center" wrapText="1"/>
    </xf>
    <xf numFmtId="0" fontId="1" fillId="0" borderId="100" xfId="0" applyFont="1" applyBorder="1" applyAlignment="1">
      <alignment horizontal="left" vertical="center" wrapText="1"/>
    </xf>
    <xf numFmtId="0" fontId="1" fillId="0" borderId="102" xfId="0" applyFont="1" applyBorder="1" applyAlignment="1">
      <alignment horizontal="center" vertical="center" textRotation="255"/>
    </xf>
    <xf numFmtId="0" fontId="1" fillId="0" borderId="103" xfId="0" applyFont="1" applyBorder="1" applyAlignment="1">
      <alignment horizontal="center" vertical="center" textRotation="255"/>
    </xf>
    <xf numFmtId="0" fontId="1" fillId="0" borderId="103" xfId="0" applyFont="1" applyBorder="1" applyAlignment="1">
      <alignment horizontal="center" vertical="center" wrapText="1"/>
    </xf>
    <xf numFmtId="0" fontId="1" fillId="0" borderId="104" xfId="0" applyFont="1" applyBorder="1" applyAlignment="1">
      <alignment horizontal="left" vertical="center" wrapText="1"/>
    </xf>
    <xf numFmtId="0" fontId="3" fillId="0" borderId="6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1" fillId="0" borderId="6" xfId="0" applyFont="1" applyBorder="1" applyAlignment="1"/>
    <xf numFmtId="0" fontId="1" fillId="0" borderId="99" xfId="0" applyFont="1" applyBorder="1" applyAlignment="1"/>
    <xf numFmtId="0" fontId="1" fillId="0" borderId="100" xfId="0" applyFont="1" applyBorder="1" applyAlignment="1">
      <alignment vertical="center" wrapText="1"/>
    </xf>
    <xf numFmtId="0" fontId="1" fillId="0" borderId="102" xfId="0" applyFont="1" applyBorder="1" applyAlignment="1"/>
    <xf numFmtId="0" fontId="1" fillId="0" borderId="103" xfId="0" applyFont="1" applyBorder="1" applyAlignment="1"/>
    <xf numFmtId="0" fontId="1" fillId="0" borderId="111" xfId="0" applyFont="1" applyBorder="1" applyAlignment="1">
      <alignment horizontal="centerContinuous" vertical="center"/>
    </xf>
    <xf numFmtId="0" fontId="1" fillId="0" borderId="76" xfId="0" applyFont="1" applyBorder="1" applyAlignment="1">
      <alignment horizontal="center" vertical="center" wrapText="1"/>
    </xf>
    <xf numFmtId="0" fontId="1" fillId="0" borderId="44" xfId="0" applyFont="1" applyBorder="1" applyAlignment="1"/>
    <xf numFmtId="0" fontId="1" fillId="0" borderId="0" xfId="0" applyFont="1" applyBorder="1" applyAlignment="1"/>
    <xf numFmtId="179" fontId="6" fillId="0" borderId="96" xfId="66" applyNumberFormat="1" applyFont="1" applyBorder="1">
      <alignment vertical="center"/>
    </xf>
    <xf numFmtId="179" fontId="6" fillId="0" borderId="29" xfId="68" applyNumberFormat="1" applyFont="1" applyBorder="1">
      <alignment vertical="center"/>
    </xf>
    <xf numFmtId="179" fontId="6" fillId="0" borderId="29" xfId="70" applyNumberFormat="1" applyFont="1" applyBorder="1">
      <alignment vertical="center"/>
    </xf>
    <xf numFmtId="179" fontId="6" fillId="0" borderId="29" xfId="72" applyNumberFormat="1" applyFont="1" applyBorder="1">
      <alignment vertical="center"/>
    </xf>
    <xf numFmtId="179" fontId="6" fillId="0" borderId="98" xfId="66" applyNumberFormat="1" applyFont="1" applyBorder="1">
      <alignment vertical="center"/>
    </xf>
    <xf numFmtId="179" fontId="6" fillId="0" borderId="16" xfId="68" applyNumberFormat="1" applyFont="1" applyBorder="1">
      <alignment vertical="center"/>
    </xf>
    <xf numFmtId="179" fontId="6" fillId="0" borderId="16" xfId="70" applyNumberFormat="1" applyFont="1" applyBorder="1">
      <alignment vertical="center"/>
    </xf>
    <xf numFmtId="179" fontId="6" fillId="0" borderId="16" xfId="72" applyNumberFormat="1" applyFont="1" applyBorder="1">
      <alignment vertical="center"/>
    </xf>
    <xf numFmtId="179" fontId="6" fillId="0" borderId="101" xfId="66" applyNumberFormat="1" applyFont="1" applyBorder="1">
      <alignment vertical="center"/>
    </xf>
    <xf numFmtId="179" fontId="6" fillId="0" borderId="12" xfId="68" applyNumberFormat="1" applyFont="1" applyBorder="1">
      <alignment vertical="center"/>
    </xf>
    <xf numFmtId="179" fontId="1" fillId="0" borderId="65" xfId="0" applyNumberFormat="1" applyFont="1" applyBorder="1" applyAlignment="1">
      <alignment vertical="center"/>
    </xf>
    <xf numFmtId="179" fontId="6" fillId="0" borderId="106" xfId="67" applyNumberFormat="1" applyFont="1" applyBorder="1">
      <alignment vertical="center"/>
    </xf>
    <xf numFmtId="179" fontId="6" fillId="0" borderId="107" xfId="69" applyNumberFormat="1" applyFont="1" applyBorder="1">
      <alignment vertical="center"/>
    </xf>
    <xf numFmtId="179" fontId="6" fillId="0" borderId="101" xfId="67" applyNumberFormat="1" applyFont="1" applyBorder="1">
      <alignment vertical="center"/>
    </xf>
    <xf numFmtId="179" fontId="6" fillId="0" borderId="12" xfId="69" applyNumberFormat="1" applyFont="1" applyBorder="1">
      <alignment vertical="center"/>
    </xf>
    <xf numFmtId="177" fontId="1" fillId="0" borderId="65" xfId="0" applyNumberFormat="1" applyFont="1" applyBorder="1" applyAlignment="1">
      <alignment vertical="center"/>
    </xf>
    <xf numFmtId="177" fontId="1" fillId="0" borderId="72" xfId="0" applyNumberFormat="1" applyFont="1" applyBorder="1" applyAlignment="1">
      <alignment vertical="center"/>
    </xf>
    <xf numFmtId="177" fontId="1" fillId="0" borderId="80" xfId="0" applyNumberFormat="1" applyFont="1" applyBorder="1" applyAlignment="1">
      <alignment vertical="center"/>
    </xf>
    <xf numFmtId="179" fontId="6" fillId="0" borderId="29" xfId="2" applyNumberFormat="1" applyFont="1" applyBorder="1">
      <alignment vertical="center"/>
    </xf>
    <xf numFmtId="179" fontId="6" fillId="0" borderId="29" xfId="61" applyNumberFormat="1" applyFont="1" applyBorder="1">
      <alignment vertical="center"/>
    </xf>
    <xf numFmtId="179" fontId="6" fillId="0" borderId="29" xfId="62" applyNumberFormat="1" applyFont="1" applyBorder="1">
      <alignment vertical="center"/>
    </xf>
    <xf numFmtId="179" fontId="6" fillId="0" borderId="29" xfId="63" applyNumberFormat="1" applyFont="1" applyBorder="1">
      <alignment vertical="center"/>
    </xf>
    <xf numFmtId="179" fontId="6" fillId="0" borderId="29" xfId="39" applyNumberFormat="1" applyFont="1" applyBorder="1">
      <alignment vertical="center"/>
    </xf>
    <xf numFmtId="177" fontId="1" fillId="0" borderId="8" xfId="0" applyNumberFormat="1" applyFont="1" applyBorder="1" applyAlignment="1">
      <alignment vertical="center"/>
    </xf>
    <xf numFmtId="177" fontId="1" fillId="0" borderId="77" xfId="0" applyNumberFormat="1" applyFont="1" applyBorder="1" applyAlignment="1">
      <alignment vertical="center"/>
    </xf>
    <xf numFmtId="179" fontId="6" fillId="0" borderId="16" xfId="63" applyNumberFormat="1" applyFont="1" applyBorder="1">
      <alignment vertical="center"/>
    </xf>
    <xf numFmtId="179" fontId="6" fillId="0" borderId="16" xfId="39" applyNumberFormat="1" applyFont="1" applyBorder="1">
      <alignment vertical="center"/>
    </xf>
    <xf numFmtId="179" fontId="6" fillId="0" borderId="16" xfId="2" applyNumberFormat="1" applyFont="1" applyBorder="1">
      <alignment vertical="center"/>
    </xf>
    <xf numFmtId="179" fontId="6" fillId="0" borderId="16" xfId="61" applyNumberFormat="1" applyFont="1" applyBorder="1">
      <alignment vertical="center"/>
    </xf>
    <xf numFmtId="179" fontId="6" fillId="0" borderId="16" xfId="62" applyNumberFormat="1" applyFont="1" applyBorder="1">
      <alignment vertical="center"/>
    </xf>
    <xf numFmtId="179" fontId="6" fillId="0" borderId="12" xfId="2" applyNumberFormat="1" applyFont="1" applyBorder="1">
      <alignment vertical="center"/>
    </xf>
    <xf numFmtId="179" fontId="6" fillId="0" borderId="12" xfId="61" applyNumberFormat="1" applyFont="1" applyBorder="1">
      <alignment vertical="center"/>
    </xf>
    <xf numFmtId="179" fontId="6" fillId="0" borderId="12" xfId="62" applyNumberFormat="1" applyFont="1" applyBorder="1">
      <alignment vertical="center"/>
    </xf>
    <xf numFmtId="179" fontId="6" fillId="0" borderId="12" xfId="63" applyNumberFormat="1" applyFont="1" applyBorder="1">
      <alignment vertical="center"/>
    </xf>
    <xf numFmtId="179" fontId="6" fillId="0" borderId="12" xfId="39" applyNumberFormat="1" applyFont="1" applyBorder="1">
      <alignment vertical="center"/>
    </xf>
    <xf numFmtId="177" fontId="1" fillId="0" borderId="53" xfId="0" applyNumberFormat="1" applyFont="1" applyBorder="1" applyAlignment="1">
      <alignment vertical="center"/>
    </xf>
    <xf numFmtId="177" fontId="1" fillId="0" borderId="78" xfId="0" applyNumberFormat="1" applyFont="1" applyBorder="1" applyAlignment="1">
      <alignment vertical="center"/>
    </xf>
    <xf numFmtId="177" fontId="1" fillId="0" borderId="112" xfId="0" applyNumberFormat="1" applyFont="1" applyBorder="1" applyAlignment="1">
      <alignment vertical="center"/>
    </xf>
    <xf numFmtId="179" fontId="1" fillId="0" borderId="107" xfId="0" applyNumberFormat="1" applyFont="1" applyBorder="1" applyAlignment="1">
      <alignment vertical="center"/>
    </xf>
    <xf numFmtId="179" fontId="6" fillId="0" borderId="107" xfId="64" applyNumberFormat="1" applyFont="1" applyBorder="1">
      <alignment vertical="center"/>
    </xf>
    <xf numFmtId="179" fontId="6" fillId="0" borderId="107" xfId="65" applyNumberFormat="1" applyFont="1" applyBorder="1">
      <alignment vertical="center"/>
    </xf>
    <xf numFmtId="179" fontId="1" fillId="0" borderId="91" xfId="0" applyNumberFormat="1" applyFont="1" applyFill="1" applyBorder="1" applyAlignment="1">
      <alignment vertical="center"/>
    </xf>
    <xf numFmtId="179" fontId="6" fillId="0" borderId="12" xfId="64" applyNumberFormat="1" applyFont="1" applyBorder="1">
      <alignment vertical="center"/>
    </xf>
    <xf numFmtId="179" fontId="6" fillId="0" borderId="12" xfId="65" applyNumberFormat="1" applyFont="1" applyBorder="1">
      <alignment vertical="center"/>
    </xf>
    <xf numFmtId="177" fontId="1" fillId="0" borderId="91" xfId="0" applyNumberFormat="1" applyFont="1" applyFill="1" applyBorder="1" applyAlignment="1">
      <alignment vertical="center"/>
    </xf>
    <xf numFmtId="177" fontId="1" fillId="0" borderId="119" xfId="0" applyNumberFormat="1" applyFont="1" applyFill="1" applyBorder="1" applyAlignment="1">
      <alignment vertical="center"/>
    </xf>
    <xf numFmtId="177" fontId="1" fillId="0" borderId="113" xfId="0" applyNumberFormat="1" applyFont="1" applyBorder="1" applyAlignment="1">
      <alignment vertical="center"/>
    </xf>
    <xf numFmtId="0" fontId="3" fillId="0" borderId="0" xfId="0" applyFont="1" applyAlignment="1"/>
    <xf numFmtId="0" fontId="1" fillId="0" borderId="120" xfId="0" applyFont="1" applyBorder="1" applyAlignment="1">
      <alignment horizontal="centerContinuous" vertical="center"/>
    </xf>
    <xf numFmtId="0" fontId="1" fillId="0" borderId="62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21" xfId="0" applyFont="1" applyBorder="1" applyAlignment="1">
      <alignment horizontal="center" vertical="center" wrapText="1"/>
    </xf>
    <xf numFmtId="49" fontId="3" fillId="0" borderId="18" xfId="0" applyNumberFormat="1" applyFont="1" applyBorder="1" applyAlignment="1">
      <alignment horizontal="left" wrapText="1"/>
    </xf>
    <xf numFmtId="49" fontId="3" fillId="0" borderId="7" xfId="0" applyNumberFormat="1" applyFont="1" applyBorder="1" applyAlignment="1">
      <alignment horizontal="left" wrapText="1"/>
    </xf>
    <xf numFmtId="49" fontId="3" fillId="0" borderId="6" xfId="0" applyNumberFormat="1" applyFont="1" applyBorder="1" applyAlignment="1">
      <alignment horizontal="left" vertical="top" wrapText="1"/>
    </xf>
    <xf numFmtId="49" fontId="3" fillId="0" borderId="15" xfId="0" applyNumberFormat="1" applyFont="1" applyBorder="1" applyAlignment="1">
      <alignment horizontal="left" vertical="top" wrapText="1"/>
    </xf>
    <xf numFmtId="0" fontId="1" fillId="0" borderId="11" xfId="0" applyFont="1" applyBorder="1" applyAlignment="1">
      <alignment horizontal="center" vertical="center" textRotation="255"/>
    </xf>
    <xf numFmtId="0" fontId="3" fillId="0" borderId="6" xfId="0" applyFont="1" applyBorder="1" applyAlignment="1"/>
    <xf numFmtId="0" fontId="3" fillId="0" borderId="7" xfId="0" applyFont="1" applyBorder="1" applyAlignment="1"/>
    <xf numFmtId="0" fontId="1" fillId="0" borderId="11" xfId="0" applyFont="1" applyBorder="1" applyAlignment="1"/>
    <xf numFmtId="0" fontId="1" fillId="0" borderId="108" xfId="0" applyFont="1" applyBorder="1" applyAlignment="1">
      <alignment horizontal="centerContinuous" vertical="center"/>
    </xf>
    <xf numFmtId="0" fontId="1" fillId="0" borderId="109" xfId="0" applyFont="1" applyBorder="1" applyAlignment="1">
      <alignment horizontal="centerContinuous" vertical="center"/>
    </xf>
    <xf numFmtId="0" fontId="1" fillId="0" borderId="110" xfId="0" applyFont="1" applyBorder="1" applyAlignment="1">
      <alignment vertical="center"/>
    </xf>
    <xf numFmtId="0" fontId="1" fillId="0" borderId="62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26" xfId="0" applyFont="1" applyBorder="1" applyAlignment="1">
      <alignment horizontal="center" vertical="center" wrapText="1"/>
    </xf>
    <xf numFmtId="177" fontId="1" fillId="0" borderId="60" xfId="0" applyNumberFormat="1" applyFont="1" applyBorder="1" applyAlignment="1">
      <alignment vertical="center"/>
    </xf>
    <xf numFmtId="177" fontId="1" fillId="0" borderId="122" xfId="0" applyNumberFormat="1" applyFont="1" applyBorder="1" applyAlignment="1">
      <alignment vertical="center"/>
    </xf>
    <xf numFmtId="177" fontId="1" fillId="0" borderId="105" xfId="0" applyNumberFormat="1" applyFont="1" applyBorder="1" applyAlignment="1">
      <alignment vertical="center"/>
    </xf>
    <xf numFmtId="177" fontId="1" fillId="0" borderId="123" xfId="0" applyNumberFormat="1" applyFont="1" applyBorder="1" applyAlignment="1">
      <alignment vertical="center"/>
    </xf>
    <xf numFmtId="177" fontId="1" fillId="0" borderId="64" xfId="0" applyNumberFormat="1" applyFont="1" applyBorder="1" applyAlignment="1">
      <alignment vertical="center"/>
    </xf>
    <xf numFmtId="177" fontId="1" fillId="0" borderId="52" xfId="0" applyNumberFormat="1" applyFont="1" applyBorder="1" applyAlignment="1">
      <alignment vertical="center"/>
    </xf>
    <xf numFmtId="177" fontId="1" fillId="0" borderId="127" xfId="0" applyNumberFormat="1" applyFont="1" applyFill="1" applyBorder="1" applyAlignment="1">
      <alignment vertical="center"/>
    </xf>
    <xf numFmtId="177" fontId="1" fillId="0" borderId="124" xfId="0" applyNumberFormat="1" applyFont="1" applyBorder="1" applyAlignment="1">
      <alignment vertical="center"/>
    </xf>
    <xf numFmtId="177" fontId="1" fillId="0" borderId="125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28" xfId="0" applyNumberFormat="1" applyFont="1" applyBorder="1" applyAlignment="1">
      <alignment vertical="center"/>
    </xf>
    <xf numFmtId="177" fontId="1" fillId="0" borderId="39" xfId="0" applyNumberFormat="1" applyFont="1" applyBorder="1" applyAlignment="1">
      <alignment vertical="center"/>
    </xf>
    <xf numFmtId="177" fontId="1" fillId="0" borderId="37" xfId="0" applyNumberFormat="1" applyFont="1" applyBorder="1" applyAlignment="1">
      <alignment vertical="center"/>
    </xf>
    <xf numFmtId="177" fontId="1" fillId="0" borderId="129" xfId="0" applyNumberFormat="1" applyFont="1" applyFill="1" applyBorder="1" applyAlignment="1">
      <alignment vertical="center"/>
    </xf>
    <xf numFmtId="177" fontId="1" fillId="0" borderId="79" xfId="0" applyNumberFormat="1" applyFont="1" applyBorder="1" applyAlignment="1">
      <alignment vertical="center"/>
    </xf>
    <xf numFmtId="177" fontId="1" fillId="0" borderId="81" xfId="0" applyNumberFormat="1" applyFont="1" applyBorder="1" applyAlignment="1">
      <alignment vertical="center"/>
    </xf>
    <xf numFmtId="0" fontId="1" fillId="0" borderId="0" xfId="56" applyNumberFormat="1" applyFont="1" applyFill="1" applyBorder="1" applyAlignment="1">
      <alignment horizontal="left" vertical="top"/>
    </xf>
    <xf numFmtId="0" fontId="1" fillId="0" borderId="0" xfId="56" applyNumberFormat="1" applyFont="1" applyFill="1" applyBorder="1" applyAlignment="1"/>
    <xf numFmtId="177" fontId="4" fillId="0" borderId="0" xfId="56" applyNumberFormat="1" applyFont="1" applyFill="1" applyBorder="1" applyAlignment="1"/>
    <xf numFmtId="0" fontId="4" fillId="0" borderId="0" xfId="56" applyFont="1" applyFill="1" applyBorder="1" applyAlignment="1"/>
    <xf numFmtId="178" fontId="5" fillId="0" borderId="12" xfId="56" applyNumberFormat="1" applyFont="1" applyFill="1" applyBorder="1" applyAlignment="1">
      <alignment vertical="center"/>
    </xf>
    <xf numFmtId="178" fontId="5" fillId="0" borderId="38" xfId="56" applyNumberFormat="1" applyFont="1" applyFill="1" applyBorder="1" applyAlignment="1">
      <alignment vertical="center"/>
    </xf>
    <xf numFmtId="0" fontId="3" fillId="0" borderId="18" xfId="0" applyNumberFormat="1" applyFont="1" applyFill="1" applyBorder="1" applyAlignment="1">
      <alignment wrapText="1"/>
    </xf>
    <xf numFmtId="0" fontId="3" fillId="0" borderId="35" xfId="0" applyNumberFormat="1" applyFont="1" applyFill="1" applyBorder="1" applyAlignment="1">
      <alignment wrapText="1"/>
    </xf>
    <xf numFmtId="0" fontId="1" fillId="0" borderId="35" xfId="0" applyNumberFormat="1" applyFont="1" applyFill="1" applyBorder="1" applyAlignment="1">
      <alignment horizontal="distributed" vertical="center" wrapText="1"/>
    </xf>
    <xf numFmtId="0" fontId="1" fillId="0" borderId="139" xfId="0" applyNumberFormat="1" applyFont="1" applyFill="1" applyBorder="1" applyAlignment="1">
      <alignment vertical="center" wrapText="1"/>
    </xf>
    <xf numFmtId="179" fontId="6" fillId="0" borderId="16" xfId="70" applyNumberFormat="1" applyFont="1" applyFill="1" applyBorder="1">
      <alignment vertical="center"/>
    </xf>
    <xf numFmtId="179" fontId="6" fillId="0" borderId="16" xfId="72" applyNumberFormat="1" applyFont="1" applyFill="1" applyBorder="1">
      <alignment vertical="center"/>
    </xf>
    <xf numFmtId="179" fontId="6" fillId="0" borderId="12" xfId="70" applyNumberFormat="1" applyFont="1" applyFill="1" applyBorder="1">
      <alignment vertical="center"/>
    </xf>
    <xf numFmtId="179" fontId="6" fillId="0" borderId="12" xfId="72" applyNumberFormat="1" applyFont="1" applyFill="1" applyBorder="1">
      <alignment vertical="center"/>
    </xf>
    <xf numFmtId="179" fontId="1" fillId="0" borderId="65" xfId="0" applyNumberFormat="1" applyFont="1" applyFill="1" applyBorder="1" applyAlignment="1">
      <alignment vertical="center"/>
    </xf>
    <xf numFmtId="0" fontId="1" fillId="0" borderId="140" xfId="0" applyFont="1" applyFill="1" applyBorder="1" applyAlignment="1">
      <alignment horizontal="center" vertical="center" wrapText="1"/>
    </xf>
    <xf numFmtId="0" fontId="1" fillId="0" borderId="141" xfId="0" applyFont="1" applyFill="1" applyBorder="1" applyAlignment="1">
      <alignment horizontal="left" vertical="center" wrapText="1"/>
    </xf>
    <xf numFmtId="179" fontId="1" fillId="0" borderId="105" xfId="0" applyNumberFormat="1" applyFont="1" applyFill="1" applyBorder="1" applyAlignment="1">
      <alignment vertical="center"/>
    </xf>
    <xf numFmtId="177" fontId="1" fillId="0" borderId="105" xfId="0" applyNumberFormat="1" applyFont="1" applyFill="1" applyBorder="1" applyAlignment="1">
      <alignment vertical="center"/>
    </xf>
    <xf numFmtId="179" fontId="6" fillId="0" borderId="107" xfId="71" applyNumberFormat="1" applyFont="1" applyFill="1" applyBorder="1">
      <alignment vertical="center"/>
    </xf>
    <xf numFmtId="179" fontId="6" fillId="0" borderId="107" xfId="28" applyNumberFormat="1" applyFont="1" applyFill="1" applyBorder="1">
      <alignment vertical="center"/>
    </xf>
    <xf numFmtId="179" fontId="6" fillId="0" borderId="12" xfId="71" applyNumberFormat="1" applyFont="1" applyFill="1" applyBorder="1">
      <alignment vertical="center"/>
    </xf>
    <xf numFmtId="179" fontId="6" fillId="0" borderId="12" xfId="28" applyNumberFormat="1" applyFont="1" applyFill="1" applyBorder="1">
      <alignment vertical="center"/>
    </xf>
    <xf numFmtId="177" fontId="1" fillId="0" borderId="65" xfId="0" applyNumberFormat="1" applyFont="1" applyFill="1" applyBorder="1" applyAlignment="1">
      <alignment vertical="center"/>
    </xf>
    <xf numFmtId="0" fontId="1" fillId="0" borderId="15" xfId="0" applyFont="1" applyFill="1" applyBorder="1" applyAlignment="1">
      <alignment horizontal="distributed" vertical="center" wrapText="1"/>
    </xf>
    <xf numFmtId="0" fontId="1" fillId="0" borderId="97" xfId="0" applyFont="1" applyFill="1" applyBorder="1" applyAlignment="1">
      <alignment vertical="center" wrapText="1"/>
    </xf>
    <xf numFmtId="0" fontId="1" fillId="0" borderId="11" xfId="0" applyFont="1" applyFill="1" applyBorder="1" applyAlignment="1">
      <alignment horizontal="distributed" vertical="center" wrapText="1"/>
    </xf>
    <xf numFmtId="0" fontId="1" fillId="0" borderId="100" xfId="0" applyFont="1" applyFill="1" applyBorder="1" applyAlignment="1">
      <alignment vertical="center" wrapText="1"/>
    </xf>
    <xf numFmtId="0" fontId="2" fillId="0" borderId="109" xfId="0" applyNumberFormat="1" applyFont="1" applyFill="1" applyBorder="1" applyAlignment="1"/>
    <xf numFmtId="0" fontId="3" fillId="0" borderId="109" xfId="0" applyNumberFormat="1" applyFont="1" applyFill="1" applyBorder="1" applyAlignment="1"/>
    <xf numFmtId="0" fontId="1" fillId="0" borderId="109" xfId="0" applyNumberFormat="1" applyFont="1" applyFill="1" applyBorder="1" applyAlignment="1"/>
    <xf numFmtId="177" fontId="1" fillId="0" borderId="98" xfId="0" applyNumberFormat="1" applyFont="1" applyBorder="1" applyAlignment="1">
      <alignment vertical="center"/>
    </xf>
    <xf numFmtId="177" fontId="1" fillId="0" borderId="16" xfId="0" applyNumberFormat="1" applyFont="1" applyBorder="1" applyAlignment="1">
      <alignment vertical="center"/>
    </xf>
    <xf numFmtId="177" fontId="1" fillId="0" borderId="142" xfId="0" applyNumberFormat="1" applyFont="1" applyFill="1" applyBorder="1" applyAlignment="1">
      <alignment vertical="center"/>
    </xf>
    <xf numFmtId="177" fontId="1" fillId="0" borderId="143" xfId="0" applyNumberFormat="1" applyFont="1" applyBorder="1" applyAlignment="1">
      <alignment vertical="center"/>
    </xf>
    <xf numFmtId="177" fontId="1" fillId="0" borderId="122" xfId="0" applyNumberFormat="1" applyFont="1" applyFill="1" applyBorder="1" applyAlignment="1">
      <alignment vertical="center"/>
    </xf>
    <xf numFmtId="177" fontId="1" fillId="0" borderId="143" xfId="0" applyNumberFormat="1" applyFont="1" applyFill="1" applyBorder="1" applyAlignment="1">
      <alignment vertical="center"/>
    </xf>
    <xf numFmtId="177" fontId="1" fillId="0" borderId="54" xfId="0" applyNumberFormat="1" applyFont="1" applyFill="1" applyBorder="1" applyAlignment="1">
      <alignment vertical="center"/>
    </xf>
    <xf numFmtId="177" fontId="1" fillId="0" borderId="58" xfId="0" applyNumberFormat="1" applyFont="1" applyBorder="1" applyAlignment="1">
      <alignment vertical="center"/>
    </xf>
    <xf numFmtId="177" fontId="1" fillId="0" borderId="144" xfId="0" applyNumberFormat="1" applyFont="1" applyFill="1" applyBorder="1" applyAlignment="1">
      <alignment vertical="center"/>
    </xf>
    <xf numFmtId="177" fontId="1" fillId="0" borderId="145" xfId="0" applyNumberFormat="1" applyFont="1" applyFill="1" applyBorder="1" applyAlignment="1">
      <alignment vertical="center"/>
    </xf>
    <xf numFmtId="177" fontId="1" fillId="0" borderId="146" xfId="0" applyNumberFormat="1" applyFont="1" applyFill="1" applyBorder="1" applyAlignment="1">
      <alignment vertical="center"/>
    </xf>
    <xf numFmtId="177" fontId="1" fillId="0" borderId="147" xfId="0" applyNumberFormat="1" applyFont="1" applyFill="1" applyBorder="1" applyAlignment="1">
      <alignment vertical="center"/>
    </xf>
    <xf numFmtId="177" fontId="1" fillId="0" borderId="147" xfId="0" applyNumberFormat="1" applyFont="1" applyBorder="1" applyAlignment="1">
      <alignment vertical="center"/>
    </xf>
    <xf numFmtId="177" fontId="1" fillId="0" borderId="8" xfId="0" applyNumberFormat="1" applyFont="1" applyFill="1" applyBorder="1" applyAlignment="1">
      <alignment vertical="center"/>
    </xf>
    <xf numFmtId="177" fontId="1" fillId="0" borderId="148" xfId="0" applyNumberFormat="1" applyFont="1" applyFill="1" applyBorder="1" applyAlignment="1">
      <alignment vertical="center"/>
    </xf>
    <xf numFmtId="0" fontId="1" fillId="0" borderId="18" xfId="41" applyNumberFormat="1" applyFont="1" applyFill="1" applyBorder="1" applyAlignment="1">
      <alignment horizontal="center" textRotation="255"/>
    </xf>
    <xf numFmtId="0" fontId="1" fillId="0" borderId="13" xfId="41" applyNumberFormat="1" applyFont="1" applyFill="1" applyBorder="1" applyAlignment="1">
      <alignment textRotation="255"/>
    </xf>
    <xf numFmtId="0" fontId="1" fillId="0" borderId="149" xfId="41" applyNumberFormat="1" applyFont="1" applyFill="1" applyBorder="1" applyAlignment="1">
      <alignment horizontal="left" vertical="center"/>
    </xf>
    <xf numFmtId="0" fontId="1" fillId="0" borderId="150" xfId="41" applyNumberFormat="1" applyFont="1" applyFill="1" applyBorder="1" applyAlignment="1">
      <alignment vertical="center"/>
    </xf>
    <xf numFmtId="0" fontId="1" fillId="0" borderId="6" xfId="41" applyNumberFormat="1" applyFont="1" applyFill="1" applyBorder="1" applyAlignment="1">
      <alignment textRotation="255"/>
    </xf>
    <xf numFmtId="0" fontId="1" fillId="0" borderId="9" xfId="41" applyNumberFormat="1" applyFont="1" applyFill="1" applyBorder="1" applyAlignment="1">
      <alignment vertical="top" textRotation="255"/>
    </xf>
    <xf numFmtId="0" fontId="1" fillId="0" borderId="10" xfId="41" applyNumberFormat="1" applyFont="1" applyFill="1" applyBorder="1" applyAlignment="1">
      <alignment horizontal="left" vertical="center"/>
    </xf>
    <xf numFmtId="0" fontId="1" fillId="0" borderId="62" xfId="41" applyNumberFormat="1" applyFont="1" applyFill="1" applyBorder="1" applyAlignment="1">
      <alignment vertical="center"/>
    </xf>
    <xf numFmtId="0" fontId="1" fillId="0" borderId="151" xfId="41" applyNumberFormat="1" applyFont="1" applyFill="1" applyBorder="1" applyAlignment="1">
      <alignment horizontal="center" vertical="center"/>
    </xf>
    <xf numFmtId="176" fontId="1" fillId="0" borderId="16" xfId="41" applyNumberFormat="1" applyFont="1" applyFill="1" applyBorder="1" applyAlignment="1">
      <alignment vertical="center"/>
    </xf>
    <xf numFmtId="176" fontId="1" fillId="0" borderId="25" xfId="41" applyNumberFormat="1" applyFont="1" applyFill="1" applyBorder="1" applyAlignment="1">
      <alignment vertical="center"/>
    </xf>
    <xf numFmtId="0" fontId="1" fillId="0" borderId="26" xfId="41" applyFont="1" applyFill="1" applyBorder="1" applyAlignment="1"/>
    <xf numFmtId="0" fontId="1" fillId="0" borderId="0" xfId="41" applyFont="1" applyFill="1" applyBorder="1" applyAlignment="1"/>
    <xf numFmtId="177" fontId="1" fillId="0" borderId="0" xfId="41" applyNumberFormat="1" applyFont="1" applyFill="1" applyBorder="1" applyAlignment="1"/>
    <xf numFmtId="0" fontId="3" fillId="0" borderId="83" xfId="0" applyNumberFormat="1" applyFont="1" applyFill="1" applyBorder="1" applyAlignment="1">
      <alignment horizontal="left" vertical="top" wrapText="1"/>
    </xf>
    <xf numFmtId="0" fontId="3" fillId="0" borderId="114" xfId="0" applyNumberFormat="1" applyFont="1" applyFill="1" applyBorder="1" applyAlignment="1">
      <alignment horizontal="left" vertical="top"/>
    </xf>
    <xf numFmtId="0" fontId="3" fillId="0" borderId="115" xfId="0" applyNumberFormat="1" applyFont="1" applyFill="1" applyBorder="1" applyAlignment="1">
      <alignment horizontal="left" vertical="top"/>
    </xf>
    <xf numFmtId="0" fontId="3" fillId="0" borderId="116" xfId="0" applyNumberFormat="1" applyFont="1" applyFill="1" applyBorder="1" applyAlignment="1">
      <alignment horizontal="left" vertical="top"/>
    </xf>
    <xf numFmtId="0" fontId="3" fillId="0" borderId="117" xfId="0" applyNumberFormat="1" applyFont="1" applyFill="1" applyBorder="1" applyAlignment="1">
      <alignment horizontal="left" vertical="top"/>
    </xf>
    <xf numFmtId="0" fontId="3" fillId="0" borderId="118" xfId="0" applyNumberFormat="1" applyFont="1" applyFill="1" applyBorder="1" applyAlignment="1">
      <alignment horizontal="left" vertical="top"/>
    </xf>
    <xf numFmtId="0" fontId="1" fillId="0" borderId="108" xfId="0" applyFont="1" applyBorder="1" applyAlignment="1">
      <alignment horizontal="center" vertical="center"/>
    </xf>
    <xf numFmtId="0" fontId="1" fillId="0" borderId="109" xfId="0" applyFont="1" applyBorder="1" applyAlignment="1">
      <alignment horizontal="center" vertical="center"/>
    </xf>
    <xf numFmtId="0" fontId="1" fillId="0" borderId="110" xfId="0" applyFont="1" applyBorder="1" applyAlignment="1">
      <alignment horizontal="center" vertical="center"/>
    </xf>
    <xf numFmtId="0" fontId="4" fillId="0" borderId="87" xfId="56" applyFont="1" applyFill="1" applyBorder="1" applyAlignment="1">
      <alignment horizontal="center" vertical="center"/>
    </xf>
    <xf numFmtId="0" fontId="4" fillId="0" borderId="88" xfId="56" applyFont="1" applyFill="1" applyBorder="1" applyAlignment="1">
      <alignment horizontal="center" vertical="center"/>
    </xf>
    <xf numFmtId="0" fontId="4" fillId="0" borderId="89" xfId="56" applyFont="1" applyFill="1" applyBorder="1" applyAlignment="1">
      <alignment horizontal="center" vertical="center"/>
    </xf>
    <xf numFmtId="178" fontId="5" fillId="0" borderId="59" xfId="56" applyNumberFormat="1" applyFont="1" applyFill="1" applyBorder="1" applyAlignment="1">
      <alignment horizontal="center" vertical="center"/>
    </xf>
    <xf numFmtId="178" fontId="5" fillId="0" borderId="50" xfId="56" applyNumberFormat="1" applyFont="1" applyFill="1" applyBorder="1" applyAlignment="1">
      <alignment horizontal="center" vertical="center"/>
    </xf>
    <xf numFmtId="178" fontId="5" fillId="0" borderId="54" xfId="56" applyNumberFormat="1" applyFont="1" applyFill="1" applyBorder="1" applyAlignment="1">
      <alignment horizontal="center" vertical="center"/>
    </xf>
    <xf numFmtId="178" fontId="5" fillId="0" borderId="66" xfId="56" applyNumberFormat="1" applyFont="1" applyFill="1" applyBorder="1" applyAlignment="1">
      <alignment horizontal="center" vertical="center"/>
    </xf>
    <xf numFmtId="0" fontId="4" fillId="0" borderId="51" xfId="56" applyFont="1" applyBorder="1" applyAlignment="1">
      <alignment horizontal="center" vertical="center" wrapText="1"/>
    </xf>
    <xf numFmtId="0" fontId="4" fillId="0" borderId="0" xfId="56" applyFont="1" applyBorder="1" applyAlignment="1">
      <alignment horizontal="center" vertical="center" wrapText="1"/>
    </xf>
    <xf numFmtId="0" fontId="4" fillId="0" borderId="52" xfId="56" applyFont="1" applyBorder="1" applyAlignment="1">
      <alignment horizontal="center" vertical="center" wrapText="1"/>
    </xf>
    <xf numFmtId="0" fontId="4" fillId="0" borderId="31" xfId="56" applyFont="1" applyFill="1" applyBorder="1" applyAlignment="1">
      <alignment horizontal="center" vertical="center" wrapText="1"/>
    </xf>
    <xf numFmtId="0" fontId="4" fillId="0" borderId="62" xfId="56" applyFont="1" applyFill="1" applyBorder="1" applyAlignment="1">
      <alignment horizontal="center" vertical="center" wrapText="1"/>
    </xf>
    <xf numFmtId="0" fontId="4" fillId="0" borderId="67" xfId="56" applyFont="1" applyFill="1" applyBorder="1" applyAlignment="1">
      <alignment horizontal="center" vertical="center" wrapText="1"/>
    </xf>
    <xf numFmtId="0" fontId="4" fillId="0" borderId="68" xfId="56" applyFont="1" applyFill="1" applyBorder="1" applyAlignment="1">
      <alignment horizontal="center" vertical="center" wrapText="1"/>
    </xf>
    <xf numFmtId="0" fontId="3" fillId="0" borderId="1" xfId="41" applyNumberFormat="1" applyFont="1" applyFill="1" applyBorder="1" applyAlignment="1">
      <alignment horizontal="left" vertical="center" wrapText="1"/>
    </xf>
    <xf numFmtId="0" fontId="3" fillId="0" borderId="2" xfId="41" applyNumberFormat="1" applyFont="1" applyFill="1" applyBorder="1" applyAlignment="1">
      <alignment horizontal="left" vertical="center" wrapText="1"/>
    </xf>
    <xf numFmtId="0" fontId="3" fillId="0" borderId="3" xfId="41" applyNumberFormat="1" applyFont="1" applyFill="1" applyBorder="1" applyAlignment="1">
      <alignment horizontal="left" vertical="center" wrapText="1"/>
    </xf>
    <xf numFmtId="0" fontId="1" fillId="0" borderId="18" xfId="41" applyFont="1" applyBorder="1" applyAlignment="1">
      <alignment horizontal="center" vertical="center" textRotation="255"/>
    </xf>
    <xf numFmtId="0" fontId="0" fillId="0" borderId="17" xfId="0" applyBorder="1" applyAlignment="1">
      <alignment textRotation="255"/>
    </xf>
  </cellXfs>
  <cellStyles count="74">
    <cellStyle name="20% - アクセント 1" xfId="10"/>
    <cellStyle name="20% - アクセント 2" xfId="4"/>
    <cellStyle name="20% - アクセント 3" xfId="12"/>
    <cellStyle name="20% - アクセント 4" xfId="14"/>
    <cellStyle name="20% - アクセント 5" xfId="16"/>
    <cellStyle name="20% - アクセント 6" xfId="6"/>
    <cellStyle name="40% - アクセント 1" xfId="19"/>
    <cellStyle name="40% - アクセント 2" xfId="5"/>
    <cellStyle name="40% - アクセント 3" xfId="21"/>
    <cellStyle name="40% - アクセント 4" xfId="22"/>
    <cellStyle name="40% - アクセント 5" xfId="23"/>
    <cellStyle name="40% - アクセント 6" xfId="24"/>
    <cellStyle name="60% - アクセント 1" xfId="17"/>
    <cellStyle name="60% - アクセント 2" xfId="7"/>
    <cellStyle name="60% - アクセント 3" xfId="25"/>
    <cellStyle name="60% - アクセント 4" xfId="26"/>
    <cellStyle name="60% - アクセント 5" xfId="27"/>
    <cellStyle name="60% - アクセント 6" xfId="1"/>
    <cellStyle name="アクセント 1" xfId="29"/>
    <cellStyle name="アクセント 2" xfId="8"/>
    <cellStyle name="アクセント 3" xfId="30"/>
    <cellStyle name="アクセント 4" xfId="9"/>
    <cellStyle name="アクセント 5" xfId="31"/>
    <cellStyle name="アクセント 6" xfId="32"/>
    <cellStyle name="タイトル" xfId="35"/>
    <cellStyle name="チェック セル" xfId="37"/>
    <cellStyle name="どちらでもない" xfId="40"/>
    <cellStyle name="メモ 10" xfId="42"/>
    <cellStyle name="メモ 11" xfId="43"/>
    <cellStyle name="メモ 12" xfId="44"/>
    <cellStyle name="メモ 13" xfId="45"/>
    <cellStyle name="メモ 14" xfId="46"/>
    <cellStyle name="メモ 15" xfId="47"/>
    <cellStyle name="メモ 16" xfId="48"/>
    <cellStyle name="メモ 17" xfId="49"/>
    <cellStyle name="メモ 2" xfId="50"/>
    <cellStyle name="メモ 3" xfId="51"/>
    <cellStyle name="メモ 4" xfId="52"/>
    <cellStyle name="メモ 5" xfId="11"/>
    <cellStyle name="メモ 6" xfId="3"/>
    <cellStyle name="メモ 7" xfId="13"/>
    <cellStyle name="メモ 8" xfId="15"/>
    <cellStyle name="メモ 9" xfId="18"/>
    <cellStyle name="リンク セル" xfId="36"/>
    <cellStyle name="悪い" xfId="53"/>
    <cellStyle name="計算" xfId="54"/>
    <cellStyle name="警告文" xfId="57"/>
    <cellStyle name="見出し 1" xfId="33"/>
    <cellStyle name="見出し 2" xfId="58"/>
    <cellStyle name="見出し 3" xfId="55"/>
    <cellStyle name="見出し 4" xfId="59"/>
    <cellStyle name="集計" xfId="20"/>
    <cellStyle name="出力" xfId="34"/>
    <cellStyle name="説明文" xfId="60"/>
    <cellStyle name="入力" xfId="38"/>
    <cellStyle name="標準" xfId="0" builtinId="0"/>
    <cellStyle name="標準 10" xfId="28"/>
    <cellStyle name="標準 11" xfId="2"/>
    <cellStyle name="標準 12" xfId="61"/>
    <cellStyle name="標準 13" xfId="62"/>
    <cellStyle name="標準 14" xfId="63"/>
    <cellStyle name="標準 15" xfId="64"/>
    <cellStyle name="標準 16" xfId="39"/>
    <cellStyle name="標準 17" xfId="65"/>
    <cellStyle name="標準 3" xfId="66"/>
    <cellStyle name="標準 4" xfId="67"/>
    <cellStyle name="標準 5" xfId="68"/>
    <cellStyle name="標準 6" xfId="69"/>
    <cellStyle name="標準 7" xfId="70"/>
    <cellStyle name="標準 8" xfId="71"/>
    <cellStyle name="標準 9" xfId="72"/>
    <cellStyle name="標準_表05-3" xfId="56"/>
    <cellStyle name="標準_表05-4" xfId="41"/>
    <cellStyle name="良い" xfId="7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solidFill>
          <a:srgbClr val="FFFFFF"/>
        </a:solidFill>
        <a:ln w="6350" cap="flat" cmpd="sng" algn="ctr">
          <a:solidFill>
            <a:srgbClr val="000000"/>
          </a:solidFill>
          <a:prstDash val="solid"/>
          <a:rou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"/>
  <sheetViews>
    <sheetView tabSelected="1" view="pageBreakPreview" zoomScaleNormal="75" zoomScaleSheetLayoutView="100" workbookViewId="0">
      <selection activeCell="U12" sqref="U12"/>
    </sheetView>
  </sheetViews>
  <sheetFormatPr defaultColWidth="9.140625" defaultRowHeight="12"/>
  <cols>
    <col min="1" max="1" width="23.85546875" style="1" customWidth="1"/>
    <col min="2" max="2" width="1.7109375" style="1" customWidth="1"/>
    <col min="3" max="3" width="30.5703125" style="1" customWidth="1"/>
    <col min="4" max="4" width="1.7109375" style="1" customWidth="1"/>
    <col min="5" max="16" width="10.85546875" style="1" customWidth="1"/>
    <col min="17" max="17" width="11.140625" style="1" customWidth="1"/>
    <col min="18" max="18" width="10.85546875" style="1" customWidth="1"/>
    <col min="19" max="16384" width="9.140625" style="1"/>
  </cols>
  <sheetData>
    <row r="1" spans="1:18" ht="21" customHeight="1">
      <c r="A1" s="133" t="s">
        <v>0</v>
      </c>
      <c r="B1" s="213"/>
      <c r="H1"/>
      <c r="I1"/>
      <c r="J1"/>
      <c r="K1"/>
      <c r="L1"/>
      <c r="M1"/>
      <c r="N1"/>
      <c r="O1"/>
      <c r="P1"/>
    </row>
    <row r="2" spans="1:18" ht="21" customHeight="1" thickBot="1">
      <c r="A2" s="276" t="s">
        <v>1</v>
      </c>
      <c r="B2" s="277"/>
      <c r="C2" s="278"/>
      <c r="D2" s="278"/>
    </row>
    <row r="3" spans="1:18" ht="24" customHeight="1">
      <c r="A3" s="308" t="s">
        <v>2</v>
      </c>
      <c r="B3" s="309"/>
      <c r="C3" s="309"/>
      <c r="D3" s="310"/>
      <c r="E3" s="135" t="s">
        <v>3</v>
      </c>
      <c r="F3" s="135"/>
      <c r="G3" s="214"/>
      <c r="H3" s="135" t="s">
        <v>4</v>
      </c>
      <c r="I3" s="135"/>
      <c r="J3" s="135"/>
      <c r="K3" s="135"/>
      <c r="L3" s="135"/>
      <c r="M3" s="135"/>
      <c r="N3" s="135"/>
      <c r="O3" s="135"/>
      <c r="P3" s="135"/>
      <c r="Q3" s="135"/>
      <c r="R3" s="162"/>
    </row>
    <row r="4" spans="1:18" ht="42" customHeight="1">
      <c r="A4" s="311"/>
      <c r="B4" s="312"/>
      <c r="C4" s="312"/>
      <c r="D4" s="313"/>
      <c r="E4" s="215" t="s">
        <v>5</v>
      </c>
      <c r="F4" s="216" t="s">
        <v>6</v>
      </c>
      <c r="G4" s="217" t="s">
        <v>7</v>
      </c>
      <c r="H4" s="229" t="s">
        <v>8</v>
      </c>
      <c r="I4" s="216" t="s">
        <v>9</v>
      </c>
      <c r="J4" s="216" t="s">
        <v>10</v>
      </c>
      <c r="K4" s="230" t="s">
        <v>11</v>
      </c>
      <c r="L4" s="230" t="s">
        <v>12</v>
      </c>
      <c r="M4" s="216" t="s">
        <v>13</v>
      </c>
      <c r="N4" s="216" t="s">
        <v>14</v>
      </c>
      <c r="O4" s="216" t="s">
        <v>15</v>
      </c>
      <c r="P4" s="216" t="s">
        <v>16</v>
      </c>
      <c r="Q4" s="216" t="s">
        <v>17</v>
      </c>
      <c r="R4" s="231" t="s">
        <v>18</v>
      </c>
    </row>
    <row r="5" spans="1:18" ht="24" customHeight="1">
      <c r="A5" s="218" t="s">
        <v>19</v>
      </c>
      <c r="B5" s="219"/>
      <c r="C5" s="139" t="s">
        <v>20</v>
      </c>
      <c r="D5" s="140"/>
      <c r="E5" s="232">
        <v>114</v>
      </c>
      <c r="F5" s="189">
        <v>0</v>
      </c>
      <c r="G5" s="233">
        <v>0</v>
      </c>
      <c r="H5" s="232">
        <v>412</v>
      </c>
      <c r="I5" s="189">
        <v>60</v>
      </c>
      <c r="J5" s="189">
        <v>308</v>
      </c>
      <c r="K5" s="189">
        <v>126</v>
      </c>
      <c r="L5" s="189">
        <v>36</v>
      </c>
      <c r="M5" s="189">
        <v>84</v>
      </c>
      <c r="N5" s="189">
        <v>6</v>
      </c>
      <c r="O5" s="189">
        <v>269</v>
      </c>
      <c r="P5" s="189">
        <v>101</v>
      </c>
      <c r="Q5" s="189">
        <v>2</v>
      </c>
      <c r="R5" s="242">
        <v>0</v>
      </c>
    </row>
    <row r="6" spans="1:18" ht="24" customHeight="1">
      <c r="A6" s="220" t="s">
        <v>21</v>
      </c>
      <c r="B6" s="221"/>
      <c r="C6" s="143" t="s">
        <v>22</v>
      </c>
      <c r="D6" s="144"/>
      <c r="E6" s="232">
        <v>175</v>
      </c>
      <c r="F6" s="189">
        <v>0</v>
      </c>
      <c r="G6" s="233">
        <v>0</v>
      </c>
      <c r="H6" s="232">
        <v>351</v>
      </c>
      <c r="I6" s="189">
        <v>46</v>
      </c>
      <c r="J6" s="189">
        <v>231</v>
      </c>
      <c r="K6" s="189">
        <v>115</v>
      </c>
      <c r="L6" s="189">
        <v>40</v>
      </c>
      <c r="M6" s="189">
        <v>61</v>
      </c>
      <c r="N6" s="189">
        <v>14</v>
      </c>
      <c r="O6" s="189">
        <v>203</v>
      </c>
      <c r="P6" s="189">
        <v>78</v>
      </c>
      <c r="Q6" s="189">
        <v>0</v>
      </c>
      <c r="R6" s="243">
        <v>0</v>
      </c>
    </row>
    <row r="7" spans="1:18" ht="24" customHeight="1">
      <c r="A7" s="145"/>
      <c r="B7" s="146"/>
      <c r="C7" s="143" t="s">
        <v>23</v>
      </c>
      <c r="D7" s="144"/>
      <c r="E7" s="232">
        <v>10</v>
      </c>
      <c r="F7" s="189">
        <v>0</v>
      </c>
      <c r="G7" s="233">
        <v>0</v>
      </c>
      <c r="H7" s="232">
        <v>42</v>
      </c>
      <c r="I7" s="189">
        <v>8</v>
      </c>
      <c r="J7" s="189">
        <v>29</v>
      </c>
      <c r="K7" s="189">
        <v>15</v>
      </c>
      <c r="L7" s="189">
        <v>6</v>
      </c>
      <c r="M7" s="189">
        <v>8</v>
      </c>
      <c r="N7" s="189">
        <v>1</v>
      </c>
      <c r="O7" s="189">
        <v>25</v>
      </c>
      <c r="P7" s="189">
        <v>8</v>
      </c>
      <c r="Q7" s="189">
        <v>1</v>
      </c>
      <c r="R7" s="243">
        <v>0</v>
      </c>
    </row>
    <row r="8" spans="1:18" ht="24" customHeight="1">
      <c r="A8" s="145"/>
      <c r="B8" s="146"/>
      <c r="C8" s="143" t="s">
        <v>24</v>
      </c>
      <c r="D8" s="144"/>
      <c r="E8" s="279">
        <v>3</v>
      </c>
      <c r="F8" s="280">
        <v>0</v>
      </c>
      <c r="G8" s="281">
        <v>0</v>
      </c>
      <c r="H8" s="232">
        <v>16</v>
      </c>
      <c r="I8" s="189">
        <v>6</v>
      </c>
      <c r="J8" s="189">
        <v>14</v>
      </c>
      <c r="K8" s="189">
        <v>7</v>
      </c>
      <c r="L8" s="189">
        <v>3</v>
      </c>
      <c r="M8" s="189">
        <v>4</v>
      </c>
      <c r="N8" s="189">
        <v>0</v>
      </c>
      <c r="O8" s="189">
        <v>14</v>
      </c>
      <c r="P8" s="189">
        <v>3</v>
      </c>
      <c r="Q8" s="189">
        <v>0</v>
      </c>
      <c r="R8" s="243">
        <v>0</v>
      </c>
    </row>
    <row r="9" spans="1:18" ht="24" customHeight="1">
      <c r="A9" s="145"/>
      <c r="B9" s="146"/>
      <c r="C9" s="143" t="s">
        <v>25</v>
      </c>
      <c r="D9" s="144"/>
      <c r="E9" s="282">
        <v>3</v>
      </c>
      <c r="F9" s="189">
        <v>0</v>
      </c>
      <c r="G9" s="233">
        <v>0</v>
      </c>
      <c r="H9" s="232">
        <v>37</v>
      </c>
      <c r="I9" s="189">
        <v>3</v>
      </c>
      <c r="J9" s="189">
        <v>19</v>
      </c>
      <c r="K9" s="189">
        <v>9</v>
      </c>
      <c r="L9" s="189">
        <v>4</v>
      </c>
      <c r="M9" s="189">
        <v>5</v>
      </c>
      <c r="N9" s="189">
        <v>0</v>
      </c>
      <c r="O9" s="189">
        <v>15</v>
      </c>
      <c r="P9" s="189">
        <v>13</v>
      </c>
      <c r="Q9" s="189">
        <v>0</v>
      </c>
      <c r="R9" s="243">
        <v>0</v>
      </c>
    </row>
    <row r="10" spans="1:18" ht="24" customHeight="1">
      <c r="A10" s="145"/>
      <c r="B10" s="146"/>
      <c r="C10" s="143" t="s">
        <v>26</v>
      </c>
      <c r="D10" s="144"/>
      <c r="E10" s="282">
        <v>3</v>
      </c>
      <c r="F10" s="189">
        <v>0</v>
      </c>
      <c r="G10" s="283">
        <v>0</v>
      </c>
      <c r="H10" s="289">
        <v>3</v>
      </c>
      <c r="I10" s="280">
        <v>0</v>
      </c>
      <c r="J10" s="280">
        <v>0</v>
      </c>
      <c r="K10" s="280">
        <v>2</v>
      </c>
      <c r="L10" s="280">
        <v>1</v>
      </c>
      <c r="M10" s="280">
        <v>1</v>
      </c>
      <c r="N10" s="280">
        <v>0</v>
      </c>
      <c r="O10" s="280">
        <v>2</v>
      </c>
      <c r="P10" s="189">
        <v>0</v>
      </c>
      <c r="Q10" s="189">
        <v>0</v>
      </c>
      <c r="R10" s="243">
        <v>0</v>
      </c>
    </row>
    <row r="11" spans="1:18" ht="24" customHeight="1">
      <c r="A11" s="145"/>
      <c r="B11" s="146"/>
      <c r="C11" s="143" t="s">
        <v>27</v>
      </c>
      <c r="D11" s="144"/>
      <c r="E11" s="282">
        <v>17</v>
      </c>
      <c r="F11" s="189">
        <v>0</v>
      </c>
      <c r="G11" s="283">
        <v>0</v>
      </c>
      <c r="H11" s="290">
        <v>54</v>
      </c>
      <c r="I11" s="189">
        <v>13</v>
      </c>
      <c r="J11" s="189">
        <v>40</v>
      </c>
      <c r="K11" s="189">
        <v>23</v>
      </c>
      <c r="L11" s="189">
        <v>9</v>
      </c>
      <c r="M11" s="189">
        <v>11</v>
      </c>
      <c r="N11" s="189">
        <v>3</v>
      </c>
      <c r="O11" s="189">
        <v>31</v>
      </c>
      <c r="P11" s="189">
        <v>11</v>
      </c>
      <c r="Q11" s="189">
        <v>0</v>
      </c>
      <c r="R11" s="243">
        <v>0</v>
      </c>
    </row>
    <row r="12" spans="1:18" ht="24" customHeight="1">
      <c r="A12" s="145"/>
      <c r="B12" s="146"/>
      <c r="C12" s="272" t="s">
        <v>83</v>
      </c>
      <c r="D12" s="273"/>
      <c r="E12" s="284">
        <v>0</v>
      </c>
      <c r="F12" s="189">
        <v>0</v>
      </c>
      <c r="G12" s="233">
        <v>0</v>
      </c>
      <c r="H12" s="291">
        <v>4</v>
      </c>
      <c r="I12" s="292">
        <v>1</v>
      </c>
      <c r="J12" s="189">
        <v>1</v>
      </c>
      <c r="K12" s="189">
        <v>2</v>
      </c>
      <c r="L12" s="189">
        <v>0</v>
      </c>
      <c r="M12" s="189">
        <v>2</v>
      </c>
      <c r="N12" s="189">
        <v>0</v>
      </c>
      <c r="O12" s="189">
        <v>3</v>
      </c>
      <c r="P12" s="189">
        <v>0</v>
      </c>
      <c r="Q12" s="189">
        <v>0</v>
      </c>
      <c r="R12" s="243">
        <v>0</v>
      </c>
    </row>
    <row r="13" spans="1:18" ht="24" customHeight="1">
      <c r="A13" s="145"/>
      <c r="B13" s="146"/>
      <c r="C13" s="143" t="s">
        <v>28</v>
      </c>
      <c r="D13" s="144"/>
      <c r="E13" s="282">
        <v>19</v>
      </c>
      <c r="F13" s="189">
        <v>0</v>
      </c>
      <c r="G13" s="283">
        <v>0</v>
      </c>
      <c r="H13" s="290">
        <v>16</v>
      </c>
      <c r="I13" s="189">
        <v>2</v>
      </c>
      <c r="J13" s="189">
        <v>12</v>
      </c>
      <c r="K13" s="189">
        <v>5</v>
      </c>
      <c r="L13" s="189">
        <v>2</v>
      </c>
      <c r="M13" s="189">
        <v>3</v>
      </c>
      <c r="N13" s="189">
        <v>0</v>
      </c>
      <c r="O13" s="189">
        <v>12</v>
      </c>
      <c r="P13" s="189">
        <v>1</v>
      </c>
      <c r="Q13" s="189">
        <v>0</v>
      </c>
      <c r="R13" s="243">
        <v>0</v>
      </c>
    </row>
    <row r="14" spans="1:18" ht="24" customHeight="1">
      <c r="A14" s="145"/>
      <c r="B14" s="146"/>
      <c r="C14" s="143" t="s">
        <v>29</v>
      </c>
      <c r="D14" s="144"/>
      <c r="E14" s="282">
        <v>19</v>
      </c>
      <c r="F14" s="189">
        <v>0</v>
      </c>
      <c r="G14" s="283">
        <v>0</v>
      </c>
      <c r="H14" s="290">
        <v>22</v>
      </c>
      <c r="I14" s="292">
        <v>2</v>
      </c>
      <c r="J14" s="292">
        <v>14</v>
      </c>
      <c r="K14" s="292">
        <v>9</v>
      </c>
      <c r="L14" s="189">
        <v>3</v>
      </c>
      <c r="M14" s="189">
        <v>5</v>
      </c>
      <c r="N14" s="292">
        <v>1</v>
      </c>
      <c r="O14" s="292">
        <v>13</v>
      </c>
      <c r="P14" s="189">
        <v>7</v>
      </c>
      <c r="Q14" s="189">
        <v>0</v>
      </c>
      <c r="R14" s="243">
        <v>0</v>
      </c>
    </row>
    <row r="15" spans="1:18" ht="24" customHeight="1">
      <c r="A15" s="145"/>
      <c r="B15" s="222"/>
      <c r="C15" s="274" t="s">
        <v>30</v>
      </c>
      <c r="D15" s="275"/>
      <c r="E15" s="285">
        <v>0</v>
      </c>
      <c r="F15" s="286">
        <v>0</v>
      </c>
      <c r="G15" s="287">
        <v>0</v>
      </c>
      <c r="H15" s="293">
        <v>6</v>
      </c>
      <c r="I15" s="286">
        <v>2</v>
      </c>
      <c r="J15" s="286">
        <v>5</v>
      </c>
      <c r="K15" s="286">
        <v>2</v>
      </c>
      <c r="L15" s="286">
        <v>1</v>
      </c>
      <c r="M15" s="286">
        <v>1</v>
      </c>
      <c r="N15" s="286">
        <v>0</v>
      </c>
      <c r="O15" s="286">
        <v>5</v>
      </c>
      <c r="P15" s="201">
        <v>2</v>
      </c>
      <c r="Q15" s="201">
        <v>0</v>
      </c>
      <c r="R15" s="202">
        <v>0</v>
      </c>
    </row>
    <row r="16" spans="1:18" ht="28.5" customHeight="1" thickBot="1">
      <c r="A16" s="151"/>
      <c r="B16" s="152"/>
      <c r="C16" s="153" t="s">
        <v>31</v>
      </c>
      <c r="D16" s="154"/>
      <c r="E16" s="234">
        <f t="shared" ref="E16" si="0">SUM(E5:E15)</f>
        <v>363</v>
      </c>
      <c r="F16" s="181">
        <f>SUM(F5:F15)</f>
        <v>0</v>
      </c>
      <c r="G16" s="235">
        <f>SUM(G5:G15)</f>
        <v>0</v>
      </c>
      <c r="H16" s="236">
        <f>SUM(H5:H15)</f>
        <v>963</v>
      </c>
      <c r="I16" s="181">
        <f>SUM(I5:I15)</f>
        <v>143</v>
      </c>
      <c r="J16" s="181">
        <f t="shared" ref="J16" si="1">SUM(J5:J15)</f>
        <v>673</v>
      </c>
      <c r="K16" s="181">
        <f t="shared" ref="K16:R16" si="2">SUM(K5:K15)</f>
        <v>315</v>
      </c>
      <c r="L16" s="181">
        <f t="shared" si="2"/>
        <v>105</v>
      </c>
      <c r="M16" s="181">
        <f t="shared" si="2"/>
        <v>185</v>
      </c>
      <c r="N16" s="181">
        <f t="shared" si="2"/>
        <v>25</v>
      </c>
      <c r="O16" s="181">
        <f t="shared" si="2"/>
        <v>592</v>
      </c>
      <c r="P16" s="181">
        <f t="shared" si="2"/>
        <v>224</v>
      </c>
      <c r="Q16" s="181">
        <f t="shared" si="2"/>
        <v>3</v>
      </c>
      <c r="R16" s="203">
        <f t="shared" si="2"/>
        <v>0</v>
      </c>
    </row>
    <row r="17" spans="1:18" ht="24" customHeight="1">
      <c r="A17" s="223" t="s">
        <v>32</v>
      </c>
      <c r="B17" s="224"/>
      <c r="C17" s="139" t="s">
        <v>33</v>
      </c>
      <c r="D17" s="140"/>
      <c r="E17" s="232">
        <v>518</v>
      </c>
      <c r="F17" s="189">
        <v>2</v>
      </c>
      <c r="G17" s="233">
        <v>0</v>
      </c>
      <c r="H17" s="232">
        <v>1975</v>
      </c>
      <c r="I17" s="189">
        <v>434</v>
      </c>
      <c r="J17" s="189">
        <v>1723</v>
      </c>
      <c r="K17" s="189">
        <v>357</v>
      </c>
      <c r="L17" s="189">
        <v>105</v>
      </c>
      <c r="M17" s="189">
        <v>202</v>
      </c>
      <c r="N17" s="189">
        <v>50</v>
      </c>
      <c r="O17" s="189">
        <v>1379</v>
      </c>
      <c r="P17" s="189">
        <v>469</v>
      </c>
      <c r="Q17" s="189">
        <v>0</v>
      </c>
      <c r="R17" s="244">
        <v>0</v>
      </c>
    </row>
    <row r="18" spans="1:18" ht="24" customHeight="1">
      <c r="A18" s="157"/>
      <c r="B18" s="225"/>
      <c r="C18" s="149" t="s">
        <v>34</v>
      </c>
      <c r="D18" s="159"/>
      <c r="E18" s="237">
        <v>153</v>
      </c>
      <c r="F18" s="210"/>
      <c r="G18" s="238"/>
      <c r="H18" s="288">
        <v>2175</v>
      </c>
      <c r="I18" s="241">
        <v>179</v>
      </c>
      <c r="J18" s="241">
        <v>1166</v>
      </c>
      <c r="K18" s="241">
        <v>191</v>
      </c>
      <c r="L18" s="210"/>
      <c r="M18" s="210"/>
      <c r="N18" s="210"/>
      <c r="O18" s="241">
        <v>817</v>
      </c>
      <c r="P18" s="241">
        <v>642</v>
      </c>
      <c r="Q18" s="210"/>
      <c r="R18" s="245"/>
    </row>
    <row r="19" spans="1:18" ht="28.5" customHeight="1">
      <c r="A19" s="160"/>
      <c r="B19" s="161"/>
      <c r="C19" s="153" t="s">
        <v>31</v>
      </c>
      <c r="D19" s="154"/>
      <c r="E19" s="234">
        <f t="shared" ref="E19" si="3">SUM(E17:E18)</f>
        <v>671</v>
      </c>
      <c r="F19" s="236">
        <f>SUM(F17)</f>
        <v>2</v>
      </c>
      <c r="G19" s="239">
        <f>SUM(G17)</f>
        <v>0</v>
      </c>
      <c r="H19" s="236">
        <f t="shared" ref="H19" si="4">SUM(H17:H18)</f>
        <v>4150</v>
      </c>
      <c r="I19" s="236">
        <f>SUM(I17:I18)</f>
        <v>613</v>
      </c>
      <c r="J19" s="236">
        <f>SUM(J17:J18)</f>
        <v>2889</v>
      </c>
      <c r="K19" s="236">
        <f t="shared" ref="K19" si="5">SUM(K17:K18)</f>
        <v>548</v>
      </c>
      <c r="L19" s="236">
        <f t="shared" ref="L19:R19" si="6">SUM(L17:L18)</f>
        <v>105</v>
      </c>
      <c r="M19" s="236">
        <f t="shared" si="6"/>
        <v>202</v>
      </c>
      <c r="N19" s="236">
        <f t="shared" si="6"/>
        <v>50</v>
      </c>
      <c r="O19" s="236">
        <f t="shared" si="6"/>
        <v>2196</v>
      </c>
      <c r="P19" s="236">
        <f t="shared" si="6"/>
        <v>1111</v>
      </c>
      <c r="Q19" s="236">
        <f t="shared" si="6"/>
        <v>0</v>
      </c>
      <c r="R19" s="246">
        <f t="shared" si="6"/>
        <v>0</v>
      </c>
    </row>
    <row r="20" spans="1:18" ht="28.5" customHeight="1">
      <c r="A20" s="226" t="s">
        <v>35</v>
      </c>
      <c r="B20" s="227"/>
      <c r="C20" s="227"/>
      <c r="D20" s="228"/>
      <c r="E20" s="182">
        <f>SUM(E19,E16)</f>
        <v>1034</v>
      </c>
      <c r="F20" s="182">
        <f>SUM(F16,F19)</f>
        <v>2</v>
      </c>
      <c r="G20" s="240">
        <f>SUM(G16,G19)</f>
        <v>0</v>
      </c>
      <c r="H20" s="182">
        <f>H16+H19</f>
        <v>5113</v>
      </c>
      <c r="I20" s="182">
        <f>I16+I19</f>
        <v>756</v>
      </c>
      <c r="J20" s="182">
        <f t="shared" ref="J20" si="7">J16+J19</f>
        <v>3562</v>
      </c>
      <c r="K20" s="182">
        <f t="shared" ref="K20:R20" si="8">K16+K19</f>
        <v>863</v>
      </c>
      <c r="L20" s="182">
        <f t="shared" si="8"/>
        <v>210</v>
      </c>
      <c r="M20" s="182">
        <f t="shared" si="8"/>
        <v>387</v>
      </c>
      <c r="N20" s="182">
        <f t="shared" si="8"/>
        <v>75</v>
      </c>
      <c r="O20" s="182">
        <f t="shared" si="8"/>
        <v>2788</v>
      </c>
      <c r="P20" s="182">
        <f t="shared" si="8"/>
        <v>1335</v>
      </c>
      <c r="Q20" s="182">
        <f t="shared" si="8"/>
        <v>3</v>
      </c>
      <c r="R20" s="247">
        <f t="shared" si="8"/>
        <v>0</v>
      </c>
    </row>
    <row r="21" spans="1:18" ht="15" customHeight="1"/>
  </sheetData>
  <mergeCells count="1">
    <mergeCell ref="A3:D4"/>
  </mergeCells>
  <phoneticPr fontId="27"/>
  <printOptions horizontalCentered="1"/>
  <pageMargins left="0.86614173228346458" right="0.86614173228346458" top="0.98425196850393704" bottom="1.1811023622047245" header="0.27559055118110237" footer="0.19685039370078741"/>
  <pageSetup paperSize="9" scale="67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"/>
  <sheetViews>
    <sheetView view="pageBreakPreview" zoomScaleNormal="75" zoomScaleSheetLayoutView="100" workbookViewId="0">
      <selection activeCell="F27" sqref="F27"/>
    </sheetView>
  </sheetViews>
  <sheetFormatPr defaultColWidth="9.140625" defaultRowHeight="12"/>
  <cols>
    <col min="1" max="1" width="23.7109375" style="1" customWidth="1"/>
    <col min="2" max="2" width="1.7109375" style="1" customWidth="1"/>
    <col min="3" max="3" width="34" style="1" customWidth="1"/>
    <col min="4" max="4" width="1.7109375" style="1" customWidth="1"/>
    <col min="5" max="5" width="10.28515625" style="1" customWidth="1"/>
    <col min="6" max="6" width="10.140625" style="1" customWidth="1"/>
    <col min="7" max="7" width="9.42578125" style="1" customWidth="1"/>
    <col min="8" max="8" width="9.7109375" style="1" customWidth="1"/>
    <col min="9" max="9" width="9.5703125" style="1" customWidth="1"/>
    <col min="10" max="10" width="9.7109375" style="1" customWidth="1"/>
    <col min="11" max="11" width="10" style="1" bestFit="1" customWidth="1"/>
    <col min="12" max="13" width="10.140625" style="1" customWidth="1"/>
    <col min="14" max="14" width="11.140625" style="1" customWidth="1"/>
    <col min="15" max="15" width="10.42578125" style="1" customWidth="1"/>
    <col min="16" max="16384" width="9.140625" style="1"/>
  </cols>
  <sheetData>
    <row r="1" spans="1:18" s="133" customFormat="1" ht="21" customHeight="1">
      <c r="A1" s="133" t="s">
        <v>39</v>
      </c>
    </row>
    <row r="2" spans="1:18" ht="24" customHeight="1">
      <c r="A2" s="308" t="s">
        <v>40</v>
      </c>
      <c r="B2" s="309"/>
      <c r="C2" s="309"/>
      <c r="D2" s="310"/>
      <c r="E2" s="134" t="s">
        <v>4</v>
      </c>
      <c r="F2" s="135"/>
      <c r="G2" s="135"/>
      <c r="H2" s="135"/>
      <c r="I2" s="135"/>
      <c r="J2" s="135"/>
      <c r="K2" s="135"/>
      <c r="L2" s="135"/>
      <c r="M2" s="135"/>
      <c r="N2" s="135"/>
      <c r="O2" s="162"/>
    </row>
    <row r="3" spans="1:18" ht="42" customHeight="1">
      <c r="A3" s="311"/>
      <c r="B3" s="312"/>
      <c r="C3" s="312"/>
      <c r="D3" s="313"/>
      <c r="E3" s="136" t="s">
        <v>8</v>
      </c>
      <c r="F3" s="137" t="s">
        <v>9</v>
      </c>
      <c r="G3" s="137" t="s">
        <v>10</v>
      </c>
      <c r="H3" s="138" t="s">
        <v>11</v>
      </c>
      <c r="I3" s="138" t="s">
        <v>12</v>
      </c>
      <c r="J3" s="137" t="s">
        <v>13</v>
      </c>
      <c r="K3" s="137" t="s">
        <v>14</v>
      </c>
      <c r="L3" s="137" t="s">
        <v>15</v>
      </c>
      <c r="M3" s="137" t="s">
        <v>16</v>
      </c>
      <c r="N3" s="137" t="s">
        <v>41</v>
      </c>
      <c r="O3" s="163" t="s">
        <v>7</v>
      </c>
      <c r="P3" s="164"/>
      <c r="Q3" s="165"/>
      <c r="R3" s="165"/>
    </row>
    <row r="4" spans="1:18" ht="36" customHeight="1">
      <c r="A4" s="254" t="s">
        <v>42</v>
      </c>
      <c r="B4" s="255"/>
      <c r="C4" s="256" t="s">
        <v>43</v>
      </c>
      <c r="D4" s="257"/>
      <c r="E4" s="166">
        <v>96</v>
      </c>
      <c r="F4" s="167">
        <v>20</v>
      </c>
      <c r="G4" s="168">
        <v>65</v>
      </c>
      <c r="H4" s="169">
        <v>16</v>
      </c>
      <c r="I4" s="184">
        <v>12</v>
      </c>
      <c r="J4" s="185">
        <v>4</v>
      </c>
      <c r="K4" s="186">
        <v>0</v>
      </c>
      <c r="L4" s="187">
        <v>46</v>
      </c>
      <c r="M4" s="188">
        <v>32</v>
      </c>
      <c r="N4" s="189">
        <v>0</v>
      </c>
      <c r="O4" s="190">
        <v>0</v>
      </c>
      <c r="P4" s="164"/>
      <c r="Q4" s="165"/>
      <c r="R4" s="165"/>
    </row>
    <row r="5" spans="1:18" ht="36" customHeight="1">
      <c r="A5" s="141"/>
      <c r="B5" s="142"/>
      <c r="C5" s="143" t="s">
        <v>44</v>
      </c>
      <c r="D5" s="144"/>
      <c r="E5" s="170">
        <v>6</v>
      </c>
      <c r="F5" s="171">
        <v>0</v>
      </c>
      <c r="G5" s="172">
        <v>4</v>
      </c>
      <c r="H5" s="173">
        <v>1</v>
      </c>
      <c r="I5" s="173">
        <v>0</v>
      </c>
      <c r="J5" s="173">
        <v>1</v>
      </c>
      <c r="K5" s="173">
        <v>0</v>
      </c>
      <c r="L5" s="191">
        <v>3</v>
      </c>
      <c r="M5" s="192">
        <v>2</v>
      </c>
      <c r="N5" s="189">
        <v>0</v>
      </c>
      <c r="O5" s="190">
        <v>0</v>
      </c>
      <c r="P5" s="164"/>
      <c r="Q5" s="165"/>
      <c r="R5" s="165"/>
    </row>
    <row r="6" spans="1:18" ht="36" customHeight="1">
      <c r="A6" s="145"/>
      <c r="B6" s="146"/>
      <c r="C6" s="143" t="s">
        <v>45</v>
      </c>
      <c r="D6" s="144"/>
      <c r="E6" s="170">
        <v>1235</v>
      </c>
      <c r="F6" s="171">
        <v>223</v>
      </c>
      <c r="G6" s="172">
        <v>1049</v>
      </c>
      <c r="H6" s="173">
        <v>320</v>
      </c>
      <c r="I6" s="193">
        <v>235</v>
      </c>
      <c r="J6" s="194">
        <v>70</v>
      </c>
      <c r="K6" s="195">
        <v>15</v>
      </c>
      <c r="L6" s="191">
        <v>870</v>
      </c>
      <c r="M6" s="192">
        <v>225</v>
      </c>
      <c r="N6" s="189">
        <v>0</v>
      </c>
      <c r="O6" s="190">
        <v>0</v>
      </c>
      <c r="P6" s="164"/>
      <c r="Q6" s="165"/>
      <c r="R6" s="165"/>
    </row>
    <row r="7" spans="1:18" ht="36" customHeight="1">
      <c r="A7" s="145"/>
      <c r="B7" s="146"/>
      <c r="C7" s="143" t="s">
        <v>46</v>
      </c>
      <c r="D7" s="144"/>
      <c r="E7" s="170">
        <v>29</v>
      </c>
      <c r="F7" s="171">
        <v>6</v>
      </c>
      <c r="G7" s="172">
        <v>15</v>
      </c>
      <c r="H7" s="173">
        <v>3</v>
      </c>
      <c r="I7" s="193">
        <v>3</v>
      </c>
      <c r="J7" s="194">
        <v>0</v>
      </c>
      <c r="K7" s="195">
        <v>0</v>
      </c>
      <c r="L7" s="191">
        <v>13</v>
      </c>
      <c r="M7" s="192">
        <v>12</v>
      </c>
      <c r="N7" s="189">
        <v>0</v>
      </c>
      <c r="O7" s="190">
        <v>0</v>
      </c>
      <c r="P7" s="164"/>
      <c r="Q7" s="165"/>
      <c r="R7" s="165"/>
    </row>
    <row r="8" spans="1:18" ht="36" customHeight="1">
      <c r="A8" s="145"/>
      <c r="B8" s="146"/>
      <c r="C8" s="143" t="s">
        <v>47</v>
      </c>
      <c r="D8" s="147"/>
      <c r="E8" s="170">
        <v>18</v>
      </c>
      <c r="F8" s="171">
        <v>4</v>
      </c>
      <c r="G8" s="258">
        <v>8</v>
      </c>
      <c r="H8" s="173">
        <v>1</v>
      </c>
      <c r="I8" s="193">
        <v>1</v>
      </c>
      <c r="J8" s="194">
        <v>0</v>
      </c>
      <c r="K8" s="195">
        <v>0</v>
      </c>
      <c r="L8" s="191">
        <v>5</v>
      </c>
      <c r="M8" s="192">
        <v>7</v>
      </c>
      <c r="N8" s="189">
        <v>0</v>
      </c>
      <c r="O8" s="190">
        <v>0</v>
      </c>
      <c r="P8" s="164"/>
      <c r="Q8" s="165"/>
      <c r="R8" s="165"/>
    </row>
    <row r="9" spans="1:18" ht="36" customHeight="1">
      <c r="A9" s="145"/>
      <c r="B9" s="146"/>
      <c r="C9" s="143" t="s">
        <v>48</v>
      </c>
      <c r="D9" s="147"/>
      <c r="E9" s="170">
        <v>672</v>
      </c>
      <c r="F9" s="171">
        <v>65</v>
      </c>
      <c r="G9" s="172">
        <v>456</v>
      </c>
      <c r="H9" s="173">
        <v>70</v>
      </c>
      <c r="I9" s="193">
        <v>64</v>
      </c>
      <c r="J9" s="194">
        <v>4</v>
      </c>
      <c r="K9" s="195">
        <v>2</v>
      </c>
      <c r="L9" s="191">
        <v>351</v>
      </c>
      <c r="M9" s="192">
        <v>196</v>
      </c>
      <c r="N9" s="189">
        <v>0</v>
      </c>
      <c r="O9" s="190">
        <v>0</v>
      </c>
      <c r="P9" s="164"/>
      <c r="Q9" s="165"/>
      <c r="R9" s="165"/>
    </row>
    <row r="10" spans="1:18" ht="36" customHeight="1">
      <c r="A10" s="145"/>
      <c r="B10" s="146"/>
      <c r="C10" s="143" t="s">
        <v>49</v>
      </c>
      <c r="D10" s="147"/>
      <c r="E10" s="170">
        <v>29</v>
      </c>
      <c r="F10" s="171">
        <v>6</v>
      </c>
      <c r="G10" s="258">
        <v>21</v>
      </c>
      <c r="H10" s="259">
        <v>1</v>
      </c>
      <c r="I10" s="193">
        <v>1</v>
      </c>
      <c r="J10" s="194">
        <v>0</v>
      </c>
      <c r="K10" s="195">
        <v>0</v>
      </c>
      <c r="L10" s="191">
        <v>8</v>
      </c>
      <c r="M10" s="192">
        <v>16</v>
      </c>
      <c r="N10" s="189">
        <v>0</v>
      </c>
      <c r="O10" s="190">
        <v>0</v>
      </c>
      <c r="P10" s="164"/>
      <c r="Q10" s="165"/>
      <c r="R10" s="165"/>
    </row>
    <row r="11" spans="1:18" ht="36" customHeight="1">
      <c r="A11" s="145"/>
      <c r="B11" s="148"/>
      <c r="C11" s="149" t="s">
        <v>50</v>
      </c>
      <c r="D11" s="150"/>
      <c r="E11" s="174">
        <v>8</v>
      </c>
      <c r="F11" s="175">
        <v>1</v>
      </c>
      <c r="G11" s="260">
        <v>5</v>
      </c>
      <c r="H11" s="261">
        <v>2</v>
      </c>
      <c r="I11" s="196">
        <v>2</v>
      </c>
      <c r="J11" s="197">
        <v>0</v>
      </c>
      <c r="K11" s="198">
        <v>0</v>
      </c>
      <c r="L11" s="199">
        <v>2</v>
      </c>
      <c r="M11" s="200">
        <v>1</v>
      </c>
      <c r="N11" s="201">
        <v>0</v>
      </c>
      <c r="O11" s="202">
        <v>0</v>
      </c>
      <c r="P11" s="164"/>
      <c r="Q11" s="165"/>
      <c r="R11" s="165"/>
    </row>
    <row r="12" spans="1:18" ht="36" customHeight="1" thickBot="1">
      <c r="A12" s="151"/>
      <c r="B12" s="152"/>
      <c r="C12" s="263" t="s">
        <v>31</v>
      </c>
      <c r="D12" s="264"/>
      <c r="E12" s="265">
        <f>SUM(E4:E11)</f>
        <v>2093</v>
      </c>
      <c r="F12" s="176">
        <f>SUM(F4:F11)</f>
        <v>325</v>
      </c>
      <c r="G12" s="176">
        <f t="shared" ref="G12" si="0">SUM(G4:G11)</f>
        <v>1623</v>
      </c>
      <c r="H12" s="176">
        <f t="shared" ref="H12:O12" si="1">SUM(H4:H11)</f>
        <v>414</v>
      </c>
      <c r="I12" s="262">
        <f t="shared" si="1"/>
        <v>318</v>
      </c>
      <c r="J12" s="176">
        <f t="shared" si="1"/>
        <v>79</v>
      </c>
      <c r="K12" s="176">
        <f t="shared" si="1"/>
        <v>17</v>
      </c>
      <c r="L12" s="176">
        <f t="shared" si="1"/>
        <v>1298</v>
      </c>
      <c r="M12" s="176">
        <f t="shared" si="1"/>
        <v>491</v>
      </c>
      <c r="N12" s="181">
        <f t="shared" si="1"/>
        <v>0</v>
      </c>
      <c r="O12" s="203">
        <f t="shared" si="1"/>
        <v>0</v>
      </c>
      <c r="P12" s="164"/>
      <c r="Q12" s="165"/>
      <c r="R12" s="165"/>
    </row>
    <row r="13" spans="1:18" ht="36" customHeight="1" thickTop="1">
      <c r="A13" s="155" t="s">
        <v>32</v>
      </c>
      <c r="B13" s="156"/>
      <c r="C13" s="139" t="s">
        <v>33</v>
      </c>
      <c r="D13" s="140"/>
      <c r="E13" s="177">
        <v>1299</v>
      </c>
      <c r="F13" s="178">
        <v>267</v>
      </c>
      <c r="G13" s="267">
        <v>1048</v>
      </c>
      <c r="H13" s="268">
        <v>186</v>
      </c>
      <c r="I13" s="204">
        <v>146</v>
      </c>
      <c r="J13" s="204">
        <v>26</v>
      </c>
      <c r="K13" s="204">
        <v>14</v>
      </c>
      <c r="L13" s="205">
        <v>844</v>
      </c>
      <c r="M13" s="206">
        <v>276</v>
      </c>
      <c r="N13" s="189">
        <v>0</v>
      </c>
      <c r="O13" s="190">
        <v>0</v>
      </c>
      <c r="P13" s="164"/>
      <c r="Q13" s="165"/>
      <c r="R13" s="165"/>
    </row>
    <row r="14" spans="1:18" ht="36" customHeight="1">
      <c r="A14" s="157"/>
      <c r="B14" s="158"/>
      <c r="C14" s="149" t="s">
        <v>34</v>
      </c>
      <c r="D14" s="159"/>
      <c r="E14" s="179">
        <v>2282</v>
      </c>
      <c r="F14" s="180">
        <v>212</v>
      </c>
      <c r="G14" s="269">
        <v>1357</v>
      </c>
      <c r="H14" s="270">
        <v>66</v>
      </c>
      <c r="I14" s="207"/>
      <c r="J14" s="207"/>
      <c r="K14" s="207"/>
      <c r="L14" s="208">
        <v>980</v>
      </c>
      <c r="M14" s="209">
        <v>504</v>
      </c>
      <c r="N14" s="210"/>
      <c r="O14" s="211"/>
      <c r="P14" s="164"/>
      <c r="Q14" s="165"/>
      <c r="R14" s="165"/>
    </row>
    <row r="15" spans="1:18" ht="36" customHeight="1" thickBot="1">
      <c r="A15" s="160"/>
      <c r="B15" s="161"/>
      <c r="C15" s="263" t="s">
        <v>31</v>
      </c>
      <c r="D15" s="264"/>
      <c r="E15" s="266">
        <f>SUM(E13:E14)</f>
        <v>3581</v>
      </c>
      <c r="F15" s="181">
        <f t="shared" ref="F15" si="2">SUM(F13:F14)</f>
        <v>479</v>
      </c>
      <c r="G15" s="271">
        <f t="shared" ref="G15:O15" si="3">SUM(G13:G14)</f>
        <v>2405</v>
      </c>
      <c r="H15" s="271">
        <f t="shared" si="3"/>
        <v>252</v>
      </c>
      <c r="I15" s="181">
        <f t="shared" si="3"/>
        <v>146</v>
      </c>
      <c r="J15" s="181">
        <f t="shared" si="3"/>
        <v>26</v>
      </c>
      <c r="K15" s="181">
        <f t="shared" si="3"/>
        <v>14</v>
      </c>
      <c r="L15" s="181">
        <f t="shared" si="3"/>
        <v>1824</v>
      </c>
      <c r="M15" s="181">
        <f t="shared" si="3"/>
        <v>780</v>
      </c>
      <c r="N15" s="181">
        <f t="shared" si="3"/>
        <v>0</v>
      </c>
      <c r="O15" s="203">
        <f t="shared" si="3"/>
        <v>0</v>
      </c>
      <c r="P15" s="164"/>
      <c r="Q15" s="165"/>
      <c r="R15" s="165"/>
    </row>
    <row r="16" spans="1:18" ht="36" customHeight="1" thickTop="1" thickBot="1">
      <c r="A16" s="314" t="s">
        <v>35</v>
      </c>
      <c r="B16" s="315"/>
      <c r="C16" s="315"/>
      <c r="D16" s="316"/>
      <c r="E16" s="182">
        <f>E12+E15</f>
        <v>5674</v>
      </c>
      <c r="F16" s="183">
        <f>+F12+F15</f>
        <v>804</v>
      </c>
      <c r="G16" s="183">
        <f t="shared" ref="G16" si="4">+G12+G15</f>
        <v>4028</v>
      </c>
      <c r="H16" s="183">
        <f t="shared" ref="H16:O16" si="5">+H12+H15</f>
        <v>666</v>
      </c>
      <c r="I16" s="183">
        <f t="shared" si="5"/>
        <v>464</v>
      </c>
      <c r="J16" s="183">
        <f t="shared" si="5"/>
        <v>105</v>
      </c>
      <c r="K16" s="183">
        <f t="shared" si="5"/>
        <v>31</v>
      </c>
      <c r="L16" s="183">
        <f t="shared" si="5"/>
        <v>3122</v>
      </c>
      <c r="M16" s="183">
        <f t="shared" si="5"/>
        <v>1271</v>
      </c>
      <c r="N16" s="183">
        <f t="shared" si="5"/>
        <v>0</v>
      </c>
      <c r="O16" s="212">
        <f t="shared" si="5"/>
        <v>0</v>
      </c>
      <c r="P16" s="164"/>
      <c r="Q16" s="165"/>
      <c r="R16" s="165"/>
    </row>
  </sheetData>
  <mergeCells count="2">
    <mergeCell ref="A16:D16"/>
    <mergeCell ref="A2:D3"/>
  </mergeCells>
  <phoneticPr fontId="27"/>
  <printOptions horizontalCentered="1"/>
  <pageMargins left="0.86614173228346458" right="0.86614173228346458" top="0.98425196850393704" bottom="1.1811023622047245" header="0.27559055118110237" footer="0.19685039370078741"/>
  <pageSetup paperSize="9" scale="8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"/>
  <sheetViews>
    <sheetView view="pageBreakPreview" topLeftCell="B3" zoomScaleNormal="100" zoomScaleSheetLayoutView="100" workbookViewId="0">
      <selection activeCell="P12" sqref="P12"/>
    </sheetView>
  </sheetViews>
  <sheetFormatPr defaultColWidth="9.140625" defaultRowHeight="12"/>
  <cols>
    <col min="1" max="1" width="5.7109375" style="50" hidden="1" customWidth="1"/>
    <col min="2" max="2" width="11" style="51" customWidth="1"/>
    <col min="3" max="3" width="6.7109375" style="51" customWidth="1"/>
    <col min="4" max="4" width="7.7109375" style="51" customWidth="1"/>
    <col min="5" max="5" width="10.5703125" style="51" customWidth="1"/>
    <col min="6" max="6" width="6.7109375" style="51" customWidth="1"/>
    <col min="7" max="9" width="17.5703125" style="51" customWidth="1"/>
    <col min="10" max="10" width="17.42578125" style="52" customWidth="1"/>
    <col min="11" max="11" width="17.5703125" style="52" customWidth="1"/>
    <col min="12" max="12" width="22.28515625" style="51" hidden="1" customWidth="1"/>
    <col min="13" max="16384" width="9.140625" style="51"/>
  </cols>
  <sheetData>
    <row r="1" spans="1:19" hidden="1">
      <c r="A1" s="50" t="s">
        <v>51</v>
      </c>
      <c r="B1" s="100" t="s">
        <v>52</v>
      </c>
    </row>
    <row r="2" spans="1:19" hidden="1">
      <c r="A2" s="101"/>
      <c r="B2" s="102"/>
      <c r="C2" s="101"/>
      <c r="D2" s="101"/>
    </row>
    <row r="3" spans="1:19">
      <c r="A3" s="103"/>
      <c r="B3" s="248" t="s">
        <v>53</v>
      </c>
      <c r="C3" s="249"/>
      <c r="D3" s="249"/>
      <c r="E3" s="53"/>
      <c r="F3" s="53"/>
      <c r="G3" s="53"/>
      <c r="H3" s="53"/>
      <c r="I3" s="53"/>
      <c r="J3" s="86"/>
      <c r="K3" s="86"/>
      <c r="L3" s="53"/>
      <c r="M3" s="53"/>
      <c r="N3" s="53"/>
      <c r="O3" s="53"/>
      <c r="P3" s="53"/>
      <c r="Q3" s="53"/>
      <c r="R3" s="53"/>
    </row>
    <row r="4" spans="1:19" hidden="1">
      <c r="A4" s="104"/>
      <c r="B4" s="102"/>
      <c r="C4" s="101"/>
      <c r="D4" s="101"/>
      <c r="E4" s="53"/>
      <c r="F4" s="53"/>
      <c r="G4" s="53"/>
      <c r="H4" s="53"/>
      <c r="I4" s="53"/>
      <c r="J4" s="86"/>
      <c r="K4" s="86"/>
      <c r="L4" s="53"/>
      <c r="M4" s="53"/>
      <c r="N4" s="53"/>
      <c r="O4" s="53"/>
      <c r="P4" s="53"/>
      <c r="Q4" s="53"/>
      <c r="R4" s="53"/>
    </row>
    <row r="5" spans="1:19" s="49" customFormat="1" ht="15" customHeight="1">
      <c r="A5" s="55"/>
      <c r="B5" s="56"/>
      <c r="C5" s="57"/>
      <c r="D5" s="58"/>
      <c r="E5" s="59"/>
      <c r="F5" s="60"/>
      <c r="G5" s="61"/>
      <c r="H5" s="61"/>
      <c r="I5" s="87"/>
      <c r="J5" s="87"/>
      <c r="K5" s="88"/>
      <c r="L5" s="89"/>
      <c r="M5" s="90"/>
      <c r="N5" s="85"/>
      <c r="O5" s="85"/>
      <c r="P5" s="85"/>
      <c r="Q5" s="85"/>
      <c r="R5" s="85"/>
    </row>
    <row r="6" spans="1:19" s="49" customFormat="1" ht="51.95" customHeight="1">
      <c r="A6" s="55"/>
      <c r="B6" s="62" t="s">
        <v>54</v>
      </c>
      <c r="C6" s="63" t="s">
        <v>55</v>
      </c>
      <c r="D6" s="324" t="s">
        <v>11</v>
      </c>
      <c r="E6" s="325"/>
      <c r="F6" s="326"/>
      <c r="G6" s="64" t="s">
        <v>56</v>
      </c>
      <c r="H6" s="64" t="s">
        <v>57</v>
      </c>
      <c r="I6" s="64" t="s">
        <v>58</v>
      </c>
      <c r="J6" s="64" t="s">
        <v>59</v>
      </c>
      <c r="K6" s="91" t="s">
        <v>60</v>
      </c>
      <c r="L6" s="92" t="s">
        <v>61</v>
      </c>
      <c r="M6" s="90"/>
      <c r="N6" s="85"/>
      <c r="O6" s="85"/>
      <c r="P6" s="85"/>
      <c r="Q6" s="85"/>
      <c r="R6" s="85"/>
    </row>
    <row r="7" spans="1:19" s="49" customFormat="1" ht="12" customHeight="1">
      <c r="A7" s="55"/>
      <c r="B7" s="65"/>
      <c r="C7" s="66"/>
      <c r="D7" s="67"/>
      <c r="E7" s="68"/>
      <c r="F7" s="69"/>
      <c r="G7" s="70"/>
      <c r="H7" s="70"/>
      <c r="I7" s="93"/>
      <c r="J7" s="70"/>
      <c r="K7" s="94"/>
      <c r="L7" s="95"/>
      <c r="M7" s="90"/>
      <c r="N7" s="85"/>
      <c r="O7" s="85"/>
      <c r="P7" s="85"/>
      <c r="Q7" s="85"/>
      <c r="R7" s="85"/>
    </row>
    <row r="8" spans="1:19" s="49" customFormat="1" ht="24" customHeight="1">
      <c r="A8" s="71"/>
      <c r="B8" s="72" t="s">
        <v>62</v>
      </c>
      <c r="C8" s="320">
        <v>268</v>
      </c>
      <c r="D8" s="73"/>
      <c r="E8" s="74" t="s">
        <v>36</v>
      </c>
      <c r="F8" s="105">
        <v>46</v>
      </c>
      <c r="G8" s="106"/>
      <c r="H8" s="107">
        <v>0</v>
      </c>
      <c r="I8" s="126">
        <v>0</v>
      </c>
      <c r="J8" s="126">
        <v>11</v>
      </c>
      <c r="K8" s="127">
        <v>35</v>
      </c>
      <c r="L8" s="96">
        <v>0</v>
      </c>
      <c r="M8" s="85"/>
      <c r="N8" s="85"/>
      <c r="O8" s="85"/>
      <c r="P8" s="85"/>
      <c r="Q8" s="85"/>
      <c r="R8" s="85"/>
    </row>
    <row r="9" spans="1:19" s="49" customFormat="1" ht="24" customHeight="1">
      <c r="A9" s="55"/>
      <c r="B9" s="75"/>
      <c r="C9" s="321"/>
      <c r="D9" s="76" t="s">
        <v>63</v>
      </c>
      <c r="E9" s="77" t="s">
        <v>37</v>
      </c>
      <c r="F9" s="108">
        <v>14</v>
      </c>
      <c r="G9" s="109">
        <v>0</v>
      </c>
      <c r="H9" s="110">
        <v>2</v>
      </c>
      <c r="I9" s="107">
        <v>0</v>
      </c>
      <c r="J9" s="107">
        <v>8</v>
      </c>
      <c r="K9" s="128">
        <v>4</v>
      </c>
      <c r="L9" s="97"/>
      <c r="M9" s="85"/>
      <c r="N9" s="85"/>
      <c r="O9" s="85"/>
      <c r="P9" s="85"/>
      <c r="Q9" s="85"/>
      <c r="R9" s="85"/>
    </row>
    <row r="10" spans="1:19" s="49" customFormat="1" ht="24" customHeight="1">
      <c r="A10" s="55"/>
      <c r="B10" s="75"/>
      <c r="C10" s="321"/>
      <c r="D10" s="78"/>
      <c r="E10" s="77" t="s">
        <v>38</v>
      </c>
      <c r="F10" s="108">
        <v>2</v>
      </c>
      <c r="G10" s="111"/>
      <c r="H10" s="111"/>
      <c r="I10" s="107">
        <v>0</v>
      </c>
      <c r="J10" s="107">
        <v>0</v>
      </c>
      <c r="K10" s="128">
        <v>2</v>
      </c>
      <c r="L10" s="97"/>
      <c r="M10" s="85"/>
      <c r="N10" s="85"/>
      <c r="O10" s="85"/>
      <c r="P10" s="85"/>
      <c r="Q10" s="85"/>
      <c r="R10" s="85"/>
    </row>
    <row r="11" spans="1:19" s="49" customFormat="1" ht="24" customHeight="1">
      <c r="A11" s="55"/>
      <c r="B11" s="75"/>
      <c r="C11" s="322"/>
      <c r="D11" s="327" t="s">
        <v>64</v>
      </c>
      <c r="E11" s="328"/>
      <c r="F11" s="112">
        <v>253</v>
      </c>
      <c r="G11" s="113"/>
      <c r="H11" s="113"/>
      <c r="I11" s="109">
        <v>12</v>
      </c>
      <c r="J11" s="109">
        <v>51</v>
      </c>
      <c r="K11" s="129">
        <v>190</v>
      </c>
      <c r="L11" s="97"/>
      <c r="M11" s="85"/>
      <c r="N11" s="85"/>
      <c r="O11" s="85"/>
      <c r="P11" s="85"/>
      <c r="Q11" s="85"/>
      <c r="R11" s="85"/>
    </row>
    <row r="12" spans="1:19" s="49" customFormat="1" ht="18" customHeight="1">
      <c r="A12" s="55"/>
      <c r="B12" s="79" t="s">
        <v>65</v>
      </c>
      <c r="C12" s="317"/>
      <c r="D12" s="318"/>
      <c r="E12" s="319"/>
      <c r="F12" s="114">
        <f t="shared" ref="F12" si="0">SUM(F8:F11)</f>
        <v>315</v>
      </c>
      <c r="G12" s="115">
        <f>SUM(G8:G9)</f>
        <v>0</v>
      </c>
      <c r="H12" s="116">
        <f>SUM(H8:H9)</f>
        <v>2</v>
      </c>
      <c r="I12" s="120">
        <f t="shared" ref="I12" si="1">SUM(I8:I11)</f>
        <v>12</v>
      </c>
      <c r="J12" s="115">
        <f>SUM(J8:J11)</f>
        <v>70</v>
      </c>
      <c r="K12" s="130">
        <f>SUM(K8:K11)</f>
        <v>231</v>
      </c>
      <c r="L12" s="97"/>
      <c r="M12" s="85"/>
      <c r="N12" s="85"/>
      <c r="O12" s="85"/>
      <c r="P12" s="85"/>
      <c r="Q12" s="85"/>
      <c r="R12" s="85"/>
    </row>
    <row r="13" spans="1:19" s="49" customFormat="1" ht="24" customHeight="1">
      <c r="A13" s="71"/>
      <c r="B13" s="80" t="s">
        <v>66</v>
      </c>
      <c r="C13" s="323">
        <v>106</v>
      </c>
      <c r="D13" s="329" t="s">
        <v>63</v>
      </c>
      <c r="E13" s="330"/>
      <c r="F13" s="105">
        <v>15</v>
      </c>
      <c r="G13" s="117"/>
      <c r="H13" s="117"/>
      <c r="I13" s="107">
        <v>1</v>
      </c>
      <c r="J13" s="107">
        <v>2</v>
      </c>
      <c r="K13" s="128">
        <v>12</v>
      </c>
      <c r="L13" s="98"/>
      <c r="M13" s="85"/>
      <c r="N13" s="85"/>
      <c r="O13" s="85"/>
      <c r="P13" s="85"/>
      <c r="Q13" s="85"/>
      <c r="R13" s="85"/>
      <c r="S13" s="85"/>
    </row>
    <row r="14" spans="1:19" s="49" customFormat="1" ht="24" customHeight="1">
      <c r="A14" s="55"/>
      <c r="B14" s="81"/>
      <c r="C14" s="322"/>
      <c r="D14" s="327" t="s">
        <v>64</v>
      </c>
      <c r="E14" s="328"/>
      <c r="F14" s="118">
        <v>93</v>
      </c>
      <c r="G14" s="119"/>
      <c r="H14" s="119"/>
      <c r="I14" s="252">
        <v>0</v>
      </c>
      <c r="J14" s="252">
        <v>11</v>
      </c>
      <c r="K14" s="253">
        <v>82</v>
      </c>
      <c r="L14" s="98"/>
      <c r="M14" s="85"/>
      <c r="N14" s="251"/>
      <c r="O14" s="251"/>
      <c r="P14" s="85"/>
      <c r="Q14" s="85"/>
      <c r="R14" s="85"/>
      <c r="S14" s="85"/>
    </row>
    <row r="15" spans="1:19" s="49" customFormat="1" ht="18" customHeight="1">
      <c r="A15" s="55"/>
      <c r="B15" s="79" t="s">
        <v>65</v>
      </c>
      <c r="C15" s="317"/>
      <c r="D15" s="318"/>
      <c r="E15" s="319"/>
      <c r="F15" s="114">
        <f t="shared" ref="F15" si="2">SUM(F13:F14)</f>
        <v>108</v>
      </c>
      <c r="G15" s="120"/>
      <c r="H15" s="120"/>
      <c r="I15" s="115">
        <f t="shared" ref="I15" si="3">SUM(I13:I14)</f>
        <v>1</v>
      </c>
      <c r="J15" s="115">
        <f>SUM(J13:J14)</f>
        <v>13</v>
      </c>
      <c r="K15" s="130">
        <f>SUM(K13:K14)</f>
        <v>94</v>
      </c>
      <c r="L15" s="98"/>
      <c r="M15" s="85"/>
      <c r="N15" s="85"/>
      <c r="O15" s="85"/>
      <c r="P15" s="85"/>
      <c r="Q15" s="85"/>
      <c r="R15" s="85"/>
      <c r="S15" s="85"/>
    </row>
    <row r="16" spans="1:19" s="49" customFormat="1" ht="36" customHeight="1">
      <c r="A16" s="55"/>
      <c r="B16" s="82" t="s">
        <v>67</v>
      </c>
      <c r="C16" s="121">
        <f>C8+C13</f>
        <v>374</v>
      </c>
      <c r="D16" s="83"/>
      <c r="E16" s="84"/>
      <c r="F16" s="122">
        <f t="shared" ref="F16" si="4">F12+F15</f>
        <v>423</v>
      </c>
      <c r="G16" s="123">
        <f>G12</f>
        <v>0</v>
      </c>
      <c r="H16" s="124">
        <f>H12</f>
        <v>2</v>
      </c>
      <c r="I16" s="131">
        <f t="shared" ref="I16" si="5">I12+I15</f>
        <v>13</v>
      </c>
      <c r="J16" s="131">
        <f>J12+J15</f>
        <v>83</v>
      </c>
      <c r="K16" s="132">
        <f>K12+K15</f>
        <v>325</v>
      </c>
      <c r="L16" s="98"/>
      <c r="M16" s="85"/>
      <c r="N16" s="85"/>
      <c r="O16" s="85"/>
      <c r="P16" s="85"/>
      <c r="Q16" s="85"/>
      <c r="R16" s="85"/>
      <c r="S16" s="85"/>
    </row>
    <row r="17" spans="1:19" s="49" customFormat="1" ht="11.25">
      <c r="A17" s="55"/>
      <c r="B17" s="85"/>
      <c r="C17" s="85"/>
      <c r="D17" s="85"/>
      <c r="E17" s="85"/>
      <c r="F17" s="85"/>
      <c r="G17" s="85"/>
      <c r="H17" s="85"/>
      <c r="I17" s="85"/>
      <c r="J17" s="99"/>
      <c r="K17" s="99"/>
      <c r="L17" s="85"/>
      <c r="M17" s="85"/>
      <c r="N17" s="85"/>
      <c r="O17" s="85"/>
      <c r="P17" s="85"/>
      <c r="Q17" s="85"/>
      <c r="R17" s="85"/>
      <c r="S17" s="85"/>
    </row>
    <row r="18" spans="1:19" s="49" customFormat="1" ht="11.25">
      <c r="A18" s="55"/>
      <c r="B18" s="85" t="s">
        <v>84</v>
      </c>
      <c r="C18" s="85"/>
      <c r="D18" s="85"/>
      <c r="E18" s="85"/>
      <c r="F18" s="250"/>
      <c r="G18" s="250"/>
      <c r="H18" s="251"/>
      <c r="I18" s="85"/>
      <c r="J18" s="99"/>
      <c r="K18" s="99"/>
      <c r="L18" s="125"/>
      <c r="M18" s="250"/>
      <c r="N18" s="250"/>
      <c r="O18" s="85"/>
      <c r="P18" s="85"/>
      <c r="Q18" s="250"/>
      <c r="R18" s="250"/>
      <c r="S18" s="85"/>
    </row>
    <row r="19" spans="1:19">
      <c r="A19" s="54"/>
      <c r="B19" s="53"/>
      <c r="C19" s="53"/>
      <c r="D19" s="53"/>
      <c r="E19" s="53"/>
      <c r="F19" s="53"/>
      <c r="G19" s="53"/>
      <c r="H19" s="53"/>
      <c r="I19" s="53"/>
      <c r="J19" s="86"/>
      <c r="K19" s="86"/>
      <c r="L19" s="53"/>
      <c r="M19" s="53"/>
      <c r="N19" s="53"/>
      <c r="O19" s="53"/>
      <c r="P19" s="53"/>
      <c r="Q19" s="53"/>
      <c r="R19" s="53"/>
      <c r="S19" s="53"/>
    </row>
  </sheetData>
  <mergeCells count="8">
    <mergeCell ref="C15:E15"/>
    <mergeCell ref="C8:C11"/>
    <mergeCell ref="C13:C14"/>
    <mergeCell ref="D6:F6"/>
    <mergeCell ref="D11:E11"/>
    <mergeCell ref="C12:E12"/>
    <mergeCell ref="D13:E13"/>
    <mergeCell ref="D14:E14"/>
  </mergeCells>
  <phoneticPr fontId="27"/>
  <printOptions horizontalCentered="1"/>
  <pageMargins left="0.86614173228346458" right="0.86614173228346458" top="0.98425196850393704" bottom="1.1811023622047245" header="0.27559055118110237" footer="0.19685039370078741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4"/>
  <sheetViews>
    <sheetView view="pageBreakPreview" zoomScale="80" zoomScaleNormal="100" zoomScaleSheetLayoutView="80" workbookViewId="0">
      <pane xSplit="3" ySplit="2" topLeftCell="D3" activePane="bottomRight" state="frozen"/>
      <selection activeCell="A7" sqref="A7:A8"/>
      <selection pane="topRight" activeCell="A7" sqref="A7:A8"/>
      <selection pane="bottomLeft" activeCell="A7" sqref="A7:A8"/>
      <selection pane="bottomRight" activeCell="AM6" sqref="AM6"/>
    </sheetView>
  </sheetViews>
  <sheetFormatPr defaultColWidth="12.5703125" defaultRowHeight="12"/>
  <cols>
    <col min="1" max="2" width="5.42578125" style="3" customWidth="1"/>
    <col min="3" max="3" width="27.28515625" style="3" customWidth="1"/>
    <col min="4" max="7" width="6.28515625" style="3" customWidth="1"/>
    <col min="8" max="12" width="6.28515625" style="2" customWidth="1"/>
    <col min="13" max="13" width="5.85546875" style="2" customWidth="1"/>
    <col min="14" max="14" width="5.7109375" style="2" customWidth="1"/>
    <col min="15" max="15" width="5.42578125" style="2" customWidth="1"/>
    <col min="16" max="16" width="6.28515625" style="2" customWidth="1"/>
    <col min="17" max="17" width="5.7109375" style="2" customWidth="1"/>
    <col min="18" max="34" width="6.28515625" style="2" customWidth="1"/>
    <col min="35" max="35" width="5.7109375" style="2" customWidth="1"/>
    <col min="36" max="36" width="5.85546875" style="2" customWidth="1"/>
    <col min="37" max="37" width="5.5703125" style="4" customWidth="1"/>
    <col min="38" max="16384" width="12.5703125" style="2"/>
  </cols>
  <sheetData>
    <row r="1" spans="1:37" ht="17.25">
      <c r="A1" s="5" t="s">
        <v>68</v>
      </c>
      <c r="B1" s="2"/>
      <c r="C1" s="2"/>
      <c r="D1" s="2"/>
      <c r="E1" s="2"/>
      <c r="F1" s="2"/>
      <c r="G1" s="2"/>
    </row>
    <row r="2" spans="1:37" ht="36.75" customHeight="1">
      <c r="A2" s="331" t="s">
        <v>69</v>
      </c>
      <c r="B2" s="332"/>
      <c r="C2" s="333"/>
      <c r="D2" s="302" t="s">
        <v>70</v>
      </c>
      <c r="E2" s="7">
        <v>57</v>
      </c>
      <c r="F2" s="7">
        <v>58</v>
      </c>
      <c r="G2" s="7">
        <v>59</v>
      </c>
      <c r="H2" s="7">
        <v>60</v>
      </c>
      <c r="I2" s="7">
        <v>61</v>
      </c>
      <c r="J2" s="7">
        <v>62</v>
      </c>
      <c r="K2" s="7">
        <v>63</v>
      </c>
      <c r="L2" s="7" t="s">
        <v>71</v>
      </c>
      <c r="M2" s="7">
        <v>2</v>
      </c>
      <c r="N2" s="7">
        <v>3</v>
      </c>
      <c r="O2" s="7">
        <v>4</v>
      </c>
      <c r="P2" s="7">
        <v>5</v>
      </c>
      <c r="Q2" s="7">
        <v>6</v>
      </c>
      <c r="R2" s="7">
        <v>7</v>
      </c>
      <c r="S2" s="30">
        <v>8</v>
      </c>
      <c r="T2" s="30">
        <v>9</v>
      </c>
      <c r="U2" s="30">
        <v>10</v>
      </c>
      <c r="V2" s="30">
        <v>11</v>
      </c>
      <c r="W2" s="30">
        <v>12</v>
      </c>
      <c r="X2" s="30">
        <v>13</v>
      </c>
      <c r="Y2" s="30">
        <v>14</v>
      </c>
      <c r="Z2" s="30">
        <v>15</v>
      </c>
      <c r="AA2" s="7">
        <v>16</v>
      </c>
      <c r="AB2" s="6">
        <v>17</v>
      </c>
      <c r="AC2" s="30">
        <v>18</v>
      </c>
      <c r="AD2" s="7">
        <v>19</v>
      </c>
      <c r="AE2" s="7">
        <v>20</v>
      </c>
      <c r="AF2" s="7">
        <v>21</v>
      </c>
      <c r="AG2" s="7">
        <v>22</v>
      </c>
      <c r="AH2" s="7">
        <v>23</v>
      </c>
      <c r="AI2" s="7">
        <v>24</v>
      </c>
      <c r="AJ2" s="30">
        <v>25</v>
      </c>
      <c r="AK2" s="43">
        <v>26</v>
      </c>
    </row>
    <row r="3" spans="1:37" ht="48" customHeight="1">
      <c r="A3" s="294"/>
      <c r="B3" s="295" t="s">
        <v>72</v>
      </c>
      <c r="C3" s="296" t="s">
        <v>73</v>
      </c>
      <c r="D3" s="297">
        <v>2</v>
      </c>
      <c r="E3" s="8">
        <v>1</v>
      </c>
      <c r="F3" s="8">
        <v>0</v>
      </c>
      <c r="G3" s="8">
        <v>0</v>
      </c>
      <c r="H3" s="8">
        <v>3</v>
      </c>
      <c r="I3" s="8">
        <v>0</v>
      </c>
      <c r="J3" s="8">
        <v>1</v>
      </c>
      <c r="K3" s="8">
        <v>0</v>
      </c>
      <c r="L3" s="8">
        <v>1</v>
      </c>
      <c r="M3" s="8">
        <v>0</v>
      </c>
      <c r="N3" s="8">
        <v>5</v>
      </c>
      <c r="O3" s="8">
        <v>0</v>
      </c>
      <c r="P3" s="8">
        <v>0</v>
      </c>
      <c r="Q3" s="8">
        <v>1</v>
      </c>
      <c r="R3" s="31">
        <v>1</v>
      </c>
      <c r="S3" s="32">
        <v>0</v>
      </c>
      <c r="T3" s="33">
        <v>0</v>
      </c>
      <c r="U3" s="33">
        <v>0</v>
      </c>
      <c r="V3" s="33">
        <v>0</v>
      </c>
      <c r="W3" s="33">
        <v>2</v>
      </c>
      <c r="X3" s="33">
        <v>0</v>
      </c>
      <c r="Y3" s="33">
        <v>1</v>
      </c>
      <c r="Z3" s="33">
        <v>0</v>
      </c>
      <c r="AA3" s="32">
        <v>5</v>
      </c>
      <c r="AB3" s="38">
        <v>1</v>
      </c>
      <c r="AC3" s="33">
        <v>5</v>
      </c>
      <c r="AD3" s="32">
        <v>0</v>
      </c>
      <c r="AE3" s="32">
        <v>0</v>
      </c>
      <c r="AF3" s="32">
        <v>0</v>
      </c>
      <c r="AG3" s="32">
        <v>0</v>
      </c>
      <c r="AH3" s="32">
        <v>0</v>
      </c>
      <c r="AI3" s="32">
        <v>0</v>
      </c>
      <c r="AJ3" s="33">
        <v>0</v>
      </c>
      <c r="AK3" s="44">
        <v>2</v>
      </c>
    </row>
    <row r="4" spans="1:37" ht="48" customHeight="1">
      <c r="A4" s="298" t="s">
        <v>74</v>
      </c>
      <c r="B4" s="299" t="s">
        <v>75</v>
      </c>
      <c r="C4" s="300" t="s">
        <v>76</v>
      </c>
      <c r="D4" s="301">
        <v>0</v>
      </c>
      <c r="E4" s="12">
        <v>0</v>
      </c>
      <c r="F4" s="12">
        <v>0</v>
      </c>
      <c r="G4" s="12">
        <v>0</v>
      </c>
      <c r="H4" s="12">
        <v>0</v>
      </c>
      <c r="I4" s="12">
        <v>0</v>
      </c>
      <c r="J4" s="12">
        <v>0</v>
      </c>
      <c r="K4" s="12">
        <v>0</v>
      </c>
      <c r="L4" s="12">
        <v>0</v>
      </c>
      <c r="M4" s="12">
        <v>0</v>
      </c>
      <c r="N4" s="12">
        <v>0</v>
      </c>
      <c r="O4" s="12">
        <v>0</v>
      </c>
      <c r="P4" s="12">
        <v>0</v>
      </c>
      <c r="Q4" s="12">
        <v>0</v>
      </c>
      <c r="R4" s="34">
        <v>0</v>
      </c>
      <c r="S4" s="12">
        <v>0</v>
      </c>
      <c r="T4" s="34">
        <v>0</v>
      </c>
      <c r="U4" s="34">
        <v>0</v>
      </c>
      <c r="V4" s="34">
        <v>0</v>
      </c>
      <c r="W4" s="34">
        <v>1</v>
      </c>
      <c r="X4" s="34">
        <v>0</v>
      </c>
      <c r="Y4" s="34">
        <v>0</v>
      </c>
      <c r="Z4" s="34">
        <v>0</v>
      </c>
      <c r="AA4" s="12">
        <v>0</v>
      </c>
      <c r="AB4" s="39">
        <v>0</v>
      </c>
      <c r="AC4" s="34">
        <v>1</v>
      </c>
      <c r="AD4" s="12">
        <v>0</v>
      </c>
      <c r="AE4" s="12">
        <v>0</v>
      </c>
      <c r="AF4" s="12">
        <v>0</v>
      </c>
      <c r="AG4" s="12">
        <v>0</v>
      </c>
      <c r="AH4" s="12">
        <v>0</v>
      </c>
      <c r="AI4" s="12">
        <v>0</v>
      </c>
      <c r="AJ4" s="34">
        <v>0</v>
      </c>
      <c r="AK4" s="45">
        <v>0</v>
      </c>
    </row>
    <row r="5" spans="1:37" ht="48" customHeight="1">
      <c r="A5" s="13" t="s">
        <v>77</v>
      </c>
      <c r="B5" s="14" t="s">
        <v>78</v>
      </c>
      <c r="C5" s="15" t="s">
        <v>73</v>
      </c>
      <c r="D5" s="16">
        <v>30</v>
      </c>
      <c r="E5" s="17">
        <v>16</v>
      </c>
      <c r="F5" s="17">
        <v>19</v>
      </c>
      <c r="G5" s="17">
        <v>21</v>
      </c>
      <c r="H5" s="17">
        <v>25</v>
      </c>
      <c r="I5" s="17">
        <v>11</v>
      </c>
      <c r="J5" s="17">
        <v>6</v>
      </c>
      <c r="K5" s="17">
        <v>5</v>
      </c>
      <c r="L5" s="17">
        <v>7</v>
      </c>
      <c r="M5" s="17">
        <v>6</v>
      </c>
      <c r="N5" s="17">
        <v>9</v>
      </c>
      <c r="O5" s="17">
        <v>5</v>
      </c>
      <c r="P5" s="17">
        <v>2</v>
      </c>
      <c r="Q5" s="17">
        <v>3</v>
      </c>
      <c r="R5" s="35">
        <v>7</v>
      </c>
      <c r="S5" s="17">
        <v>3</v>
      </c>
      <c r="T5" s="35">
        <v>7</v>
      </c>
      <c r="U5" s="35">
        <v>7</v>
      </c>
      <c r="V5" s="35">
        <v>4</v>
      </c>
      <c r="W5" s="35">
        <v>7</v>
      </c>
      <c r="X5" s="35">
        <v>6</v>
      </c>
      <c r="Y5" s="35">
        <v>10</v>
      </c>
      <c r="Z5" s="35">
        <v>8</v>
      </c>
      <c r="AA5" s="17">
        <v>4</v>
      </c>
      <c r="AB5" s="40">
        <v>4</v>
      </c>
      <c r="AC5" s="35">
        <v>5</v>
      </c>
      <c r="AD5" s="17">
        <v>2</v>
      </c>
      <c r="AE5" s="17">
        <v>4</v>
      </c>
      <c r="AF5" s="17">
        <v>2</v>
      </c>
      <c r="AG5" s="17">
        <v>1</v>
      </c>
      <c r="AH5" s="17">
        <v>4</v>
      </c>
      <c r="AI5" s="17">
        <v>1</v>
      </c>
      <c r="AJ5" s="35">
        <v>1</v>
      </c>
      <c r="AK5" s="46">
        <v>3</v>
      </c>
    </row>
    <row r="6" spans="1:37" ht="48" customHeight="1">
      <c r="A6" s="18"/>
      <c r="B6" s="9" t="s">
        <v>79</v>
      </c>
      <c r="C6" s="10" t="s">
        <v>76</v>
      </c>
      <c r="D6" s="11">
        <v>1</v>
      </c>
      <c r="E6" s="12">
        <v>2</v>
      </c>
      <c r="F6" s="12">
        <v>0</v>
      </c>
      <c r="G6" s="12">
        <v>4</v>
      </c>
      <c r="H6" s="12">
        <v>2</v>
      </c>
      <c r="I6" s="12">
        <v>0</v>
      </c>
      <c r="J6" s="12">
        <v>0</v>
      </c>
      <c r="K6" s="12">
        <v>2</v>
      </c>
      <c r="L6" s="12">
        <v>0</v>
      </c>
      <c r="M6" s="12">
        <v>0</v>
      </c>
      <c r="N6" s="12">
        <v>0</v>
      </c>
      <c r="O6" s="29">
        <v>1</v>
      </c>
      <c r="P6" s="12">
        <v>0</v>
      </c>
      <c r="Q6" s="12">
        <v>0</v>
      </c>
      <c r="R6" s="34">
        <v>0</v>
      </c>
      <c r="S6" s="12">
        <v>1</v>
      </c>
      <c r="T6" s="34">
        <v>0</v>
      </c>
      <c r="U6" s="34">
        <v>1</v>
      </c>
      <c r="V6" s="34">
        <v>0</v>
      </c>
      <c r="W6" s="34">
        <v>0</v>
      </c>
      <c r="X6" s="34">
        <v>0</v>
      </c>
      <c r="Y6" s="34">
        <v>0</v>
      </c>
      <c r="Z6" s="34">
        <v>0</v>
      </c>
      <c r="AA6" s="12">
        <v>0</v>
      </c>
      <c r="AB6" s="39">
        <v>0</v>
      </c>
      <c r="AC6" s="34">
        <v>1</v>
      </c>
      <c r="AD6" s="12">
        <v>0</v>
      </c>
      <c r="AE6" s="12">
        <v>0</v>
      </c>
      <c r="AF6" s="12">
        <v>1</v>
      </c>
      <c r="AG6" s="12">
        <v>0</v>
      </c>
      <c r="AH6" s="12">
        <v>1</v>
      </c>
      <c r="AI6" s="12">
        <v>1</v>
      </c>
      <c r="AJ6" s="34">
        <v>0</v>
      </c>
      <c r="AK6" s="45">
        <v>0</v>
      </c>
    </row>
    <row r="7" spans="1:37" ht="48" customHeight="1">
      <c r="A7" s="334" t="s">
        <v>80</v>
      </c>
      <c r="B7" s="14" t="s">
        <v>78</v>
      </c>
      <c r="C7" s="15" t="s">
        <v>73</v>
      </c>
      <c r="D7" s="16">
        <v>0</v>
      </c>
      <c r="E7" s="17">
        <v>0</v>
      </c>
      <c r="F7" s="17">
        <v>0</v>
      </c>
      <c r="G7" s="17">
        <v>0</v>
      </c>
      <c r="H7" s="17">
        <v>1</v>
      </c>
      <c r="I7" s="17">
        <v>0</v>
      </c>
      <c r="J7" s="17">
        <v>0</v>
      </c>
      <c r="K7" s="17">
        <v>0</v>
      </c>
      <c r="L7" s="17">
        <v>1</v>
      </c>
      <c r="M7" s="17">
        <v>0</v>
      </c>
      <c r="N7" s="17">
        <v>0</v>
      </c>
      <c r="O7" s="17">
        <v>0</v>
      </c>
      <c r="P7" s="17">
        <v>0</v>
      </c>
      <c r="Q7" s="17">
        <v>0</v>
      </c>
      <c r="R7" s="35">
        <v>0</v>
      </c>
      <c r="S7" s="17">
        <v>0</v>
      </c>
      <c r="T7" s="35">
        <v>0</v>
      </c>
      <c r="U7" s="35">
        <v>1</v>
      </c>
      <c r="V7" s="35">
        <v>1</v>
      </c>
      <c r="W7" s="35">
        <v>1</v>
      </c>
      <c r="X7" s="35">
        <v>0</v>
      </c>
      <c r="Y7" s="35">
        <v>0</v>
      </c>
      <c r="Z7" s="35">
        <v>1</v>
      </c>
      <c r="AA7" s="17">
        <v>0</v>
      </c>
      <c r="AB7" s="40">
        <v>0</v>
      </c>
      <c r="AC7" s="35">
        <v>0</v>
      </c>
      <c r="AD7" s="17">
        <v>0</v>
      </c>
      <c r="AE7" s="17">
        <v>0</v>
      </c>
      <c r="AF7" s="17">
        <v>0</v>
      </c>
      <c r="AG7" s="17">
        <v>0</v>
      </c>
      <c r="AH7" s="17">
        <v>0</v>
      </c>
      <c r="AI7" s="17">
        <v>0</v>
      </c>
      <c r="AJ7" s="35">
        <v>0</v>
      </c>
      <c r="AK7" s="46">
        <v>0</v>
      </c>
    </row>
    <row r="8" spans="1:37" ht="48" customHeight="1">
      <c r="A8" s="335"/>
      <c r="B8" s="9" t="s">
        <v>79</v>
      </c>
      <c r="C8" s="15" t="s">
        <v>76</v>
      </c>
      <c r="D8" s="16">
        <v>0</v>
      </c>
      <c r="E8" s="17">
        <v>0</v>
      </c>
      <c r="F8" s="17">
        <v>0</v>
      </c>
      <c r="G8" s="303">
        <v>0</v>
      </c>
      <c r="H8" s="17">
        <v>0</v>
      </c>
      <c r="I8" s="17">
        <v>0</v>
      </c>
      <c r="J8" s="17">
        <v>0</v>
      </c>
      <c r="K8" s="17">
        <v>0</v>
      </c>
      <c r="L8" s="17">
        <v>0</v>
      </c>
      <c r="M8" s="17">
        <v>0</v>
      </c>
      <c r="N8" s="17">
        <v>2</v>
      </c>
      <c r="O8" s="17">
        <v>0</v>
      </c>
      <c r="P8" s="17">
        <v>0</v>
      </c>
      <c r="Q8" s="17">
        <v>0</v>
      </c>
      <c r="R8" s="35">
        <v>0</v>
      </c>
      <c r="S8" s="17">
        <v>0</v>
      </c>
      <c r="T8" s="35">
        <v>0</v>
      </c>
      <c r="U8" s="35">
        <v>0</v>
      </c>
      <c r="V8" s="35">
        <v>0</v>
      </c>
      <c r="W8" s="35">
        <v>0</v>
      </c>
      <c r="X8" s="35">
        <v>0</v>
      </c>
      <c r="Y8" s="35">
        <v>0</v>
      </c>
      <c r="Z8" s="35">
        <v>0</v>
      </c>
      <c r="AA8" s="17">
        <v>0</v>
      </c>
      <c r="AB8" s="40">
        <v>0</v>
      </c>
      <c r="AC8" s="35">
        <v>0</v>
      </c>
      <c r="AD8" s="17">
        <v>0</v>
      </c>
      <c r="AE8" s="17">
        <v>0</v>
      </c>
      <c r="AF8" s="17">
        <v>0</v>
      </c>
      <c r="AG8" s="17">
        <v>0</v>
      </c>
      <c r="AH8" s="17">
        <v>0</v>
      </c>
      <c r="AI8" s="17">
        <v>0</v>
      </c>
      <c r="AJ8" s="35">
        <v>0</v>
      </c>
      <c r="AK8" s="46">
        <v>0</v>
      </c>
    </row>
    <row r="9" spans="1:37" ht="48" customHeight="1">
      <c r="A9" s="19" t="s">
        <v>81</v>
      </c>
      <c r="B9" s="20" t="s">
        <v>56</v>
      </c>
      <c r="C9" s="20"/>
      <c r="D9" s="21">
        <v>3</v>
      </c>
      <c r="E9" s="22">
        <v>4</v>
      </c>
      <c r="F9" s="22">
        <v>3</v>
      </c>
      <c r="G9" s="22">
        <v>6</v>
      </c>
      <c r="H9" s="22">
        <v>4</v>
      </c>
      <c r="I9" s="22">
        <v>5</v>
      </c>
      <c r="J9" s="22">
        <v>2</v>
      </c>
      <c r="K9" s="22">
        <v>2</v>
      </c>
      <c r="L9" s="22">
        <v>1</v>
      </c>
      <c r="M9" s="22">
        <v>1</v>
      </c>
      <c r="N9" s="22">
        <v>0</v>
      </c>
      <c r="O9" s="22">
        <v>1</v>
      </c>
      <c r="P9" s="22">
        <v>0</v>
      </c>
      <c r="Q9" s="22">
        <v>0</v>
      </c>
      <c r="R9" s="36">
        <v>1</v>
      </c>
      <c r="S9" s="22">
        <v>4</v>
      </c>
      <c r="T9" s="36">
        <v>0</v>
      </c>
      <c r="U9" s="36">
        <v>0</v>
      </c>
      <c r="V9" s="36">
        <v>0</v>
      </c>
      <c r="W9" s="36">
        <v>1</v>
      </c>
      <c r="X9" s="36">
        <v>2</v>
      </c>
      <c r="Y9" s="36">
        <v>2</v>
      </c>
      <c r="Z9" s="36">
        <v>1</v>
      </c>
      <c r="AA9" s="22">
        <v>0</v>
      </c>
      <c r="AB9" s="41">
        <v>0</v>
      </c>
      <c r="AC9" s="36">
        <v>0</v>
      </c>
      <c r="AD9" s="22">
        <v>0</v>
      </c>
      <c r="AE9" s="22">
        <v>0</v>
      </c>
      <c r="AF9" s="22">
        <v>0</v>
      </c>
      <c r="AG9" s="22">
        <v>0</v>
      </c>
      <c r="AH9" s="22">
        <v>0</v>
      </c>
      <c r="AI9" s="22">
        <v>0</v>
      </c>
      <c r="AJ9" s="36">
        <v>0</v>
      </c>
      <c r="AK9" s="47">
        <v>0</v>
      </c>
    </row>
    <row r="10" spans="1:37" ht="48" customHeight="1">
      <c r="A10" s="23" t="s">
        <v>82</v>
      </c>
      <c r="B10" s="24" t="s">
        <v>57</v>
      </c>
      <c r="C10" s="24"/>
      <c r="D10" s="25">
        <v>11</v>
      </c>
      <c r="E10" s="26">
        <v>5</v>
      </c>
      <c r="F10" s="26">
        <v>4</v>
      </c>
      <c r="G10" s="304">
        <v>8</v>
      </c>
      <c r="H10" s="304">
        <v>8</v>
      </c>
      <c r="I10" s="26">
        <v>3</v>
      </c>
      <c r="J10" s="26">
        <v>4</v>
      </c>
      <c r="K10" s="26">
        <v>3</v>
      </c>
      <c r="L10" s="26">
        <v>9</v>
      </c>
      <c r="M10" s="26">
        <v>9</v>
      </c>
      <c r="N10" s="26">
        <v>11</v>
      </c>
      <c r="O10" s="26">
        <v>10</v>
      </c>
      <c r="P10" s="26">
        <v>9</v>
      </c>
      <c r="Q10" s="26">
        <v>16</v>
      </c>
      <c r="R10" s="37">
        <v>24</v>
      </c>
      <c r="S10" s="26">
        <v>16</v>
      </c>
      <c r="T10" s="37">
        <v>12</v>
      </c>
      <c r="U10" s="37">
        <v>15</v>
      </c>
      <c r="V10" s="37">
        <v>14</v>
      </c>
      <c r="W10" s="37">
        <v>15</v>
      </c>
      <c r="X10" s="37">
        <v>12</v>
      </c>
      <c r="Y10" s="37">
        <v>7</v>
      </c>
      <c r="Z10" s="37">
        <v>23</v>
      </c>
      <c r="AA10" s="26">
        <v>3</v>
      </c>
      <c r="AB10" s="42">
        <v>8</v>
      </c>
      <c r="AC10" s="37">
        <v>5</v>
      </c>
      <c r="AD10" s="26">
        <v>0</v>
      </c>
      <c r="AE10" s="26">
        <v>1</v>
      </c>
      <c r="AF10" s="26">
        <v>0</v>
      </c>
      <c r="AG10" s="26">
        <v>1</v>
      </c>
      <c r="AH10" s="26">
        <v>0</v>
      </c>
      <c r="AI10" s="26">
        <v>0</v>
      </c>
      <c r="AJ10" s="37">
        <v>2</v>
      </c>
      <c r="AK10" s="48">
        <v>2</v>
      </c>
    </row>
    <row r="11" spans="1:37">
      <c r="A11" s="27"/>
      <c r="B11" s="27"/>
      <c r="C11" s="27"/>
      <c r="D11" s="27"/>
      <c r="E11" s="27"/>
      <c r="F11" s="27"/>
      <c r="G11" s="305"/>
      <c r="H11" s="305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</row>
    <row r="12" spans="1:37">
      <c r="A12" s="28"/>
      <c r="B12" s="28"/>
      <c r="C12" s="306"/>
      <c r="D12" s="306"/>
      <c r="E12" s="306"/>
      <c r="F12" s="28"/>
      <c r="G12" s="28"/>
      <c r="H12" s="28"/>
      <c r="I12" s="306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</row>
    <row r="13" spans="1:37">
      <c r="A13" s="28"/>
      <c r="B13" s="28"/>
      <c r="C13" s="28"/>
      <c r="D13" s="28"/>
      <c r="E13" s="28"/>
      <c r="F13" s="28"/>
      <c r="G13" s="306"/>
      <c r="H13" s="306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</row>
    <row r="14" spans="1:37" ht="13.9" customHeight="1">
      <c r="A14" s="28"/>
      <c r="B14" s="28"/>
      <c r="C14" s="28"/>
      <c r="D14" s="28"/>
      <c r="E14" s="28"/>
      <c r="F14" s="28"/>
      <c r="G14" s="306"/>
      <c r="H14" s="306"/>
      <c r="I14" s="306"/>
      <c r="J14" s="306"/>
      <c r="K14" s="306"/>
      <c r="L14" s="28"/>
      <c r="M14" s="28"/>
      <c r="N14" s="306"/>
      <c r="O14" s="306"/>
      <c r="P14" s="28"/>
      <c r="Q14" s="28"/>
      <c r="R14" s="28"/>
      <c r="S14" s="28"/>
      <c r="T14" s="28"/>
    </row>
    <row r="15" spans="1:37">
      <c r="A15" s="28"/>
      <c r="B15" s="28"/>
      <c r="C15" s="306"/>
      <c r="D15" s="306"/>
      <c r="E15" s="306"/>
      <c r="F15" s="28"/>
      <c r="G15" s="306"/>
      <c r="H15" s="306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</row>
    <row r="16" spans="1:37">
      <c r="A16" s="28"/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</row>
    <row r="17" spans="1:20">
      <c r="A17" s="28"/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</row>
    <row r="18" spans="1:20">
      <c r="A18" s="28"/>
      <c r="B18" s="28"/>
      <c r="C18" s="28"/>
      <c r="D18" s="28"/>
      <c r="E18" s="28"/>
      <c r="F18" s="307"/>
      <c r="G18" s="307"/>
      <c r="H18" s="306"/>
      <c r="I18" s="28"/>
      <c r="J18" s="28"/>
      <c r="K18" s="28"/>
      <c r="L18" s="307"/>
      <c r="M18" s="307"/>
      <c r="N18" s="307"/>
      <c r="O18" s="28"/>
      <c r="P18" s="28"/>
      <c r="Q18" s="307"/>
      <c r="R18" s="307"/>
      <c r="S18" s="28"/>
      <c r="T18" s="28"/>
    </row>
    <row r="19" spans="1:20">
      <c r="A19" s="28"/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</row>
    <row r="20" spans="1:20">
      <c r="A20" s="28"/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</row>
    <row r="21" spans="1:20">
      <c r="A21" s="2"/>
      <c r="B21" s="2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</row>
    <row r="22" spans="1:20">
      <c r="A22" s="2"/>
      <c r="B22" s="2"/>
      <c r="C22" s="2"/>
      <c r="D22" s="2"/>
      <c r="E22" s="2"/>
      <c r="F22" s="2"/>
      <c r="G22" s="2"/>
    </row>
    <row r="23" spans="1:20">
      <c r="A23" s="2"/>
      <c r="B23" s="2"/>
      <c r="C23" s="2"/>
      <c r="D23" s="2"/>
      <c r="E23" s="2"/>
      <c r="F23" s="2"/>
      <c r="G23" s="2"/>
    </row>
    <row r="24" spans="1:20">
      <c r="A24" s="2"/>
      <c r="B24" s="2"/>
      <c r="C24" s="2"/>
      <c r="D24" s="2"/>
      <c r="E24" s="2"/>
      <c r="F24" s="2"/>
      <c r="G24" s="2"/>
    </row>
    <row r="25" spans="1:20">
      <c r="A25" s="2"/>
      <c r="B25" s="2"/>
      <c r="C25" s="2"/>
      <c r="D25" s="2"/>
      <c r="E25" s="2"/>
      <c r="F25" s="2"/>
      <c r="G25" s="2"/>
    </row>
    <row r="26" spans="1:20">
      <c r="A26" s="2"/>
      <c r="B26" s="2"/>
      <c r="C26" s="2"/>
      <c r="D26" s="2"/>
      <c r="E26" s="2"/>
      <c r="F26" s="2"/>
      <c r="G26" s="2"/>
    </row>
    <row r="27" spans="1:20">
      <c r="A27" s="2"/>
      <c r="B27" s="2"/>
      <c r="C27" s="2"/>
      <c r="D27" s="2"/>
      <c r="E27" s="2"/>
      <c r="F27" s="2"/>
      <c r="G27" s="2"/>
    </row>
    <row r="28" spans="1:20">
      <c r="A28" s="2"/>
      <c r="B28" s="2"/>
      <c r="C28" s="2"/>
      <c r="D28" s="2"/>
      <c r="E28" s="2"/>
      <c r="F28" s="2"/>
      <c r="G28" s="2"/>
    </row>
    <row r="29" spans="1:20">
      <c r="A29" s="2"/>
      <c r="B29" s="2"/>
      <c r="C29" s="2"/>
      <c r="D29" s="2"/>
      <c r="E29" s="2"/>
      <c r="F29" s="2"/>
      <c r="G29" s="2"/>
    </row>
    <row r="30" spans="1:20">
      <c r="A30" s="2"/>
      <c r="B30" s="2"/>
      <c r="C30" s="2"/>
      <c r="D30" s="2"/>
      <c r="E30" s="2"/>
      <c r="F30" s="2"/>
      <c r="G30" s="2"/>
    </row>
    <row r="31" spans="1:20">
      <c r="A31" s="2"/>
      <c r="B31" s="2"/>
      <c r="C31" s="2"/>
      <c r="D31" s="2"/>
      <c r="E31" s="2"/>
      <c r="F31" s="2"/>
      <c r="G31" s="2"/>
    </row>
    <row r="32" spans="1:20">
      <c r="A32" s="2"/>
      <c r="B32" s="2"/>
      <c r="C32" s="2"/>
      <c r="D32" s="2"/>
      <c r="E32" s="2"/>
      <c r="F32" s="2"/>
      <c r="G32" s="2"/>
    </row>
    <row r="33" spans="37:37" s="2" customFormat="1">
      <c r="AK33" s="4"/>
    </row>
    <row r="34" spans="37:37" s="2" customFormat="1">
      <c r="AK34" s="4"/>
    </row>
    <row r="35" spans="37:37" s="2" customFormat="1">
      <c r="AK35" s="4"/>
    </row>
    <row r="36" spans="37:37" s="2" customFormat="1">
      <c r="AK36" s="4"/>
    </row>
    <row r="37" spans="37:37" s="2" customFormat="1">
      <c r="AK37" s="4"/>
    </row>
    <row r="38" spans="37:37" s="2" customFormat="1">
      <c r="AK38" s="4"/>
    </row>
    <row r="39" spans="37:37" s="2" customFormat="1">
      <c r="AK39" s="4"/>
    </row>
    <row r="40" spans="37:37" s="2" customFormat="1">
      <c r="AK40" s="4"/>
    </row>
    <row r="41" spans="37:37" s="2" customFormat="1">
      <c r="AK41" s="4"/>
    </row>
    <row r="42" spans="37:37" s="2" customFormat="1">
      <c r="AK42" s="4"/>
    </row>
    <row r="43" spans="37:37" s="2" customFormat="1">
      <c r="AK43" s="4"/>
    </row>
    <row r="44" spans="37:37" s="2" customFormat="1">
      <c r="AK44" s="4"/>
    </row>
  </sheetData>
  <mergeCells count="2">
    <mergeCell ref="A2:C2"/>
    <mergeCell ref="A7:A8"/>
  </mergeCells>
  <phoneticPr fontId="27"/>
  <printOptions horizontalCentered="1"/>
  <pageMargins left="0.86614173228346458" right="0.86614173228346458" top="0.98425196850393704" bottom="1.1811023622047245" header="0.27559055118110237" footer="0.19685039370078741"/>
  <pageSetup paperSize="9" scale="5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5</vt:i4>
      </vt:variant>
    </vt:vector>
  </HeadingPairs>
  <TitlesOfParts>
    <vt:vector size="9" baseType="lpstr">
      <vt:lpstr>表5-1</vt:lpstr>
      <vt:lpstr>表5-2</vt:lpstr>
      <vt:lpstr>表5-3</vt:lpstr>
      <vt:lpstr>表5-4</vt:lpstr>
      <vt:lpstr>'表5-1'!Print_Area</vt:lpstr>
      <vt:lpstr>'表5-2'!Print_Area</vt:lpstr>
      <vt:lpstr>'表5-3'!Print_Area</vt:lpstr>
      <vt:lpstr>'表5-4'!Print_Area</vt:lpstr>
      <vt:lpstr>'表5-3'!Print_Titles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今川 雄太</cp:lastModifiedBy>
  <cp:lastPrinted>2016-06-01T08:31:20Z</cp:lastPrinted>
  <dcterms:created xsi:type="dcterms:W3CDTF">2002-03-02T07:17:00Z</dcterms:created>
  <dcterms:modified xsi:type="dcterms:W3CDTF">2017-07-05T05:57:11Z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