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公共事業・土木工事編\（済）合体版\"/>
    </mc:Choice>
  </mc:AlternateContent>
  <bookViews>
    <workbookView xWindow="0" yWindow="0" windowWidth="20490" windowHeight="7770"/>
  </bookViews>
  <sheets>
    <sheet name="③本工事費内訳調査（金額・構成比）" sheetId="1" r:id="rId1"/>
    <sheet name="④本工事費内訳調査（市場単価等）（金額・構成比）" sheetId="2" r:id="rId2"/>
  </sheets>
  <externalReferences>
    <externalReference r:id="rId3"/>
  </externalReferences>
  <definedNames>
    <definedName name="_xlnm.Print_Area" localSheetId="0">'③本工事費内訳調査（金額・構成比）'!$A$1:$V$58</definedName>
    <definedName name="_xlnm.Print_Area" localSheetId="1">'④本工事費内訳調査（市場単価等）（金額・構成比）'!$A$1:$S$67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7" i="2" l="1"/>
  <c r="G67" i="2"/>
  <c r="Q67" i="2" s="1"/>
  <c r="F67" i="2"/>
  <c r="E67" i="2"/>
  <c r="D67" i="2"/>
  <c r="N67" i="2" s="1"/>
  <c r="H66" i="2"/>
  <c r="G66" i="2"/>
  <c r="F66" i="2"/>
  <c r="E66" i="2"/>
  <c r="D66" i="2"/>
  <c r="U65" i="2"/>
  <c r="F65" i="2" s="1"/>
  <c r="U64" i="2"/>
  <c r="G64" i="2" s="1"/>
  <c r="F64" i="2"/>
  <c r="U63" i="2"/>
  <c r="F63" i="2" s="1"/>
  <c r="G63" i="2"/>
  <c r="U62" i="2"/>
  <c r="E62" i="2" s="1"/>
  <c r="U61" i="2"/>
  <c r="F61" i="2" s="1"/>
  <c r="U60" i="2"/>
  <c r="E60" i="2" s="1"/>
  <c r="U59" i="2"/>
  <c r="E59" i="2" s="1"/>
  <c r="U58" i="2"/>
  <c r="G58" i="2" s="1"/>
  <c r="F58" i="2"/>
  <c r="U57" i="2"/>
  <c r="E57" i="2" s="1"/>
  <c r="U56" i="2"/>
  <c r="F56" i="2" s="1"/>
  <c r="P56" i="2" s="1"/>
  <c r="U55" i="2"/>
  <c r="F55" i="2" s="1"/>
  <c r="H55" i="2"/>
  <c r="R55" i="2" s="1"/>
  <c r="U54" i="2"/>
  <c r="E54" i="2" s="1"/>
  <c r="U53" i="2"/>
  <c r="E53" i="2" s="1"/>
  <c r="U52" i="2"/>
  <c r="E52" i="2" s="1"/>
  <c r="U51" i="2"/>
  <c r="G51" i="2" s="1"/>
  <c r="U50" i="2"/>
  <c r="G50" i="2" s="1"/>
  <c r="U49" i="2"/>
  <c r="H49" i="2" s="1"/>
  <c r="U48" i="2"/>
  <c r="G48" i="2" s="1"/>
  <c r="F48" i="2"/>
  <c r="P48" i="2" s="1"/>
  <c r="U47" i="2"/>
  <c r="F47" i="2" s="1"/>
  <c r="U46" i="2"/>
  <c r="E46" i="2" s="1"/>
  <c r="U45" i="2"/>
  <c r="E45" i="2" s="1"/>
  <c r="H45" i="2"/>
  <c r="R45" i="2" s="1"/>
  <c r="D45" i="2"/>
  <c r="U44" i="2"/>
  <c r="E44" i="2" s="1"/>
  <c r="U43" i="2"/>
  <c r="E43" i="2" s="1"/>
  <c r="U42" i="2"/>
  <c r="G42" i="2" s="1"/>
  <c r="U41" i="2"/>
  <c r="H41" i="2" s="1"/>
  <c r="U40" i="2"/>
  <c r="U39" i="2"/>
  <c r="F39" i="2" s="1"/>
  <c r="U38" i="2"/>
  <c r="F38" i="2" s="1"/>
  <c r="P38" i="2" s="1"/>
  <c r="H37" i="2"/>
  <c r="R37" i="2" s="1"/>
  <c r="G37" i="2"/>
  <c r="F37" i="2"/>
  <c r="P37" i="2" s="1"/>
  <c r="E37" i="2"/>
  <c r="D37" i="2"/>
  <c r="U36" i="2"/>
  <c r="G36" i="2" s="1"/>
  <c r="U35" i="2"/>
  <c r="F35" i="2" s="1"/>
  <c r="U34" i="2"/>
  <c r="F34" i="2" s="1"/>
  <c r="U33" i="2"/>
  <c r="F33" i="2" s="1"/>
  <c r="P33" i="2" s="1"/>
  <c r="U32" i="2"/>
  <c r="G32" i="2" s="1"/>
  <c r="U31" i="2"/>
  <c r="D31" i="2" s="1"/>
  <c r="U30" i="2"/>
  <c r="G30" i="2" s="1"/>
  <c r="U29" i="2"/>
  <c r="G29" i="2" s="1"/>
  <c r="U28" i="2"/>
  <c r="H28" i="2" s="1"/>
  <c r="U27" i="2"/>
  <c r="F27" i="2" s="1"/>
  <c r="U26" i="2"/>
  <c r="F26" i="2" s="1"/>
  <c r="U25" i="2"/>
  <c r="U24" i="2"/>
  <c r="H24" i="2" s="1"/>
  <c r="U23" i="2"/>
  <c r="E23" i="2" s="1"/>
  <c r="U22" i="2"/>
  <c r="F22" i="2" s="1"/>
  <c r="P22" i="2" s="1"/>
  <c r="U21" i="2"/>
  <c r="F21" i="2" s="1"/>
  <c r="P21" i="2" s="1"/>
  <c r="E21" i="2"/>
  <c r="U20" i="2"/>
  <c r="E20" i="2" s="1"/>
  <c r="U19" i="2"/>
  <c r="E19" i="2" s="1"/>
  <c r="U18" i="2"/>
  <c r="E18" i="2" s="1"/>
  <c r="G18" i="2"/>
  <c r="U17" i="2"/>
  <c r="D17" i="2" s="1"/>
  <c r="U16" i="2"/>
  <c r="G16" i="2" s="1"/>
  <c r="U15" i="2"/>
  <c r="E15" i="2" s="1"/>
  <c r="U14" i="2"/>
  <c r="D14" i="2" s="1"/>
  <c r="U13" i="2"/>
  <c r="F13" i="2" s="1"/>
  <c r="P13" i="2" s="1"/>
  <c r="U12" i="2"/>
  <c r="E12" i="2" s="1"/>
  <c r="U11" i="2"/>
  <c r="F11" i="2" s="1"/>
  <c r="U10" i="2"/>
  <c r="E10" i="2" s="1"/>
  <c r="U9" i="2"/>
  <c r="E9" i="2" s="1"/>
  <c r="U8" i="2"/>
  <c r="G8" i="2" s="1"/>
  <c r="U7" i="2"/>
  <c r="E7" i="2" s="1"/>
  <c r="U6" i="2"/>
  <c r="D6" i="2" s="1"/>
  <c r="U5" i="2"/>
  <c r="H5" i="2" s="1"/>
  <c r="I58" i="1"/>
  <c r="T58" i="1" s="1"/>
  <c r="H58" i="1"/>
  <c r="S58" i="1" s="1"/>
  <c r="G58" i="1"/>
  <c r="R58" i="1" s="1"/>
  <c r="F58" i="1"/>
  <c r="Q58" i="1" s="1"/>
  <c r="E58" i="1"/>
  <c r="P58" i="1" s="1"/>
  <c r="I57" i="1"/>
  <c r="H57" i="1"/>
  <c r="G57" i="1"/>
  <c r="F57" i="1"/>
  <c r="E57" i="1"/>
  <c r="I56" i="1"/>
  <c r="H56" i="1"/>
  <c r="G56" i="1"/>
  <c r="R56" i="1" s="1"/>
  <c r="F56" i="1"/>
  <c r="E56" i="1"/>
  <c r="I54" i="1"/>
  <c r="H54" i="1"/>
  <c r="S54" i="1" s="1"/>
  <c r="G54" i="1"/>
  <c r="F54" i="1"/>
  <c r="E54" i="1"/>
  <c r="I53" i="1"/>
  <c r="H53" i="1"/>
  <c r="G53" i="1"/>
  <c r="F53" i="1"/>
  <c r="E53" i="1"/>
  <c r="I52" i="1"/>
  <c r="H52" i="1"/>
  <c r="S52" i="1" s="1"/>
  <c r="G52" i="1"/>
  <c r="R52" i="1" s="1"/>
  <c r="F52" i="1"/>
  <c r="Q52" i="1" s="1"/>
  <c r="E52" i="1"/>
  <c r="I51" i="1"/>
  <c r="H51" i="1"/>
  <c r="G51" i="1"/>
  <c r="R51" i="1" s="1"/>
  <c r="F51" i="1"/>
  <c r="E51" i="1"/>
  <c r="I50" i="1"/>
  <c r="H50" i="1"/>
  <c r="G50" i="1"/>
  <c r="R50" i="1" s="1"/>
  <c r="F50" i="1"/>
  <c r="Q50" i="1" s="1"/>
  <c r="E50" i="1"/>
  <c r="I49" i="1"/>
  <c r="T49" i="1" s="1"/>
  <c r="H49" i="1"/>
  <c r="S49" i="1" s="1"/>
  <c r="G49" i="1"/>
  <c r="R49" i="1" s="1"/>
  <c r="F49" i="1"/>
  <c r="Q49" i="1" s="1"/>
  <c r="E49" i="1"/>
  <c r="P49" i="1" s="1"/>
  <c r="I48" i="1"/>
  <c r="H48" i="1"/>
  <c r="S48" i="1" s="1"/>
  <c r="G48" i="1"/>
  <c r="R48" i="1" s="1"/>
  <c r="F48" i="1"/>
  <c r="Q48" i="1" s="1"/>
  <c r="E48" i="1"/>
  <c r="I47" i="1"/>
  <c r="T47" i="1" s="1"/>
  <c r="H47" i="1"/>
  <c r="G47" i="1"/>
  <c r="R47" i="1" s="1"/>
  <c r="F47" i="1"/>
  <c r="Q47" i="1" s="1"/>
  <c r="E47" i="1"/>
  <c r="P47" i="1" s="1"/>
  <c r="I46" i="1"/>
  <c r="H46" i="1"/>
  <c r="S46" i="1" s="1"/>
  <c r="G46" i="1"/>
  <c r="R46" i="1" s="1"/>
  <c r="F46" i="1"/>
  <c r="Q46" i="1" s="1"/>
  <c r="E46" i="1"/>
  <c r="I45" i="1"/>
  <c r="T45" i="1" s="1"/>
  <c r="H45" i="1"/>
  <c r="G45" i="1"/>
  <c r="R45" i="1" s="1"/>
  <c r="F45" i="1"/>
  <c r="Q45" i="1" s="1"/>
  <c r="E45" i="1"/>
  <c r="P45" i="1" s="1"/>
  <c r="I44" i="1"/>
  <c r="H44" i="1"/>
  <c r="S44" i="1" s="1"/>
  <c r="G44" i="1"/>
  <c r="F44" i="1"/>
  <c r="Q44" i="1" s="1"/>
  <c r="E44" i="1"/>
  <c r="I42" i="1"/>
  <c r="T42" i="1" s="1"/>
  <c r="H42" i="1"/>
  <c r="G42" i="1"/>
  <c r="R42" i="1" s="1"/>
  <c r="F42" i="1"/>
  <c r="Q42" i="1" s="1"/>
  <c r="E42" i="1"/>
  <c r="P42" i="1" s="1"/>
  <c r="I41" i="1"/>
  <c r="H41" i="1"/>
  <c r="S41" i="1" s="1"/>
  <c r="G41" i="1"/>
  <c r="R41" i="1" s="1"/>
  <c r="F41" i="1"/>
  <c r="Q41" i="1" s="1"/>
  <c r="E41" i="1"/>
  <c r="I40" i="1"/>
  <c r="T40" i="1" s="1"/>
  <c r="H40" i="1"/>
  <c r="S40" i="1" s="1"/>
  <c r="G40" i="1"/>
  <c r="R40" i="1" s="1"/>
  <c r="F40" i="1"/>
  <c r="Q40" i="1" s="1"/>
  <c r="E40" i="1"/>
  <c r="P40" i="1" s="1"/>
  <c r="I39" i="1"/>
  <c r="H39" i="1"/>
  <c r="S39" i="1" s="1"/>
  <c r="G39" i="1"/>
  <c r="R39" i="1" s="1"/>
  <c r="F39" i="1"/>
  <c r="Q39" i="1" s="1"/>
  <c r="E39" i="1"/>
  <c r="I38" i="1"/>
  <c r="T38" i="1" s="1"/>
  <c r="H38" i="1"/>
  <c r="G38" i="1"/>
  <c r="R38" i="1" s="1"/>
  <c r="F38" i="1"/>
  <c r="Q38" i="1" s="1"/>
  <c r="E38" i="1"/>
  <c r="P38" i="1" s="1"/>
  <c r="I37" i="1"/>
  <c r="H37" i="1"/>
  <c r="G37" i="1"/>
  <c r="R37" i="1" s="1"/>
  <c r="F37" i="1"/>
  <c r="Q37" i="1" s="1"/>
  <c r="E37" i="1"/>
  <c r="I36" i="1"/>
  <c r="T36" i="1" s="1"/>
  <c r="H36" i="1"/>
  <c r="G36" i="1"/>
  <c r="R36" i="1" s="1"/>
  <c r="F36" i="1"/>
  <c r="Q36" i="1" s="1"/>
  <c r="E36" i="1"/>
  <c r="P36" i="1" s="1"/>
  <c r="I35" i="1"/>
  <c r="H35" i="1"/>
  <c r="S35" i="1" s="1"/>
  <c r="G35" i="1"/>
  <c r="R35" i="1" s="1"/>
  <c r="F35" i="1"/>
  <c r="Q35" i="1" s="1"/>
  <c r="E35" i="1"/>
  <c r="I34" i="1"/>
  <c r="T34" i="1" s="1"/>
  <c r="H34" i="1"/>
  <c r="G34" i="1"/>
  <c r="R34" i="1" s="1"/>
  <c r="F34" i="1"/>
  <c r="Q34" i="1" s="1"/>
  <c r="E34" i="1"/>
  <c r="P34" i="1" s="1"/>
  <c r="I33" i="1"/>
  <c r="H33" i="1"/>
  <c r="S33" i="1" s="1"/>
  <c r="G33" i="1"/>
  <c r="R33" i="1" s="1"/>
  <c r="F33" i="1"/>
  <c r="Q33" i="1" s="1"/>
  <c r="E33" i="1"/>
  <c r="I32" i="1"/>
  <c r="T32" i="1" s="1"/>
  <c r="H32" i="1"/>
  <c r="S32" i="1" s="1"/>
  <c r="G32" i="1"/>
  <c r="R32" i="1" s="1"/>
  <c r="F32" i="1"/>
  <c r="Q32" i="1" s="1"/>
  <c r="E32" i="1"/>
  <c r="P32" i="1" s="1"/>
  <c r="I31" i="1"/>
  <c r="H31" i="1"/>
  <c r="S31" i="1" s="1"/>
  <c r="G31" i="1"/>
  <c r="R31" i="1" s="1"/>
  <c r="F31" i="1"/>
  <c r="Q31" i="1" s="1"/>
  <c r="E31" i="1"/>
  <c r="I30" i="1"/>
  <c r="T30" i="1" s="1"/>
  <c r="H30" i="1"/>
  <c r="G30" i="1"/>
  <c r="R30" i="1" s="1"/>
  <c r="F30" i="1"/>
  <c r="Q30" i="1" s="1"/>
  <c r="E30" i="1"/>
  <c r="P30" i="1" s="1"/>
  <c r="I29" i="1"/>
  <c r="H29" i="1"/>
  <c r="S29" i="1" s="1"/>
  <c r="G29" i="1"/>
  <c r="R29" i="1" s="1"/>
  <c r="F29" i="1"/>
  <c r="Q29" i="1" s="1"/>
  <c r="E29" i="1"/>
  <c r="I28" i="1"/>
  <c r="T28" i="1" s="1"/>
  <c r="H28" i="1"/>
  <c r="G28" i="1"/>
  <c r="R28" i="1" s="1"/>
  <c r="F28" i="1"/>
  <c r="Q28" i="1" s="1"/>
  <c r="E28" i="1"/>
  <c r="P28" i="1" s="1"/>
  <c r="I27" i="1"/>
  <c r="H27" i="1"/>
  <c r="G27" i="1"/>
  <c r="R27" i="1" s="1"/>
  <c r="F27" i="1"/>
  <c r="Q27" i="1" s="1"/>
  <c r="E27" i="1"/>
  <c r="I26" i="1"/>
  <c r="H26" i="1"/>
  <c r="G26" i="1"/>
  <c r="R26" i="1" s="1"/>
  <c r="F26" i="1"/>
  <c r="Q26" i="1" s="1"/>
  <c r="E26" i="1"/>
  <c r="I25" i="1"/>
  <c r="H25" i="1"/>
  <c r="S25" i="1" s="1"/>
  <c r="G25" i="1"/>
  <c r="R25" i="1" s="1"/>
  <c r="F25" i="1"/>
  <c r="Q25" i="1" s="1"/>
  <c r="E25" i="1"/>
  <c r="I24" i="1"/>
  <c r="T24" i="1" s="1"/>
  <c r="H24" i="1"/>
  <c r="G24" i="1"/>
  <c r="R24" i="1" s="1"/>
  <c r="F24" i="1"/>
  <c r="Q24" i="1" s="1"/>
  <c r="E24" i="1"/>
  <c r="P24" i="1" s="1"/>
  <c r="I23" i="1"/>
  <c r="H23" i="1"/>
  <c r="G23" i="1"/>
  <c r="R23" i="1" s="1"/>
  <c r="F23" i="1"/>
  <c r="Q23" i="1" s="1"/>
  <c r="E23" i="1"/>
  <c r="I22" i="1"/>
  <c r="H22" i="1"/>
  <c r="G22" i="1"/>
  <c r="R22" i="1" s="1"/>
  <c r="F22" i="1"/>
  <c r="Q22" i="1" s="1"/>
  <c r="E22" i="1"/>
  <c r="I21" i="1"/>
  <c r="H21" i="1"/>
  <c r="S21" i="1" s="1"/>
  <c r="G21" i="1"/>
  <c r="R21" i="1" s="1"/>
  <c r="F21" i="1"/>
  <c r="Q21" i="1" s="1"/>
  <c r="E21" i="1"/>
  <c r="I20" i="1"/>
  <c r="T20" i="1" s="1"/>
  <c r="H20" i="1"/>
  <c r="G20" i="1"/>
  <c r="R20" i="1" s="1"/>
  <c r="F20" i="1"/>
  <c r="Q20" i="1" s="1"/>
  <c r="E20" i="1"/>
  <c r="P20" i="1" s="1"/>
  <c r="I19" i="1"/>
  <c r="H19" i="1"/>
  <c r="G19" i="1"/>
  <c r="R19" i="1" s="1"/>
  <c r="F19" i="1"/>
  <c r="Q19" i="1" s="1"/>
  <c r="E19" i="1"/>
  <c r="I18" i="1"/>
  <c r="H18" i="1"/>
  <c r="G18" i="1"/>
  <c r="R18" i="1" s="1"/>
  <c r="F18" i="1"/>
  <c r="Q18" i="1" s="1"/>
  <c r="E18" i="1"/>
  <c r="I17" i="1"/>
  <c r="H17" i="1"/>
  <c r="S17" i="1" s="1"/>
  <c r="G17" i="1"/>
  <c r="R17" i="1" s="1"/>
  <c r="F17" i="1"/>
  <c r="Q17" i="1" s="1"/>
  <c r="E17" i="1"/>
  <c r="I16" i="1"/>
  <c r="T16" i="1" s="1"/>
  <c r="H16" i="1"/>
  <c r="G16" i="1"/>
  <c r="R16" i="1" s="1"/>
  <c r="F16" i="1"/>
  <c r="Q16" i="1" s="1"/>
  <c r="E16" i="1"/>
  <c r="P16" i="1" s="1"/>
  <c r="I15" i="1"/>
  <c r="H15" i="1"/>
  <c r="G15" i="1"/>
  <c r="R15" i="1" s="1"/>
  <c r="F15" i="1"/>
  <c r="Q15" i="1" s="1"/>
  <c r="E15" i="1"/>
  <c r="I14" i="1"/>
  <c r="H14" i="1"/>
  <c r="G14" i="1"/>
  <c r="R14" i="1" s="1"/>
  <c r="F14" i="1"/>
  <c r="Q14" i="1" s="1"/>
  <c r="E14" i="1"/>
  <c r="I13" i="1"/>
  <c r="H13" i="1"/>
  <c r="S13" i="1" s="1"/>
  <c r="G13" i="1"/>
  <c r="R13" i="1" s="1"/>
  <c r="F13" i="1"/>
  <c r="Q13" i="1" s="1"/>
  <c r="E13" i="1"/>
  <c r="I12" i="1"/>
  <c r="T12" i="1" s="1"/>
  <c r="H12" i="1"/>
  <c r="G12" i="1"/>
  <c r="R12" i="1" s="1"/>
  <c r="F12" i="1"/>
  <c r="Q12" i="1" s="1"/>
  <c r="E12" i="1"/>
  <c r="P12" i="1" s="1"/>
  <c r="I11" i="1"/>
  <c r="H11" i="1"/>
  <c r="G11" i="1"/>
  <c r="R11" i="1" s="1"/>
  <c r="F11" i="1"/>
  <c r="Q11" i="1" s="1"/>
  <c r="E11" i="1"/>
  <c r="I10" i="1"/>
  <c r="H10" i="1"/>
  <c r="G10" i="1"/>
  <c r="R10" i="1" s="1"/>
  <c r="F10" i="1"/>
  <c r="Q10" i="1" s="1"/>
  <c r="E10" i="1"/>
  <c r="I9" i="1"/>
  <c r="H9" i="1"/>
  <c r="S9" i="1" s="1"/>
  <c r="G9" i="1"/>
  <c r="R9" i="1" s="1"/>
  <c r="F9" i="1"/>
  <c r="Q9" i="1" s="1"/>
  <c r="E9" i="1"/>
  <c r="I8" i="1"/>
  <c r="T8" i="1" s="1"/>
  <c r="H8" i="1"/>
  <c r="G8" i="1"/>
  <c r="R8" i="1" s="1"/>
  <c r="F8" i="1"/>
  <c r="Q8" i="1" s="1"/>
  <c r="E8" i="1"/>
  <c r="P8" i="1" s="1"/>
  <c r="I7" i="1"/>
  <c r="H7" i="1"/>
  <c r="G7" i="1"/>
  <c r="R7" i="1" s="1"/>
  <c r="F7" i="1"/>
  <c r="Q7" i="1" s="1"/>
  <c r="E7" i="1"/>
  <c r="I6" i="1"/>
  <c r="H6" i="1"/>
  <c r="G6" i="1"/>
  <c r="R6" i="1" s="1"/>
  <c r="F6" i="1"/>
  <c r="Q6" i="1" s="1"/>
  <c r="E6" i="1"/>
  <c r="I5" i="1"/>
  <c r="H5" i="1"/>
  <c r="G5" i="1"/>
  <c r="R5" i="1" s="1"/>
  <c r="F5" i="1"/>
  <c r="E5" i="1"/>
  <c r="R5" i="2" l="1"/>
  <c r="N17" i="2"/>
  <c r="O43" i="2"/>
  <c r="Q48" i="2"/>
  <c r="Q58" i="2"/>
  <c r="Q64" i="2"/>
  <c r="N14" i="2"/>
  <c r="Q18" i="2"/>
  <c r="R24" i="2"/>
  <c r="R28" i="2"/>
  <c r="Q32" i="2"/>
  <c r="Q36" i="2"/>
  <c r="Q37" i="2"/>
  <c r="O59" i="2"/>
  <c r="Q63" i="2"/>
  <c r="O15" i="2"/>
  <c r="Q29" i="2"/>
  <c r="Q50" i="2"/>
  <c r="O54" i="2"/>
  <c r="Q8" i="2"/>
  <c r="O12" i="2"/>
  <c r="Q16" i="2"/>
  <c r="Q30" i="2"/>
  <c r="Q42" i="2"/>
  <c r="Q51" i="2"/>
  <c r="E30" i="2"/>
  <c r="O30" i="2" s="1"/>
  <c r="F19" i="2"/>
  <c r="H6" i="2"/>
  <c r="R6" i="2" s="1"/>
  <c r="H19" i="2"/>
  <c r="R19" i="2" s="1"/>
  <c r="G21" i="2"/>
  <c r="Q21" i="2" s="1"/>
  <c r="D28" i="2"/>
  <c r="G45" i="2"/>
  <c r="Q45" i="2" s="1"/>
  <c r="F50" i="2"/>
  <c r="H53" i="2"/>
  <c r="H7" i="2"/>
  <c r="R7" i="2" s="1"/>
  <c r="E17" i="2"/>
  <c r="G35" i="2"/>
  <c r="Q35" i="2" s="1"/>
  <c r="E38" i="2"/>
  <c r="O38" i="2" s="1"/>
  <c r="D55" i="2"/>
  <c r="G65" i="2"/>
  <c r="Q65" i="2" s="1"/>
  <c r="H18" i="2"/>
  <c r="R18" i="2" s="1"/>
  <c r="D65" i="2"/>
  <c r="N65" i="2" s="1"/>
  <c r="D7" i="2"/>
  <c r="N7" i="2" s="1"/>
  <c r="D47" i="2"/>
  <c r="N47" i="2" s="1"/>
  <c r="E55" i="2"/>
  <c r="Q66" i="2"/>
  <c r="F7" i="2"/>
  <c r="G13" i="2"/>
  <c r="Q13" i="2" s="1"/>
  <c r="F18" i="2"/>
  <c r="D19" i="2"/>
  <c r="N19" i="2" s="1"/>
  <c r="D39" i="2"/>
  <c r="N39" i="2" s="1"/>
  <c r="G47" i="2"/>
  <c r="Q47" i="2" s="1"/>
  <c r="E49" i="2"/>
  <c r="O49" i="2" s="1"/>
  <c r="E51" i="2"/>
  <c r="O51" i="2" s="1"/>
  <c r="G55" i="2"/>
  <c r="Q55" i="2" s="1"/>
  <c r="G57" i="2"/>
  <c r="Q57" i="2" s="1"/>
  <c r="E63" i="2"/>
  <c r="F23" i="2"/>
  <c r="D29" i="2"/>
  <c r="N29" i="2" s="1"/>
  <c r="E39" i="2"/>
  <c r="O39" i="2" s="1"/>
  <c r="E42" i="2"/>
  <c r="R54" i="1"/>
  <c r="D11" i="2"/>
  <c r="N11" i="2" s="1"/>
  <c r="G23" i="2"/>
  <c r="Q23" i="2" s="1"/>
  <c r="E26" i="2"/>
  <c r="H29" i="2"/>
  <c r="F30" i="2"/>
  <c r="D42" i="2"/>
  <c r="E47" i="2"/>
  <c r="F49" i="2"/>
  <c r="E50" i="2"/>
  <c r="D53" i="2"/>
  <c r="H57" i="2"/>
  <c r="H58" i="2"/>
  <c r="D60" i="2"/>
  <c r="D61" i="2"/>
  <c r="N61" i="2" s="1"/>
  <c r="E65" i="2"/>
  <c r="G11" i="2"/>
  <c r="Q11" i="2" s="1"/>
  <c r="G26" i="2"/>
  <c r="Q26" i="2" s="1"/>
  <c r="G49" i="2"/>
  <c r="Q49" i="2" s="1"/>
  <c r="D52" i="2"/>
  <c r="F60" i="2"/>
  <c r="E61" i="2"/>
  <c r="H11" i="2"/>
  <c r="R11" i="2" s="1"/>
  <c r="H26" i="2"/>
  <c r="R26" i="2" s="1"/>
  <c r="D30" i="2"/>
  <c r="N30" i="2" s="1"/>
  <c r="E41" i="2"/>
  <c r="O41" i="2" s="1"/>
  <c r="D49" i="2"/>
  <c r="N49" i="2" s="1"/>
  <c r="F52" i="2"/>
  <c r="D57" i="2"/>
  <c r="N57" i="2" s="1"/>
  <c r="D58" i="2"/>
  <c r="N58" i="2" s="1"/>
  <c r="G60" i="2"/>
  <c r="Q60" i="2" s="1"/>
  <c r="H61" i="2"/>
  <c r="R61" i="2" s="1"/>
  <c r="H65" i="2"/>
  <c r="S19" i="1"/>
  <c r="S36" i="1"/>
  <c r="S45" i="1"/>
  <c r="S53" i="1"/>
  <c r="O21" i="2"/>
  <c r="N45" i="2"/>
  <c r="O46" i="2"/>
  <c r="R53" i="2"/>
  <c r="R58" i="2"/>
  <c r="R66" i="2"/>
  <c r="S57" i="1"/>
  <c r="S5" i="1"/>
  <c r="S6" i="1"/>
  <c r="S7" i="1"/>
  <c r="S11" i="1"/>
  <c r="S15" i="1"/>
  <c r="S23" i="1"/>
  <c r="S27" i="1"/>
  <c r="S8" i="1"/>
  <c r="S12" i="1"/>
  <c r="S16" i="1"/>
  <c r="S20" i="1"/>
  <c r="S24" i="1"/>
  <c r="S28" i="1"/>
  <c r="S34" i="1"/>
  <c r="S42" i="1"/>
  <c r="G55" i="1"/>
  <c r="R55" i="1" s="1"/>
  <c r="S50" i="1"/>
  <c r="S51" i="1"/>
  <c r="Q56" i="1"/>
  <c r="O10" i="2"/>
  <c r="O17" i="2"/>
  <c r="O53" i="2"/>
  <c r="O63" i="2"/>
  <c r="S10" i="1"/>
  <c r="S14" i="1"/>
  <c r="S18" i="1"/>
  <c r="S22" i="1"/>
  <c r="S26" i="1"/>
  <c r="S30" i="1"/>
  <c r="S37" i="1"/>
  <c r="S38" i="1"/>
  <c r="S47" i="1"/>
  <c r="Q51" i="1"/>
  <c r="R53" i="1"/>
  <c r="S56" i="1"/>
  <c r="R57" i="1"/>
  <c r="O20" i="2"/>
  <c r="R29" i="2"/>
  <c r="N42" i="2"/>
  <c r="O45" i="2"/>
  <c r="O47" i="2"/>
  <c r="N53" i="2"/>
  <c r="N55" i="2"/>
  <c r="O61" i="2"/>
  <c r="O62" i="2"/>
  <c r="O65" i="2"/>
  <c r="P66" i="2"/>
  <c r="O57" i="2"/>
  <c r="P10" i="1"/>
  <c r="T14" i="1"/>
  <c r="T22" i="1"/>
  <c r="T26" i="1"/>
  <c r="P29" i="1"/>
  <c r="T29" i="1"/>
  <c r="T31" i="1"/>
  <c r="P33" i="1"/>
  <c r="T33" i="1"/>
  <c r="P35" i="1"/>
  <c r="T35" i="1"/>
  <c r="P37" i="1"/>
  <c r="T37" i="1"/>
  <c r="P39" i="1"/>
  <c r="T39" i="1"/>
  <c r="P41" i="1"/>
  <c r="T41" i="1"/>
  <c r="P44" i="1"/>
  <c r="T44" i="1"/>
  <c r="P46" i="1"/>
  <c r="T46" i="1"/>
  <c r="P48" i="1"/>
  <c r="T48" i="1"/>
  <c r="P57" i="1"/>
  <c r="T57" i="1"/>
  <c r="D5" i="2"/>
  <c r="N5" i="2" s="1"/>
  <c r="E8" i="2"/>
  <c r="O8" i="2" s="1"/>
  <c r="H10" i="2"/>
  <c r="R10" i="2" s="1"/>
  <c r="P11" i="2"/>
  <c r="F15" i="2"/>
  <c r="P15" i="2" s="1"/>
  <c r="P18" i="2"/>
  <c r="P23" i="2"/>
  <c r="P26" i="2"/>
  <c r="H32" i="2"/>
  <c r="R32" i="2" s="1"/>
  <c r="D36" i="2"/>
  <c r="N36" i="2" s="1"/>
  <c r="H42" i="2"/>
  <c r="R42" i="2" s="1"/>
  <c r="H44" i="2"/>
  <c r="R44" i="2" s="1"/>
  <c r="F45" i="2"/>
  <c r="P45" i="2" s="1"/>
  <c r="D50" i="2"/>
  <c r="N50" i="2" s="1"/>
  <c r="H52" i="2"/>
  <c r="R52" i="2" s="1"/>
  <c r="F53" i="2"/>
  <c r="P53" i="2" s="1"/>
  <c r="F54" i="2"/>
  <c r="P54" i="2" s="1"/>
  <c r="F57" i="2"/>
  <c r="I57" i="2" s="1"/>
  <c r="P58" i="2"/>
  <c r="G61" i="2"/>
  <c r="Q61" i="2" s="1"/>
  <c r="D63" i="2"/>
  <c r="N63" i="2" s="1"/>
  <c r="R65" i="2"/>
  <c r="I43" i="1"/>
  <c r="T43" i="1" s="1"/>
  <c r="T7" i="1"/>
  <c r="T10" i="1"/>
  <c r="P14" i="1"/>
  <c r="P18" i="1"/>
  <c r="T18" i="1"/>
  <c r="P22" i="1"/>
  <c r="P26" i="1"/>
  <c r="P31" i="1"/>
  <c r="T6" i="1"/>
  <c r="P11" i="1"/>
  <c r="T11" i="1"/>
  <c r="P15" i="1"/>
  <c r="T15" i="1"/>
  <c r="P19" i="1"/>
  <c r="T19" i="1"/>
  <c r="P23" i="1"/>
  <c r="T23" i="1"/>
  <c r="P27" i="1"/>
  <c r="T27" i="1"/>
  <c r="P7" i="2"/>
  <c r="H8" i="2"/>
  <c r="R8" i="2" s="1"/>
  <c r="F14" i="2"/>
  <c r="P14" i="2" s="1"/>
  <c r="H15" i="2"/>
  <c r="R15" i="2" s="1"/>
  <c r="P19" i="2"/>
  <c r="P27" i="2"/>
  <c r="P35" i="2"/>
  <c r="H36" i="2"/>
  <c r="R36" i="2" s="1"/>
  <c r="G53" i="2"/>
  <c r="Q53" i="2" s="1"/>
  <c r="P9" i="1"/>
  <c r="T9" i="1"/>
  <c r="P13" i="1"/>
  <c r="T13" i="1"/>
  <c r="P17" i="1"/>
  <c r="T17" i="1"/>
  <c r="P21" i="1"/>
  <c r="T21" i="1"/>
  <c r="P25" i="1"/>
  <c r="T25" i="1"/>
  <c r="O7" i="2"/>
  <c r="O9" i="2"/>
  <c r="E11" i="2"/>
  <c r="O11" i="2" s="1"/>
  <c r="D15" i="2"/>
  <c r="N15" i="2" s="1"/>
  <c r="F16" i="2"/>
  <c r="P16" i="2" s="1"/>
  <c r="O18" i="2"/>
  <c r="O19" i="2"/>
  <c r="O23" i="2"/>
  <c r="D26" i="2"/>
  <c r="N26" i="2" s="1"/>
  <c r="E28" i="2"/>
  <c r="O28" i="2" s="1"/>
  <c r="H30" i="2"/>
  <c r="R30" i="2" s="1"/>
  <c r="D32" i="2"/>
  <c r="E34" i="2"/>
  <c r="O34" i="2" s="1"/>
  <c r="G39" i="2"/>
  <c r="Q39" i="2" s="1"/>
  <c r="G41" i="2"/>
  <c r="Q41" i="2" s="1"/>
  <c r="F42" i="2"/>
  <c r="P42" i="2" s="1"/>
  <c r="F44" i="2"/>
  <c r="H47" i="2"/>
  <c r="R47" i="2" s="1"/>
  <c r="H50" i="2"/>
  <c r="R50" i="2" s="1"/>
  <c r="G52" i="2"/>
  <c r="Q52" i="2" s="1"/>
  <c r="O55" i="2"/>
  <c r="E58" i="2"/>
  <c r="O58" i="2" s="1"/>
  <c r="H60" i="2"/>
  <c r="R60" i="2" s="1"/>
  <c r="H63" i="2"/>
  <c r="R63" i="2" s="1"/>
  <c r="R67" i="2"/>
  <c r="J6" i="1"/>
  <c r="H55" i="1"/>
  <c r="S55" i="1" s="1"/>
  <c r="G7" i="2"/>
  <c r="Q7" i="2" s="1"/>
  <c r="F8" i="2"/>
  <c r="P8" i="2" s="1"/>
  <c r="E13" i="2"/>
  <c r="O13" i="2" s="1"/>
  <c r="G15" i="2"/>
  <c r="Q15" i="2" s="1"/>
  <c r="H16" i="2"/>
  <c r="R16" i="2" s="1"/>
  <c r="G19" i="2"/>
  <c r="Q19" i="2" s="1"/>
  <c r="E29" i="2"/>
  <c r="O29" i="2" s="1"/>
  <c r="G34" i="2"/>
  <c r="Q34" i="2" s="1"/>
  <c r="E36" i="2"/>
  <c r="O36" i="2" s="1"/>
  <c r="F41" i="2"/>
  <c r="P41" i="2" s="1"/>
  <c r="D44" i="2"/>
  <c r="I49" i="2"/>
  <c r="F43" i="1"/>
  <c r="Q43" i="1" s="1"/>
  <c r="F10" i="2"/>
  <c r="P10" i="2" s="1"/>
  <c r="D12" i="2"/>
  <c r="N12" i="2" s="1"/>
  <c r="E27" i="2"/>
  <c r="O27" i="2" s="1"/>
  <c r="F29" i="2"/>
  <c r="P29" i="2" s="1"/>
  <c r="H34" i="2"/>
  <c r="R34" i="2" s="1"/>
  <c r="F36" i="2"/>
  <c r="J5" i="1"/>
  <c r="G43" i="1"/>
  <c r="R43" i="1" s="1"/>
  <c r="J7" i="1"/>
  <c r="R44" i="1"/>
  <c r="P56" i="1"/>
  <c r="T56" i="1"/>
  <c r="Q57" i="1"/>
  <c r="G6" i="2"/>
  <c r="Q6" i="2" s="1"/>
  <c r="D8" i="2"/>
  <c r="G10" i="2"/>
  <c r="Q10" i="2" s="1"/>
  <c r="H13" i="2"/>
  <c r="R13" i="2" s="1"/>
  <c r="E16" i="2"/>
  <c r="O16" i="2" s="1"/>
  <c r="H21" i="2"/>
  <c r="R21" i="2" s="1"/>
  <c r="O26" i="2"/>
  <c r="H27" i="2"/>
  <c r="R27" i="2" s="1"/>
  <c r="D34" i="2"/>
  <c r="N34" i="2" s="1"/>
  <c r="H39" i="2"/>
  <c r="R39" i="2" s="1"/>
  <c r="D41" i="2"/>
  <c r="N41" i="2" s="1"/>
  <c r="G44" i="2"/>
  <c r="Q44" i="2" s="1"/>
  <c r="N6" i="2"/>
  <c r="P5" i="1"/>
  <c r="T5" i="1"/>
  <c r="P6" i="1"/>
  <c r="P7" i="1"/>
  <c r="P50" i="1"/>
  <c r="T50" i="1"/>
  <c r="P51" i="1"/>
  <c r="T51" i="1"/>
  <c r="P52" i="1"/>
  <c r="T52" i="1"/>
  <c r="P53" i="1"/>
  <c r="T53" i="1"/>
  <c r="P54" i="1"/>
  <c r="T54" i="1"/>
  <c r="E55" i="1"/>
  <c r="P55" i="1" s="1"/>
  <c r="G5" i="2"/>
  <c r="Q5" i="2" s="1"/>
  <c r="F5" i="2"/>
  <c r="P5" i="2" s="1"/>
  <c r="F9" i="2"/>
  <c r="P9" i="2" s="1"/>
  <c r="H9" i="2"/>
  <c r="R9" i="2" s="1"/>
  <c r="G9" i="2"/>
  <c r="Q9" i="2" s="1"/>
  <c r="G20" i="2"/>
  <c r="Q20" i="2" s="1"/>
  <c r="H20" i="2"/>
  <c r="R20" i="2" s="1"/>
  <c r="F20" i="2"/>
  <c r="P20" i="2" s="1"/>
  <c r="E22" i="2"/>
  <c r="O22" i="2" s="1"/>
  <c r="H22" i="2"/>
  <c r="R22" i="2" s="1"/>
  <c r="G22" i="2"/>
  <c r="Q22" i="2" s="1"/>
  <c r="F24" i="2"/>
  <c r="P24" i="2" s="1"/>
  <c r="D24" i="2"/>
  <c r="E24" i="2"/>
  <c r="O24" i="2" s="1"/>
  <c r="E25" i="2"/>
  <c r="O25" i="2" s="1"/>
  <c r="G25" i="2"/>
  <c r="Q25" i="2" s="1"/>
  <c r="F25" i="2"/>
  <c r="P25" i="2" s="1"/>
  <c r="D25" i="2"/>
  <c r="N52" i="2"/>
  <c r="H43" i="1"/>
  <c r="S43" i="1" s="1"/>
  <c r="Q5" i="1"/>
  <c r="J9" i="1"/>
  <c r="J11" i="1"/>
  <c r="J13" i="1"/>
  <c r="J15" i="1"/>
  <c r="J17" i="1"/>
  <c r="J19" i="1"/>
  <c r="J21" i="1"/>
  <c r="J23" i="1"/>
  <c r="J25" i="1"/>
  <c r="J27" i="1"/>
  <c r="J44" i="1"/>
  <c r="J45" i="1"/>
  <c r="J46" i="1"/>
  <c r="J47" i="1"/>
  <c r="J48" i="1"/>
  <c r="J49" i="1"/>
  <c r="J50" i="1"/>
  <c r="J51" i="1"/>
  <c r="J52" i="1"/>
  <c r="Q53" i="1"/>
  <c r="J53" i="1"/>
  <c r="Q54" i="1"/>
  <c r="J54" i="1"/>
  <c r="F55" i="1"/>
  <c r="Q55" i="1" s="1"/>
  <c r="I7" i="2"/>
  <c r="F17" i="2"/>
  <c r="H17" i="2"/>
  <c r="R17" i="2" s="1"/>
  <c r="G17" i="2"/>
  <c r="Q17" i="2" s="1"/>
  <c r="G24" i="2"/>
  <c r="Q24" i="2" s="1"/>
  <c r="H25" i="2"/>
  <c r="R25" i="2" s="1"/>
  <c r="N31" i="2"/>
  <c r="E40" i="2"/>
  <c r="O40" i="2" s="1"/>
  <c r="D40" i="2"/>
  <c r="H40" i="2"/>
  <c r="R40" i="2" s="1"/>
  <c r="G40" i="2"/>
  <c r="Q40" i="2" s="1"/>
  <c r="F40" i="2"/>
  <c r="P40" i="2" s="1"/>
  <c r="E43" i="1"/>
  <c r="I55" i="1"/>
  <c r="T55" i="1" s="1"/>
  <c r="E33" i="2"/>
  <c r="O33" i="2" s="1"/>
  <c r="H33" i="2"/>
  <c r="R33" i="2" s="1"/>
  <c r="D33" i="2"/>
  <c r="G33" i="2"/>
  <c r="Q33" i="2" s="1"/>
  <c r="J8" i="1"/>
  <c r="J10" i="1"/>
  <c r="J12" i="1"/>
  <c r="J14" i="1"/>
  <c r="J16" i="1"/>
  <c r="J18" i="1"/>
  <c r="J20" i="1"/>
  <c r="J22" i="1"/>
  <c r="J24" i="1"/>
  <c r="J26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56" i="1"/>
  <c r="J57" i="1"/>
  <c r="J58" i="1"/>
  <c r="U58" i="1" s="1"/>
  <c r="E5" i="2"/>
  <c r="O5" i="2" s="1"/>
  <c r="F6" i="2"/>
  <c r="P6" i="2" s="1"/>
  <c r="E6" i="2"/>
  <c r="O6" i="2" s="1"/>
  <c r="D9" i="2"/>
  <c r="G12" i="2"/>
  <c r="Q12" i="2" s="1"/>
  <c r="H12" i="2"/>
  <c r="R12" i="2" s="1"/>
  <c r="F12" i="2"/>
  <c r="P12" i="2" s="1"/>
  <c r="E14" i="2"/>
  <c r="O14" i="2" s="1"/>
  <c r="H14" i="2"/>
  <c r="R14" i="2" s="1"/>
  <c r="G14" i="2"/>
  <c r="Q14" i="2" s="1"/>
  <c r="D20" i="2"/>
  <c r="D22" i="2"/>
  <c r="N28" i="2"/>
  <c r="G31" i="2"/>
  <c r="Q31" i="2" s="1"/>
  <c r="F31" i="2"/>
  <c r="P31" i="2" s="1"/>
  <c r="E31" i="2"/>
  <c r="O31" i="2" s="1"/>
  <c r="H31" i="2"/>
  <c r="R31" i="2" s="1"/>
  <c r="I34" i="2"/>
  <c r="G46" i="2"/>
  <c r="Q46" i="2" s="1"/>
  <c r="D46" i="2"/>
  <c r="H46" i="2"/>
  <c r="R46" i="2" s="1"/>
  <c r="F46" i="2"/>
  <c r="P46" i="2" s="1"/>
  <c r="I55" i="2"/>
  <c r="D10" i="2"/>
  <c r="D13" i="2"/>
  <c r="D16" i="2"/>
  <c r="D18" i="2"/>
  <c r="D21" i="2"/>
  <c r="H23" i="2"/>
  <c r="R23" i="2" s="1"/>
  <c r="D23" i="2"/>
  <c r="N32" i="2"/>
  <c r="N37" i="2"/>
  <c r="I37" i="2"/>
  <c r="I39" i="2"/>
  <c r="F43" i="2"/>
  <c r="P43" i="2" s="1"/>
  <c r="D43" i="2"/>
  <c r="H43" i="2"/>
  <c r="R43" i="2" s="1"/>
  <c r="G43" i="2"/>
  <c r="Q43" i="2" s="1"/>
  <c r="E56" i="2"/>
  <c r="O56" i="2" s="1"/>
  <c r="D56" i="2"/>
  <c r="H56" i="2"/>
  <c r="R56" i="2" s="1"/>
  <c r="G56" i="2"/>
  <c r="Q56" i="2" s="1"/>
  <c r="F59" i="2"/>
  <c r="P59" i="2" s="1"/>
  <c r="D59" i="2"/>
  <c r="H59" i="2"/>
  <c r="R59" i="2" s="1"/>
  <c r="G59" i="2"/>
  <c r="Q59" i="2" s="1"/>
  <c r="G62" i="2"/>
  <c r="Q62" i="2" s="1"/>
  <c r="D62" i="2"/>
  <c r="H62" i="2"/>
  <c r="R62" i="2" s="1"/>
  <c r="F62" i="2"/>
  <c r="P62" i="2" s="1"/>
  <c r="P63" i="2"/>
  <c r="P60" i="2"/>
  <c r="P55" i="2"/>
  <c r="P52" i="2"/>
  <c r="P47" i="2"/>
  <c r="P44" i="2"/>
  <c r="P39" i="2"/>
  <c r="P34" i="2"/>
  <c r="P67" i="2"/>
  <c r="G27" i="2"/>
  <c r="Q27" i="2" s="1"/>
  <c r="D27" i="2"/>
  <c r="F28" i="2"/>
  <c r="P28" i="2" s="1"/>
  <c r="G28" i="2"/>
  <c r="Q28" i="2" s="1"/>
  <c r="E35" i="2"/>
  <c r="O35" i="2" s="1"/>
  <c r="D35" i="2"/>
  <c r="H35" i="2"/>
  <c r="R35" i="2" s="1"/>
  <c r="I45" i="2"/>
  <c r="F51" i="2"/>
  <c r="P51" i="2" s="1"/>
  <c r="D51" i="2"/>
  <c r="H51" i="2"/>
  <c r="R51" i="2" s="1"/>
  <c r="P64" i="2"/>
  <c r="P30" i="2"/>
  <c r="F32" i="2"/>
  <c r="P32" i="2" s="1"/>
  <c r="E32" i="2"/>
  <c r="O32" i="2" s="1"/>
  <c r="G38" i="2"/>
  <c r="Q38" i="2" s="1"/>
  <c r="D38" i="2"/>
  <c r="H38" i="2"/>
  <c r="R38" i="2" s="1"/>
  <c r="E48" i="2"/>
  <c r="O48" i="2" s="1"/>
  <c r="D48" i="2"/>
  <c r="H48" i="2"/>
  <c r="R48" i="2" s="1"/>
  <c r="P50" i="2"/>
  <c r="P61" i="2"/>
  <c r="I65" i="2"/>
  <c r="N66" i="2"/>
  <c r="I66" i="2"/>
  <c r="O67" i="2"/>
  <c r="O60" i="2"/>
  <c r="O52" i="2"/>
  <c r="O44" i="2"/>
  <c r="I67" i="2"/>
  <c r="S67" i="2" s="1"/>
  <c r="G54" i="2"/>
  <c r="Q54" i="2" s="1"/>
  <c r="D54" i="2"/>
  <c r="H54" i="2"/>
  <c r="R54" i="2" s="1"/>
  <c r="N60" i="2"/>
  <c r="I63" i="2"/>
  <c r="E64" i="2"/>
  <c r="O64" i="2" s="1"/>
  <c r="D64" i="2"/>
  <c r="H64" i="2"/>
  <c r="R64" i="2" s="1"/>
  <c r="O37" i="2"/>
  <c r="R41" i="2"/>
  <c r="O42" i="2"/>
  <c r="R49" i="2"/>
  <c r="O50" i="2"/>
  <c r="R57" i="2"/>
  <c r="O66" i="2"/>
  <c r="P36" i="2"/>
  <c r="P49" i="2"/>
  <c r="P57" i="2"/>
  <c r="P65" i="2"/>
  <c r="I26" i="2" l="1"/>
  <c r="I36" i="2"/>
  <c r="S36" i="2" s="1"/>
  <c r="I53" i="2"/>
  <c r="S53" i="2" s="1"/>
  <c r="I60" i="2"/>
  <c r="S60" i="2" s="1"/>
  <c r="I50" i="2"/>
  <c r="S50" i="2" s="1"/>
  <c r="I11" i="2"/>
  <c r="S11" i="2" s="1"/>
  <c r="S63" i="2"/>
  <c r="I61" i="2"/>
  <c r="S61" i="2" s="1"/>
  <c r="I30" i="2"/>
  <c r="S30" i="2" s="1"/>
  <c r="I15" i="2"/>
  <c r="S15" i="2" s="1"/>
  <c r="I44" i="2"/>
  <c r="I41" i="2"/>
  <c r="S41" i="2" s="1"/>
  <c r="I58" i="2"/>
  <c r="S58" i="2" s="1"/>
  <c r="I52" i="2"/>
  <c r="S52" i="2" s="1"/>
  <c r="I47" i="2"/>
  <c r="S47" i="2" s="1"/>
  <c r="N44" i="2"/>
  <c r="I29" i="2"/>
  <c r="S29" i="2" s="1"/>
  <c r="I19" i="2"/>
  <c r="S19" i="2" s="1"/>
  <c r="I42" i="2"/>
  <c r="S42" i="2" s="1"/>
  <c r="I8" i="2"/>
  <c r="S8" i="2" s="1"/>
  <c r="N8" i="2"/>
  <c r="I54" i="2"/>
  <c r="S54" i="2" s="1"/>
  <c r="N54" i="2"/>
  <c r="I38" i="2"/>
  <c r="S38" i="2" s="1"/>
  <c r="N38" i="2"/>
  <c r="I62" i="2"/>
  <c r="S62" i="2" s="1"/>
  <c r="N62" i="2"/>
  <c r="S39" i="2"/>
  <c r="I18" i="2"/>
  <c r="S18" i="2" s="1"/>
  <c r="N18" i="2"/>
  <c r="S55" i="2"/>
  <c r="I22" i="2"/>
  <c r="S22" i="2" s="1"/>
  <c r="N22" i="2"/>
  <c r="N9" i="2"/>
  <c r="I9" i="2"/>
  <c r="S9" i="2" s="1"/>
  <c r="U41" i="1"/>
  <c r="U37" i="1"/>
  <c r="U33" i="1"/>
  <c r="U29" i="1"/>
  <c r="U22" i="1"/>
  <c r="U14" i="1"/>
  <c r="S57" i="2"/>
  <c r="I14" i="2"/>
  <c r="S14" i="2" s="1"/>
  <c r="I40" i="2"/>
  <c r="S40" i="2" s="1"/>
  <c r="N40" i="2"/>
  <c r="S7" i="2"/>
  <c r="U51" i="1"/>
  <c r="U47" i="1"/>
  <c r="U27" i="1"/>
  <c r="U19" i="1"/>
  <c r="U11" i="1"/>
  <c r="U6" i="1"/>
  <c r="S65" i="2"/>
  <c r="N51" i="2"/>
  <c r="I51" i="2"/>
  <c r="S51" i="2" s="1"/>
  <c r="N59" i="2"/>
  <c r="I59" i="2"/>
  <c r="S59" i="2" s="1"/>
  <c r="I56" i="2"/>
  <c r="S56" i="2" s="1"/>
  <c r="N56" i="2"/>
  <c r="S37" i="2"/>
  <c r="N23" i="2"/>
  <c r="I23" i="2"/>
  <c r="S23" i="2" s="1"/>
  <c r="N16" i="2"/>
  <c r="I16" i="2"/>
  <c r="S16" i="2" s="1"/>
  <c r="S34" i="2"/>
  <c r="N20" i="2"/>
  <c r="I20" i="2"/>
  <c r="S20" i="2" s="1"/>
  <c r="U57" i="1"/>
  <c r="U40" i="1"/>
  <c r="U36" i="1"/>
  <c r="U32" i="1"/>
  <c r="U28" i="1"/>
  <c r="U20" i="1"/>
  <c r="U12" i="1"/>
  <c r="P17" i="2"/>
  <c r="I17" i="2"/>
  <c r="S17" i="2" s="1"/>
  <c r="I5" i="2"/>
  <c r="S5" i="2" s="1"/>
  <c r="U53" i="1"/>
  <c r="U50" i="1"/>
  <c r="U46" i="1"/>
  <c r="U25" i="1"/>
  <c r="U17" i="1"/>
  <c r="U9" i="1"/>
  <c r="I25" i="2"/>
  <c r="S25" i="2" s="1"/>
  <c r="N25" i="2"/>
  <c r="I6" i="2"/>
  <c r="S6" i="2" s="1"/>
  <c r="I64" i="2"/>
  <c r="S64" i="2" s="1"/>
  <c r="N64" i="2"/>
  <c r="I48" i="2"/>
  <c r="S48" i="2" s="1"/>
  <c r="N48" i="2"/>
  <c r="S44" i="2"/>
  <c r="N43" i="2"/>
  <c r="I43" i="2"/>
  <c r="S43" i="2" s="1"/>
  <c r="N13" i="2"/>
  <c r="I13" i="2"/>
  <c r="S13" i="2" s="1"/>
  <c r="I28" i="2"/>
  <c r="S28" i="2" s="1"/>
  <c r="U56" i="1"/>
  <c r="U39" i="1"/>
  <c r="U35" i="1"/>
  <c r="U31" i="1"/>
  <c r="U26" i="1"/>
  <c r="U18" i="1"/>
  <c r="U10" i="1"/>
  <c r="S26" i="2"/>
  <c r="I31" i="2"/>
  <c r="S31" i="2" s="1"/>
  <c r="U49" i="1"/>
  <c r="U45" i="1"/>
  <c r="U23" i="1"/>
  <c r="U15" i="1"/>
  <c r="N24" i="2"/>
  <c r="I24" i="2"/>
  <c r="S24" i="2" s="1"/>
  <c r="I12" i="2"/>
  <c r="S12" i="2" s="1"/>
  <c r="S66" i="2"/>
  <c r="S45" i="2"/>
  <c r="I35" i="2"/>
  <c r="S35" i="2" s="1"/>
  <c r="N35" i="2"/>
  <c r="I27" i="2"/>
  <c r="S27" i="2" s="1"/>
  <c r="N27" i="2"/>
  <c r="S49" i="2"/>
  <c r="I32" i="2"/>
  <c r="S32" i="2" s="1"/>
  <c r="N21" i="2"/>
  <c r="I21" i="2"/>
  <c r="S21" i="2" s="1"/>
  <c r="I10" i="2"/>
  <c r="S10" i="2" s="1"/>
  <c r="N10" i="2"/>
  <c r="I46" i="2"/>
  <c r="S46" i="2" s="1"/>
  <c r="N46" i="2"/>
  <c r="U42" i="1"/>
  <c r="U38" i="1"/>
  <c r="U34" i="1"/>
  <c r="U30" i="1"/>
  <c r="U24" i="1"/>
  <c r="U16" i="1"/>
  <c r="U8" i="1"/>
  <c r="I33" i="2"/>
  <c r="S33" i="2" s="1"/>
  <c r="N33" i="2"/>
  <c r="P43" i="1"/>
  <c r="J43" i="1"/>
  <c r="U43" i="1" s="1"/>
  <c r="U54" i="1"/>
  <c r="U52" i="1"/>
  <c r="U48" i="1"/>
  <c r="U44" i="1"/>
  <c r="J55" i="1"/>
  <c r="U55" i="1" s="1"/>
  <c r="U21" i="1"/>
  <c r="U13" i="1"/>
  <c r="U7" i="1"/>
  <c r="U5" i="1"/>
</calcChain>
</file>

<file path=xl/sharedStrings.xml><?xml version="1.0" encoding="utf-8"?>
<sst xmlns="http://schemas.openxmlformats.org/spreadsheetml/2006/main" count="1284" uniqueCount="263">
  <si>
    <t>（金額：千円）</t>
    <rPh sb="1" eb="3">
      <t>キンガク</t>
    </rPh>
    <rPh sb="4" eb="6">
      <t>センエン</t>
    </rPh>
    <phoneticPr fontId="3"/>
  </si>
  <si>
    <t>　　　　　　　　　　　　　　　　　　　　　　　　　　　　　　　事業種類
　調査項目</t>
    <rPh sb="31" eb="33">
      <t>ジギョウ</t>
    </rPh>
    <rPh sb="33" eb="35">
      <t>シュルイ</t>
    </rPh>
    <rPh sb="38" eb="40">
      <t>チョウサ</t>
    </rPh>
    <rPh sb="40" eb="42">
      <t>コウモク</t>
    </rPh>
    <phoneticPr fontId="3"/>
  </si>
  <si>
    <t>1
道路事業</t>
    <rPh sb="3" eb="5">
      <t>ドウロ</t>
    </rPh>
    <rPh sb="5" eb="7">
      <t>ジギョウ</t>
    </rPh>
    <phoneticPr fontId="3"/>
  </si>
  <si>
    <t>2
河川総合開発事業</t>
    <rPh sb="3" eb="5">
      <t>カセン</t>
    </rPh>
    <rPh sb="5" eb="7">
      <t>ソウゴウ</t>
    </rPh>
    <rPh sb="7" eb="9">
      <t>カイハツ</t>
    </rPh>
    <rPh sb="9" eb="11">
      <t>ジギョウ</t>
    </rPh>
    <phoneticPr fontId="3"/>
  </si>
  <si>
    <t>3
港湾事業</t>
    <rPh sb="3" eb="5">
      <t>コウワン</t>
    </rPh>
    <rPh sb="5" eb="7">
      <t>ジギョウ</t>
    </rPh>
    <phoneticPr fontId="3"/>
  </si>
  <si>
    <t>4
空港整備事業</t>
    <rPh sb="3" eb="5">
      <t>クウコウ</t>
    </rPh>
    <rPh sb="5" eb="7">
      <t>セイビ</t>
    </rPh>
    <rPh sb="7" eb="9">
      <t>ジギョウ</t>
    </rPh>
    <phoneticPr fontId="3"/>
  </si>
  <si>
    <t>5
鉄道軌道建設事業</t>
    <rPh sb="3" eb="5">
      <t>テツドウ</t>
    </rPh>
    <rPh sb="5" eb="7">
      <t>キドウ</t>
    </rPh>
    <rPh sb="7" eb="9">
      <t>ケンセツ</t>
    </rPh>
    <rPh sb="9" eb="11">
      <t>ジギョウ</t>
    </rPh>
    <phoneticPr fontId="3"/>
  </si>
  <si>
    <t>合計</t>
    <rPh sb="0" eb="2">
      <t>ゴウケイ</t>
    </rPh>
    <phoneticPr fontId="3"/>
  </si>
  <si>
    <t>Ａ　直接工事費</t>
    <rPh sb="2" eb="4">
      <t>チョクセツ</t>
    </rPh>
    <rPh sb="4" eb="6">
      <t>コウジ</t>
    </rPh>
    <rPh sb="6" eb="7">
      <t>ヒ</t>
    </rPh>
    <phoneticPr fontId="3"/>
  </si>
  <si>
    <t>労務費</t>
  </si>
  <si>
    <t>合計 / ①-03</t>
  </si>
  <si>
    <t>樹木・種苗・芝</t>
  </si>
  <si>
    <t>合計 / ②-02</t>
  </si>
  <si>
    <t>合計 / ②-03</t>
  </si>
  <si>
    <t>合計 / ②-04</t>
  </si>
  <si>
    <t/>
  </si>
  <si>
    <t>素材</t>
  </si>
  <si>
    <t>合計 / ②-05</t>
  </si>
  <si>
    <t>製材</t>
    <rPh sb="0" eb="2">
      <t>セイザイ</t>
    </rPh>
    <phoneticPr fontId="3"/>
  </si>
  <si>
    <t>合計 / ②-06</t>
  </si>
  <si>
    <t>薬品処理木材</t>
    <rPh sb="0" eb="2">
      <t>ヤクヒン</t>
    </rPh>
    <rPh sb="2" eb="4">
      <t>ショリ</t>
    </rPh>
    <rPh sb="4" eb="6">
      <t>モクザイ</t>
    </rPh>
    <phoneticPr fontId="3"/>
  </si>
  <si>
    <t>合計 / ②-07</t>
  </si>
  <si>
    <t>合板</t>
    <rPh sb="0" eb="2">
      <t>ゴウバン</t>
    </rPh>
    <phoneticPr fontId="3"/>
  </si>
  <si>
    <t>合計 / ②-08</t>
  </si>
  <si>
    <t>その他の木製品</t>
    <rPh sb="2" eb="3">
      <t>タ</t>
    </rPh>
    <rPh sb="4" eb="7">
      <t>モクセイヒン</t>
    </rPh>
    <phoneticPr fontId="3"/>
  </si>
  <si>
    <t>合計 / ②-09</t>
  </si>
  <si>
    <t>砂・砂利・砕石・石材・土</t>
    <rPh sb="0" eb="1">
      <t>スナ</t>
    </rPh>
    <rPh sb="2" eb="4">
      <t>ジャリ</t>
    </rPh>
    <rPh sb="5" eb="7">
      <t>サイセキ</t>
    </rPh>
    <rPh sb="8" eb="10">
      <t>セキザイ</t>
    </rPh>
    <rPh sb="11" eb="12">
      <t>ツチ</t>
    </rPh>
    <phoneticPr fontId="3"/>
  </si>
  <si>
    <t>合計 / ②-10</t>
  </si>
  <si>
    <t>合計 / ②-11</t>
  </si>
  <si>
    <t>セメント</t>
  </si>
  <si>
    <t>合計 / ②-12</t>
  </si>
  <si>
    <t>生コンクリート</t>
    <rPh sb="0" eb="1">
      <t>ナマ</t>
    </rPh>
    <phoneticPr fontId="3"/>
  </si>
  <si>
    <t>合計 / ②-13</t>
  </si>
  <si>
    <t>コンクリート製品</t>
    <rPh sb="6" eb="8">
      <t>セイヒン</t>
    </rPh>
    <phoneticPr fontId="3"/>
  </si>
  <si>
    <t>合計 / ②-14</t>
  </si>
  <si>
    <t>鋼管</t>
    <rPh sb="0" eb="1">
      <t>コウ</t>
    </rPh>
    <rPh sb="1" eb="2">
      <t>カン</t>
    </rPh>
    <phoneticPr fontId="3"/>
  </si>
  <si>
    <t>合計 / ②-15</t>
  </si>
  <si>
    <t>合計 / ②-16</t>
  </si>
  <si>
    <t>熱間圧延鋼材</t>
    <rPh sb="0" eb="1">
      <t>アツ</t>
    </rPh>
    <rPh sb="1" eb="2">
      <t>カン</t>
    </rPh>
    <rPh sb="2" eb="3">
      <t>アツ</t>
    </rPh>
    <rPh sb="3" eb="4">
      <t>エン</t>
    </rPh>
    <rPh sb="4" eb="5">
      <t>コウ</t>
    </rPh>
    <rPh sb="5" eb="6">
      <t>ザイ</t>
    </rPh>
    <phoneticPr fontId="3"/>
  </si>
  <si>
    <t>合計 / ②-17</t>
  </si>
  <si>
    <t>合計 / ②-18</t>
  </si>
  <si>
    <t>合計 / ②-19</t>
  </si>
  <si>
    <t>合計 / ②-21</t>
  </si>
  <si>
    <t>合計 / ②-22</t>
  </si>
  <si>
    <t>冷間仕上及びめっき鋼材</t>
    <rPh sb="0" eb="1">
      <t>レイ</t>
    </rPh>
    <rPh sb="1" eb="2">
      <t>カン</t>
    </rPh>
    <rPh sb="2" eb="4">
      <t>シア</t>
    </rPh>
    <rPh sb="4" eb="5">
      <t>オヨ</t>
    </rPh>
    <rPh sb="9" eb="10">
      <t>コウ</t>
    </rPh>
    <rPh sb="10" eb="11">
      <t>ザイ</t>
    </rPh>
    <phoneticPr fontId="3"/>
  </si>
  <si>
    <t>合計 / ②-23</t>
  </si>
  <si>
    <t>合計 / ②-24</t>
  </si>
  <si>
    <t>鉄骨構造物（工場製作物）</t>
    <rPh sb="0" eb="2">
      <t>テッコツ</t>
    </rPh>
    <rPh sb="2" eb="5">
      <t>コウゾウブツ</t>
    </rPh>
    <rPh sb="6" eb="8">
      <t>コウジョウ</t>
    </rPh>
    <rPh sb="8" eb="11">
      <t>セイサクブツ</t>
    </rPh>
    <phoneticPr fontId="3"/>
  </si>
  <si>
    <t>合計 / ②-25</t>
  </si>
  <si>
    <t>建設用金属製品</t>
    <rPh sb="0" eb="3">
      <t>ケンセツヨウ</t>
    </rPh>
    <rPh sb="3" eb="5">
      <t>キンゾク</t>
    </rPh>
    <rPh sb="5" eb="7">
      <t>セイヒン</t>
    </rPh>
    <phoneticPr fontId="3"/>
  </si>
  <si>
    <t>合計 / ②-26</t>
  </si>
  <si>
    <t>合計 / ②-27</t>
  </si>
  <si>
    <t>合計 / ②-28</t>
  </si>
  <si>
    <t>合計 / ②-30</t>
  </si>
  <si>
    <t>合計 / ②-31</t>
  </si>
  <si>
    <t>合計 / ②-32</t>
  </si>
  <si>
    <t>合計 / ②-33</t>
  </si>
  <si>
    <t>合計 / ②-34</t>
  </si>
  <si>
    <t>鋳鉄管</t>
    <rPh sb="0" eb="3">
      <t>チュウテツカン</t>
    </rPh>
    <phoneticPr fontId="3"/>
  </si>
  <si>
    <t>合計 / ②-35</t>
  </si>
  <si>
    <t>鋳鉄製品</t>
    <rPh sb="0" eb="2">
      <t>チュウテツ</t>
    </rPh>
    <rPh sb="2" eb="4">
      <t>セイヒン</t>
    </rPh>
    <phoneticPr fontId="3"/>
  </si>
  <si>
    <t>合計 / ②-36</t>
  </si>
  <si>
    <t>アスファルト</t>
  </si>
  <si>
    <t>合計 / ②-37</t>
  </si>
  <si>
    <t>合計 / ②-38</t>
  </si>
  <si>
    <t>合計 / ②-39</t>
  </si>
  <si>
    <t>石油製品</t>
    <rPh sb="0" eb="2">
      <t>セキユ</t>
    </rPh>
    <rPh sb="2" eb="4">
      <t>セイヒン</t>
    </rPh>
    <phoneticPr fontId="3"/>
  </si>
  <si>
    <t>合計 / ②-40</t>
  </si>
  <si>
    <t>合計 / ②-41</t>
  </si>
  <si>
    <t>合計 / ②-42</t>
  </si>
  <si>
    <t>合計 / ②-44</t>
  </si>
  <si>
    <t>合計 / ②-45</t>
  </si>
  <si>
    <t>合計 / ②-46</t>
  </si>
  <si>
    <t>合計 / ②-47</t>
  </si>
  <si>
    <t>塗料</t>
    <rPh sb="0" eb="2">
      <t>トリョウ</t>
    </rPh>
    <phoneticPr fontId="3"/>
  </si>
  <si>
    <t>合計 / ③-01</t>
  </si>
  <si>
    <t>産業用火薬類</t>
    <rPh sb="0" eb="3">
      <t>サンギョウヨウ</t>
    </rPh>
    <rPh sb="3" eb="6">
      <t>カヤクルイ</t>
    </rPh>
    <phoneticPr fontId="3"/>
  </si>
  <si>
    <t>合計 / ③-02</t>
  </si>
  <si>
    <t>プラスチック製品</t>
    <rPh sb="6" eb="8">
      <t>セイヒン</t>
    </rPh>
    <phoneticPr fontId="3"/>
  </si>
  <si>
    <t>合計 / ③-03</t>
  </si>
  <si>
    <t>合計 / ③-04</t>
  </si>
  <si>
    <t>合計 / ③-05</t>
  </si>
  <si>
    <t>合計 / ③-07</t>
  </si>
  <si>
    <t>ゴム製品</t>
    <rPh sb="2" eb="4">
      <t>セイヒン</t>
    </rPh>
    <phoneticPr fontId="3"/>
  </si>
  <si>
    <t>合計 / ③-08</t>
  </si>
  <si>
    <t>電線・ケーブル</t>
    <rPh sb="0" eb="2">
      <t>デンセン</t>
    </rPh>
    <phoneticPr fontId="3"/>
  </si>
  <si>
    <t>合計 / ③-09</t>
  </si>
  <si>
    <t>合計 / ③-10</t>
    <phoneticPr fontId="2"/>
  </si>
  <si>
    <t>合計 / ③-11</t>
    <phoneticPr fontId="2"/>
  </si>
  <si>
    <t>設備機器</t>
    <rPh sb="0" eb="2">
      <t>セツビ</t>
    </rPh>
    <rPh sb="2" eb="4">
      <t>キキ</t>
    </rPh>
    <phoneticPr fontId="3"/>
  </si>
  <si>
    <t>合計 / ③-12</t>
  </si>
  <si>
    <t>合計 / ③-13</t>
  </si>
  <si>
    <t>合計 / ③-14</t>
  </si>
  <si>
    <t>合計 / ③-16</t>
  </si>
  <si>
    <t>合計 / ③-17</t>
  </si>
  <si>
    <t>合計 / ③-18</t>
  </si>
  <si>
    <t>合計 / ③-19</t>
  </si>
  <si>
    <t>合計 / ③-20</t>
  </si>
  <si>
    <t>合計 / ③-21</t>
  </si>
  <si>
    <t>合計 / ③-22</t>
  </si>
  <si>
    <t>合計 / ③-23</t>
  </si>
  <si>
    <t>合計 / ③-24</t>
  </si>
  <si>
    <t>合計 / ③-25</t>
  </si>
  <si>
    <t>合計 / ③-26</t>
  </si>
  <si>
    <t>合計 / ③-27</t>
  </si>
  <si>
    <t>合計 / ③-28</t>
  </si>
  <si>
    <t>合計 / ③-29</t>
  </si>
  <si>
    <t>合計 / ③-30</t>
  </si>
  <si>
    <t>化学製品</t>
    <rPh sb="0" eb="2">
      <t>カガク</t>
    </rPh>
    <rPh sb="2" eb="4">
      <t>セイヒン</t>
    </rPh>
    <phoneticPr fontId="3"/>
  </si>
  <si>
    <t>合計 / ③-31</t>
  </si>
  <si>
    <t>合計 / ③-32</t>
  </si>
  <si>
    <t>窒業・土石製品</t>
    <rPh sb="0" eb="1">
      <t>チツ</t>
    </rPh>
    <rPh sb="1" eb="2">
      <t>ギョウ</t>
    </rPh>
    <rPh sb="3" eb="5">
      <t>ドセキ</t>
    </rPh>
    <rPh sb="5" eb="7">
      <t>セイヒン</t>
    </rPh>
    <phoneticPr fontId="3"/>
  </si>
  <si>
    <t>合計 / ③-33</t>
  </si>
  <si>
    <t>合計 / ③-34</t>
  </si>
  <si>
    <t>合計 / ③-35</t>
  </si>
  <si>
    <t>合計 / ③-37</t>
  </si>
  <si>
    <t>合計 / ③-38</t>
  </si>
  <si>
    <t>合計 / ③-39</t>
  </si>
  <si>
    <t>その他の資材</t>
    <rPh sb="2" eb="3">
      <t>タ</t>
    </rPh>
    <rPh sb="4" eb="6">
      <t>シザイ</t>
    </rPh>
    <phoneticPr fontId="3"/>
  </si>
  <si>
    <t>合計 / ③-40</t>
  </si>
  <si>
    <t>合計 / ③-41</t>
  </si>
  <si>
    <t>合計 / ③-42</t>
  </si>
  <si>
    <t>合計 / ③-44</t>
  </si>
  <si>
    <t>鉄・非鉄金属屑</t>
    <rPh sb="0" eb="1">
      <t>テツ</t>
    </rPh>
    <rPh sb="2" eb="4">
      <t>ヒテツ</t>
    </rPh>
    <rPh sb="4" eb="6">
      <t>キンゾク</t>
    </rPh>
    <rPh sb="6" eb="7">
      <t>クズ</t>
    </rPh>
    <phoneticPr fontId="3"/>
  </si>
  <si>
    <t>合計 / ③-45</t>
  </si>
  <si>
    <t>合計 / ③-46</t>
  </si>
  <si>
    <t>合計 / ③-47</t>
  </si>
  <si>
    <t>諸雑費・まるめ（材料費分）</t>
    <rPh sb="0" eb="3">
      <t>ショザッピ</t>
    </rPh>
    <rPh sb="8" eb="11">
      <t>ザイリョウヒ</t>
    </rPh>
    <rPh sb="11" eb="12">
      <t>ブン</t>
    </rPh>
    <phoneticPr fontId="3"/>
  </si>
  <si>
    <t>合計 / ③-48</t>
  </si>
  <si>
    <t>市場単価等</t>
    <rPh sb="0" eb="2">
      <t>シジョウ</t>
    </rPh>
    <rPh sb="2" eb="4">
      <t>タンカ</t>
    </rPh>
    <rPh sb="4" eb="5">
      <t>トウ</t>
    </rPh>
    <phoneticPr fontId="3"/>
  </si>
  <si>
    <t>合計 / ④-01</t>
  </si>
  <si>
    <t>特許使用料</t>
    <rPh sb="0" eb="2">
      <t>トッキョ</t>
    </rPh>
    <rPh sb="2" eb="5">
      <t>シヨウリョウ</t>
    </rPh>
    <phoneticPr fontId="3"/>
  </si>
  <si>
    <t>合計 / ⑤-02</t>
  </si>
  <si>
    <t>合計 / ⑤-03</t>
  </si>
  <si>
    <t>水道・光熱・電力料</t>
    <rPh sb="0" eb="2">
      <t>スイドウ</t>
    </rPh>
    <rPh sb="6" eb="8">
      <t>デンリョク</t>
    </rPh>
    <rPh sb="8" eb="9">
      <t>リョウ</t>
    </rPh>
    <phoneticPr fontId="3"/>
  </si>
  <si>
    <t>合計 / ⑤-04</t>
  </si>
  <si>
    <t>合計 / ⑤-05</t>
  </si>
  <si>
    <t>合計 / ⑤-06</t>
  </si>
  <si>
    <t>リース料</t>
    <rPh sb="3" eb="4">
      <t>リョウ</t>
    </rPh>
    <phoneticPr fontId="3"/>
  </si>
  <si>
    <t>合計 / ⑤-08</t>
  </si>
  <si>
    <t>合計 / ⑤-09</t>
  </si>
  <si>
    <t>合計 / ⑤-10</t>
  </si>
  <si>
    <t>損料</t>
    <rPh sb="0" eb="2">
      <t>ソンリョウ</t>
    </rPh>
    <phoneticPr fontId="3"/>
  </si>
  <si>
    <t>合計 / ⑤-11</t>
  </si>
  <si>
    <t>合計 / ⑤-12</t>
  </si>
  <si>
    <t>合計 / ⑤-13</t>
  </si>
  <si>
    <t>諸雑費</t>
    <rPh sb="0" eb="3">
      <t>ショザッピ</t>
    </rPh>
    <phoneticPr fontId="3"/>
  </si>
  <si>
    <t>合計 / ⑤-15</t>
  </si>
  <si>
    <t>廃棄物処理料</t>
    <rPh sb="0" eb="3">
      <t>ハイキブツ</t>
    </rPh>
    <rPh sb="3" eb="5">
      <t>ショリ</t>
    </rPh>
    <rPh sb="5" eb="6">
      <t>リョウ</t>
    </rPh>
    <phoneticPr fontId="3"/>
  </si>
  <si>
    <t>合計 / ⑤-16</t>
  </si>
  <si>
    <t>合計 / ⑤-17</t>
  </si>
  <si>
    <t>小　　　　　　　　計</t>
    <rPh sb="0" eb="1">
      <t>ショウ</t>
    </rPh>
    <rPh sb="9" eb="10">
      <t>ケイ</t>
    </rPh>
    <phoneticPr fontId="3"/>
  </si>
  <si>
    <t>Ｂ　間接工事費</t>
    <rPh sb="2" eb="4">
      <t>カンセツ</t>
    </rPh>
    <rPh sb="4" eb="6">
      <t>コウジ</t>
    </rPh>
    <rPh sb="6" eb="7">
      <t>ヒ</t>
    </rPh>
    <phoneticPr fontId="3"/>
  </si>
  <si>
    <t>運搬費</t>
    <rPh sb="0" eb="2">
      <t>ウンパン</t>
    </rPh>
    <rPh sb="2" eb="3">
      <t>ヒ</t>
    </rPh>
    <phoneticPr fontId="3"/>
  </si>
  <si>
    <t>合計 / ①-07</t>
  </si>
  <si>
    <t>準備費</t>
    <rPh sb="0" eb="2">
      <t>ジュンビ</t>
    </rPh>
    <rPh sb="2" eb="3">
      <t>ヒ</t>
    </rPh>
    <phoneticPr fontId="3"/>
  </si>
  <si>
    <t>合計 / ①-08</t>
  </si>
  <si>
    <t>事業損失防止施設費</t>
    <rPh sb="0" eb="2">
      <t>ジギョウ</t>
    </rPh>
    <rPh sb="2" eb="4">
      <t>ソンシツ</t>
    </rPh>
    <rPh sb="4" eb="6">
      <t>ボウシ</t>
    </rPh>
    <rPh sb="6" eb="9">
      <t>シセツヒ</t>
    </rPh>
    <phoneticPr fontId="3"/>
  </si>
  <si>
    <t>合計 / ①-09</t>
  </si>
  <si>
    <t>安全費</t>
    <rPh sb="0" eb="2">
      <t>アンゼン</t>
    </rPh>
    <rPh sb="2" eb="3">
      <t>ヒ</t>
    </rPh>
    <phoneticPr fontId="3"/>
  </si>
  <si>
    <t>合計 / ①-10</t>
  </si>
  <si>
    <t>役務費</t>
    <rPh sb="0" eb="2">
      <t>エキム</t>
    </rPh>
    <rPh sb="2" eb="3">
      <t>ヒ</t>
    </rPh>
    <phoneticPr fontId="3"/>
  </si>
  <si>
    <t>合計 / ①-11</t>
  </si>
  <si>
    <t>技術管理費</t>
    <rPh sb="0" eb="2">
      <t>ギジュツ</t>
    </rPh>
    <rPh sb="2" eb="5">
      <t>カンリヒ</t>
    </rPh>
    <phoneticPr fontId="3"/>
  </si>
  <si>
    <t>合計 / ①-12</t>
  </si>
  <si>
    <t>営繕費</t>
    <rPh sb="0" eb="2">
      <t>エイゼン</t>
    </rPh>
    <rPh sb="2" eb="3">
      <t>ヒ</t>
    </rPh>
    <phoneticPr fontId="3"/>
  </si>
  <si>
    <t>合計 / ①-13</t>
  </si>
  <si>
    <t>イメージアップ経費（積上）</t>
    <rPh sb="7" eb="9">
      <t>ケイヒ</t>
    </rPh>
    <rPh sb="10" eb="11">
      <t>ツ</t>
    </rPh>
    <rPh sb="11" eb="12">
      <t>ア</t>
    </rPh>
    <phoneticPr fontId="3"/>
  </si>
  <si>
    <t>合計 / ①-14</t>
  </si>
  <si>
    <t>イメージアップ経費（率）</t>
    <rPh sb="7" eb="9">
      <t>ケイヒ</t>
    </rPh>
    <rPh sb="10" eb="11">
      <t>リツ</t>
    </rPh>
    <phoneticPr fontId="3"/>
  </si>
  <si>
    <t>合計 / ①-15</t>
  </si>
  <si>
    <t>その他（率）</t>
    <rPh sb="2" eb="3">
      <t>タ</t>
    </rPh>
    <rPh sb="4" eb="5">
      <t>リツ</t>
    </rPh>
    <phoneticPr fontId="3"/>
  </si>
  <si>
    <t>合計 / ①-16</t>
  </si>
  <si>
    <t>現場管理費</t>
    <rPh sb="0" eb="2">
      <t>ゲンバ</t>
    </rPh>
    <rPh sb="2" eb="5">
      <t>カンリヒ</t>
    </rPh>
    <phoneticPr fontId="3"/>
  </si>
  <si>
    <t>合計 / ①-17</t>
  </si>
  <si>
    <t>一般管理費等</t>
    <rPh sb="0" eb="2">
      <t>イッパン</t>
    </rPh>
    <rPh sb="2" eb="5">
      <t>カンリヒ</t>
    </rPh>
    <rPh sb="5" eb="6">
      <t>トウ</t>
    </rPh>
    <phoneticPr fontId="3"/>
  </si>
  <si>
    <t>合計 / ①-18</t>
  </si>
  <si>
    <t>業務委託費</t>
    <rPh sb="0" eb="2">
      <t>ギョウム</t>
    </rPh>
    <rPh sb="2" eb="4">
      <t>イタク</t>
    </rPh>
    <rPh sb="4" eb="5">
      <t>ヒ</t>
    </rPh>
    <phoneticPr fontId="3"/>
  </si>
  <si>
    <t>合計 / ①-19</t>
  </si>
  <si>
    <t>合　　　　　　　　　計</t>
    <rPh sb="0" eb="1">
      <t>ゴウ</t>
    </rPh>
    <rPh sb="10" eb="11">
      <t>ケイ</t>
    </rPh>
    <phoneticPr fontId="3"/>
  </si>
  <si>
    <t>合計 / ①-20</t>
  </si>
  <si>
    <t>　　　　　　　　　　　　　　　　　　　　　　　　　事業種類
　市場単価等区分</t>
    <rPh sb="25" eb="27">
      <t>ジギョウ</t>
    </rPh>
    <rPh sb="27" eb="29">
      <t>シュルイ</t>
    </rPh>
    <rPh sb="32" eb="34">
      <t>シジョウ</t>
    </rPh>
    <rPh sb="34" eb="36">
      <t>タンカ</t>
    </rPh>
    <rPh sb="36" eb="37">
      <t>トウ</t>
    </rPh>
    <rPh sb="37" eb="39">
      <t>クブン</t>
    </rPh>
    <phoneticPr fontId="3"/>
  </si>
  <si>
    <t>鉄筋工</t>
    <rPh sb="0" eb="3">
      <t>テッキンコウ</t>
    </rPh>
    <phoneticPr fontId="3"/>
  </si>
  <si>
    <t>鉄筋工（ガス圧接工）</t>
  </si>
  <si>
    <t>鉄筋挿入工</t>
    <rPh sb="0" eb="2">
      <t>テッキン</t>
    </rPh>
    <rPh sb="2" eb="4">
      <t>ソウニュウ</t>
    </rPh>
    <rPh sb="4" eb="5">
      <t>コウ</t>
    </rPh>
    <phoneticPr fontId="3"/>
  </si>
  <si>
    <t>区画線工</t>
  </si>
  <si>
    <t>高視認性区画線工</t>
  </si>
  <si>
    <t>インターロッキングブロック工</t>
  </si>
  <si>
    <t>防護柵設置工（ガードレール）</t>
  </si>
  <si>
    <t>防護柵設置工（ガードパイプ）</t>
  </si>
  <si>
    <t>防護柵設置工（横断・転落防止柵）</t>
    <rPh sb="7" eb="9">
      <t>オウダン</t>
    </rPh>
    <rPh sb="10" eb="12">
      <t>テンラク</t>
    </rPh>
    <rPh sb="12" eb="14">
      <t>ボウシ</t>
    </rPh>
    <rPh sb="14" eb="15">
      <t>サク</t>
    </rPh>
    <phoneticPr fontId="3"/>
  </si>
  <si>
    <t>防護柵設置工（落石防護柵）</t>
    <rPh sb="7" eb="9">
      <t>ラクセキ</t>
    </rPh>
    <rPh sb="9" eb="11">
      <t>ボウゴ</t>
    </rPh>
    <rPh sb="11" eb="12">
      <t>サク</t>
    </rPh>
    <phoneticPr fontId="3"/>
  </si>
  <si>
    <t>防護柵設置工（落石防止網）</t>
    <rPh sb="7" eb="9">
      <t>ラクセキ</t>
    </rPh>
    <rPh sb="9" eb="11">
      <t>ボウシ</t>
    </rPh>
    <rPh sb="11" eb="12">
      <t>アミ</t>
    </rPh>
    <phoneticPr fontId="3"/>
  </si>
  <si>
    <t>道路標識設置工</t>
    <rPh sb="0" eb="2">
      <t>ドウロ</t>
    </rPh>
    <rPh sb="2" eb="4">
      <t>ヒョウシキ</t>
    </rPh>
    <rPh sb="4" eb="6">
      <t>セッチ</t>
    </rPh>
    <rPh sb="6" eb="7">
      <t>コウ</t>
    </rPh>
    <phoneticPr fontId="3"/>
  </si>
  <si>
    <t>道路付属物設置工</t>
    <rPh sb="0" eb="2">
      <t>ドウロ</t>
    </rPh>
    <rPh sb="2" eb="5">
      <t>フゾクブツ</t>
    </rPh>
    <rPh sb="5" eb="8">
      <t>セッチコウ</t>
    </rPh>
    <phoneticPr fontId="3"/>
  </si>
  <si>
    <t>排水構造物工</t>
    <rPh sb="0" eb="2">
      <t>ハイスイ</t>
    </rPh>
    <rPh sb="2" eb="5">
      <t>コウゾウブツ</t>
    </rPh>
    <rPh sb="5" eb="6">
      <t>コウ</t>
    </rPh>
    <phoneticPr fontId="3"/>
  </si>
  <si>
    <t>コンクリートブロック積工</t>
    <rPh sb="10" eb="11">
      <t>ツ</t>
    </rPh>
    <rPh sb="11" eb="12">
      <t>コウ</t>
    </rPh>
    <phoneticPr fontId="3"/>
  </si>
  <si>
    <t>法面工</t>
    <rPh sb="0" eb="1">
      <t>ホウ</t>
    </rPh>
    <rPh sb="1" eb="2">
      <t>メン</t>
    </rPh>
    <rPh sb="2" eb="3">
      <t>コウ</t>
    </rPh>
    <phoneticPr fontId="3"/>
  </si>
  <si>
    <t>吹付枠工</t>
    <rPh sb="0" eb="1">
      <t>フ</t>
    </rPh>
    <rPh sb="1" eb="2">
      <t>ツ</t>
    </rPh>
    <rPh sb="2" eb="3">
      <t>ワク</t>
    </rPh>
    <rPh sb="3" eb="4">
      <t>コウ</t>
    </rPh>
    <phoneticPr fontId="3"/>
  </si>
  <si>
    <t>道路植栽工</t>
    <rPh sb="0" eb="2">
      <t>ドウロ</t>
    </rPh>
    <rPh sb="2" eb="3">
      <t>ショク</t>
    </rPh>
    <rPh sb="3" eb="4">
      <t>サイ</t>
    </rPh>
    <rPh sb="4" eb="5">
      <t>コウ</t>
    </rPh>
    <phoneticPr fontId="3"/>
  </si>
  <si>
    <t>公園植栽工</t>
    <rPh sb="0" eb="2">
      <t>コウエン</t>
    </rPh>
    <rPh sb="2" eb="3">
      <t>ショク</t>
    </rPh>
    <rPh sb="3" eb="4">
      <t>サイ</t>
    </rPh>
    <rPh sb="4" eb="5">
      <t>コウ</t>
    </rPh>
    <phoneticPr fontId="3"/>
  </si>
  <si>
    <t>橋梁塗装工</t>
    <rPh sb="0" eb="2">
      <t>キョウリョウ</t>
    </rPh>
    <rPh sb="2" eb="5">
      <t>トソウコウ</t>
    </rPh>
    <phoneticPr fontId="3"/>
  </si>
  <si>
    <t>橋梁用伸縮継手装置設置工</t>
    <rPh sb="0" eb="2">
      <t>キョウリョウ</t>
    </rPh>
    <rPh sb="2" eb="3">
      <t>ヨウ</t>
    </rPh>
    <rPh sb="3" eb="5">
      <t>シンシュク</t>
    </rPh>
    <rPh sb="5" eb="6">
      <t>ツ</t>
    </rPh>
    <rPh sb="6" eb="7">
      <t>テ</t>
    </rPh>
    <rPh sb="7" eb="9">
      <t>ソウチ</t>
    </rPh>
    <rPh sb="9" eb="12">
      <t>セッチコウ</t>
    </rPh>
    <phoneticPr fontId="3"/>
  </si>
  <si>
    <t>橋梁用埋設型伸縮継手装置設置工</t>
    <rPh sb="0" eb="2">
      <t>キョウリョウ</t>
    </rPh>
    <rPh sb="2" eb="3">
      <t>ヨウ</t>
    </rPh>
    <rPh sb="3" eb="5">
      <t>マイセツ</t>
    </rPh>
    <rPh sb="5" eb="6">
      <t>ガタ</t>
    </rPh>
    <phoneticPr fontId="3"/>
  </si>
  <si>
    <t>橋面防水工</t>
    <rPh sb="0" eb="1">
      <t>ハシ</t>
    </rPh>
    <rPh sb="1" eb="2">
      <t>メン</t>
    </rPh>
    <rPh sb="2" eb="4">
      <t>ボウスイ</t>
    </rPh>
    <rPh sb="4" eb="5">
      <t>コウ</t>
    </rPh>
    <phoneticPr fontId="3"/>
  </si>
  <si>
    <t>薄層カラー舗装工</t>
    <rPh sb="0" eb="1">
      <t>ウス</t>
    </rPh>
    <rPh sb="1" eb="2">
      <t>ソウ</t>
    </rPh>
    <rPh sb="5" eb="8">
      <t>ホソウコウ</t>
    </rPh>
    <phoneticPr fontId="3"/>
  </si>
  <si>
    <t>グルービング工</t>
    <rPh sb="6" eb="7">
      <t>コウ</t>
    </rPh>
    <phoneticPr fontId="3"/>
  </si>
  <si>
    <t>コンクリート表面処理工（ウォータージェット工）</t>
    <rPh sb="6" eb="8">
      <t>ヒョウメン</t>
    </rPh>
    <rPh sb="8" eb="10">
      <t>ショリ</t>
    </rPh>
    <rPh sb="10" eb="11">
      <t>コウ</t>
    </rPh>
    <rPh sb="21" eb="22">
      <t>コウ</t>
    </rPh>
    <phoneticPr fontId="3"/>
  </si>
  <si>
    <t>構造物とりこわし工</t>
    <rPh sb="0" eb="3">
      <t>コウゾウブツ</t>
    </rPh>
    <rPh sb="8" eb="9">
      <t>コウ</t>
    </rPh>
    <phoneticPr fontId="3"/>
  </si>
  <si>
    <t>軟弱地盤処理工</t>
    <rPh sb="0" eb="2">
      <t>ナンジャク</t>
    </rPh>
    <rPh sb="2" eb="4">
      <t>ジバン</t>
    </rPh>
    <rPh sb="4" eb="6">
      <t>ショリ</t>
    </rPh>
    <rPh sb="6" eb="7">
      <t>コウ</t>
    </rPh>
    <phoneticPr fontId="3"/>
  </si>
  <si>
    <t>底面工</t>
    <rPh sb="0" eb="1">
      <t>ソコ</t>
    </rPh>
    <rPh sb="1" eb="2">
      <t>メン</t>
    </rPh>
    <rPh sb="2" eb="3">
      <t>コウ</t>
    </rPh>
    <phoneticPr fontId="3"/>
  </si>
  <si>
    <t>マット工</t>
    <rPh sb="3" eb="4">
      <t>コウ</t>
    </rPh>
    <phoneticPr fontId="3"/>
  </si>
  <si>
    <t>支保工</t>
    <rPh sb="0" eb="1">
      <t>シ</t>
    </rPh>
    <rPh sb="1" eb="2">
      <t>ホ</t>
    </rPh>
    <rPh sb="2" eb="3">
      <t>コウ</t>
    </rPh>
    <phoneticPr fontId="3"/>
  </si>
  <si>
    <t>足場工</t>
    <rPh sb="0" eb="2">
      <t>アシバ</t>
    </rPh>
    <rPh sb="2" eb="3">
      <t>コウ</t>
    </rPh>
    <phoneticPr fontId="3"/>
  </si>
  <si>
    <t>合計 / ④-34</t>
  </si>
  <si>
    <t>吊鉄筋工（吊鉄筋・吊バー）</t>
    <rPh sb="0" eb="1">
      <t>ツル</t>
    </rPh>
    <rPh sb="1" eb="4">
      <t>テッキンコウ</t>
    </rPh>
    <rPh sb="5" eb="6">
      <t>ツル</t>
    </rPh>
    <rPh sb="6" eb="8">
      <t>テッキン</t>
    </rPh>
    <rPh sb="9" eb="10">
      <t>ツル</t>
    </rPh>
    <phoneticPr fontId="3"/>
  </si>
  <si>
    <t>型枠工</t>
    <rPh sb="0" eb="3">
      <t>カタワクコウ</t>
    </rPh>
    <phoneticPr fontId="3"/>
  </si>
  <si>
    <t>コンクリート打設工</t>
    <rPh sb="6" eb="7">
      <t>ウ</t>
    </rPh>
    <rPh sb="7" eb="8">
      <t>セツ</t>
    </rPh>
    <rPh sb="8" eb="9">
      <t>コウ</t>
    </rPh>
    <phoneticPr fontId="3"/>
  </si>
  <si>
    <t>止水板工</t>
    <rPh sb="0" eb="1">
      <t>ト</t>
    </rPh>
    <rPh sb="1" eb="2">
      <t>ミズ</t>
    </rPh>
    <rPh sb="2" eb="3">
      <t>イタ</t>
    </rPh>
    <rPh sb="3" eb="4">
      <t>コウ</t>
    </rPh>
    <phoneticPr fontId="3"/>
  </si>
  <si>
    <t>上蓋工</t>
    <rPh sb="0" eb="2">
      <t>ウワブタ</t>
    </rPh>
    <rPh sb="2" eb="3">
      <t>コウ</t>
    </rPh>
    <phoneticPr fontId="3"/>
  </si>
  <si>
    <t>伸縮目地工</t>
    <rPh sb="0" eb="2">
      <t>シンシュク</t>
    </rPh>
    <rPh sb="2" eb="4">
      <t>メジ</t>
    </rPh>
    <rPh sb="4" eb="5">
      <t>コウ</t>
    </rPh>
    <phoneticPr fontId="3"/>
  </si>
  <si>
    <t>係船柱取付工</t>
    <rPh sb="0" eb="2">
      <t>ケイセン</t>
    </rPh>
    <rPh sb="2" eb="3">
      <t>チュウ</t>
    </rPh>
    <rPh sb="3" eb="4">
      <t>ト</t>
    </rPh>
    <rPh sb="4" eb="5">
      <t>ツ</t>
    </rPh>
    <rPh sb="5" eb="6">
      <t>コウ</t>
    </rPh>
    <phoneticPr fontId="3"/>
  </si>
  <si>
    <t>防舷材取付工</t>
    <rPh sb="0" eb="1">
      <t>ボウ</t>
    </rPh>
    <rPh sb="1" eb="2">
      <t>ゲン</t>
    </rPh>
    <rPh sb="2" eb="3">
      <t>ザイ</t>
    </rPh>
    <rPh sb="3" eb="4">
      <t>ト</t>
    </rPh>
    <rPh sb="4" eb="5">
      <t>ツ</t>
    </rPh>
    <rPh sb="5" eb="6">
      <t>コウ</t>
    </rPh>
    <phoneticPr fontId="3"/>
  </si>
  <si>
    <t>車止・縁金物・取付工</t>
  </si>
  <si>
    <t>電気防食工</t>
    <rPh sb="0" eb="2">
      <t>デンキ</t>
    </rPh>
    <rPh sb="2" eb="3">
      <t>ボウ</t>
    </rPh>
    <rPh sb="3" eb="4">
      <t>ショク</t>
    </rPh>
    <rPh sb="4" eb="5">
      <t>コウ</t>
    </rPh>
    <phoneticPr fontId="3"/>
  </si>
  <si>
    <t>防砂目地工</t>
    <rPh sb="0" eb="2">
      <t>ボウサ</t>
    </rPh>
    <rPh sb="2" eb="4">
      <t>メジ</t>
    </rPh>
    <rPh sb="4" eb="5">
      <t>コウ</t>
    </rPh>
    <phoneticPr fontId="3"/>
  </si>
  <si>
    <t>吸出し防止工</t>
    <rPh sb="0" eb="1">
      <t>ス</t>
    </rPh>
    <rPh sb="1" eb="2">
      <t>ダ</t>
    </rPh>
    <rPh sb="3" eb="5">
      <t>ボウシ</t>
    </rPh>
    <rPh sb="5" eb="6">
      <t>コウ</t>
    </rPh>
    <phoneticPr fontId="3"/>
  </si>
  <si>
    <t>港湾構造物塗装工（係船柱・車止・縁金物塗装）</t>
    <rPh sb="19" eb="21">
      <t>トソウ</t>
    </rPh>
    <phoneticPr fontId="3"/>
  </si>
  <si>
    <t>現場鋼材溶接工</t>
    <rPh sb="0" eb="2">
      <t>ゲンバ</t>
    </rPh>
    <rPh sb="2" eb="4">
      <t>コウザイ</t>
    </rPh>
    <rPh sb="4" eb="7">
      <t>ヨウセツコウ</t>
    </rPh>
    <phoneticPr fontId="3"/>
  </si>
  <si>
    <t>現場鋼材切断工</t>
    <rPh sb="0" eb="2">
      <t>ゲンバ</t>
    </rPh>
    <rPh sb="2" eb="4">
      <t>コウザイ</t>
    </rPh>
    <rPh sb="4" eb="6">
      <t>セツダン</t>
    </rPh>
    <rPh sb="6" eb="7">
      <t>コウ</t>
    </rPh>
    <phoneticPr fontId="3"/>
  </si>
  <si>
    <t>かき落とし工</t>
    <rPh sb="2" eb="3">
      <t>オ</t>
    </rPh>
    <rPh sb="5" eb="6">
      <t>コウ</t>
    </rPh>
    <phoneticPr fontId="3"/>
  </si>
  <si>
    <t>汚濁防止膜工</t>
    <rPh sb="0" eb="2">
      <t>オダク</t>
    </rPh>
    <rPh sb="2" eb="4">
      <t>ボウシ</t>
    </rPh>
    <rPh sb="4" eb="5">
      <t>マク</t>
    </rPh>
    <rPh sb="5" eb="6">
      <t>コウ</t>
    </rPh>
    <phoneticPr fontId="3"/>
  </si>
  <si>
    <t>汚濁防止枠工</t>
    <rPh sb="0" eb="2">
      <t>オダク</t>
    </rPh>
    <rPh sb="2" eb="4">
      <t>ボウシ</t>
    </rPh>
    <rPh sb="4" eb="5">
      <t>ワク</t>
    </rPh>
    <rPh sb="5" eb="6">
      <t>コウ</t>
    </rPh>
    <phoneticPr fontId="3"/>
  </si>
  <si>
    <t>灯浮標設置・撤去工</t>
    <rPh sb="0" eb="1">
      <t>トウ</t>
    </rPh>
    <rPh sb="1" eb="2">
      <t>ウ</t>
    </rPh>
    <rPh sb="2" eb="3">
      <t>ヒョウ</t>
    </rPh>
    <rPh sb="3" eb="5">
      <t>セッチ</t>
    </rPh>
    <rPh sb="6" eb="8">
      <t>テッキョ</t>
    </rPh>
    <rPh sb="8" eb="9">
      <t>コウ</t>
    </rPh>
    <phoneticPr fontId="3"/>
  </si>
  <si>
    <t>硬質塩化ビニル管設置工</t>
    <rPh sb="0" eb="2">
      <t>コウシツ</t>
    </rPh>
    <rPh sb="2" eb="4">
      <t>エンカ</t>
    </rPh>
    <rPh sb="7" eb="8">
      <t>カン</t>
    </rPh>
    <rPh sb="8" eb="11">
      <t>セッチコウ</t>
    </rPh>
    <phoneticPr fontId="3"/>
  </si>
  <si>
    <t>リブ付硬質塩化ビニル管設置工</t>
    <rPh sb="2" eb="3">
      <t>ツ</t>
    </rPh>
    <phoneticPr fontId="3"/>
  </si>
  <si>
    <t>砂基礎工</t>
    <rPh sb="0" eb="1">
      <t>スナ</t>
    </rPh>
    <rPh sb="1" eb="3">
      <t>キソ</t>
    </rPh>
    <rPh sb="3" eb="4">
      <t>コウ</t>
    </rPh>
    <phoneticPr fontId="3"/>
  </si>
  <si>
    <t>砕石基礎工</t>
    <rPh sb="0" eb="1">
      <t>クダ</t>
    </rPh>
    <rPh sb="1" eb="2">
      <t>イシ</t>
    </rPh>
    <rPh sb="2" eb="4">
      <t>キソ</t>
    </rPh>
    <rPh sb="4" eb="5">
      <t>コウ</t>
    </rPh>
    <phoneticPr fontId="3"/>
  </si>
  <si>
    <t>取付管およびます工（塩化ビニル製）</t>
    <rPh sb="0" eb="2">
      <t>トリツケ</t>
    </rPh>
    <rPh sb="2" eb="3">
      <t>カン</t>
    </rPh>
    <rPh sb="8" eb="9">
      <t>コウ</t>
    </rPh>
    <rPh sb="10" eb="12">
      <t>エンカ</t>
    </rPh>
    <rPh sb="15" eb="16">
      <t>セイ</t>
    </rPh>
    <phoneticPr fontId="3"/>
  </si>
  <si>
    <t>組立マンホール設置工</t>
    <rPh sb="0" eb="2">
      <t>クミタテ</t>
    </rPh>
    <rPh sb="7" eb="10">
      <t>セッチコウ</t>
    </rPh>
    <phoneticPr fontId="3"/>
  </si>
  <si>
    <t>小型マンホール工（塩化ビニル製）</t>
    <rPh sb="0" eb="2">
      <t>コガタ</t>
    </rPh>
    <rPh sb="7" eb="8">
      <t>コウ</t>
    </rPh>
    <rPh sb="9" eb="11">
      <t>エンカ</t>
    </rPh>
    <rPh sb="14" eb="15">
      <t>セイ</t>
    </rPh>
    <phoneticPr fontId="3"/>
  </si>
  <si>
    <t>コンクリート２次製品の施工単価</t>
    <rPh sb="7" eb="8">
      <t>ジ</t>
    </rPh>
    <rPh sb="8" eb="10">
      <t>セイヒン</t>
    </rPh>
    <rPh sb="11" eb="13">
      <t>セコウ</t>
    </rPh>
    <rPh sb="13" eb="15">
      <t>タンカ</t>
    </rPh>
    <phoneticPr fontId="3"/>
  </si>
  <si>
    <r>
      <t>発注者が独自に設定する施工単価</t>
    </r>
    <r>
      <rPr>
        <sz val="9"/>
        <rFont val="ＭＳ Ｐ明朝"/>
        <family val="1"/>
        <charset val="128"/>
      </rPr>
      <t>　　　　　　　　　　　　　　　　　　　</t>
    </r>
    <rPh sb="0" eb="3">
      <t>ハッチュウシャ</t>
    </rPh>
    <rPh sb="4" eb="6">
      <t>ドクジ</t>
    </rPh>
    <rPh sb="7" eb="9">
      <t>セッテイ</t>
    </rPh>
    <rPh sb="11" eb="13">
      <t>セコウ</t>
    </rPh>
    <rPh sb="13" eb="15">
      <t>タンカ</t>
    </rPh>
    <phoneticPr fontId="3"/>
  </si>
  <si>
    <t>合計 / ④-636</t>
    <phoneticPr fontId="2"/>
  </si>
  <si>
    <t>合計 / ④-646</t>
    <phoneticPr fontId="2"/>
  </si>
  <si>
    <t>合計 / ④-656</t>
    <phoneticPr fontId="2"/>
  </si>
  <si>
    <t>合計 / ④-666</t>
    <phoneticPr fontId="2"/>
  </si>
  <si>
    <t>合計 / ④-676</t>
    <phoneticPr fontId="2"/>
  </si>
  <si>
    <t>市  場  単  価  等  合  計</t>
    <rPh sb="0" eb="1">
      <t>シ</t>
    </rPh>
    <rPh sb="3" eb="4">
      <t>バ</t>
    </rPh>
    <rPh sb="6" eb="7">
      <t>タン</t>
    </rPh>
    <rPh sb="9" eb="10">
      <t>アタイ</t>
    </rPh>
    <rPh sb="12" eb="13">
      <t>トウ</t>
    </rPh>
    <rPh sb="15" eb="16">
      <t>ゴウ</t>
    </rPh>
    <rPh sb="18" eb="19">
      <t>ケイ</t>
    </rPh>
    <phoneticPr fontId="3"/>
  </si>
  <si>
    <t>表－Ⅴ－２　本工事費投入調査結果　（構成比表）</t>
    <phoneticPr fontId="2"/>
  </si>
  <si>
    <t>表－Ⅴ－３　事業種類別市場単価の内訳　（構成比表）</t>
    <phoneticPr fontId="2"/>
  </si>
  <si>
    <t>ペトロラタム被覆工</t>
    <phoneticPr fontId="3"/>
  </si>
  <si>
    <t xml:space="preserve">     表－Ⅴ－２　本工事費投入調査結果　（金額表）</t>
    <phoneticPr fontId="2"/>
  </si>
  <si>
    <t>合計 / ②-20</t>
    <phoneticPr fontId="3"/>
  </si>
  <si>
    <t>合計 / ②-29</t>
    <phoneticPr fontId="3"/>
  </si>
  <si>
    <t>合計 / ②-43</t>
    <phoneticPr fontId="3"/>
  </si>
  <si>
    <t>合計 / ③-06</t>
    <phoneticPr fontId="3"/>
  </si>
  <si>
    <t>合計 / ③-15</t>
    <phoneticPr fontId="3"/>
  </si>
  <si>
    <t>合計 / ③-36</t>
    <phoneticPr fontId="3"/>
  </si>
  <si>
    <t>合計 / ③-43</t>
    <phoneticPr fontId="3"/>
  </si>
  <si>
    <t>合計 / ⑤-07</t>
    <phoneticPr fontId="3"/>
  </si>
  <si>
    <t>合計 / ⑤-14</t>
    <phoneticPr fontId="3"/>
  </si>
  <si>
    <t xml:space="preserve">     表－Ⅴ－３　事業種類別市場単価の内訳　（金額表）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</si>
</sst>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0000_);[Red]\(0.00000\)"/>
    <numFmt numFmtId="178" formatCode="0.00000_ "/>
  </numFmts>
  <fonts count="16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8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sz val="11"/>
      <color theme="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7">
    <xf numFmtId="0" fontId="0" fillId="0" borderId="0" xfId="0">
      <alignment vertical="center"/>
    </xf>
    <xf numFmtId="0" fontId="4" fillId="0" borderId="0" xfId="1" applyFont="1" applyFill="1" applyAlignment="1">
      <alignment vertical="center"/>
    </xf>
    <xf numFmtId="0" fontId="0" fillId="0" borderId="0" xfId="0" applyFill="1">
      <alignment vertical="center"/>
    </xf>
    <xf numFmtId="0" fontId="5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Border="1" applyAlignment="1">
      <alignment horizontal="right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distributed" vertical="center"/>
    </xf>
    <xf numFmtId="176" fontId="7" fillId="0" borderId="9" xfId="1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vertical="center"/>
    </xf>
    <xf numFmtId="0" fontId="7" fillId="0" borderId="12" xfId="1" applyFont="1" applyFill="1" applyBorder="1" applyAlignment="1">
      <alignment horizontal="center" vertical="center"/>
    </xf>
    <xf numFmtId="177" fontId="7" fillId="0" borderId="13" xfId="1" applyNumberFormat="1" applyFont="1" applyFill="1" applyBorder="1" applyAlignment="1">
      <alignment vertical="center"/>
    </xf>
    <xf numFmtId="177" fontId="7" fillId="0" borderId="14" xfId="1" applyNumberFormat="1" applyFont="1" applyFill="1" applyBorder="1" applyAlignment="1">
      <alignment vertical="center"/>
    </xf>
    <xf numFmtId="177" fontId="7" fillId="0" borderId="15" xfId="1" applyNumberFormat="1" applyFont="1" applyFill="1" applyBorder="1" applyAlignment="1">
      <alignment vertical="center"/>
    </xf>
    <xf numFmtId="0" fontId="7" fillId="0" borderId="16" xfId="1" applyFont="1" applyFill="1" applyBorder="1" applyAlignment="1">
      <alignment horizontal="center" vertical="center"/>
    </xf>
    <xf numFmtId="176" fontId="7" fillId="0" borderId="18" xfId="1" applyNumberFormat="1" applyFont="1" applyFill="1" applyBorder="1" applyAlignment="1">
      <alignment vertical="center"/>
    </xf>
    <xf numFmtId="176" fontId="7" fillId="0" borderId="19" xfId="1" applyNumberFormat="1" applyFont="1" applyFill="1" applyBorder="1" applyAlignment="1">
      <alignment vertical="center"/>
    </xf>
    <xf numFmtId="176" fontId="7" fillId="0" borderId="20" xfId="1" applyNumberFormat="1" applyFont="1" applyFill="1" applyBorder="1" applyAlignment="1">
      <alignment vertical="center"/>
    </xf>
    <xf numFmtId="177" fontId="7" fillId="0" borderId="21" xfId="1" applyNumberFormat="1" applyFont="1" applyFill="1" applyBorder="1" applyAlignment="1">
      <alignment vertical="center"/>
    </xf>
    <xf numFmtId="177" fontId="7" fillId="0" borderId="22" xfId="1" applyNumberFormat="1" applyFont="1" applyFill="1" applyBorder="1" applyAlignment="1">
      <alignment vertical="center"/>
    </xf>
    <xf numFmtId="177" fontId="7" fillId="0" borderId="23" xfId="1" applyNumberFormat="1" applyFont="1" applyFill="1" applyBorder="1" applyAlignment="1">
      <alignment vertical="center"/>
    </xf>
    <xf numFmtId="0" fontId="7" fillId="0" borderId="24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distributed" vertical="center"/>
    </xf>
    <xf numFmtId="177" fontId="7" fillId="0" borderId="18" xfId="1" applyNumberFormat="1" applyFont="1" applyFill="1" applyBorder="1" applyAlignment="1">
      <alignment vertical="center"/>
    </xf>
    <xf numFmtId="177" fontId="7" fillId="0" borderId="19" xfId="1" applyNumberFormat="1" applyFont="1" applyFill="1" applyBorder="1" applyAlignment="1">
      <alignment vertical="center"/>
    </xf>
    <xf numFmtId="177" fontId="7" fillId="0" borderId="20" xfId="1" applyNumberFormat="1" applyFont="1" applyFill="1" applyBorder="1" applyAlignment="1">
      <alignment vertical="center"/>
    </xf>
    <xf numFmtId="178" fontId="7" fillId="0" borderId="18" xfId="1" applyNumberFormat="1" applyFont="1" applyFill="1" applyBorder="1" applyAlignment="1">
      <alignment vertical="center"/>
    </xf>
    <xf numFmtId="178" fontId="7" fillId="0" borderId="19" xfId="1" applyNumberFormat="1" applyFont="1" applyFill="1" applyBorder="1" applyAlignment="1">
      <alignment vertical="center"/>
    </xf>
    <xf numFmtId="178" fontId="7" fillId="0" borderId="20" xfId="1" applyNumberFormat="1" applyFont="1" applyFill="1" applyBorder="1" applyAlignment="1">
      <alignment vertical="center"/>
    </xf>
    <xf numFmtId="0" fontId="7" fillId="0" borderId="25" xfId="1" applyFont="1" applyFill="1" applyBorder="1" applyAlignment="1">
      <alignment horizontal="distributed" vertical="center"/>
    </xf>
    <xf numFmtId="176" fontId="7" fillId="0" borderId="26" xfId="1" applyNumberFormat="1" applyFont="1" applyFill="1" applyBorder="1" applyAlignment="1">
      <alignment vertical="center"/>
    </xf>
    <xf numFmtId="0" fontId="7" fillId="0" borderId="27" xfId="1" applyFont="1" applyFill="1" applyBorder="1" applyAlignment="1">
      <alignment horizontal="center" vertical="center"/>
    </xf>
    <xf numFmtId="176" fontId="7" fillId="0" borderId="29" xfId="1" applyNumberFormat="1" applyFont="1" applyFill="1" applyBorder="1" applyAlignment="1">
      <alignment vertical="center"/>
    </xf>
    <xf numFmtId="177" fontId="7" fillId="0" borderId="30" xfId="1" applyNumberFormat="1" applyFont="1" applyFill="1" applyBorder="1" applyAlignment="1">
      <alignment vertical="center"/>
    </xf>
    <xf numFmtId="177" fontId="7" fillId="0" borderId="31" xfId="1" applyNumberFormat="1" applyFont="1" applyFill="1" applyBorder="1" applyAlignment="1">
      <alignment vertical="center"/>
    </xf>
    <xf numFmtId="177" fontId="7" fillId="0" borderId="29" xfId="1" applyNumberFormat="1" applyFont="1" applyFill="1" applyBorder="1" applyAlignment="1">
      <alignment vertical="center"/>
    </xf>
    <xf numFmtId="0" fontId="7" fillId="0" borderId="32" xfId="1" applyFont="1" applyFill="1" applyBorder="1" applyAlignment="1">
      <alignment horizontal="distributed" vertical="center"/>
    </xf>
    <xf numFmtId="177" fontId="7" fillId="0" borderId="33" xfId="1" applyNumberFormat="1" applyFont="1" applyFill="1" applyBorder="1" applyAlignment="1">
      <alignment vertical="center"/>
    </xf>
    <xf numFmtId="177" fontId="7" fillId="0" borderId="34" xfId="1" applyNumberFormat="1" applyFont="1" applyFill="1" applyBorder="1" applyAlignment="1">
      <alignment vertical="center"/>
    </xf>
    <xf numFmtId="177" fontId="7" fillId="0" borderId="35" xfId="1" applyNumberFormat="1" applyFont="1" applyFill="1" applyBorder="1" applyAlignment="1">
      <alignment vertical="center"/>
    </xf>
    <xf numFmtId="176" fontId="7" fillId="0" borderId="39" xfId="1" applyNumberFormat="1" applyFont="1" applyFill="1" applyBorder="1" applyAlignment="1">
      <alignment vertical="center"/>
    </xf>
    <xf numFmtId="176" fontId="7" fillId="0" borderId="40" xfId="1" applyNumberFormat="1" applyFont="1" applyFill="1" applyBorder="1" applyAlignment="1">
      <alignment vertical="center"/>
    </xf>
    <xf numFmtId="176" fontId="7" fillId="0" borderId="41" xfId="1" applyNumberFormat="1" applyFont="1" applyFill="1" applyBorder="1" applyAlignment="1">
      <alignment vertical="center"/>
    </xf>
    <xf numFmtId="177" fontId="7" fillId="0" borderId="39" xfId="1" applyNumberFormat="1" applyFont="1" applyFill="1" applyBorder="1" applyAlignment="1">
      <alignment vertical="center"/>
    </xf>
    <xf numFmtId="177" fontId="7" fillId="0" borderId="40" xfId="1" applyNumberFormat="1" applyFont="1" applyFill="1" applyBorder="1" applyAlignment="1">
      <alignment vertical="center"/>
    </xf>
    <xf numFmtId="177" fontId="7" fillId="0" borderId="41" xfId="1" applyNumberFormat="1" applyFont="1" applyFill="1" applyBorder="1" applyAlignment="1">
      <alignment vertical="center"/>
    </xf>
    <xf numFmtId="176" fontId="7" fillId="0" borderId="23" xfId="1" applyNumberFormat="1" applyFont="1" applyFill="1" applyBorder="1" applyAlignment="1">
      <alignment vertical="center" wrapText="1"/>
    </xf>
    <xf numFmtId="176" fontId="7" fillId="0" borderId="20" xfId="1" applyNumberFormat="1" applyFont="1" applyFill="1" applyBorder="1" applyAlignment="1">
      <alignment vertical="center" wrapText="1"/>
    </xf>
    <xf numFmtId="0" fontId="7" fillId="0" borderId="25" xfId="1" applyFont="1" applyFill="1" applyBorder="1" applyAlignment="1">
      <alignment horizontal="distributed" vertical="center" wrapText="1"/>
    </xf>
    <xf numFmtId="177" fontId="7" fillId="0" borderId="26" xfId="1" applyNumberFormat="1" applyFont="1" applyFill="1" applyBorder="1" applyAlignment="1">
      <alignment vertical="center"/>
    </xf>
    <xf numFmtId="177" fontId="7" fillId="0" borderId="43" xfId="1" applyNumberFormat="1" applyFont="1" applyFill="1" applyBorder="1" applyAlignment="1">
      <alignment vertical="center"/>
    </xf>
    <xf numFmtId="177" fontId="7" fillId="0" borderId="44" xfId="1" applyNumberFormat="1" applyFont="1" applyFill="1" applyBorder="1" applyAlignment="1">
      <alignment vertical="center"/>
    </xf>
    <xf numFmtId="0" fontId="7" fillId="0" borderId="17" xfId="1" applyFont="1" applyFill="1" applyBorder="1" applyAlignment="1">
      <alignment horizontal="distributed" vertical="center" wrapText="1"/>
    </xf>
    <xf numFmtId="176" fontId="7" fillId="0" borderId="44" xfId="1" applyNumberFormat="1" applyFont="1" applyFill="1" applyBorder="1" applyAlignment="1">
      <alignment vertical="center" wrapText="1"/>
    </xf>
    <xf numFmtId="0" fontId="7" fillId="0" borderId="45" xfId="1" applyFont="1" applyFill="1" applyBorder="1" applyAlignment="1">
      <alignment horizontal="distributed" vertical="center"/>
    </xf>
    <xf numFmtId="176" fontId="7" fillId="0" borderId="47" xfId="1" applyNumberFormat="1" applyFont="1" applyFill="1" applyBorder="1" applyAlignment="1">
      <alignment vertical="center"/>
    </xf>
    <xf numFmtId="176" fontId="7" fillId="0" borderId="23" xfId="1" applyNumberFormat="1" applyFont="1" applyFill="1" applyBorder="1" applyAlignment="1">
      <alignment vertical="center"/>
    </xf>
    <xf numFmtId="177" fontId="7" fillId="0" borderId="50" xfId="1" applyNumberFormat="1" applyFont="1" applyFill="1" applyBorder="1" applyAlignment="1">
      <alignment vertical="center"/>
    </xf>
    <xf numFmtId="177" fontId="7" fillId="0" borderId="51" xfId="1" applyNumberFormat="1" applyFont="1" applyFill="1" applyBorder="1" applyAlignment="1">
      <alignment vertical="center"/>
    </xf>
    <xf numFmtId="177" fontId="7" fillId="0" borderId="52" xfId="1" applyNumberFormat="1" applyFont="1" applyFill="1" applyBorder="1" applyAlignment="1">
      <alignment vertical="center"/>
    </xf>
    <xf numFmtId="176" fontId="7" fillId="0" borderId="56" xfId="1" quotePrefix="1" applyNumberFormat="1" applyFont="1" applyFill="1" applyBorder="1" applyAlignment="1">
      <alignment vertical="center"/>
    </xf>
    <xf numFmtId="176" fontId="7" fillId="0" borderId="57" xfId="1" applyNumberFormat="1" applyFont="1" applyFill="1" applyBorder="1" applyAlignment="1">
      <alignment vertical="center"/>
    </xf>
    <xf numFmtId="177" fontId="7" fillId="0" borderId="56" xfId="1" applyNumberFormat="1" applyFont="1" applyFill="1" applyBorder="1" applyAlignment="1">
      <alignment vertical="center"/>
    </xf>
    <xf numFmtId="177" fontId="7" fillId="0" borderId="58" xfId="1" applyNumberFormat="1" applyFont="1" applyFill="1" applyBorder="1" applyAlignment="1">
      <alignment vertical="center"/>
    </xf>
    <xf numFmtId="177" fontId="7" fillId="0" borderId="57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7" fillId="0" borderId="0" xfId="1" quotePrefix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0" xfId="1"/>
    <xf numFmtId="0" fontId="7" fillId="0" borderId="0" xfId="1" applyFont="1" applyBorder="1" applyAlignment="1">
      <alignment horizontal="right"/>
    </xf>
    <xf numFmtId="0" fontId="1" fillId="0" borderId="0" xfId="1" applyFont="1" applyBorder="1"/>
    <xf numFmtId="0" fontId="7" fillId="0" borderId="60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42" xfId="1" applyFont="1" applyBorder="1" applyAlignment="1">
      <alignment horizontal="center" vertical="center"/>
    </xf>
    <xf numFmtId="176" fontId="7" fillId="0" borderId="13" xfId="1" applyNumberFormat="1" applyFont="1" applyBorder="1" applyAlignment="1">
      <alignment vertical="center"/>
    </xf>
    <xf numFmtId="176" fontId="7" fillId="0" borderId="20" xfId="1" applyNumberFormat="1" applyFont="1" applyBorder="1" applyAlignment="1">
      <alignment vertical="center"/>
    </xf>
    <xf numFmtId="0" fontId="7" fillId="0" borderId="61" xfId="1" applyFont="1" applyBorder="1" applyAlignment="1">
      <alignment horizontal="center" vertical="center"/>
    </xf>
    <xf numFmtId="0" fontId="7" fillId="0" borderId="62" xfId="1" applyFont="1" applyBorder="1" applyAlignment="1">
      <alignment horizontal="distributed" vertical="center"/>
    </xf>
    <xf numFmtId="178" fontId="7" fillId="0" borderId="13" xfId="1" applyNumberFormat="1" applyFont="1" applyBorder="1" applyAlignment="1">
      <alignment vertical="center"/>
    </xf>
    <xf numFmtId="176" fontId="7" fillId="0" borderId="18" xfId="1" applyNumberFormat="1" applyFont="1" applyBorder="1" applyAlignment="1">
      <alignment vertical="center"/>
    </xf>
    <xf numFmtId="178" fontId="7" fillId="0" borderId="18" xfId="1" applyNumberFormat="1" applyFont="1" applyBorder="1" applyAlignment="1">
      <alignment vertical="center"/>
    </xf>
    <xf numFmtId="0" fontId="7" fillId="0" borderId="0" xfId="1" applyFont="1" applyBorder="1" applyAlignment="1">
      <alignment horizontal="center" vertical="center" shrinkToFit="1"/>
    </xf>
    <xf numFmtId="0" fontId="7" fillId="0" borderId="0" xfId="1" applyFont="1" applyBorder="1" applyAlignment="1">
      <alignment horizontal="distributed" vertical="center" wrapText="1"/>
    </xf>
    <xf numFmtId="178" fontId="7" fillId="0" borderId="33" xfId="1" applyNumberFormat="1" applyFont="1" applyBorder="1" applyAlignment="1">
      <alignment vertical="center"/>
    </xf>
    <xf numFmtId="176" fontId="7" fillId="0" borderId="56" xfId="1" applyNumberFormat="1" applyFont="1" applyBorder="1" applyAlignment="1">
      <alignment vertical="center"/>
    </xf>
    <xf numFmtId="176" fontId="7" fillId="0" borderId="57" xfId="1" applyNumberFormat="1" applyFont="1" applyBorder="1" applyAlignment="1">
      <alignment vertical="center"/>
    </xf>
    <xf numFmtId="178" fontId="7" fillId="0" borderId="56" xfId="1" applyNumberFormat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176" fontId="8" fillId="0" borderId="0" xfId="1" applyNumberFormat="1" applyFont="1" applyBorder="1" applyAlignment="1">
      <alignment vertical="center" wrapText="1"/>
    </xf>
    <xf numFmtId="0" fontId="8" fillId="0" borderId="0" xfId="1" applyFont="1" applyBorder="1" applyAlignment="1">
      <alignment vertical="center" wrapText="1"/>
    </xf>
    <xf numFmtId="0" fontId="7" fillId="0" borderId="0" xfId="1" quotePrefix="1" applyFont="1" applyBorder="1" applyAlignment="1">
      <alignment vertical="center"/>
    </xf>
    <xf numFmtId="0" fontId="7" fillId="0" borderId="17" xfId="1" applyFont="1" applyFill="1" applyBorder="1" applyAlignment="1">
      <alignment horizontal="distributed" vertical="center"/>
    </xf>
    <xf numFmtId="0" fontId="7" fillId="0" borderId="28" xfId="1" applyFont="1" applyFill="1" applyBorder="1" applyAlignment="1">
      <alignment horizontal="distributed" vertical="center"/>
    </xf>
    <xf numFmtId="0" fontId="7" fillId="0" borderId="0" xfId="1" applyFont="1" applyBorder="1" applyAlignment="1">
      <alignment horizontal="distributed" vertical="center"/>
    </xf>
    <xf numFmtId="0" fontId="9" fillId="0" borderId="0" xfId="1" applyFont="1" applyFill="1" applyAlignment="1">
      <alignment vertical="center"/>
    </xf>
    <xf numFmtId="0" fontId="10" fillId="0" borderId="0" xfId="0" applyFont="1" applyFill="1">
      <alignment vertical="center"/>
    </xf>
    <xf numFmtId="0" fontId="11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1" applyFont="1" applyFill="1"/>
    <xf numFmtId="176" fontId="10" fillId="0" borderId="0" xfId="0" applyNumberFormat="1" applyFont="1" applyFill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/>
    <xf numFmtId="0" fontId="14" fillId="0" borderId="0" xfId="1" applyFont="1" applyFill="1"/>
    <xf numFmtId="0" fontId="15" fillId="0" borderId="0" xfId="1" applyFont="1" applyBorder="1"/>
    <xf numFmtId="0" fontId="15" fillId="0" borderId="0" xfId="1" applyFont="1"/>
    <xf numFmtId="176" fontId="7" fillId="0" borderId="63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64" xfId="1" applyNumberFormat="1" applyFont="1" applyBorder="1" applyAlignment="1">
      <alignment vertical="center"/>
    </xf>
    <xf numFmtId="0" fontId="1" fillId="0" borderId="0" xfId="1" applyBorder="1"/>
    <xf numFmtId="0" fontId="8" fillId="0" borderId="62" xfId="1" applyFont="1" applyBorder="1" applyAlignment="1">
      <alignment vertical="center" wrapText="1"/>
    </xf>
    <xf numFmtId="178" fontId="7" fillId="0" borderId="65" xfId="1" applyNumberFormat="1" applyFont="1" applyBorder="1" applyAlignment="1">
      <alignment vertical="center"/>
    </xf>
    <xf numFmtId="178" fontId="7" fillId="0" borderId="66" xfId="1" applyNumberFormat="1" applyFont="1" applyBorder="1" applyAlignment="1">
      <alignment vertical="center"/>
    </xf>
    <xf numFmtId="178" fontId="7" fillId="0" borderId="14" xfId="1" applyNumberFormat="1" applyFont="1" applyBorder="1" applyAlignment="1">
      <alignment vertical="center"/>
    </xf>
    <xf numFmtId="178" fontId="7" fillId="0" borderId="19" xfId="1" applyNumberFormat="1" applyFont="1" applyBorder="1" applyAlignment="1">
      <alignment vertical="center"/>
    </xf>
    <xf numFmtId="178" fontId="7" fillId="0" borderId="67" xfId="1" applyNumberFormat="1" applyFont="1" applyBorder="1" applyAlignment="1">
      <alignment vertical="center"/>
    </xf>
    <xf numFmtId="178" fontId="7" fillId="0" borderId="68" xfId="1" applyNumberFormat="1" applyFont="1" applyBorder="1" applyAlignment="1">
      <alignment vertical="center"/>
    </xf>
    <xf numFmtId="178" fontId="7" fillId="0" borderId="34" xfId="1" applyNumberFormat="1" applyFont="1" applyBorder="1" applyAlignment="1">
      <alignment vertical="center"/>
    </xf>
    <xf numFmtId="178" fontId="7" fillId="0" borderId="58" xfId="1" applyNumberFormat="1" applyFont="1" applyBorder="1" applyAlignment="1">
      <alignment vertical="center"/>
    </xf>
    <xf numFmtId="0" fontId="7" fillId="0" borderId="1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0" borderId="6" xfId="1" applyFont="1" applyFill="1" applyBorder="1" applyAlignment="1">
      <alignment vertical="distributed" textRotation="255" indent="15"/>
    </xf>
    <xf numFmtId="0" fontId="7" fillId="0" borderId="36" xfId="1" applyFont="1" applyFill="1" applyBorder="1" applyAlignment="1">
      <alignment vertical="distributed" textRotation="255" indent="15"/>
    </xf>
    <xf numFmtId="0" fontId="7" fillId="0" borderId="11" xfId="1" applyFont="1" applyFill="1" applyBorder="1" applyAlignment="1">
      <alignment vertical="distributed" textRotation="255" indent="15"/>
    </xf>
    <xf numFmtId="0" fontId="7" fillId="0" borderId="37" xfId="1" applyFont="1" applyFill="1" applyBorder="1" applyAlignment="1">
      <alignment horizontal="center" vertical="center"/>
    </xf>
    <xf numFmtId="0" fontId="7" fillId="0" borderId="38" xfId="1" applyFont="1" applyFill="1" applyBorder="1" applyAlignment="1">
      <alignment horizontal="center" vertical="center"/>
    </xf>
    <xf numFmtId="0" fontId="7" fillId="0" borderId="49" xfId="1" applyFont="1" applyFill="1" applyBorder="1" applyAlignment="1">
      <alignment horizontal="distributed" vertical="center"/>
    </xf>
    <xf numFmtId="0" fontId="7" fillId="0" borderId="17" xfId="1" applyFont="1" applyFill="1" applyBorder="1" applyAlignment="1">
      <alignment horizontal="distributed" vertical="center"/>
    </xf>
    <xf numFmtId="0" fontId="7" fillId="0" borderId="53" xfId="1" applyFont="1" applyFill="1" applyBorder="1" applyAlignment="1">
      <alignment horizontal="center" vertical="center"/>
    </xf>
    <xf numFmtId="0" fontId="7" fillId="0" borderId="54" xfId="1" applyFont="1" applyFill="1" applyBorder="1" applyAlignment="1">
      <alignment horizontal="center" vertical="center"/>
    </xf>
    <xf numFmtId="0" fontId="7" fillId="0" borderId="55" xfId="1" applyFont="1" applyFill="1" applyBorder="1" applyAlignment="1">
      <alignment horizontal="center" vertical="center"/>
    </xf>
    <xf numFmtId="0" fontId="7" fillId="0" borderId="42" xfId="1" applyFont="1" applyFill="1" applyBorder="1" applyAlignment="1">
      <alignment horizontal="center" vertical="distributed" textRotation="255" indent="4"/>
    </xf>
    <xf numFmtId="0" fontId="7" fillId="0" borderId="46" xfId="1" applyFont="1" applyFill="1" applyBorder="1" applyAlignment="1">
      <alignment horizontal="center" vertical="distributed" textRotation="255" indent="4"/>
    </xf>
    <xf numFmtId="0" fontId="7" fillId="0" borderId="48" xfId="1" applyFont="1" applyFill="1" applyBorder="1" applyAlignment="1">
      <alignment horizontal="distributed" vertical="center"/>
    </xf>
    <xf numFmtId="0" fontId="7" fillId="0" borderId="28" xfId="1" applyFont="1" applyFill="1" applyBorder="1" applyAlignment="1">
      <alignment horizontal="distributed" vertical="center"/>
    </xf>
    <xf numFmtId="0" fontId="7" fillId="0" borderId="1" xfId="1" applyFont="1" applyBorder="1" applyAlignment="1">
      <alignment vertical="center" wrapText="1"/>
    </xf>
    <xf numFmtId="0" fontId="1" fillId="0" borderId="59" xfId="1" applyBorder="1" applyAlignment="1">
      <alignment vertical="center" wrapText="1"/>
    </xf>
    <xf numFmtId="0" fontId="7" fillId="0" borderId="0" xfId="1" applyFont="1" applyBorder="1" applyAlignment="1">
      <alignment horizontal="distributed" vertical="center"/>
    </xf>
    <xf numFmtId="0" fontId="7" fillId="0" borderId="53" xfId="1" applyFont="1" applyBorder="1" applyAlignment="1">
      <alignment horizontal="center" vertical="center"/>
    </xf>
    <xf numFmtId="0" fontId="1" fillId="0" borderId="54" xfId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38555;&#32113;&#35336;&#20418;/&#29987;&#26989;&#36899;&#38306;&#34920;H27(2015)/01&#12288;&#29987;&#26989;&#36899;&#38306;&#27083;&#36896;&#35519;&#26619;&#65288;&#25237;&#20837;&#35519;&#26619;&#65289;/03&#12288;&#9733;&#29420;&#31435;&#34892;&#25919;&#27861;&#20154;&#31561;&#22303;&#26408;&#24037;&#20107;&#36027;&#25237;&#20837;&#35519;&#26619;/09&#12288;&#38598;&#35336;/&#12304;&#29420;&#27861;&#12305;&#22238;&#31572;&#32080;&#26524;&#19968;&#3523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独法0314"/>
      <sheetName val="Sheet2"/>
      <sheetName val="工事種類番号(母集団)"/>
      <sheetName val="各法人の事業種類・工事種類"/>
      <sheetName val="事業種類"/>
      <sheetName val="項目一覧"/>
      <sheetName val="pivot集計"/>
      <sheetName val="③本工事費内訳調査（金額・構成比）"/>
      <sheetName val="④本工事費内訳調査（市場単価等）（金額・構成比）"/>
    </sheetNames>
    <sheetDataSet>
      <sheetData sheetId="0"/>
      <sheetData sheetId="1"/>
      <sheetData sheetId="2"/>
      <sheetData sheetId="3"/>
      <sheetData sheetId="4"/>
      <sheetData sheetId="5">
        <row r="1">
          <cell r="K1" t="str">
            <v>（公共投入調査）</v>
          </cell>
          <cell r="N1" t="str">
            <v>↓独法　※水資源除く</v>
          </cell>
        </row>
        <row r="2">
          <cell r="I2"/>
          <cell r="J2"/>
          <cell r="K2" t="str">
            <v>列ID</v>
          </cell>
          <cell r="L2" t="str">
            <v>列番号</v>
          </cell>
          <cell r="M2" t="str">
            <v>調査票セル</v>
          </cell>
          <cell r="N2" t="str">
            <v>列ID</v>
          </cell>
          <cell r="O2" t="str">
            <v>列番号</v>
          </cell>
          <cell r="P2" t="str">
            <v>調査票セル</v>
          </cell>
        </row>
        <row r="3">
          <cell r="F3"/>
          <cell r="G3"/>
          <cell r="H3"/>
          <cell r="I3"/>
          <cell r="J3" t="str">
            <v>①</v>
          </cell>
          <cell r="K3" t="str">
            <v>①</v>
          </cell>
          <cell r="L3">
            <v>17</v>
          </cell>
          <cell r="M3"/>
          <cell r="N3" t="str">
            <v>①</v>
          </cell>
          <cell r="O3">
            <v>17</v>
          </cell>
          <cell r="P3"/>
        </row>
        <row r="4">
          <cell r="F4"/>
          <cell r="G4"/>
          <cell r="H4"/>
          <cell r="I4" t="str">
            <v>01</v>
          </cell>
          <cell r="J4" t="str">
            <v>①</v>
          </cell>
          <cell r="K4" t="str">
            <v>①-01</v>
          </cell>
          <cell r="L4">
            <v>18</v>
          </cell>
          <cell r="M4" t="str">
            <v>S32</v>
          </cell>
          <cell r="N4" t="str">
            <v>①-01</v>
          </cell>
          <cell r="O4">
            <v>18</v>
          </cell>
          <cell r="P4" t="str">
            <v>Y30</v>
          </cell>
          <cell r="R4" t="str">
            <v>合計 / ①-01</v>
          </cell>
        </row>
        <row r="5">
          <cell r="F5"/>
          <cell r="G5"/>
          <cell r="H5"/>
          <cell r="I5" t="str">
            <v>02</v>
          </cell>
          <cell r="J5" t="str">
            <v>①</v>
          </cell>
          <cell r="K5" t="str">
            <v>①-02</v>
          </cell>
          <cell r="L5">
            <v>19</v>
          </cell>
          <cell r="M5" t="str">
            <v>S33</v>
          </cell>
          <cell r="N5" t="str">
            <v>①-02</v>
          </cell>
          <cell r="O5">
            <v>19</v>
          </cell>
          <cell r="P5" t="str">
            <v>Y31</v>
          </cell>
          <cell r="R5" t="str">
            <v>合計 / ①-02</v>
          </cell>
        </row>
        <row r="6">
          <cell r="F6"/>
          <cell r="G6"/>
          <cell r="H6"/>
          <cell r="I6" t="str">
            <v>03</v>
          </cell>
          <cell r="J6" t="str">
            <v>①</v>
          </cell>
          <cell r="K6" t="str">
            <v>①-03</v>
          </cell>
          <cell r="L6">
            <v>20</v>
          </cell>
          <cell r="M6" t="str">
            <v>S34</v>
          </cell>
          <cell r="N6" t="str">
            <v>①-03</v>
          </cell>
          <cell r="O6">
            <v>20</v>
          </cell>
          <cell r="P6" t="str">
            <v>Y32</v>
          </cell>
          <cell r="R6" t="str">
            <v>合計 / ①-03</v>
          </cell>
        </row>
        <row r="7">
          <cell r="F7"/>
          <cell r="G7"/>
          <cell r="H7"/>
          <cell r="I7" t="str">
            <v>04</v>
          </cell>
          <cell r="J7" t="str">
            <v>①</v>
          </cell>
          <cell r="K7" t="str">
            <v>①-04</v>
          </cell>
          <cell r="L7">
            <v>21</v>
          </cell>
          <cell r="M7" t="str">
            <v>S35</v>
          </cell>
          <cell r="N7" t="str">
            <v>①-04</v>
          </cell>
          <cell r="O7">
            <v>21</v>
          </cell>
          <cell r="P7" t="str">
            <v>Y33</v>
          </cell>
          <cell r="R7" t="str">
            <v>合計 / ①-04</v>
          </cell>
        </row>
        <row r="8">
          <cell r="F8"/>
          <cell r="G8"/>
          <cell r="H8"/>
          <cell r="I8" t="str">
            <v>05</v>
          </cell>
          <cell r="J8" t="str">
            <v>①</v>
          </cell>
          <cell r="K8" t="str">
            <v>①-05</v>
          </cell>
          <cell r="L8">
            <v>22</v>
          </cell>
          <cell r="M8" t="str">
            <v>S36</v>
          </cell>
          <cell r="N8" t="str">
            <v>①-05</v>
          </cell>
          <cell r="O8">
            <v>22</v>
          </cell>
          <cell r="P8" t="str">
            <v>Y34</v>
          </cell>
          <cell r="R8" t="str">
            <v>合計 / ①-05</v>
          </cell>
        </row>
        <row r="9">
          <cell r="F9"/>
          <cell r="G9"/>
          <cell r="H9"/>
          <cell r="I9" t="str">
            <v>06</v>
          </cell>
          <cell r="J9" t="str">
            <v>①</v>
          </cell>
          <cell r="K9" t="str">
            <v>①-06</v>
          </cell>
          <cell r="L9">
            <v>23</v>
          </cell>
          <cell r="M9" t="str">
            <v>S37</v>
          </cell>
          <cell r="N9"/>
          <cell r="O9"/>
          <cell r="P9"/>
        </row>
        <row r="10">
          <cell r="F10"/>
          <cell r="G10"/>
          <cell r="H10"/>
          <cell r="I10" t="str">
            <v>07</v>
          </cell>
          <cell r="J10" t="str">
            <v>①</v>
          </cell>
          <cell r="K10" t="str">
            <v>①-07</v>
          </cell>
          <cell r="L10">
            <v>24</v>
          </cell>
          <cell r="M10" t="str">
            <v>S38</v>
          </cell>
          <cell r="N10" t="str">
            <v>①-06</v>
          </cell>
          <cell r="O10">
            <v>24</v>
          </cell>
          <cell r="P10" t="str">
            <v>Y35</v>
          </cell>
          <cell r="R10" t="str">
            <v>合計 / ①-06</v>
          </cell>
        </row>
        <row r="11">
          <cell r="F11"/>
          <cell r="G11"/>
          <cell r="H11"/>
          <cell r="I11" t="str">
            <v>08</v>
          </cell>
          <cell r="J11" t="str">
            <v>①</v>
          </cell>
          <cell r="K11" t="str">
            <v>①-08</v>
          </cell>
          <cell r="L11">
            <v>25</v>
          </cell>
          <cell r="M11" t="str">
            <v>S39</v>
          </cell>
          <cell r="N11" t="str">
            <v>①-07</v>
          </cell>
          <cell r="O11">
            <v>25</v>
          </cell>
          <cell r="P11" t="str">
            <v>Y36</v>
          </cell>
          <cell r="R11" t="str">
            <v>合計 / ①-07</v>
          </cell>
        </row>
        <row r="12">
          <cell r="F12"/>
          <cell r="G12"/>
          <cell r="H12"/>
          <cell r="I12" t="str">
            <v>09</v>
          </cell>
          <cell r="J12" t="str">
            <v>①</v>
          </cell>
          <cell r="K12" t="str">
            <v>①-09</v>
          </cell>
          <cell r="L12">
            <v>26</v>
          </cell>
          <cell r="M12" t="str">
            <v>S40</v>
          </cell>
          <cell r="N12" t="str">
            <v>①-08</v>
          </cell>
          <cell r="O12">
            <v>26</v>
          </cell>
          <cell r="P12" t="str">
            <v>Y37</v>
          </cell>
          <cell r="R12" t="str">
            <v>合計 / ①-08</v>
          </cell>
        </row>
        <row r="13">
          <cell r="F13"/>
          <cell r="G13"/>
          <cell r="H13"/>
          <cell r="I13" t="str">
            <v>10</v>
          </cell>
          <cell r="J13" t="str">
            <v>①</v>
          </cell>
          <cell r="K13" t="str">
            <v>①-10</v>
          </cell>
          <cell r="L13">
            <v>27</v>
          </cell>
          <cell r="M13" t="str">
            <v>S41</v>
          </cell>
          <cell r="N13" t="str">
            <v>①-09</v>
          </cell>
          <cell r="O13">
            <v>27</v>
          </cell>
          <cell r="P13" t="str">
            <v>Y38</v>
          </cell>
          <cell r="R13" t="str">
            <v>合計 / ①-09</v>
          </cell>
        </row>
        <row r="14">
          <cell r="F14"/>
          <cell r="G14"/>
          <cell r="H14"/>
          <cell r="I14" t="str">
            <v>11</v>
          </cell>
          <cell r="J14" t="str">
            <v>①</v>
          </cell>
          <cell r="K14" t="str">
            <v>①-11</v>
          </cell>
          <cell r="L14">
            <v>28</v>
          </cell>
          <cell r="M14" t="str">
            <v>S42</v>
          </cell>
          <cell r="N14" t="str">
            <v>①-10</v>
          </cell>
          <cell r="O14">
            <v>28</v>
          </cell>
          <cell r="P14" t="str">
            <v>Y39</v>
          </cell>
          <cell r="R14" t="str">
            <v>合計 / ①-10</v>
          </cell>
        </row>
        <row r="15">
          <cell r="F15"/>
          <cell r="G15"/>
          <cell r="H15"/>
          <cell r="I15" t="str">
            <v>12</v>
          </cell>
          <cell r="J15" t="str">
            <v>①</v>
          </cell>
          <cell r="K15" t="str">
            <v>①-12</v>
          </cell>
          <cell r="L15">
            <v>29</v>
          </cell>
          <cell r="M15" t="str">
            <v>S43</v>
          </cell>
          <cell r="N15" t="str">
            <v>①-11</v>
          </cell>
          <cell r="O15">
            <v>29</v>
          </cell>
          <cell r="P15" t="str">
            <v>Y40</v>
          </cell>
          <cell r="R15" t="str">
            <v>合計 / ①-11</v>
          </cell>
        </row>
        <row r="16">
          <cell r="F16"/>
          <cell r="G16"/>
          <cell r="H16"/>
          <cell r="I16" t="str">
            <v>13</v>
          </cell>
          <cell r="J16" t="str">
            <v>①</v>
          </cell>
          <cell r="K16" t="str">
            <v>①-13</v>
          </cell>
          <cell r="L16">
            <v>30</v>
          </cell>
          <cell r="M16" t="str">
            <v>S44</v>
          </cell>
          <cell r="N16" t="str">
            <v>①-12</v>
          </cell>
          <cell r="O16">
            <v>30</v>
          </cell>
          <cell r="P16" t="str">
            <v>Y41</v>
          </cell>
          <cell r="R16" t="str">
            <v>合計 / ①-12</v>
          </cell>
        </row>
        <row r="17">
          <cell r="F17"/>
          <cell r="G17"/>
          <cell r="H17"/>
          <cell r="I17" t="str">
            <v>14</v>
          </cell>
          <cell r="J17" t="str">
            <v>①</v>
          </cell>
          <cell r="K17" t="str">
            <v>①-14</v>
          </cell>
          <cell r="L17">
            <v>31</v>
          </cell>
          <cell r="M17" t="str">
            <v>S45</v>
          </cell>
          <cell r="N17" t="str">
            <v>①-13</v>
          </cell>
          <cell r="O17">
            <v>31</v>
          </cell>
          <cell r="P17" t="str">
            <v>Y42</v>
          </cell>
          <cell r="R17" t="str">
            <v>合計 / ①-13</v>
          </cell>
        </row>
        <row r="18">
          <cell r="F18"/>
          <cell r="G18"/>
          <cell r="H18"/>
          <cell r="I18" t="str">
            <v>15</v>
          </cell>
          <cell r="J18" t="str">
            <v>①</v>
          </cell>
          <cell r="K18" t="str">
            <v>①-15</v>
          </cell>
          <cell r="L18">
            <v>32</v>
          </cell>
          <cell r="M18" t="str">
            <v>S46</v>
          </cell>
          <cell r="N18" t="str">
            <v>①-14</v>
          </cell>
          <cell r="O18">
            <v>32</v>
          </cell>
          <cell r="P18" t="str">
            <v>Y43</v>
          </cell>
          <cell r="R18" t="str">
            <v>合計 / ①-14</v>
          </cell>
        </row>
        <row r="19">
          <cell r="F19"/>
          <cell r="G19"/>
          <cell r="H19"/>
          <cell r="I19" t="str">
            <v>16</v>
          </cell>
          <cell r="J19" t="str">
            <v>①</v>
          </cell>
          <cell r="K19" t="str">
            <v>①-16</v>
          </cell>
          <cell r="L19">
            <v>33</v>
          </cell>
          <cell r="M19" t="str">
            <v>S47</v>
          </cell>
          <cell r="N19" t="str">
            <v>①-15</v>
          </cell>
          <cell r="O19">
            <v>33</v>
          </cell>
          <cell r="P19" t="str">
            <v>Y44</v>
          </cell>
          <cell r="R19" t="str">
            <v>合計 / ①-15</v>
          </cell>
        </row>
        <row r="20">
          <cell r="F20"/>
          <cell r="G20"/>
          <cell r="H20"/>
          <cell r="I20" t="str">
            <v>17</v>
          </cell>
          <cell r="J20" t="str">
            <v>①</v>
          </cell>
          <cell r="K20" t="str">
            <v>①-17</v>
          </cell>
          <cell r="L20">
            <v>34</v>
          </cell>
          <cell r="M20" t="str">
            <v>S48</v>
          </cell>
          <cell r="N20" t="str">
            <v>①-16</v>
          </cell>
          <cell r="O20">
            <v>34</v>
          </cell>
          <cell r="P20" t="str">
            <v>Y45</v>
          </cell>
          <cell r="R20" t="str">
            <v>合計 / ①-16</v>
          </cell>
        </row>
        <row r="21">
          <cell r="F21"/>
          <cell r="G21"/>
          <cell r="H21"/>
          <cell r="I21" t="str">
            <v>18</v>
          </cell>
          <cell r="J21" t="str">
            <v>①</v>
          </cell>
          <cell r="K21" t="str">
            <v>①-18</v>
          </cell>
          <cell r="L21">
            <v>35</v>
          </cell>
          <cell r="M21" t="str">
            <v>S49</v>
          </cell>
          <cell r="N21" t="str">
            <v>①-17</v>
          </cell>
          <cell r="O21">
            <v>35</v>
          </cell>
          <cell r="P21" t="str">
            <v>Y46</v>
          </cell>
          <cell r="R21" t="str">
            <v>合計 / ①-17</v>
          </cell>
        </row>
        <row r="22">
          <cell r="F22"/>
          <cell r="G22"/>
          <cell r="H22"/>
          <cell r="I22" t="str">
            <v>19</v>
          </cell>
          <cell r="J22" t="str">
            <v>①</v>
          </cell>
          <cell r="K22" t="str">
            <v>①-19</v>
          </cell>
          <cell r="L22">
            <v>36</v>
          </cell>
          <cell r="M22" t="str">
            <v>S50</v>
          </cell>
          <cell r="N22" t="str">
            <v>①-18</v>
          </cell>
          <cell r="O22">
            <v>36</v>
          </cell>
          <cell r="P22" t="str">
            <v>Y47</v>
          </cell>
          <cell r="R22" t="str">
            <v>合計 / ①-18</v>
          </cell>
        </row>
        <row r="23">
          <cell r="F23"/>
          <cell r="G23"/>
          <cell r="H23"/>
          <cell r="I23" t="str">
            <v>20</v>
          </cell>
          <cell r="J23" t="str">
            <v>①</v>
          </cell>
          <cell r="K23" t="str">
            <v>①-20</v>
          </cell>
          <cell r="L23">
            <v>37</v>
          </cell>
          <cell r="M23" t="str">
            <v>S51</v>
          </cell>
          <cell r="N23" t="str">
            <v>①-19</v>
          </cell>
          <cell r="O23">
            <v>37</v>
          </cell>
          <cell r="P23" t="str">
            <v>Y48</v>
          </cell>
          <cell r="R23" t="str">
            <v>合計 / ①-19</v>
          </cell>
        </row>
        <row r="24">
          <cell r="F24"/>
          <cell r="G24"/>
          <cell r="H24"/>
          <cell r="I24" t="str">
            <v>21</v>
          </cell>
          <cell r="J24" t="str">
            <v>①</v>
          </cell>
          <cell r="K24" t="str">
            <v>①-21</v>
          </cell>
          <cell r="L24">
            <v>38</v>
          </cell>
          <cell r="M24" t="str">
            <v>S52</v>
          </cell>
          <cell r="N24" t="str">
            <v>①-20</v>
          </cell>
          <cell r="O24">
            <v>38</v>
          </cell>
          <cell r="P24" t="str">
            <v>Y49</v>
          </cell>
          <cell r="R24" t="str">
            <v>合計 / ①-20</v>
          </cell>
        </row>
        <row r="25">
          <cell r="F25"/>
          <cell r="G25"/>
          <cell r="H25"/>
          <cell r="I25" t="str">
            <v>22</v>
          </cell>
          <cell r="J25" t="str">
            <v>①</v>
          </cell>
          <cell r="K25" t="str">
            <v>①-22</v>
          </cell>
          <cell r="L25">
            <v>39</v>
          </cell>
          <cell r="M25" t="str">
            <v>S53</v>
          </cell>
          <cell r="N25" t="str">
            <v>①-21</v>
          </cell>
          <cell r="O25">
            <v>39</v>
          </cell>
          <cell r="P25" t="str">
            <v>Y50</v>
          </cell>
          <cell r="R25" t="str">
            <v>合計 / ①-21</v>
          </cell>
        </row>
        <row r="26">
          <cell r="F26"/>
          <cell r="G26"/>
          <cell r="H26"/>
          <cell r="I26" t="str">
            <v>23</v>
          </cell>
          <cell r="J26" t="str">
            <v>①</v>
          </cell>
          <cell r="K26" t="str">
            <v>①-23</v>
          </cell>
          <cell r="L26">
            <v>40</v>
          </cell>
          <cell r="M26" t="str">
            <v>S54</v>
          </cell>
          <cell r="N26" t="str">
            <v>①-22</v>
          </cell>
          <cell r="O26">
            <v>40</v>
          </cell>
          <cell r="P26" t="str">
            <v>Y51</v>
          </cell>
          <cell r="R26" t="str">
            <v>合計 / ①-22</v>
          </cell>
        </row>
        <row r="27">
          <cell r="F27"/>
          <cell r="G27"/>
          <cell r="H27"/>
          <cell r="I27"/>
          <cell r="J27" t="str">
            <v>②</v>
          </cell>
          <cell r="K27" t="str">
            <v>②</v>
          </cell>
          <cell r="L27">
            <v>41</v>
          </cell>
          <cell r="M27" t="str">
            <v>S58</v>
          </cell>
          <cell r="N27" t="str">
            <v>②</v>
          </cell>
          <cell r="O27">
            <v>41</v>
          </cell>
          <cell r="P27" t="str">
            <v>Y54</v>
          </cell>
          <cell r="R27" t="str">
            <v>合計 / ②</v>
          </cell>
        </row>
        <row r="28">
          <cell r="F28"/>
          <cell r="G28"/>
          <cell r="H28"/>
          <cell r="I28" t="str">
            <v>01</v>
          </cell>
          <cell r="J28" t="str">
            <v>②</v>
          </cell>
          <cell r="K28" t="str">
            <v>②-01</v>
          </cell>
          <cell r="L28">
            <v>42</v>
          </cell>
          <cell r="M28" t="str">
            <v>S59</v>
          </cell>
          <cell r="N28" t="str">
            <v>②-01</v>
          </cell>
          <cell r="O28">
            <v>42</v>
          </cell>
          <cell r="P28" t="str">
            <v>Y55</v>
          </cell>
          <cell r="R28" t="str">
            <v>合計 / ②-01</v>
          </cell>
        </row>
        <row r="29">
          <cell r="F29" t="str">
            <v>造林用苗木、治山用苗木等</v>
          </cell>
          <cell r="G29"/>
          <cell r="H29"/>
          <cell r="I29" t="str">
            <v>02</v>
          </cell>
          <cell r="J29" t="str">
            <v>②</v>
          </cell>
          <cell r="K29" t="str">
            <v>②-02</v>
          </cell>
          <cell r="L29">
            <v>43</v>
          </cell>
          <cell r="M29" t="str">
            <v>S60</v>
          </cell>
          <cell r="N29" t="str">
            <v>②-02</v>
          </cell>
          <cell r="O29">
            <v>43</v>
          </cell>
          <cell r="P29" t="str">
            <v>Y56</v>
          </cell>
          <cell r="R29" t="str">
            <v>合計 / ②-02</v>
          </cell>
        </row>
        <row r="30">
          <cell r="F30" t="str">
            <v>種子、球根、苗木、鉢物、花木、芝、法面緑化剤、マルチング材等</v>
          </cell>
          <cell r="G30"/>
          <cell r="H30"/>
          <cell r="I30" t="str">
            <v>03</v>
          </cell>
          <cell r="J30" t="str">
            <v>②</v>
          </cell>
          <cell r="K30" t="str">
            <v>②-03</v>
          </cell>
          <cell r="L30">
            <v>44</v>
          </cell>
          <cell r="M30" t="str">
            <v>S61</v>
          </cell>
          <cell r="N30" t="str">
            <v>②-03</v>
          </cell>
          <cell r="O30">
            <v>44</v>
          </cell>
          <cell r="P30" t="str">
            <v>Y57</v>
          </cell>
          <cell r="R30" t="str">
            <v>合計 / ②-03</v>
          </cell>
        </row>
        <row r="31">
          <cell r="F31" t="str">
            <v>杉皮、竹皮、檜皮、うるし等</v>
          </cell>
          <cell r="G31"/>
          <cell r="H31"/>
          <cell r="I31" t="str">
            <v>04</v>
          </cell>
          <cell r="J31" t="str">
            <v>②</v>
          </cell>
          <cell r="K31" t="str">
            <v>②-04</v>
          </cell>
          <cell r="L31">
            <v>45</v>
          </cell>
          <cell r="M31" t="str">
            <v>S62</v>
          </cell>
          <cell r="N31" t="str">
            <v>②-04</v>
          </cell>
          <cell r="O31">
            <v>45</v>
          </cell>
          <cell r="P31" t="str">
            <v>Y58</v>
          </cell>
          <cell r="R31" t="str">
            <v>合計 / ②-04</v>
          </cell>
        </row>
        <row r="32">
          <cell r="F32"/>
          <cell r="G32"/>
          <cell r="H32"/>
          <cell r="I32" t="str">
            <v>05</v>
          </cell>
          <cell r="J32" t="str">
            <v>②</v>
          </cell>
          <cell r="K32" t="str">
            <v>②-05</v>
          </cell>
          <cell r="L32">
            <v>46</v>
          </cell>
          <cell r="M32" t="str">
            <v>S63</v>
          </cell>
          <cell r="N32" t="str">
            <v>②-05</v>
          </cell>
          <cell r="O32">
            <v>46</v>
          </cell>
          <cell r="P32" t="str">
            <v>Y59</v>
          </cell>
          <cell r="R32" t="str">
            <v>合計 / ②-05</v>
          </cell>
        </row>
        <row r="33">
          <cell r="F33"/>
          <cell r="G33"/>
          <cell r="H33"/>
          <cell r="I33" t="str">
            <v>06</v>
          </cell>
          <cell r="J33" t="str">
            <v>②</v>
          </cell>
          <cell r="K33" t="str">
            <v>②-06</v>
          </cell>
          <cell r="L33">
            <v>47</v>
          </cell>
          <cell r="M33" t="str">
            <v>S64</v>
          </cell>
          <cell r="N33" t="str">
            <v>②-06</v>
          </cell>
          <cell r="O33">
            <v>47</v>
          </cell>
          <cell r="P33" t="str">
            <v>Y60</v>
          </cell>
          <cell r="R33" t="str">
            <v>合計 / ②-06</v>
          </cell>
        </row>
        <row r="34">
          <cell r="F34"/>
          <cell r="G34"/>
          <cell r="H34"/>
          <cell r="I34" t="str">
            <v>07</v>
          </cell>
          <cell r="J34" t="str">
            <v>②</v>
          </cell>
          <cell r="K34" t="str">
            <v>②-07</v>
          </cell>
          <cell r="L34">
            <v>48</v>
          </cell>
          <cell r="M34" t="str">
            <v>S65</v>
          </cell>
          <cell r="N34" t="str">
            <v>②-07</v>
          </cell>
          <cell r="O34">
            <v>48</v>
          </cell>
          <cell r="P34" t="str">
            <v>Y61</v>
          </cell>
          <cell r="R34" t="str">
            <v>合計 / ②-07</v>
          </cell>
        </row>
        <row r="35">
          <cell r="F35"/>
          <cell r="G35"/>
          <cell r="H35"/>
          <cell r="I35" t="str">
            <v>08</v>
          </cell>
          <cell r="J35" t="str">
            <v>②</v>
          </cell>
          <cell r="K35" t="str">
            <v>②-08</v>
          </cell>
          <cell r="L35">
            <v>49</v>
          </cell>
          <cell r="M35" t="str">
            <v>S66</v>
          </cell>
          <cell r="N35" t="str">
            <v>②-08</v>
          </cell>
          <cell r="O35">
            <v>49</v>
          </cell>
          <cell r="P35" t="str">
            <v>Y62</v>
          </cell>
          <cell r="R35" t="str">
            <v>合計 / ②-08</v>
          </cell>
        </row>
        <row r="36">
          <cell r="F36"/>
          <cell r="G36"/>
          <cell r="H36"/>
          <cell r="I36" t="str">
            <v>09</v>
          </cell>
          <cell r="J36" t="str">
            <v>②</v>
          </cell>
          <cell r="K36" t="str">
            <v>②-09</v>
          </cell>
          <cell r="L36">
            <v>50</v>
          </cell>
          <cell r="M36" t="str">
            <v>S67</v>
          </cell>
          <cell r="N36" t="str">
            <v>②-09</v>
          </cell>
          <cell r="O36">
            <v>50</v>
          </cell>
          <cell r="P36" t="str">
            <v>Y63</v>
          </cell>
          <cell r="R36" t="str">
            <v>合計 / ②-09</v>
          </cell>
        </row>
        <row r="37">
          <cell r="F37" t="str">
            <v>砂、砂利、玉石、購入土</v>
          </cell>
          <cell r="G37"/>
          <cell r="H37"/>
          <cell r="I37" t="str">
            <v>10</v>
          </cell>
          <cell r="J37" t="str">
            <v>②</v>
          </cell>
          <cell r="K37" t="str">
            <v>②-10</v>
          </cell>
          <cell r="L37">
            <v>51</v>
          </cell>
          <cell r="M37" t="str">
            <v>S68</v>
          </cell>
          <cell r="N37" t="str">
            <v>②-10</v>
          </cell>
          <cell r="O37">
            <v>51</v>
          </cell>
          <cell r="P37" t="str">
            <v>Y64</v>
          </cell>
          <cell r="R37" t="str">
            <v>合計 / ②-10</v>
          </cell>
        </row>
        <row r="38">
          <cell r="F38" t="str">
            <v>土木建築用砕石、捨石、間知石、石橋用石材</v>
          </cell>
          <cell r="G38"/>
          <cell r="H38"/>
          <cell r="I38" t="str">
            <v>11</v>
          </cell>
          <cell r="J38" t="str">
            <v>②</v>
          </cell>
          <cell r="K38" t="str">
            <v>②-11</v>
          </cell>
          <cell r="L38">
            <v>52</v>
          </cell>
          <cell r="M38" t="str">
            <v>S69</v>
          </cell>
          <cell r="N38" t="str">
            <v>②-11</v>
          </cell>
          <cell r="O38">
            <v>52</v>
          </cell>
          <cell r="P38" t="str">
            <v>Y65</v>
          </cell>
          <cell r="R38" t="str">
            <v>合計 / ②-11</v>
          </cell>
        </row>
        <row r="39">
          <cell r="F39"/>
          <cell r="G39"/>
          <cell r="H39"/>
          <cell r="I39" t="str">
            <v>12</v>
          </cell>
          <cell r="J39" t="str">
            <v>②</v>
          </cell>
          <cell r="K39" t="str">
            <v>②-12</v>
          </cell>
          <cell r="L39">
            <v>53</v>
          </cell>
          <cell r="M39" t="str">
            <v>S70</v>
          </cell>
          <cell r="N39" t="str">
            <v>②-12</v>
          </cell>
          <cell r="O39">
            <v>53</v>
          </cell>
          <cell r="P39" t="str">
            <v>Y66</v>
          </cell>
          <cell r="R39" t="str">
            <v>合計 / ②-12</v>
          </cell>
        </row>
        <row r="40">
          <cell r="F40"/>
          <cell r="G40"/>
          <cell r="H40"/>
          <cell r="I40" t="str">
            <v>13</v>
          </cell>
          <cell r="J40" t="str">
            <v>②</v>
          </cell>
          <cell r="K40" t="str">
            <v>②-13</v>
          </cell>
          <cell r="L40">
            <v>54</v>
          </cell>
          <cell r="M40" t="str">
            <v>S71</v>
          </cell>
          <cell r="N40" t="str">
            <v>②-13</v>
          </cell>
          <cell r="O40">
            <v>54</v>
          </cell>
          <cell r="P40" t="str">
            <v>Y67</v>
          </cell>
          <cell r="R40" t="str">
            <v>合計 / ②-13</v>
          </cell>
        </row>
        <row r="41">
          <cell r="F41"/>
          <cell r="G41"/>
          <cell r="H41"/>
          <cell r="I41" t="str">
            <v>14</v>
          </cell>
          <cell r="J41" t="str">
            <v>②</v>
          </cell>
          <cell r="K41" t="str">
            <v>②-14</v>
          </cell>
          <cell r="L41">
            <v>55</v>
          </cell>
          <cell r="M41" t="str">
            <v>S72</v>
          </cell>
          <cell r="N41" t="str">
            <v>②-14</v>
          </cell>
          <cell r="O41">
            <v>55</v>
          </cell>
          <cell r="P41" t="str">
            <v>Y68</v>
          </cell>
          <cell r="R41" t="str">
            <v>合計 / ②-14</v>
          </cell>
        </row>
        <row r="42">
          <cell r="F42" t="str">
            <v>（普通鋼鋼管） 熱間・冷間・めっき鋼管</v>
          </cell>
          <cell r="G42"/>
          <cell r="H42"/>
          <cell r="I42" t="str">
            <v>15</v>
          </cell>
          <cell r="J42" t="str">
            <v>②</v>
          </cell>
          <cell r="K42" t="str">
            <v>②-15</v>
          </cell>
          <cell r="L42">
            <v>56</v>
          </cell>
          <cell r="M42" t="str">
            <v>S73</v>
          </cell>
          <cell r="N42" t="str">
            <v>②-15</v>
          </cell>
          <cell r="O42">
            <v>56</v>
          </cell>
          <cell r="P42" t="str">
            <v>Y69</v>
          </cell>
          <cell r="R42" t="str">
            <v>合計 / ②-15</v>
          </cell>
        </row>
        <row r="43">
          <cell r="F43" t="str">
            <v>（特殊鋼鋼管） 熱間・冷間鋼管</v>
          </cell>
          <cell r="G43"/>
          <cell r="H43"/>
          <cell r="I43" t="str">
            <v>16</v>
          </cell>
          <cell r="J43" t="str">
            <v>②</v>
          </cell>
          <cell r="K43" t="str">
            <v>②-16</v>
          </cell>
          <cell r="L43">
            <v>57</v>
          </cell>
          <cell r="M43" t="str">
            <v>S74</v>
          </cell>
          <cell r="N43" t="str">
            <v>②-16</v>
          </cell>
          <cell r="O43">
            <v>57</v>
          </cell>
          <cell r="P43" t="str">
            <v>Y70</v>
          </cell>
          <cell r="R43" t="str">
            <v>合計 / ②-16</v>
          </cell>
        </row>
        <row r="44">
          <cell r="F44" t="str">
            <v>（普通鋼形鋼） 鋼矢板、H・大形・中形・小形形鋼</v>
          </cell>
          <cell r="G44"/>
          <cell r="H44"/>
          <cell r="I44" t="str">
            <v>17</v>
          </cell>
          <cell r="J44" t="str">
            <v>②</v>
          </cell>
          <cell r="K44" t="str">
            <v>②-17</v>
          </cell>
          <cell r="L44">
            <v>58</v>
          </cell>
          <cell r="M44" t="str">
            <v>S75</v>
          </cell>
          <cell r="N44" t="str">
            <v>②-17</v>
          </cell>
          <cell r="O44">
            <v>58</v>
          </cell>
          <cell r="P44" t="str">
            <v>Y71</v>
          </cell>
          <cell r="R44" t="str">
            <v>合計 / ②-17</v>
          </cell>
        </row>
        <row r="45">
          <cell r="F45" t="str">
            <v>（普通鋼鋼板） 厚板、中板、薄板</v>
          </cell>
          <cell r="G45"/>
          <cell r="H45"/>
          <cell r="I45" t="str">
            <v>18</v>
          </cell>
          <cell r="J45" t="str">
            <v>②</v>
          </cell>
          <cell r="K45" t="str">
            <v>②-18</v>
          </cell>
          <cell r="L45">
            <v>59</v>
          </cell>
          <cell r="M45" t="str">
            <v>S76</v>
          </cell>
          <cell r="N45" t="str">
            <v>②-18</v>
          </cell>
          <cell r="O45">
            <v>59</v>
          </cell>
          <cell r="P45" t="str">
            <v>Y72</v>
          </cell>
          <cell r="R45" t="str">
            <v>合計 / ②-18</v>
          </cell>
        </row>
        <row r="46">
          <cell r="F46" t="str">
            <v>（普通鋼鋼帯）</v>
          </cell>
          <cell r="G46"/>
          <cell r="H46"/>
          <cell r="I46" t="str">
            <v>19</v>
          </cell>
          <cell r="J46" t="str">
            <v>②</v>
          </cell>
          <cell r="K46" t="str">
            <v>②-19</v>
          </cell>
          <cell r="L46">
            <v>60</v>
          </cell>
          <cell r="M46" t="str">
            <v>S77</v>
          </cell>
          <cell r="N46" t="str">
            <v>②-19</v>
          </cell>
          <cell r="O46">
            <v>60</v>
          </cell>
          <cell r="P46" t="str">
            <v>Y73</v>
          </cell>
          <cell r="R46" t="str">
            <v>合計 / ②-19</v>
          </cell>
        </row>
        <row r="47">
          <cell r="F47" t="str">
            <v>（普通鋼小棒） 小形鉄筋用丸棒・異形棒、その他の小形棒鋼</v>
          </cell>
          <cell r="G47"/>
          <cell r="H47"/>
          <cell r="I47" t="str">
            <v>20</v>
          </cell>
          <cell r="J47" t="str">
            <v>②</v>
          </cell>
          <cell r="K47" t="str">
            <v>②-20</v>
          </cell>
          <cell r="L47">
            <v>61</v>
          </cell>
          <cell r="M47" t="str">
            <v>S78</v>
          </cell>
          <cell r="N47" t="str">
            <v>②-20</v>
          </cell>
          <cell r="O47">
            <v>61</v>
          </cell>
          <cell r="P47" t="str">
            <v>Y74</v>
          </cell>
          <cell r="R47" t="str">
            <v>合計 / ②-20</v>
          </cell>
        </row>
        <row r="48">
          <cell r="F48" t="str">
            <v>（その他の普通鋼熱間圧延鋼材） 軌条、大形・中形棒鋼、管材、線材、外輪</v>
          </cell>
          <cell r="G48"/>
          <cell r="H48"/>
          <cell r="I48" t="str">
            <v>21</v>
          </cell>
          <cell r="J48" t="str">
            <v>②</v>
          </cell>
          <cell r="K48" t="str">
            <v>②-21</v>
          </cell>
          <cell r="L48">
            <v>62</v>
          </cell>
          <cell r="M48" t="str">
            <v>S79</v>
          </cell>
          <cell r="N48" t="str">
            <v>②-21</v>
          </cell>
          <cell r="O48">
            <v>62</v>
          </cell>
          <cell r="P48" t="str">
            <v>Y75</v>
          </cell>
          <cell r="R48" t="str">
            <v>合計 / ②-21</v>
          </cell>
        </row>
        <row r="49">
          <cell r="F49" t="str">
            <v>（特殊鋼熱間圧延鋼材） 特殊鋼工具・構造用鋼、ピアノ線材、合わせ鋼材</v>
          </cell>
          <cell r="G49"/>
          <cell r="H49"/>
          <cell r="I49" t="str">
            <v>22</v>
          </cell>
          <cell r="J49" t="str">
            <v>②</v>
          </cell>
          <cell r="K49" t="str">
            <v>②-22</v>
          </cell>
          <cell r="L49">
            <v>63</v>
          </cell>
          <cell r="M49" t="str">
            <v>S80</v>
          </cell>
          <cell r="N49" t="str">
            <v>②-22</v>
          </cell>
          <cell r="O49">
            <v>63</v>
          </cell>
          <cell r="P49" t="str">
            <v>Y76</v>
          </cell>
          <cell r="R49" t="str">
            <v>合計 / ②-22</v>
          </cell>
        </row>
        <row r="50">
          <cell r="F50" t="str">
            <v>冷間ロール成型形鋼、磨帯鋼・棒鋼、冷延鋼板・広幅帯鋼、軽量鋼矢板、軽量形鋼、
　　冷延電気鋼帯、鉄線、PC鋼線・鋼棒</v>
          </cell>
          <cell r="G50"/>
          <cell r="H50"/>
          <cell r="I50" t="str">
            <v>23</v>
          </cell>
          <cell r="J50" t="str">
            <v>②</v>
          </cell>
          <cell r="K50" t="str">
            <v>②-23</v>
          </cell>
          <cell r="L50">
            <v>64</v>
          </cell>
          <cell r="M50" t="str">
            <v>S81</v>
          </cell>
          <cell r="N50" t="str">
            <v>②-23</v>
          </cell>
          <cell r="O50">
            <v>64</v>
          </cell>
          <cell r="P50" t="str">
            <v>Y77</v>
          </cell>
          <cell r="R50" t="str">
            <v>合計 / ②-23</v>
          </cell>
        </row>
        <row r="51">
          <cell r="F51" t="str">
            <v>ブリキ、亜鉛鉄板・鉄線、針金、亜鉛めっき硬鋼線、クロムめっき鋼板</v>
          </cell>
          <cell r="G51"/>
          <cell r="H51"/>
          <cell r="I51" t="str">
            <v>24</v>
          </cell>
          <cell r="J51" t="str">
            <v>②</v>
          </cell>
          <cell r="K51" t="str">
            <v>②-24</v>
          </cell>
          <cell r="L51">
            <v>65</v>
          </cell>
          <cell r="M51" t="str">
            <v>S82</v>
          </cell>
          <cell r="N51" t="str">
            <v>②-24</v>
          </cell>
          <cell r="O51">
            <v>65</v>
          </cell>
          <cell r="P51" t="str">
            <v>Y78</v>
          </cell>
          <cell r="R51" t="str">
            <v>合計 / ②-24</v>
          </cell>
        </row>
        <row r="52">
          <cell r="F52"/>
          <cell r="G52"/>
          <cell r="H52"/>
          <cell r="I52" t="str">
            <v>25</v>
          </cell>
          <cell r="J52" t="str">
            <v>②</v>
          </cell>
          <cell r="K52" t="str">
            <v>②-25</v>
          </cell>
          <cell r="L52">
            <v>66</v>
          </cell>
          <cell r="M52" t="str">
            <v>S83</v>
          </cell>
          <cell r="N52" t="str">
            <v>②-25</v>
          </cell>
          <cell r="O52">
            <v>66</v>
          </cell>
          <cell r="P52" t="str">
            <v>Y79</v>
          </cell>
          <cell r="R52" t="str">
            <v>合計 / ②-25</v>
          </cell>
        </row>
        <row r="53">
          <cell r="F53" t="str">
            <v>（鋼製金属製品） ガードレール類、ポール、フェンス、落石防止柵、鋼覆工板等</v>
          </cell>
          <cell r="G53"/>
          <cell r="H53"/>
          <cell r="I53" t="str">
            <v>26</v>
          </cell>
          <cell r="J53" t="str">
            <v>②</v>
          </cell>
          <cell r="K53" t="str">
            <v>②-26</v>
          </cell>
          <cell r="L53">
            <v>67</v>
          </cell>
          <cell r="M53" t="str">
            <v>S84</v>
          </cell>
          <cell r="N53" t="str">
            <v>②-26</v>
          </cell>
          <cell r="O53">
            <v>67</v>
          </cell>
          <cell r="P53" t="str">
            <v>Y80</v>
          </cell>
          <cell r="R53" t="str">
            <v>合計 / ②-26</v>
          </cell>
        </row>
        <row r="54">
          <cell r="F54" t="str">
            <v>（　　　 〃　　　　） 防音壁（石こう吸音ボード製を除きます。）、法枠、遊具</v>
          </cell>
          <cell r="G54"/>
          <cell r="H54"/>
          <cell r="I54" t="str">
            <v>27</v>
          </cell>
          <cell r="J54" t="str">
            <v>②</v>
          </cell>
          <cell r="K54" t="str">
            <v>②-27</v>
          </cell>
          <cell r="L54">
            <v>68</v>
          </cell>
          <cell r="M54" t="str">
            <v>S85</v>
          </cell>
          <cell r="N54" t="str">
            <v>②-27</v>
          </cell>
          <cell r="O54">
            <v>68</v>
          </cell>
          <cell r="P54" t="str">
            <v>Y81</v>
          </cell>
          <cell r="R54" t="str">
            <v>合計 / ②-27</v>
          </cell>
        </row>
        <row r="55">
          <cell r="F55" t="str">
            <v>（非鉄金属製品） 伸銅品</v>
          </cell>
          <cell r="G55"/>
          <cell r="H55"/>
          <cell r="I55" t="str">
            <v>28</v>
          </cell>
          <cell r="J55" t="str">
            <v>②</v>
          </cell>
          <cell r="K55" t="str">
            <v>②-28</v>
          </cell>
          <cell r="L55">
            <v>69</v>
          </cell>
          <cell r="M55" t="str">
            <v>S86</v>
          </cell>
          <cell r="N55" t="str">
            <v>②-28</v>
          </cell>
          <cell r="O55">
            <v>69</v>
          </cell>
          <cell r="P55" t="str">
            <v>Y82</v>
          </cell>
          <cell r="R55" t="str">
            <v>合計 / ②-28</v>
          </cell>
        </row>
        <row r="56">
          <cell r="F56" t="str">
            <v>（　　　 〃　　　　） アルミ圧延製品</v>
          </cell>
          <cell r="G56"/>
          <cell r="H56"/>
          <cell r="I56" t="str">
            <v>29</v>
          </cell>
          <cell r="J56" t="str">
            <v>②</v>
          </cell>
          <cell r="K56" t="str">
            <v>②-29</v>
          </cell>
          <cell r="L56">
            <v>70</v>
          </cell>
          <cell r="M56" t="str">
            <v>S87</v>
          </cell>
          <cell r="N56" t="str">
            <v>②-29</v>
          </cell>
          <cell r="O56">
            <v>70</v>
          </cell>
          <cell r="P56" t="str">
            <v>Y83</v>
          </cell>
          <cell r="R56" t="str">
            <v>合計 / ②-29</v>
          </cell>
        </row>
        <row r="57">
          <cell r="F57" t="str">
            <v>（　　　 〃　　　　） その他の非鉄金属製品</v>
          </cell>
          <cell r="G57"/>
          <cell r="H57"/>
          <cell r="I57" t="str">
            <v>30</v>
          </cell>
          <cell r="J57" t="str">
            <v>②</v>
          </cell>
          <cell r="K57" t="str">
            <v>②-30</v>
          </cell>
          <cell r="L57">
            <v>71</v>
          </cell>
          <cell r="M57" t="str">
            <v>S88</v>
          </cell>
          <cell r="N57" t="str">
            <v>②-30</v>
          </cell>
          <cell r="O57">
            <v>71</v>
          </cell>
          <cell r="P57" t="str">
            <v>Y84</v>
          </cell>
          <cell r="R57" t="str">
            <v>合計 / ②-30</v>
          </cell>
        </row>
        <row r="58">
          <cell r="F58" t="str">
            <v>（配管工事付属品） 金属製・鋳鉄製・真ちゅう製の配管工事付属品</v>
          </cell>
          <cell r="G58"/>
          <cell r="H58"/>
          <cell r="I58" t="str">
            <v>31</v>
          </cell>
          <cell r="J58" t="str">
            <v>②</v>
          </cell>
          <cell r="K58" t="str">
            <v>②-31</v>
          </cell>
          <cell r="L58">
            <v>72</v>
          </cell>
          <cell r="M58" t="str">
            <v>S89</v>
          </cell>
          <cell r="N58" t="str">
            <v>②-31</v>
          </cell>
          <cell r="O58">
            <v>72</v>
          </cell>
          <cell r="P58" t="str">
            <v>Y85</v>
          </cell>
          <cell r="R58" t="str">
            <v>合計 / ②-31</v>
          </cell>
        </row>
        <row r="59">
          <cell r="F59" t="str">
            <v>（ボルト・ナット類） ボルト・ナット・リベット・ビス、かすがい</v>
          </cell>
          <cell r="G59"/>
          <cell r="H59"/>
          <cell r="I59" t="str">
            <v>32</v>
          </cell>
          <cell r="J59" t="str">
            <v>②</v>
          </cell>
          <cell r="K59" t="str">
            <v>②-32</v>
          </cell>
          <cell r="L59">
            <v>73</v>
          </cell>
          <cell r="M59" t="str">
            <v>S90</v>
          </cell>
          <cell r="N59" t="str">
            <v>②-32</v>
          </cell>
          <cell r="O59">
            <v>73</v>
          </cell>
          <cell r="P59" t="str">
            <v>Y86</v>
          </cell>
          <cell r="R59" t="str">
            <v>合計 / ②-32</v>
          </cell>
        </row>
        <row r="60">
          <cell r="F60" t="str">
            <v>（金属線製品） くぎ、金網、有刺鉄線、ワイヤーロープ、溶接棒</v>
          </cell>
          <cell r="G60"/>
          <cell r="H60"/>
          <cell r="I60" t="str">
            <v>33</v>
          </cell>
          <cell r="J60" t="str">
            <v>②</v>
          </cell>
          <cell r="K60" t="str">
            <v>②-33</v>
          </cell>
          <cell r="L60">
            <v>74</v>
          </cell>
          <cell r="M60" t="str">
            <v>S91</v>
          </cell>
          <cell r="N60" t="str">
            <v>②-33</v>
          </cell>
          <cell r="O60">
            <v>74</v>
          </cell>
          <cell r="P60" t="str">
            <v>Y87</v>
          </cell>
          <cell r="R60" t="str">
            <v>合計 / ②-33</v>
          </cell>
        </row>
        <row r="61">
          <cell r="F61" t="str">
            <v>（その他金属製品） ガス灯、その他金属製品</v>
          </cell>
          <cell r="G61"/>
          <cell r="H61"/>
          <cell r="I61" t="str">
            <v>34</v>
          </cell>
          <cell r="J61" t="str">
            <v>②</v>
          </cell>
          <cell r="K61" t="str">
            <v>②-34</v>
          </cell>
          <cell r="L61">
            <v>75</v>
          </cell>
          <cell r="M61" t="str">
            <v>S92</v>
          </cell>
          <cell r="N61" t="str">
            <v>②-34</v>
          </cell>
          <cell r="O61">
            <v>75</v>
          </cell>
          <cell r="P61" t="str">
            <v>Y88</v>
          </cell>
          <cell r="R61" t="str">
            <v>合計 / ②-34</v>
          </cell>
        </row>
        <row r="62">
          <cell r="F62"/>
          <cell r="G62"/>
          <cell r="H62"/>
          <cell r="I62" t="str">
            <v>35</v>
          </cell>
          <cell r="J62" t="str">
            <v>②</v>
          </cell>
          <cell r="K62" t="str">
            <v>②-35</v>
          </cell>
          <cell r="L62">
            <v>76</v>
          </cell>
          <cell r="M62" t="str">
            <v>S93</v>
          </cell>
          <cell r="N62" t="str">
            <v>②-35</v>
          </cell>
          <cell r="O62">
            <v>76</v>
          </cell>
          <cell r="P62" t="str">
            <v>Y89</v>
          </cell>
          <cell r="R62" t="str">
            <v>合計 / ②-35</v>
          </cell>
        </row>
        <row r="63">
          <cell r="F63"/>
          <cell r="G63"/>
          <cell r="H63"/>
          <cell r="I63" t="str">
            <v>36</v>
          </cell>
          <cell r="J63" t="str">
            <v>②</v>
          </cell>
          <cell r="K63" t="str">
            <v>②-36</v>
          </cell>
          <cell r="L63">
            <v>77</v>
          </cell>
          <cell r="M63" t="str">
            <v>S94</v>
          </cell>
          <cell r="N63" t="str">
            <v>②-36</v>
          </cell>
          <cell r="O63">
            <v>77</v>
          </cell>
          <cell r="P63" t="str">
            <v>Y90</v>
          </cell>
          <cell r="R63" t="str">
            <v>合計 / ②-36</v>
          </cell>
        </row>
        <row r="64">
          <cell r="F64" t="str">
            <v>アスファルト混合物</v>
          </cell>
          <cell r="G64"/>
          <cell r="H64"/>
          <cell r="I64" t="str">
            <v>37</v>
          </cell>
          <cell r="J64" t="str">
            <v>②</v>
          </cell>
          <cell r="K64" t="str">
            <v>②-37</v>
          </cell>
          <cell r="L64">
            <v>78</v>
          </cell>
          <cell r="M64" t="str">
            <v>S95</v>
          </cell>
          <cell r="N64" t="str">
            <v>②-37</v>
          </cell>
          <cell r="O64">
            <v>78</v>
          </cell>
          <cell r="P64" t="str">
            <v>Y91</v>
          </cell>
          <cell r="R64" t="str">
            <v>合計 / ②-37</v>
          </cell>
        </row>
        <row r="65">
          <cell r="F65" t="str">
            <v>ストレートアスファルト</v>
          </cell>
          <cell r="G65"/>
          <cell r="H65"/>
          <cell r="I65" t="str">
            <v>38</v>
          </cell>
          <cell r="J65" t="str">
            <v>②</v>
          </cell>
          <cell r="K65" t="str">
            <v>②-38</v>
          </cell>
          <cell r="L65">
            <v>79</v>
          </cell>
          <cell r="M65" t="str">
            <v>S96</v>
          </cell>
          <cell r="N65" t="str">
            <v>②-38</v>
          </cell>
          <cell r="O65">
            <v>79</v>
          </cell>
          <cell r="P65" t="str">
            <v>Y92</v>
          </cell>
          <cell r="R65" t="str">
            <v>合計 / ②-38</v>
          </cell>
        </row>
        <row r="66">
          <cell r="F66" t="str">
            <v>アスファルト乳剤、添加剤</v>
          </cell>
          <cell r="G66"/>
          <cell r="H66"/>
          <cell r="I66" t="str">
            <v>39</v>
          </cell>
          <cell r="J66" t="str">
            <v>②</v>
          </cell>
          <cell r="K66" t="str">
            <v>②-39</v>
          </cell>
          <cell r="L66">
            <v>80</v>
          </cell>
          <cell r="M66" t="str">
            <v>S97</v>
          </cell>
          <cell r="N66" t="str">
            <v>②-39</v>
          </cell>
          <cell r="O66">
            <v>80</v>
          </cell>
          <cell r="P66" t="str">
            <v>Y93</v>
          </cell>
          <cell r="R66" t="str">
            <v>合計 / ②-39</v>
          </cell>
        </row>
        <row r="67">
          <cell r="F67" t="str">
            <v>ガソリン</v>
          </cell>
          <cell r="G67"/>
          <cell r="H67"/>
          <cell r="I67" t="str">
            <v>40</v>
          </cell>
          <cell r="J67" t="str">
            <v>②</v>
          </cell>
          <cell r="K67" t="str">
            <v>②-40</v>
          </cell>
          <cell r="L67">
            <v>81</v>
          </cell>
          <cell r="M67" t="str">
            <v>S98</v>
          </cell>
          <cell r="N67" t="str">
            <v>②-40</v>
          </cell>
          <cell r="O67">
            <v>81</v>
          </cell>
          <cell r="P67" t="str">
            <v>Y94</v>
          </cell>
          <cell r="R67" t="str">
            <v>合計 / ②-40</v>
          </cell>
        </row>
        <row r="68">
          <cell r="F68" t="str">
            <v>ジェット燃料油</v>
          </cell>
          <cell r="G68"/>
          <cell r="H68"/>
          <cell r="I68" t="str">
            <v>41</v>
          </cell>
          <cell r="J68" t="str">
            <v>②</v>
          </cell>
          <cell r="K68" t="str">
            <v>②-41</v>
          </cell>
          <cell r="L68">
            <v>82</v>
          </cell>
          <cell r="M68" t="str">
            <v>S99</v>
          </cell>
          <cell r="N68" t="str">
            <v>②-41</v>
          </cell>
          <cell r="O68">
            <v>82</v>
          </cell>
          <cell r="P68" t="str">
            <v>Y95</v>
          </cell>
          <cell r="R68" t="str">
            <v>合計 / ②-41</v>
          </cell>
        </row>
        <row r="69">
          <cell r="F69" t="str">
            <v>灯油</v>
          </cell>
          <cell r="G69"/>
          <cell r="H69"/>
          <cell r="I69" t="str">
            <v>42</v>
          </cell>
          <cell r="J69" t="str">
            <v>②</v>
          </cell>
          <cell r="K69" t="str">
            <v>②-42</v>
          </cell>
          <cell r="L69">
            <v>83</v>
          </cell>
          <cell r="M69" t="str">
            <v>S100</v>
          </cell>
          <cell r="N69" t="str">
            <v>②-42</v>
          </cell>
          <cell r="O69">
            <v>83</v>
          </cell>
          <cell r="P69" t="str">
            <v>Y96</v>
          </cell>
          <cell r="R69" t="str">
            <v>合計 / ②-42</v>
          </cell>
        </row>
        <row r="70">
          <cell r="F70" t="str">
            <v>軽油</v>
          </cell>
          <cell r="G70"/>
          <cell r="H70"/>
          <cell r="I70" t="str">
            <v>43</v>
          </cell>
          <cell r="J70" t="str">
            <v>②</v>
          </cell>
          <cell r="K70" t="str">
            <v>②-43</v>
          </cell>
          <cell r="L70">
            <v>84</v>
          </cell>
          <cell r="M70" t="str">
            <v>S101</v>
          </cell>
          <cell r="N70" t="str">
            <v>②-43</v>
          </cell>
          <cell r="O70">
            <v>84</v>
          </cell>
          <cell r="P70" t="str">
            <v>Y97</v>
          </cell>
          <cell r="R70" t="str">
            <v>合計 / ②-43</v>
          </cell>
        </row>
        <row r="71">
          <cell r="F71" t="str">
            <v>A重油</v>
          </cell>
          <cell r="G71"/>
          <cell r="H71"/>
          <cell r="I71" t="str">
            <v>44</v>
          </cell>
          <cell r="J71" t="str">
            <v>②</v>
          </cell>
          <cell r="K71" t="str">
            <v>②-44</v>
          </cell>
          <cell r="L71">
            <v>85</v>
          </cell>
          <cell r="M71" t="str">
            <v>S102</v>
          </cell>
          <cell r="N71" t="str">
            <v>②-44</v>
          </cell>
          <cell r="O71">
            <v>85</v>
          </cell>
          <cell r="P71" t="str">
            <v>Y98</v>
          </cell>
          <cell r="R71" t="str">
            <v>合計 / ②-44</v>
          </cell>
        </row>
        <row r="72">
          <cell r="F72" t="str">
            <v>B重油・C重油</v>
          </cell>
          <cell r="G72"/>
          <cell r="H72"/>
          <cell r="I72" t="str">
            <v>45</v>
          </cell>
          <cell r="J72" t="str">
            <v>②</v>
          </cell>
          <cell r="K72" t="str">
            <v>②-45</v>
          </cell>
          <cell r="L72">
            <v>86</v>
          </cell>
          <cell r="M72" t="str">
            <v>S103</v>
          </cell>
          <cell r="N72" t="str">
            <v>②-45</v>
          </cell>
          <cell r="O72">
            <v>86</v>
          </cell>
          <cell r="P72" t="str">
            <v>Y99</v>
          </cell>
          <cell r="R72" t="str">
            <v>合計 / ②-45</v>
          </cell>
        </row>
        <row r="73">
          <cell r="F73" t="str">
            <v>ＬＰＧ、プロパンガス</v>
          </cell>
          <cell r="G73"/>
          <cell r="H73"/>
          <cell r="I73" t="str">
            <v>46</v>
          </cell>
          <cell r="J73" t="str">
            <v>②</v>
          </cell>
          <cell r="K73" t="str">
            <v>②-46</v>
          </cell>
          <cell r="L73">
            <v>87</v>
          </cell>
          <cell r="M73" t="str">
            <v>S104</v>
          </cell>
          <cell r="N73" t="str">
            <v>②-46</v>
          </cell>
          <cell r="O73">
            <v>87</v>
          </cell>
          <cell r="P73" t="str">
            <v>Y100</v>
          </cell>
          <cell r="R73" t="str">
            <v>合計 / ②-46</v>
          </cell>
        </row>
        <row r="74">
          <cell r="F74" t="str">
            <v>その他の石油製品 （潤滑油、エンジンオイル、グリース）</v>
          </cell>
          <cell r="G74"/>
          <cell r="H74"/>
          <cell r="I74" t="str">
            <v>47</v>
          </cell>
          <cell r="J74" t="str">
            <v>②</v>
          </cell>
          <cell r="K74" t="str">
            <v>②-47</v>
          </cell>
          <cell r="L74">
            <v>88</v>
          </cell>
          <cell r="M74" t="str">
            <v>S108</v>
          </cell>
          <cell r="N74" t="str">
            <v>②-47</v>
          </cell>
          <cell r="O74">
            <v>88</v>
          </cell>
          <cell r="P74" t="str">
            <v>Y101</v>
          </cell>
          <cell r="R74" t="str">
            <v>合計 / ②-47</v>
          </cell>
        </row>
        <row r="75">
          <cell r="F75" t="str">
            <v>ボイル油、油性塗料、油ワニス、エナメル、ラッカー、水性塗料、合成樹脂塗料、シンナー、区画線材</v>
          </cell>
          <cell r="G75"/>
          <cell r="H75"/>
          <cell r="I75" t="str">
            <v>01</v>
          </cell>
          <cell r="J75" t="str">
            <v>③</v>
          </cell>
          <cell r="K75" t="str">
            <v>③-01</v>
          </cell>
          <cell r="L75">
            <v>89</v>
          </cell>
          <cell r="M75" t="str">
            <v>S109</v>
          </cell>
          <cell r="N75" t="str">
            <v>③-01</v>
          </cell>
          <cell r="O75">
            <v>89</v>
          </cell>
          <cell r="P75" t="str">
            <v>Y105</v>
          </cell>
          <cell r="R75" t="str">
            <v>合計 / ③-01</v>
          </cell>
        </row>
        <row r="76">
          <cell r="F76" t="str">
            <v>火薬、雷管、導火線等</v>
          </cell>
          <cell r="G76"/>
          <cell r="H76"/>
          <cell r="I76" t="str">
            <v>02</v>
          </cell>
          <cell r="J76" t="str">
            <v>③</v>
          </cell>
          <cell r="K76" t="str">
            <v>③-02</v>
          </cell>
          <cell r="L76">
            <v>90</v>
          </cell>
          <cell r="M76" t="str">
            <v>S110</v>
          </cell>
          <cell r="N76" t="str">
            <v>③-02</v>
          </cell>
          <cell r="O76">
            <v>90</v>
          </cell>
          <cell r="P76" t="str">
            <v>Y106</v>
          </cell>
          <cell r="R76" t="str">
            <v>合計 / ③-02</v>
          </cell>
        </row>
        <row r="77">
          <cell r="F77" t="str">
            <v>（プラスチックフィルム・シート） 土木シート、他のフィルム・シート・タイル類</v>
          </cell>
          <cell r="G77"/>
          <cell r="H77"/>
          <cell r="I77" t="str">
            <v>03</v>
          </cell>
          <cell r="J77" t="str">
            <v>③</v>
          </cell>
          <cell r="K77" t="str">
            <v>③-03</v>
          </cell>
          <cell r="L77">
            <v>91</v>
          </cell>
          <cell r="M77" t="str">
            <v>S111</v>
          </cell>
          <cell r="N77" t="str">
            <v>③-03</v>
          </cell>
          <cell r="O77">
            <v>91</v>
          </cell>
          <cell r="P77" t="str">
            <v>Y107</v>
          </cell>
          <cell r="R77" t="str">
            <v>合計 / ③-03</v>
          </cell>
        </row>
        <row r="78">
          <cell r="F78" t="str">
            <v>（プラスチック板・管・棒） 塩化ビニル管、合成樹脂管等</v>
          </cell>
          <cell r="G78"/>
          <cell r="H78"/>
          <cell r="I78" t="str">
            <v>04</v>
          </cell>
          <cell r="J78" t="str">
            <v>③</v>
          </cell>
          <cell r="K78" t="str">
            <v>③-04</v>
          </cell>
          <cell r="L78">
            <v>92</v>
          </cell>
          <cell r="M78" t="str">
            <v>S112</v>
          </cell>
          <cell r="N78" t="str">
            <v>③-04</v>
          </cell>
          <cell r="O78">
            <v>92</v>
          </cell>
          <cell r="P78" t="str">
            <v>Y108</v>
          </cell>
          <cell r="R78" t="str">
            <v>合計 / ③-04</v>
          </cell>
        </row>
        <row r="79">
          <cell r="F79" t="str">
            <v>（プラスチック発泡製品） 発泡スチロール、目地板等</v>
          </cell>
          <cell r="G79"/>
          <cell r="H79"/>
          <cell r="I79" t="str">
            <v>05</v>
          </cell>
          <cell r="J79" t="str">
            <v>③</v>
          </cell>
          <cell r="K79" t="str">
            <v>③-05</v>
          </cell>
          <cell r="L79">
            <v>93</v>
          </cell>
          <cell r="M79" t="str">
            <v>S113</v>
          </cell>
          <cell r="N79" t="str">
            <v>③-05</v>
          </cell>
          <cell r="O79">
            <v>93</v>
          </cell>
          <cell r="P79" t="str">
            <v>Y109</v>
          </cell>
          <cell r="R79" t="str">
            <v>合計 / ③-05</v>
          </cell>
        </row>
        <row r="80">
          <cell r="F80" t="str">
            <v>（強化プラスチック製品） 強化プラスチック製板・管・継手・波板</v>
          </cell>
          <cell r="G80"/>
          <cell r="H80"/>
          <cell r="I80" t="str">
            <v>06</v>
          </cell>
          <cell r="J80" t="str">
            <v>③</v>
          </cell>
          <cell r="K80" t="str">
            <v>③-06</v>
          </cell>
          <cell r="L80">
            <v>94</v>
          </cell>
          <cell r="M80" t="str">
            <v>S114</v>
          </cell>
          <cell r="N80" t="str">
            <v>③-06</v>
          </cell>
          <cell r="O80">
            <v>94</v>
          </cell>
          <cell r="P80" t="str">
            <v>Y110</v>
          </cell>
          <cell r="R80" t="str">
            <v>合計 / ③-06</v>
          </cell>
        </row>
        <row r="81">
          <cell r="F81" t="str">
            <v>（他のプラスチック製品） プラスチック製杭・柵・魚礁、ビニル止水板、人工芝、遊具</v>
          </cell>
          <cell r="G81"/>
          <cell r="H81"/>
          <cell r="I81" t="str">
            <v>07</v>
          </cell>
          <cell r="J81" t="str">
            <v>③</v>
          </cell>
          <cell r="K81" t="str">
            <v>③-07</v>
          </cell>
          <cell r="L81">
            <v>95</v>
          </cell>
          <cell r="M81" t="str">
            <v>S115</v>
          </cell>
          <cell r="N81" t="str">
            <v>③-07</v>
          </cell>
          <cell r="O81">
            <v>95</v>
          </cell>
          <cell r="P81" t="str">
            <v>Y111</v>
          </cell>
          <cell r="R81" t="str">
            <v>合計 / ③-07</v>
          </cell>
        </row>
        <row r="82">
          <cell r="F82"/>
          <cell r="G82"/>
          <cell r="H82"/>
          <cell r="I82" t="str">
            <v>08</v>
          </cell>
          <cell r="J82" t="str">
            <v>③</v>
          </cell>
          <cell r="K82" t="str">
            <v>③-08</v>
          </cell>
          <cell r="L82">
            <v>96</v>
          </cell>
          <cell r="M82" t="str">
            <v>S116</v>
          </cell>
          <cell r="N82" t="str">
            <v>③-08</v>
          </cell>
          <cell r="O82">
            <v>96</v>
          </cell>
          <cell r="P82" t="str">
            <v>Y112</v>
          </cell>
          <cell r="R82" t="str">
            <v>合計 / ③-08</v>
          </cell>
        </row>
        <row r="83">
          <cell r="F83" t="str">
            <v>銅電線・アルミ電線</v>
          </cell>
          <cell r="G83"/>
          <cell r="H83"/>
          <cell r="I83" t="str">
            <v>09</v>
          </cell>
          <cell r="J83" t="str">
            <v>③</v>
          </cell>
          <cell r="K83" t="str">
            <v>③-09</v>
          </cell>
          <cell r="L83">
            <v>97</v>
          </cell>
          <cell r="M83" t="str">
            <v>S117</v>
          </cell>
          <cell r="N83" t="str">
            <v>③-09</v>
          </cell>
          <cell r="O83">
            <v>97</v>
          </cell>
          <cell r="P83" t="str">
            <v>Y113</v>
          </cell>
          <cell r="R83" t="str">
            <v>合計 / ③-09</v>
          </cell>
        </row>
        <row r="84">
          <cell r="F84" t="str">
            <v>電力・通信ケーブル</v>
          </cell>
          <cell r="G84"/>
          <cell r="H84"/>
          <cell r="I84" t="str">
            <v>10</v>
          </cell>
          <cell r="J84" t="str">
            <v>③</v>
          </cell>
          <cell r="K84" t="str">
            <v>③-10</v>
          </cell>
          <cell r="L84">
            <v>98</v>
          </cell>
          <cell r="M84" t="str">
            <v>S118</v>
          </cell>
          <cell r="N84" t="str">
            <v>③-10</v>
          </cell>
          <cell r="O84">
            <v>98</v>
          </cell>
          <cell r="P84" t="str">
            <v>Y114</v>
          </cell>
          <cell r="R84" t="str">
            <v>合計 / ③-10</v>
          </cell>
        </row>
        <row r="85">
          <cell r="F85" t="str">
            <v>光ファイバーケーブル</v>
          </cell>
          <cell r="G85"/>
          <cell r="H85"/>
          <cell r="I85" t="str">
            <v>11</v>
          </cell>
          <cell r="J85" t="str">
            <v>③</v>
          </cell>
          <cell r="K85" t="str">
            <v>③-11</v>
          </cell>
          <cell r="L85">
            <v>99</v>
          </cell>
          <cell r="M85" t="str">
            <v>S119</v>
          </cell>
          <cell r="N85" t="str">
            <v>③-11</v>
          </cell>
          <cell r="O85">
            <v>99</v>
          </cell>
          <cell r="P85" t="str">
            <v>Y115</v>
          </cell>
          <cell r="R85" t="str">
            <v>合計 / ③-11</v>
          </cell>
        </row>
        <row r="86">
          <cell r="F86" t="str">
            <v>（ボイラー、タービン）</v>
          </cell>
          <cell r="G86"/>
          <cell r="H86"/>
          <cell r="I86" t="str">
            <v>12</v>
          </cell>
          <cell r="J86" t="str">
            <v>③</v>
          </cell>
          <cell r="K86" t="str">
            <v>③-12</v>
          </cell>
          <cell r="L86">
            <v>100</v>
          </cell>
          <cell r="M86" t="str">
            <v>S120</v>
          </cell>
          <cell r="N86" t="str">
            <v>③-12</v>
          </cell>
          <cell r="O86">
            <v>100</v>
          </cell>
          <cell r="P86" t="str">
            <v>Y116</v>
          </cell>
          <cell r="R86" t="str">
            <v>合計 / ③-12</v>
          </cell>
        </row>
        <row r="87">
          <cell r="F87" t="str">
            <v>（原動機）</v>
          </cell>
          <cell r="G87"/>
          <cell r="H87"/>
          <cell r="I87" t="str">
            <v>13</v>
          </cell>
          <cell r="J87" t="str">
            <v>③</v>
          </cell>
          <cell r="K87" t="str">
            <v>③-13</v>
          </cell>
          <cell r="L87">
            <v>101</v>
          </cell>
          <cell r="M87" t="str">
            <v>S121</v>
          </cell>
          <cell r="N87" t="str">
            <v>③-13</v>
          </cell>
          <cell r="O87">
            <v>101</v>
          </cell>
          <cell r="P87" t="str">
            <v>Y117</v>
          </cell>
          <cell r="R87" t="str">
            <v>合計 / ③-13</v>
          </cell>
        </row>
        <row r="88">
          <cell r="F88" t="str">
            <v>（運搬機器） エレベータ、エスカレータ、コンベア、荷役運搬設備</v>
          </cell>
          <cell r="G88"/>
          <cell r="H88"/>
          <cell r="I88" t="str">
            <v>14</v>
          </cell>
          <cell r="J88" t="str">
            <v>③</v>
          </cell>
          <cell r="K88" t="str">
            <v>③-14</v>
          </cell>
          <cell r="L88">
            <v>102</v>
          </cell>
          <cell r="M88" t="str">
            <v>S122</v>
          </cell>
          <cell r="N88" t="str">
            <v>③-14</v>
          </cell>
          <cell r="O88">
            <v>102</v>
          </cell>
          <cell r="P88" t="str">
            <v>Y118</v>
          </cell>
          <cell r="R88" t="str">
            <v>合計 / ③-14</v>
          </cell>
        </row>
        <row r="89">
          <cell r="F89" t="str">
            <v>（ポンプ及び圧縮機）</v>
          </cell>
          <cell r="G89"/>
          <cell r="H89"/>
          <cell r="I89" t="str">
            <v>15</v>
          </cell>
          <cell r="J89" t="str">
            <v>③</v>
          </cell>
          <cell r="K89" t="str">
            <v>③-15</v>
          </cell>
          <cell r="L89">
            <v>103</v>
          </cell>
          <cell r="M89" t="str">
            <v>S123</v>
          </cell>
          <cell r="N89" t="str">
            <v>③-15</v>
          </cell>
          <cell r="O89">
            <v>103</v>
          </cell>
          <cell r="P89" t="str">
            <v>Y119</v>
          </cell>
          <cell r="R89" t="str">
            <v>合計 / ③-15</v>
          </cell>
        </row>
        <row r="90">
          <cell r="F90" t="str">
            <v>（ガス・石油機器及び暖厨房機器） 温風暖房機、調理・洗浄装置、ユニットヒーター、焼却器</v>
          </cell>
          <cell r="G90"/>
          <cell r="H90"/>
          <cell r="I90" t="str">
            <v>16</v>
          </cell>
          <cell r="J90" t="str">
            <v>③</v>
          </cell>
          <cell r="K90" t="str">
            <v>③-16</v>
          </cell>
          <cell r="L90">
            <v>104</v>
          </cell>
          <cell r="M90" t="str">
            <v>S124</v>
          </cell>
          <cell r="N90" t="str">
            <v>③-16</v>
          </cell>
          <cell r="O90">
            <v>104</v>
          </cell>
          <cell r="P90" t="str">
            <v>Y120</v>
          </cell>
          <cell r="R90" t="str">
            <v>合計 / ③-16</v>
          </cell>
        </row>
        <row r="91">
          <cell r="F91" t="str">
            <v>（冷凍機・温湿調整装置） 冷凍機、工業用空気調整装置、冷却塔</v>
          </cell>
          <cell r="G91"/>
          <cell r="H91"/>
          <cell r="I91" t="str">
            <v>17</v>
          </cell>
          <cell r="J91" t="str">
            <v>③</v>
          </cell>
          <cell r="K91" t="str">
            <v>③-17</v>
          </cell>
          <cell r="L91">
            <v>105</v>
          </cell>
          <cell r="M91" t="str">
            <v>S125</v>
          </cell>
          <cell r="N91" t="str">
            <v>③-17</v>
          </cell>
          <cell r="O91">
            <v>105</v>
          </cell>
          <cell r="P91" t="str">
            <v>Y121</v>
          </cell>
          <cell r="R91" t="str">
            <v>合計 / ③-17</v>
          </cell>
        </row>
        <row r="92">
          <cell r="F92" t="str">
            <v>（電気音響機器） 録音装置、再生装置、拡声装置</v>
          </cell>
          <cell r="G92"/>
          <cell r="H92"/>
          <cell r="I92" t="str">
            <v>18</v>
          </cell>
          <cell r="J92" t="str">
            <v>③</v>
          </cell>
          <cell r="K92" t="str">
            <v>③-18</v>
          </cell>
          <cell r="L92">
            <v>106</v>
          </cell>
          <cell r="M92" t="str">
            <v>S126</v>
          </cell>
          <cell r="N92" t="str">
            <v>③-18</v>
          </cell>
          <cell r="O92">
            <v>106</v>
          </cell>
          <cell r="P92" t="str">
            <v>Y122</v>
          </cell>
          <cell r="R92" t="str">
            <v>合計 / ③-18</v>
          </cell>
        </row>
        <row r="93">
          <cell r="F93" t="str">
            <v>（ラジオ・テレビ受信機）</v>
          </cell>
          <cell r="G93"/>
          <cell r="H93"/>
          <cell r="I93" t="str">
            <v>19</v>
          </cell>
          <cell r="J93" t="str">
            <v>③</v>
          </cell>
          <cell r="K93" t="str">
            <v>③-19</v>
          </cell>
          <cell r="L93">
            <v>107</v>
          </cell>
          <cell r="M93" t="str">
            <v>S127</v>
          </cell>
          <cell r="N93" t="str">
            <v>③-19</v>
          </cell>
          <cell r="O93">
            <v>107</v>
          </cell>
          <cell r="P93" t="str">
            <v>Y123</v>
          </cell>
          <cell r="R93" t="str">
            <v>合計 / ③-19</v>
          </cell>
        </row>
        <row r="94">
          <cell r="F94" t="str">
            <v>（磁気録画再生装置） ＶＴＲ画像再生装置、防犯カメラ装置、監視ビデオ装置</v>
          </cell>
          <cell r="G94"/>
          <cell r="H94"/>
          <cell r="I94" t="str">
            <v>20</v>
          </cell>
          <cell r="J94" t="str">
            <v>③</v>
          </cell>
          <cell r="K94" t="str">
            <v>③-20</v>
          </cell>
          <cell r="L94">
            <v>108</v>
          </cell>
          <cell r="M94" t="str">
            <v>S128</v>
          </cell>
          <cell r="N94" t="str">
            <v>③-20</v>
          </cell>
          <cell r="O94">
            <v>108</v>
          </cell>
          <cell r="P94" t="str">
            <v>Y124</v>
          </cell>
          <cell r="R94" t="str">
            <v>合計 / ③-20</v>
          </cell>
        </row>
        <row r="95">
          <cell r="F95" t="str">
            <v>（有線電気通信機器）</v>
          </cell>
          <cell r="G95"/>
          <cell r="H95"/>
          <cell r="I95" t="str">
            <v>21</v>
          </cell>
          <cell r="J95" t="str">
            <v>③</v>
          </cell>
          <cell r="K95" t="str">
            <v>③-21</v>
          </cell>
          <cell r="L95">
            <v>109</v>
          </cell>
          <cell r="M95" t="str">
            <v>S129</v>
          </cell>
          <cell r="N95" t="str">
            <v>③-21</v>
          </cell>
          <cell r="O95">
            <v>109</v>
          </cell>
          <cell r="P95" t="str">
            <v>Y125</v>
          </cell>
          <cell r="R95" t="str">
            <v>合計 / ③-21</v>
          </cell>
        </row>
        <row r="96">
          <cell r="F96" t="str">
            <v>（無線電気通信機器）</v>
          </cell>
          <cell r="G96"/>
          <cell r="H96"/>
          <cell r="I96" t="str">
            <v>22</v>
          </cell>
          <cell r="J96" t="str">
            <v>③</v>
          </cell>
          <cell r="K96" t="str">
            <v>③-22</v>
          </cell>
          <cell r="L96">
            <v>110</v>
          </cell>
          <cell r="M96" t="str">
            <v>S130</v>
          </cell>
          <cell r="N96" t="str">
            <v>③-22</v>
          </cell>
          <cell r="O96">
            <v>110</v>
          </cell>
          <cell r="P96" t="str">
            <v>Y126</v>
          </cell>
          <cell r="R96" t="str">
            <v>合計 / ③-22</v>
          </cell>
        </row>
        <row r="97">
          <cell r="F97" t="str">
            <v>（他の電気通信機器） 電気信号、鉄道信号、火災・盗難警報装置</v>
          </cell>
          <cell r="G97"/>
          <cell r="H97"/>
          <cell r="I97" t="str">
            <v>23</v>
          </cell>
          <cell r="J97" t="str">
            <v>③</v>
          </cell>
          <cell r="K97" t="str">
            <v>③-23</v>
          </cell>
          <cell r="L97">
            <v>111</v>
          </cell>
          <cell r="M97" t="str">
            <v>S131</v>
          </cell>
          <cell r="N97" t="str">
            <v>③-23</v>
          </cell>
          <cell r="O97">
            <v>111</v>
          </cell>
          <cell r="P97" t="str">
            <v>Y127</v>
          </cell>
          <cell r="R97" t="str">
            <v>合計 / ③-23</v>
          </cell>
        </row>
        <row r="98">
          <cell r="F98" t="str">
            <v>（発電機器）</v>
          </cell>
          <cell r="G98"/>
          <cell r="H98"/>
          <cell r="I98" t="str">
            <v>24</v>
          </cell>
          <cell r="J98" t="str">
            <v>③</v>
          </cell>
          <cell r="K98" t="str">
            <v>③-24</v>
          </cell>
          <cell r="L98">
            <v>112</v>
          </cell>
          <cell r="M98" t="str">
            <v>S132</v>
          </cell>
          <cell r="N98" t="str">
            <v>③-24</v>
          </cell>
          <cell r="O98">
            <v>112</v>
          </cell>
          <cell r="P98" t="str">
            <v>Y128</v>
          </cell>
          <cell r="R98" t="str">
            <v>合計 / ③-24</v>
          </cell>
        </row>
        <row r="99">
          <cell r="F99" t="str">
            <v>（電動機）</v>
          </cell>
          <cell r="G99"/>
          <cell r="H99"/>
          <cell r="I99" t="str">
            <v>25</v>
          </cell>
          <cell r="J99" t="str">
            <v>③</v>
          </cell>
          <cell r="K99" t="str">
            <v>③-25</v>
          </cell>
          <cell r="L99">
            <v>113</v>
          </cell>
          <cell r="M99" t="str">
            <v>S133</v>
          </cell>
          <cell r="N99" t="str">
            <v>③-25</v>
          </cell>
          <cell r="O99">
            <v>113</v>
          </cell>
          <cell r="P99" t="str">
            <v>Y129</v>
          </cell>
          <cell r="R99" t="str">
            <v>合計 / ③-25</v>
          </cell>
        </row>
        <row r="100">
          <cell r="F100" t="str">
            <v>（開閉制御装置） 開閉器、遮断器、配電盤</v>
          </cell>
          <cell r="G100"/>
          <cell r="H100"/>
          <cell r="I100" t="str">
            <v>26</v>
          </cell>
          <cell r="J100" t="str">
            <v>③</v>
          </cell>
          <cell r="K100" t="str">
            <v>③-26</v>
          </cell>
          <cell r="L100">
            <v>114</v>
          </cell>
          <cell r="M100" t="str">
            <v>S134</v>
          </cell>
          <cell r="N100" t="str">
            <v>③-26</v>
          </cell>
          <cell r="O100">
            <v>114</v>
          </cell>
          <cell r="P100" t="str">
            <v>Y130</v>
          </cell>
          <cell r="R100" t="str">
            <v>合計 / ③-26</v>
          </cell>
        </row>
        <row r="101">
          <cell r="F101" t="str">
            <v>（他の送配電機器） シグナル・ネオン用等の変圧器、計器用変成器、電圧調整器等</v>
          </cell>
          <cell r="G101"/>
          <cell r="H101"/>
          <cell r="I101" t="str">
            <v>27</v>
          </cell>
          <cell r="J101" t="str">
            <v>③</v>
          </cell>
          <cell r="K101" t="str">
            <v>③-27</v>
          </cell>
          <cell r="L101">
            <v>115</v>
          </cell>
          <cell r="M101" t="str">
            <v>S135</v>
          </cell>
          <cell r="N101" t="str">
            <v>③-27</v>
          </cell>
          <cell r="O101">
            <v>115</v>
          </cell>
          <cell r="P101" t="str">
            <v>Y131</v>
          </cell>
          <cell r="R101" t="str">
            <v>合計 / ③-27</v>
          </cell>
        </row>
        <row r="102">
          <cell r="F102" t="str">
            <v>（電気計測器） 電流計、電圧計、電力計等</v>
          </cell>
          <cell r="G102"/>
          <cell r="H102"/>
          <cell r="I102" t="str">
            <v>28</v>
          </cell>
          <cell r="J102" t="str">
            <v>③</v>
          </cell>
          <cell r="K102" t="str">
            <v>③-28</v>
          </cell>
          <cell r="L102">
            <v>116</v>
          </cell>
          <cell r="M102" t="str">
            <v>S136</v>
          </cell>
          <cell r="N102" t="str">
            <v>③-28</v>
          </cell>
          <cell r="O102">
            <v>116</v>
          </cell>
          <cell r="P102" t="str">
            <v>Y132</v>
          </cell>
          <cell r="R102" t="str">
            <v>合計 / ③-28</v>
          </cell>
        </row>
        <row r="103">
          <cell r="F103" t="str">
            <v>（配電機器） 小型開閉器、点滅器、接続機等</v>
          </cell>
          <cell r="G103"/>
          <cell r="H103"/>
          <cell r="I103" t="str">
            <v>29</v>
          </cell>
          <cell r="J103" t="str">
            <v>③</v>
          </cell>
          <cell r="K103" t="str">
            <v>③-29</v>
          </cell>
          <cell r="L103">
            <v>117</v>
          </cell>
          <cell r="M103" t="str">
            <v>S137</v>
          </cell>
          <cell r="N103" t="str">
            <v>③-29</v>
          </cell>
          <cell r="O103">
            <v>117</v>
          </cell>
          <cell r="P103" t="str">
            <v>Y133</v>
          </cell>
          <cell r="R103" t="str">
            <v>合計 / ③-29</v>
          </cell>
        </row>
        <row r="104">
          <cell r="F104" t="str">
            <v>（電気照明器具） 街路灯、照明器具、スリムライン</v>
          </cell>
          <cell r="G104"/>
          <cell r="H104"/>
          <cell r="I104" t="str">
            <v>30</v>
          </cell>
          <cell r="J104" t="str">
            <v>③</v>
          </cell>
          <cell r="K104" t="str">
            <v>③-30</v>
          </cell>
          <cell r="L104">
            <v>118</v>
          </cell>
          <cell r="M104" t="str">
            <v>S138</v>
          </cell>
          <cell r="N104" t="str">
            <v>③-30</v>
          </cell>
          <cell r="O104">
            <v>118</v>
          </cell>
          <cell r="P104" t="str">
            <v>Y134</v>
          </cell>
          <cell r="R104" t="str">
            <v>合計 / ③-30</v>
          </cell>
        </row>
        <row r="105">
          <cell r="F105" t="str">
            <v>化学肥料、塩化カルシウム、接着剤、圧縮・液化ガス、固化剤、酸素・アセチレンガス</v>
          </cell>
          <cell r="G105"/>
          <cell r="H105"/>
          <cell r="I105" t="str">
            <v>31</v>
          </cell>
          <cell r="J105" t="str">
            <v>③</v>
          </cell>
          <cell r="K105" t="str">
            <v>③-31</v>
          </cell>
          <cell r="L105">
            <v>119</v>
          </cell>
          <cell r="M105" t="str">
            <v>S139</v>
          </cell>
          <cell r="N105" t="str">
            <v>③-31</v>
          </cell>
          <cell r="O105">
            <v>119</v>
          </cell>
          <cell r="P105" t="str">
            <v>Y135</v>
          </cell>
          <cell r="R105" t="str">
            <v>合計 / ③-31</v>
          </cell>
        </row>
        <row r="106">
          <cell r="F106" t="str">
            <v>ベントナイト、注入剤</v>
          </cell>
          <cell r="G106"/>
          <cell r="H106"/>
          <cell r="I106" t="str">
            <v>32</v>
          </cell>
          <cell r="J106" t="str">
            <v>③</v>
          </cell>
          <cell r="K106" t="str">
            <v>③-32</v>
          </cell>
          <cell r="L106">
            <v>120</v>
          </cell>
          <cell r="M106" t="str">
            <v>S140</v>
          </cell>
          <cell r="N106" t="str">
            <v>③-32</v>
          </cell>
          <cell r="O106">
            <v>120</v>
          </cell>
          <cell r="P106" t="str">
            <v>Y136</v>
          </cell>
          <cell r="R106" t="str">
            <v>合計 / ③-32</v>
          </cell>
        </row>
        <row r="107">
          <cell r="F107" t="str">
            <v>板ガラス、安全ガラス等のガラス製品</v>
          </cell>
          <cell r="G107"/>
          <cell r="H107"/>
          <cell r="I107" t="str">
            <v>33</v>
          </cell>
          <cell r="J107" t="str">
            <v>③</v>
          </cell>
          <cell r="K107" t="str">
            <v>③-33</v>
          </cell>
          <cell r="L107">
            <v>121</v>
          </cell>
          <cell r="M107" t="str">
            <v>S141</v>
          </cell>
          <cell r="N107" t="str">
            <v>③-33</v>
          </cell>
          <cell r="O107">
            <v>121</v>
          </cell>
          <cell r="P107" t="str">
            <v>Y137</v>
          </cell>
          <cell r="R107" t="str">
            <v>合計 / ③-33</v>
          </cell>
        </row>
        <row r="108">
          <cell r="F108" t="str">
            <v>がい子・がい管等の電気用陶磁器、壁タイル・床タイル、浴槽・洗面・便器等の衛生陶器及び
　　配管取付品等</v>
          </cell>
          <cell r="G108"/>
          <cell r="H108"/>
          <cell r="I108" t="str">
            <v>34</v>
          </cell>
          <cell r="J108" t="str">
            <v>③</v>
          </cell>
          <cell r="K108" t="str">
            <v>③-34</v>
          </cell>
          <cell r="L108">
            <v>122</v>
          </cell>
          <cell r="M108" t="str">
            <v>S142</v>
          </cell>
          <cell r="N108" t="str">
            <v>③-34</v>
          </cell>
          <cell r="O108">
            <v>122</v>
          </cell>
          <cell r="P108" t="str">
            <v>Y138</v>
          </cell>
          <cell r="R108" t="str">
            <v>合計 / ③-34</v>
          </cell>
        </row>
        <row r="109">
          <cell r="F109" t="str">
            <v>耐火レンガ、人造耐火材等</v>
          </cell>
          <cell r="G109"/>
          <cell r="H109"/>
          <cell r="I109" t="str">
            <v>35</v>
          </cell>
          <cell r="J109" t="str">
            <v>③</v>
          </cell>
          <cell r="K109" t="str">
            <v>③-35</v>
          </cell>
          <cell r="L109">
            <v>123</v>
          </cell>
          <cell r="M109" t="str">
            <v>S143</v>
          </cell>
          <cell r="N109" t="str">
            <v>③-35</v>
          </cell>
          <cell r="O109">
            <v>123</v>
          </cell>
          <cell r="P109" t="str">
            <v>Y139</v>
          </cell>
          <cell r="R109" t="str">
            <v>合計 / ③-35</v>
          </cell>
        </row>
        <row r="110">
          <cell r="F110" t="str">
            <v>粘土瓦、普通レンガ、陶管、石こうボード等の建設用粘土製品、防音壁（石こう吸音ボード）</v>
          </cell>
          <cell r="G110"/>
          <cell r="H110"/>
          <cell r="I110" t="str">
            <v>36</v>
          </cell>
          <cell r="J110" t="str">
            <v>③</v>
          </cell>
          <cell r="K110" t="str">
            <v>③-36</v>
          </cell>
          <cell r="L110">
            <v>124</v>
          </cell>
          <cell r="M110" t="str">
            <v>S144</v>
          </cell>
          <cell r="N110" t="str">
            <v>③-36</v>
          </cell>
          <cell r="O110">
            <v>124</v>
          </cell>
          <cell r="P110" t="str">
            <v>Y140</v>
          </cell>
          <cell r="R110" t="str">
            <v>合計 / ③-36</v>
          </cell>
        </row>
        <row r="111">
          <cell r="F111" t="str">
            <v>人工骨材、大理石等の石工品等</v>
          </cell>
          <cell r="G111"/>
          <cell r="H111"/>
          <cell r="I111" t="str">
            <v>37</v>
          </cell>
          <cell r="J111" t="str">
            <v>③</v>
          </cell>
          <cell r="K111" t="str">
            <v>③-37</v>
          </cell>
          <cell r="L111">
            <v>125</v>
          </cell>
          <cell r="M111" t="str">
            <v>S145</v>
          </cell>
          <cell r="N111" t="str">
            <v>③-37</v>
          </cell>
          <cell r="O111">
            <v>125</v>
          </cell>
          <cell r="P111" t="str">
            <v>Y141</v>
          </cell>
          <cell r="R111" t="str">
            <v>合計 / ③-37</v>
          </cell>
        </row>
        <row r="112">
          <cell r="F112" t="str">
            <v>石灰石</v>
          </cell>
          <cell r="G112"/>
          <cell r="H112"/>
          <cell r="I112" t="str">
            <v>38</v>
          </cell>
          <cell r="J112" t="str">
            <v>③</v>
          </cell>
          <cell r="K112" t="str">
            <v>③-38</v>
          </cell>
          <cell r="L112">
            <v>126</v>
          </cell>
          <cell r="M112" t="str">
            <v>S146</v>
          </cell>
          <cell r="N112" t="str">
            <v>③-38</v>
          </cell>
          <cell r="O112">
            <v>126</v>
          </cell>
          <cell r="P112" t="str">
            <v>Y142</v>
          </cell>
          <cell r="R112" t="str">
            <v>合計 / ③-38</v>
          </cell>
        </row>
        <row r="113">
          <cell r="F113" t="str">
            <v>（他の窯業原料鉱物） 粘土、フライアッシュ等混和材等</v>
          </cell>
          <cell r="G113"/>
          <cell r="H113"/>
          <cell r="I113" t="str">
            <v>39</v>
          </cell>
          <cell r="J113" t="str">
            <v>③</v>
          </cell>
          <cell r="K113" t="str">
            <v>③-39</v>
          </cell>
          <cell r="L113">
            <v>127</v>
          </cell>
          <cell r="M113" t="str">
            <v>S147</v>
          </cell>
          <cell r="N113" t="str">
            <v>③-39</v>
          </cell>
          <cell r="O113">
            <v>127</v>
          </cell>
          <cell r="P113" t="str">
            <v>Y143</v>
          </cell>
          <cell r="R113" t="str">
            <v>合計 / ③-39</v>
          </cell>
        </row>
        <row r="114">
          <cell r="F114" t="str">
            <v>（他の製造工業製品） 繊維壁、建築用吹付材、ルームユニット、看板・道路標識類</v>
          </cell>
          <cell r="G114"/>
          <cell r="H114"/>
          <cell r="I114" t="str">
            <v>40</v>
          </cell>
          <cell r="J114" t="str">
            <v>③</v>
          </cell>
          <cell r="K114" t="str">
            <v>③-40</v>
          </cell>
          <cell r="L114">
            <v>128</v>
          </cell>
          <cell r="M114" t="str">
            <v>S148</v>
          </cell>
          <cell r="N114" t="str">
            <v>③-40</v>
          </cell>
          <cell r="O114">
            <v>128</v>
          </cell>
          <cell r="P114" t="str">
            <v>Y144</v>
          </cell>
          <cell r="R114" t="str">
            <v>合計 / ③-40</v>
          </cell>
        </row>
        <row r="115">
          <cell r="F115" t="str">
            <v>（電池）</v>
          </cell>
          <cell r="G115"/>
          <cell r="H115"/>
          <cell r="I115" t="str">
            <v>41</v>
          </cell>
          <cell r="J115" t="str">
            <v>③</v>
          </cell>
          <cell r="K115" t="str">
            <v>③-41</v>
          </cell>
          <cell r="L115">
            <v>129</v>
          </cell>
          <cell r="M115" t="str">
            <v>S149</v>
          </cell>
          <cell r="N115" t="str">
            <v>③-41</v>
          </cell>
          <cell r="O115">
            <v>129</v>
          </cell>
          <cell r="P115" t="str">
            <v>Y145</v>
          </cell>
          <cell r="R115" t="str">
            <v>合計 / ③-41</v>
          </cell>
        </row>
        <row r="116">
          <cell r="F116" t="str">
            <v>（電球類） 白熱電球、蛍光灯、ネオンランプ等</v>
          </cell>
          <cell r="G116"/>
          <cell r="H116"/>
          <cell r="I116" t="str">
            <v>42</v>
          </cell>
          <cell r="J116" t="str">
            <v>③</v>
          </cell>
          <cell r="K116" t="str">
            <v>③-42</v>
          </cell>
          <cell r="L116">
            <v>130</v>
          </cell>
          <cell r="M116" t="str">
            <v>S150</v>
          </cell>
          <cell r="N116" t="str">
            <v>③-42</v>
          </cell>
          <cell r="O116">
            <v>130</v>
          </cell>
          <cell r="P116" t="str">
            <v>Y146</v>
          </cell>
          <cell r="R116" t="str">
            <v>合計 / ③-42</v>
          </cell>
        </row>
        <row r="117">
          <cell r="F117" t="str">
            <v>（ロープ・網類） ナイロン・マニラロープ類、網類等</v>
          </cell>
          <cell r="G117"/>
          <cell r="H117"/>
          <cell r="I117" t="str">
            <v>43</v>
          </cell>
          <cell r="J117" t="str">
            <v>③</v>
          </cell>
          <cell r="K117" t="str">
            <v>③-43</v>
          </cell>
          <cell r="L117">
            <v>131</v>
          </cell>
          <cell r="M117" t="str">
            <v>S151</v>
          </cell>
          <cell r="N117" t="str">
            <v>③-43</v>
          </cell>
          <cell r="O117">
            <v>131</v>
          </cell>
          <cell r="P117" t="str">
            <v>Y147</v>
          </cell>
          <cell r="R117" t="str">
            <v>合計 / ③-43</v>
          </cell>
        </row>
        <row r="118">
          <cell r="F118" t="str">
            <v>（その他）</v>
          </cell>
          <cell r="G118"/>
          <cell r="H118"/>
          <cell r="I118" t="str">
            <v>44</v>
          </cell>
          <cell r="J118" t="str">
            <v>③</v>
          </cell>
          <cell r="K118" t="str">
            <v>③-44</v>
          </cell>
          <cell r="L118">
            <v>132</v>
          </cell>
          <cell r="M118" t="str">
            <v>S152</v>
          </cell>
          <cell r="N118" t="str">
            <v>③-44</v>
          </cell>
          <cell r="O118">
            <v>132</v>
          </cell>
          <cell r="P118" t="str">
            <v>Y148</v>
          </cell>
          <cell r="R118" t="str">
            <v>合計 / ③-44</v>
          </cell>
        </row>
        <row r="119">
          <cell r="F119"/>
          <cell r="G119"/>
          <cell r="H119"/>
          <cell r="I119" t="str">
            <v>45</v>
          </cell>
          <cell r="J119" t="str">
            <v>③</v>
          </cell>
          <cell r="K119" t="str">
            <v>③-45</v>
          </cell>
          <cell r="L119">
            <v>133</v>
          </cell>
          <cell r="M119" t="str">
            <v>S153</v>
          </cell>
          <cell r="N119" t="str">
            <v>③-45</v>
          </cell>
          <cell r="O119">
            <v>133</v>
          </cell>
          <cell r="P119" t="str">
            <v>Y149</v>
          </cell>
          <cell r="R119" t="str">
            <v>合計 / ③-45</v>
          </cell>
        </row>
        <row r="120">
          <cell r="F120"/>
          <cell r="G120"/>
          <cell r="H120"/>
          <cell r="I120" t="str">
            <v>46</v>
          </cell>
          <cell r="J120" t="str">
            <v>③</v>
          </cell>
          <cell r="K120" t="str">
            <v>③-46</v>
          </cell>
          <cell r="L120">
            <v>134</v>
          </cell>
          <cell r="M120" t="str">
            <v>S154</v>
          </cell>
          <cell r="N120" t="str">
            <v>③-46</v>
          </cell>
          <cell r="O120">
            <v>134</v>
          </cell>
          <cell r="P120" t="str">
            <v>Y150</v>
          </cell>
          <cell r="R120" t="str">
            <v>合計 / ③-46</v>
          </cell>
        </row>
        <row r="121">
          <cell r="F121"/>
          <cell r="G121"/>
          <cell r="H121"/>
          <cell r="I121" t="str">
            <v>47</v>
          </cell>
          <cell r="J121" t="str">
            <v>③</v>
          </cell>
          <cell r="K121" t="str">
            <v>③-47</v>
          </cell>
          <cell r="L121">
            <v>135</v>
          </cell>
          <cell r="M121" t="str">
            <v>S155</v>
          </cell>
          <cell r="N121" t="str">
            <v>③-47</v>
          </cell>
          <cell r="O121">
            <v>135</v>
          </cell>
          <cell r="P121" t="str">
            <v>Y151</v>
          </cell>
          <cell r="R121" t="str">
            <v>合計 / ③-47</v>
          </cell>
        </row>
        <row r="122">
          <cell r="F122"/>
          <cell r="G122"/>
          <cell r="H122"/>
          <cell r="I122" t="str">
            <v>48</v>
          </cell>
          <cell r="J122" t="str">
            <v>③</v>
          </cell>
          <cell r="K122" t="str">
            <v>③-48</v>
          </cell>
          <cell r="L122">
            <v>136</v>
          </cell>
          <cell r="M122" t="str">
            <v>S159</v>
          </cell>
          <cell r="N122" t="str">
            <v>③-48</v>
          </cell>
          <cell r="O122">
            <v>136</v>
          </cell>
          <cell r="P122" t="str">
            <v>Y152</v>
          </cell>
          <cell r="R122" t="str">
            <v>合計 / ③-48</v>
          </cell>
        </row>
        <row r="123">
          <cell r="F123"/>
          <cell r="G123"/>
          <cell r="H123"/>
          <cell r="I123" t="str">
            <v>01</v>
          </cell>
          <cell r="J123" t="str">
            <v>④</v>
          </cell>
          <cell r="K123" t="str">
            <v>④-01</v>
          </cell>
          <cell r="L123">
            <v>137</v>
          </cell>
          <cell r="M123" t="str">
            <v>S160</v>
          </cell>
          <cell r="N123" t="str">
            <v>④-01</v>
          </cell>
          <cell r="O123">
            <v>137</v>
          </cell>
          <cell r="P123" t="str">
            <v>Y157</v>
          </cell>
          <cell r="R123" t="str">
            <v>合計 / ④-01</v>
          </cell>
        </row>
        <row r="124">
          <cell r="F124" t="str">
            <v>鉄筋工</v>
          </cell>
          <cell r="G124"/>
          <cell r="H124"/>
          <cell r="I124" t="str">
            <v>02</v>
          </cell>
          <cell r="J124" t="str">
            <v>④</v>
          </cell>
          <cell r="K124" t="str">
            <v>④-02</v>
          </cell>
          <cell r="L124">
            <v>138</v>
          </cell>
          <cell r="M124" t="str">
            <v>S161</v>
          </cell>
          <cell r="N124" t="str">
            <v>④-02</v>
          </cell>
          <cell r="O124">
            <v>138</v>
          </cell>
          <cell r="P124" t="str">
            <v>Y158</v>
          </cell>
          <cell r="R124" t="str">
            <v>合計 / ④-02</v>
          </cell>
        </row>
        <row r="125">
          <cell r="F125" t="str">
            <v>鉄筋工（ガス圧接工）</v>
          </cell>
          <cell r="G125"/>
          <cell r="H125"/>
          <cell r="I125" t="str">
            <v>03</v>
          </cell>
          <cell r="J125" t="str">
            <v>④</v>
          </cell>
          <cell r="K125" t="str">
            <v>④-03</v>
          </cell>
          <cell r="L125">
            <v>139</v>
          </cell>
          <cell r="M125" t="str">
            <v>S162</v>
          </cell>
          <cell r="N125" t="str">
            <v>④-03</v>
          </cell>
          <cell r="O125">
            <v>139</v>
          </cell>
          <cell r="P125" t="str">
            <v>Y159</v>
          </cell>
          <cell r="R125" t="str">
            <v>合計 / ④-03</v>
          </cell>
        </row>
        <row r="126">
          <cell r="F126" t="str">
            <v>鉄筋挿入工</v>
          </cell>
          <cell r="G126"/>
          <cell r="H126"/>
          <cell r="I126" t="str">
            <v>04</v>
          </cell>
          <cell r="J126" t="str">
            <v>④</v>
          </cell>
          <cell r="K126" t="str">
            <v>④-04</v>
          </cell>
          <cell r="L126">
            <v>140</v>
          </cell>
          <cell r="M126" t="str">
            <v>S163</v>
          </cell>
          <cell r="N126" t="str">
            <v>④-04</v>
          </cell>
          <cell r="O126">
            <v>140</v>
          </cell>
          <cell r="P126" t="str">
            <v>Y160</v>
          </cell>
          <cell r="R126" t="str">
            <v>合計 / ④-04</v>
          </cell>
        </row>
        <row r="127">
          <cell r="F127" t="str">
            <v>区画線工</v>
          </cell>
          <cell r="G127"/>
          <cell r="H127"/>
          <cell r="I127" t="str">
            <v>05</v>
          </cell>
          <cell r="J127" t="str">
            <v>④</v>
          </cell>
          <cell r="K127" t="str">
            <v>④-05</v>
          </cell>
          <cell r="L127">
            <v>141</v>
          </cell>
          <cell r="M127" t="str">
            <v>S164</v>
          </cell>
          <cell r="N127" t="str">
            <v>④-05</v>
          </cell>
          <cell r="O127">
            <v>141</v>
          </cell>
          <cell r="P127" t="str">
            <v>Y161</v>
          </cell>
          <cell r="R127" t="str">
            <v>合計 / ④-05</v>
          </cell>
        </row>
        <row r="128">
          <cell r="F128" t="str">
            <v>高視認性区画線工</v>
          </cell>
          <cell r="G128"/>
          <cell r="H128"/>
          <cell r="I128" t="str">
            <v>06</v>
          </cell>
          <cell r="J128" t="str">
            <v>④</v>
          </cell>
          <cell r="K128" t="str">
            <v>④-06</v>
          </cell>
          <cell r="L128">
            <v>142</v>
          </cell>
          <cell r="M128" t="str">
            <v>S165</v>
          </cell>
          <cell r="N128" t="str">
            <v>④-06</v>
          </cell>
          <cell r="O128">
            <v>142</v>
          </cell>
          <cell r="P128" t="str">
            <v>Y162</v>
          </cell>
          <cell r="R128" t="str">
            <v>合計 / ④-06</v>
          </cell>
        </row>
        <row r="129">
          <cell r="F129" t="str">
            <v>インターロッキングブロック工</v>
          </cell>
          <cell r="G129"/>
          <cell r="H129"/>
          <cell r="I129" t="str">
            <v>07</v>
          </cell>
          <cell r="J129" t="str">
            <v>④</v>
          </cell>
          <cell r="K129" t="str">
            <v>④-07</v>
          </cell>
          <cell r="L129">
            <v>143</v>
          </cell>
          <cell r="M129" t="str">
            <v>S166</v>
          </cell>
          <cell r="N129" t="str">
            <v>④-07</v>
          </cell>
          <cell r="O129">
            <v>143</v>
          </cell>
          <cell r="P129" t="str">
            <v>Y163</v>
          </cell>
          <cell r="R129" t="str">
            <v>合計 / ④-07</v>
          </cell>
        </row>
        <row r="130">
          <cell r="F130" t="str">
            <v>防護柵設置工（ガードレール）</v>
          </cell>
          <cell r="G130"/>
          <cell r="H130"/>
          <cell r="I130" t="str">
            <v>08</v>
          </cell>
          <cell r="J130" t="str">
            <v>④</v>
          </cell>
          <cell r="K130" t="str">
            <v>④-08</v>
          </cell>
          <cell r="L130">
            <v>144</v>
          </cell>
          <cell r="M130" t="str">
            <v>S167</v>
          </cell>
          <cell r="N130" t="str">
            <v>④-08</v>
          </cell>
          <cell r="O130">
            <v>144</v>
          </cell>
          <cell r="P130" t="str">
            <v>Y164</v>
          </cell>
          <cell r="R130" t="str">
            <v>合計 / ④-08</v>
          </cell>
        </row>
        <row r="131">
          <cell r="F131" t="str">
            <v>防護柵設置工（ガードパイプ）</v>
          </cell>
          <cell r="G131"/>
          <cell r="H131"/>
          <cell r="I131" t="str">
            <v>09</v>
          </cell>
          <cell r="J131" t="str">
            <v>④</v>
          </cell>
          <cell r="K131" t="str">
            <v>④-09</v>
          </cell>
          <cell r="L131">
            <v>145</v>
          </cell>
          <cell r="M131" t="str">
            <v>S168</v>
          </cell>
          <cell r="N131" t="str">
            <v>④-09</v>
          </cell>
          <cell r="O131">
            <v>145</v>
          </cell>
          <cell r="P131" t="str">
            <v>Y165</v>
          </cell>
          <cell r="R131" t="str">
            <v>合計 / ④-09</v>
          </cell>
        </row>
        <row r="132">
          <cell r="F132" t="str">
            <v>防護柵設置工（横断・転落防止柵）</v>
          </cell>
          <cell r="G132"/>
          <cell r="H132"/>
          <cell r="I132" t="str">
            <v>10</v>
          </cell>
          <cell r="J132" t="str">
            <v>④</v>
          </cell>
          <cell r="K132" t="str">
            <v>④-10</v>
          </cell>
          <cell r="L132">
            <v>146</v>
          </cell>
          <cell r="M132" t="str">
            <v>S169</v>
          </cell>
          <cell r="N132" t="str">
            <v>④-10</v>
          </cell>
          <cell r="O132">
            <v>146</v>
          </cell>
          <cell r="P132" t="str">
            <v>Y166</v>
          </cell>
          <cell r="R132" t="str">
            <v>合計 / ④-10</v>
          </cell>
        </row>
        <row r="133">
          <cell r="F133" t="str">
            <v>防護柵設置工（落石防護柵）</v>
          </cell>
          <cell r="G133"/>
          <cell r="H133"/>
          <cell r="I133" t="str">
            <v>11</v>
          </cell>
          <cell r="J133" t="str">
            <v>④</v>
          </cell>
          <cell r="K133" t="str">
            <v>④-11</v>
          </cell>
          <cell r="L133">
            <v>147</v>
          </cell>
          <cell r="M133" t="str">
            <v>S170</v>
          </cell>
          <cell r="N133" t="str">
            <v>④-11</v>
          </cell>
          <cell r="O133">
            <v>147</v>
          </cell>
          <cell r="P133" t="str">
            <v>Y167</v>
          </cell>
          <cell r="R133" t="str">
            <v>合計 / ④-11</v>
          </cell>
        </row>
        <row r="134">
          <cell r="F134" t="str">
            <v>防護柵設置工（落石防止網）</v>
          </cell>
          <cell r="G134"/>
          <cell r="H134"/>
          <cell r="I134" t="str">
            <v>12</v>
          </cell>
          <cell r="J134" t="str">
            <v>④</v>
          </cell>
          <cell r="K134" t="str">
            <v>④-12</v>
          </cell>
          <cell r="L134">
            <v>148</v>
          </cell>
          <cell r="M134" t="str">
            <v>S171</v>
          </cell>
          <cell r="N134" t="str">
            <v>④-12</v>
          </cell>
          <cell r="O134">
            <v>148</v>
          </cell>
          <cell r="P134" t="str">
            <v>Y168</v>
          </cell>
          <cell r="R134" t="str">
            <v>合計 / ④-12</v>
          </cell>
        </row>
        <row r="135">
          <cell r="F135" t="str">
            <v>道路標識設置工</v>
          </cell>
          <cell r="G135"/>
          <cell r="H135"/>
          <cell r="I135" t="str">
            <v>13</v>
          </cell>
          <cell r="J135" t="str">
            <v>④</v>
          </cell>
          <cell r="K135" t="str">
            <v>④-13</v>
          </cell>
          <cell r="L135">
            <v>149</v>
          </cell>
          <cell r="M135" t="str">
            <v>S172</v>
          </cell>
          <cell r="N135" t="str">
            <v>④-13</v>
          </cell>
          <cell r="O135">
            <v>149</v>
          </cell>
          <cell r="P135" t="str">
            <v>Y169</v>
          </cell>
          <cell r="R135" t="str">
            <v>合計 / ④-13</v>
          </cell>
        </row>
        <row r="136">
          <cell r="F136" t="str">
            <v>道路付属物設置工</v>
          </cell>
          <cell r="G136"/>
          <cell r="H136"/>
          <cell r="I136" t="str">
            <v>14</v>
          </cell>
          <cell r="J136" t="str">
            <v>④</v>
          </cell>
          <cell r="K136" t="str">
            <v>④-14</v>
          </cell>
          <cell r="L136">
            <v>150</v>
          </cell>
          <cell r="M136" t="str">
            <v>S173</v>
          </cell>
          <cell r="N136" t="str">
            <v>④-14</v>
          </cell>
          <cell r="O136">
            <v>150</v>
          </cell>
          <cell r="P136" t="str">
            <v>Y170</v>
          </cell>
          <cell r="R136" t="str">
            <v>合計 / ④-14</v>
          </cell>
        </row>
        <row r="137">
          <cell r="F137" t="str">
            <v>排水構造物工</v>
          </cell>
          <cell r="G137"/>
          <cell r="H137"/>
          <cell r="I137" t="str">
            <v>15</v>
          </cell>
          <cell r="J137" t="str">
            <v>④</v>
          </cell>
          <cell r="K137" t="str">
            <v>④-15</v>
          </cell>
          <cell r="L137">
            <v>151</v>
          </cell>
          <cell r="M137" t="str">
            <v>S174</v>
          </cell>
          <cell r="N137" t="str">
            <v>④-15</v>
          </cell>
          <cell r="O137">
            <v>151</v>
          </cell>
          <cell r="P137" t="str">
            <v>Y171</v>
          </cell>
          <cell r="R137" t="str">
            <v>合計 / ④-15</v>
          </cell>
        </row>
        <row r="138">
          <cell r="F138" t="str">
            <v>コンクリートブロック積工</v>
          </cell>
          <cell r="G138"/>
          <cell r="H138"/>
          <cell r="I138" t="str">
            <v>16</v>
          </cell>
          <cell r="J138" t="str">
            <v>④</v>
          </cell>
          <cell r="K138" t="str">
            <v>④-16</v>
          </cell>
          <cell r="L138">
            <v>152</v>
          </cell>
          <cell r="M138" t="str">
            <v>S175</v>
          </cell>
          <cell r="N138" t="str">
            <v>④-16</v>
          </cell>
          <cell r="O138">
            <v>152</v>
          </cell>
          <cell r="P138" t="str">
            <v>Y172</v>
          </cell>
          <cell r="R138" t="str">
            <v>合計 / ④-16</v>
          </cell>
        </row>
        <row r="139">
          <cell r="F139" t="str">
            <v>法面工</v>
          </cell>
          <cell r="G139"/>
          <cell r="H139"/>
          <cell r="I139" t="str">
            <v>17</v>
          </cell>
          <cell r="J139" t="str">
            <v>④</v>
          </cell>
          <cell r="K139" t="str">
            <v>④-17</v>
          </cell>
          <cell r="L139">
            <v>153</v>
          </cell>
          <cell r="M139" t="str">
            <v>S176</v>
          </cell>
          <cell r="N139" t="str">
            <v>④-17</v>
          </cell>
          <cell r="O139">
            <v>153</v>
          </cell>
          <cell r="P139" t="str">
            <v>Y173</v>
          </cell>
          <cell r="R139" t="str">
            <v>合計 / ④-17</v>
          </cell>
        </row>
        <row r="140">
          <cell r="F140" t="str">
            <v>吹付枠工</v>
          </cell>
          <cell r="G140"/>
          <cell r="H140"/>
          <cell r="I140" t="str">
            <v>18</v>
          </cell>
          <cell r="J140" t="str">
            <v>④</v>
          </cell>
          <cell r="K140" t="str">
            <v>④-18</v>
          </cell>
          <cell r="L140">
            <v>154</v>
          </cell>
          <cell r="M140" t="str">
            <v>S177</v>
          </cell>
          <cell r="N140" t="str">
            <v>④-18</v>
          </cell>
          <cell r="O140">
            <v>154</v>
          </cell>
          <cell r="P140" t="str">
            <v>Y174</v>
          </cell>
          <cell r="R140" t="str">
            <v>合計 / ④-18</v>
          </cell>
        </row>
        <row r="141">
          <cell r="F141" t="str">
            <v>道路植栽工</v>
          </cell>
          <cell r="G141"/>
          <cell r="H141"/>
          <cell r="I141" t="str">
            <v>19</v>
          </cell>
          <cell r="J141" t="str">
            <v>④</v>
          </cell>
          <cell r="K141" t="str">
            <v>④-19</v>
          </cell>
          <cell r="L141">
            <v>155</v>
          </cell>
          <cell r="M141" t="str">
            <v>S178</v>
          </cell>
          <cell r="N141" t="str">
            <v>④-19</v>
          </cell>
          <cell r="O141">
            <v>155</v>
          </cell>
          <cell r="P141" t="str">
            <v>Y175</v>
          </cell>
          <cell r="R141" t="str">
            <v>合計 / ④-19</v>
          </cell>
        </row>
        <row r="142">
          <cell r="F142" t="str">
            <v>公園植栽工</v>
          </cell>
          <cell r="G142"/>
          <cell r="H142"/>
          <cell r="I142" t="str">
            <v>20</v>
          </cell>
          <cell r="J142" t="str">
            <v>④</v>
          </cell>
          <cell r="K142" t="str">
            <v>④-20</v>
          </cell>
          <cell r="L142">
            <v>156</v>
          </cell>
          <cell r="M142" t="str">
            <v>S179</v>
          </cell>
          <cell r="N142" t="str">
            <v>④-20</v>
          </cell>
          <cell r="O142">
            <v>156</v>
          </cell>
          <cell r="P142" t="str">
            <v>Y176</v>
          </cell>
          <cell r="R142" t="str">
            <v>合計 / ④-20</v>
          </cell>
        </row>
        <row r="143">
          <cell r="F143" t="str">
            <v>橋梁塗装工</v>
          </cell>
          <cell r="G143"/>
          <cell r="H143"/>
          <cell r="I143" t="str">
            <v>21</v>
          </cell>
          <cell r="J143" t="str">
            <v>④</v>
          </cell>
          <cell r="K143" t="str">
            <v>④-21</v>
          </cell>
          <cell r="L143">
            <v>157</v>
          </cell>
          <cell r="M143" t="str">
            <v>S180</v>
          </cell>
          <cell r="N143" t="str">
            <v>④-21</v>
          </cell>
          <cell r="O143">
            <v>157</v>
          </cell>
          <cell r="P143" t="str">
            <v>Y177</v>
          </cell>
          <cell r="R143" t="str">
            <v>合計 / ④-21</v>
          </cell>
        </row>
        <row r="144">
          <cell r="F144" t="str">
            <v>橋梁用伸縮継手装置設置工</v>
          </cell>
          <cell r="G144"/>
          <cell r="H144"/>
          <cell r="I144" t="str">
            <v>22</v>
          </cell>
          <cell r="J144" t="str">
            <v>④</v>
          </cell>
          <cell r="K144" t="str">
            <v>④-22</v>
          </cell>
          <cell r="L144">
            <v>158</v>
          </cell>
          <cell r="M144" t="str">
            <v>S181</v>
          </cell>
          <cell r="N144" t="str">
            <v>④-22</v>
          </cell>
          <cell r="O144">
            <v>158</v>
          </cell>
          <cell r="P144" t="str">
            <v>Y178</v>
          </cell>
          <cell r="R144" t="str">
            <v>合計 / ④-22</v>
          </cell>
        </row>
        <row r="145">
          <cell r="F145" t="str">
            <v>橋梁用埋設型伸縮継手装置設置工</v>
          </cell>
          <cell r="G145"/>
          <cell r="H145"/>
          <cell r="I145" t="str">
            <v>23</v>
          </cell>
          <cell r="J145" t="str">
            <v>④</v>
          </cell>
          <cell r="K145" t="str">
            <v>④-23</v>
          </cell>
          <cell r="L145">
            <v>159</v>
          </cell>
          <cell r="M145" t="str">
            <v>S182</v>
          </cell>
          <cell r="N145" t="str">
            <v>④-23</v>
          </cell>
          <cell r="O145">
            <v>159</v>
          </cell>
          <cell r="P145" t="str">
            <v>Y179</v>
          </cell>
          <cell r="R145" t="str">
            <v>合計 / ④-23</v>
          </cell>
        </row>
        <row r="146">
          <cell r="F146" t="str">
            <v>橋面防水工</v>
          </cell>
          <cell r="G146"/>
          <cell r="H146"/>
          <cell r="I146" t="str">
            <v>24</v>
          </cell>
          <cell r="J146" t="str">
            <v>④</v>
          </cell>
          <cell r="K146" t="str">
            <v>④-24</v>
          </cell>
          <cell r="L146">
            <v>160</v>
          </cell>
          <cell r="M146" t="str">
            <v>S183</v>
          </cell>
          <cell r="N146" t="str">
            <v>④-24</v>
          </cell>
          <cell r="O146">
            <v>160</v>
          </cell>
          <cell r="P146" t="str">
            <v>Y180</v>
          </cell>
          <cell r="R146" t="str">
            <v>合計 / ④-24</v>
          </cell>
        </row>
        <row r="147">
          <cell r="F147" t="str">
            <v>薄層カラー舗装工</v>
          </cell>
          <cell r="G147"/>
          <cell r="H147"/>
          <cell r="I147" t="str">
            <v>25</v>
          </cell>
          <cell r="J147" t="str">
            <v>④</v>
          </cell>
          <cell r="K147" t="str">
            <v>④-25</v>
          </cell>
          <cell r="L147">
            <v>161</v>
          </cell>
          <cell r="M147" t="str">
            <v>S184</v>
          </cell>
          <cell r="N147" t="str">
            <v>④-25</v>
          </cell>
          <cell r="O147">
            <v>161</v>
          </cell>
          <cell r="P147" t="str">
            <v>Y181</v>
          </cell>
          <cell r="R147" t="str">
            <v>合計 / ④-25</v>
          </cell>
        </row>
        <row r="148">
          <cell r="F148" t="str">
            <v>グルービング工</v>
          </cell>
          <cell r="G148"/>
          <cell r="H148"/>
          <cell r="I148" t="str">
            <v>26</v>
          </cell>
          <cell r="J148" t="str">
            <v>④</v>
          </cell>
          <cell r="K148" t="str">
            <v>④-26</v>
          </cell>
          <cell r="L148">
            <v>162</v>
          </cell>
          <cell r="M148" t="str">
            <v>S185</v>
          </cell>
          <cell r="N148" t="str">
            <v>④-26</v>
          </cell>
          <cell r="O148">
            <v>162</v>
          </cell>
          <cell r="P148" t="str">
            <v>Y182</v>
          </cell>
          <cell r="R148" t="str">
            <v>合計 / ④-26</v>
          </cell>
        </row>
        <row r="149">
          <cell r="F149" t="str">
            <v>コンクリート表面処理工（ウォータージェット工）</v>
          </cell>
          <cell r="G149"/>
          <cell r="H149"/>
          <cell r="I149" t="str">
            <v>27</v>
          </cell>
          <cell r="J149" t="str">
            <v>④</v>
          </cell>
          <cell r="K149" t="str">
            <v>④-27</v>
          </cell>
          <cell r="L149">
            <v>163</v>
          </cell>
          <cell r="M149" t="str">
            <v>S186</v>
          </cell>
          <cell r="N149" t="str">
            <v>④-27</v>
          </cell>
          <cell r="O149">
            <v>163</v>
          </cell>
          <cell r="P149" t="str">
            <v>Y183</v>
          </cell>
          <cell r="R149" t="str">
            <v>合計 / ④-27</v>
          </cell>
        </row>
        <row r="150">
          <cell r="F150" t="str">
            <v>構造物とりこわし工</v>
          </cell>
          <cell r="G150"/>
          <cell r="H150"/>
          <cell r="I150" t="str">
            <v>28</v>
          </cell>
          <cell r="J150" t="str">
            <v>④</v>
          </cell>
          <cell r="K150" t="str">
            <v>④-28</v>
          </cell>
          <cell r="L150">
            <v>164</v>
          </cell>
          <cell r="M150" t="str">
            <v>S187</v>
          </cell>
          <cell r="N150" t="str">
            <v>④-28</v>
          </cell>
          <cell r="O150">
            <v>164</v>
          </cell>
          <cell r="P150" t="str">
            <v>Y184</v>
          </cell>
          <cell r="R150" t="str">
            <v>合計 / ④-28</v>
          </cell>
        </row>
        <row r="151">
          <cell r="F151" t="str">
            <v>軟弱地盤処理工</v>
          </cell>
          <cell r="G151"/>
          <cell r="H151"/>
          <cell r="I151" t="str">
            <v>29</v>
          </cell>
          <cell r="J151" t="str">
            <v>④</v>
          </cell>
          <cell r="K151" t="str">
            <v>④-29</v>
          </cell>
          <cell r="L151">
            <v>165</v>
          </cell>
          <cell r="M151" t="str">
            <v>S188</v>
          </cell>
          <cell r="N151" t="str">
            <v>④-29</v>
          </cell>
          <cell r="O151">
            <v>165</v>
          </cell>
          <cell r="P151" t="str">
            <v>Y185</v>
          </cell>
          <cell r="R151" t="str">
            <v>合計 / ④-29</v>
          </cell>
        </row>
        <row r="152">
          <cell r="F152" t="str">
            <v>底面工</v>
          </cell>
          <cell r="G152"/>
          <cell r="H152"/>
          <cell r="I152" t="str">
            <v>30</v>
          </cell>
          <cell r="J152" t="str">
            <v>④</v>
          </cell>
          <cell r="K152" t="str">
            <v>④-30</v>
          </cell>
          <cell r="L152">
            <v>166</v>
          </cell>
          <cell r="M152" t="str">
            <v>S189</v>
          </cell>
          <cell r="N152" t="str">
            <v>④-30</v>
          </cell>
          <cell r="O152">
            <v>166</v>
          </cell>
          <cell r="P152" t="str">
            <v>Y186</v>
          </cell>
          <cell r="R152" t="str">
            <v>合計 / ④-30</v>
          </cell>
        </row>
        <row r="153">
          <cell r="F153" t="str">
            <v>マット工</v>
          </cell>
          <cell r="G153"/>
          <cell r="H153"/>
          <cell r="I153" t="str">
            <v>31</v>
          </cell>
          <cell r="J153" t="str">
            <v>④</v>
          </cell>
          <cell r="K153" t="str">
            <v>④-31</v>
          </cell>
          <cell r="L153">
            <v>167</v>
          </cell>
          <cell r="M153" t="str">
            <v>S190</v>
          </cell>
          <cell r="N153" t="str">
            <v>④-31</v>
          </cell>
          <cell r="O153">
            <v>167</v>
          </cell>
          <cell r="P153" t="str">
            <v>Y187</v>
          </cell>
          <cell r="R153" t="str">
            <v>合計 / ④-31</v>
          </cell>
        </row>
        <row r="154">
          <cell r="F154" t="str">
            <v>支保工</v>
          </cell>
          <cell r="G154"/>
          <cell r="H154"/>
          <cell r="I154" t="str">
            <v>32</v>
          </cell>
          <cell r="J154" t="str">
            <v>④</v>
          </cell>
          <cell r="K154" t="str">
            <v>④-32</v>
          </cell>
          <cell r="L154">
            <v>168</v>
          </cell>
          <cell r="M154" t="str">
            <v>S191</v>
          </cell>
          <cell r="N154" t="str">
            <v>④-32</v>
          </cell>
          <cell r="O154">
            <v>168</v>
          </cell>
          <cell r="P154" t="str">
            <v>Y188</v>
          </cell>
          <cell r="R154" t="str">
            <v>合計 / ④-32</v>
          </cell>
        </row>
        <row r="155">
          <cell r="F155" t="str">
            <v>足場工</v>
          </cell>
          <cell r="G155"/>
          <cell r="H155"/>
          <cell r="I155" t="str">
            <v>33</v>
          </cell>
          <cell r="J155" t="str">
            <v>④</v>
          </cell>
          <cell r="K155" t="str">
            <v>④-33</v>
          </cell>
          <cell r="L155">
            <v>169</v>
          </cell>
          <cell r="M155" t="str">
            <v>S192</v>
          </cell>
          <cell r="N155" t="str">
            <v>④-33</v>
          </cell>
          <cell r="O155">
            <v>169</v>
          </cell>
          <cell r="P155" t="str">
            <v>Y189</v>
          </cell>
          <cell r="R155" t="str">
            <v>合計 / ④-33</v>
          </cell>
        </row>
        <row r="156">
          <cell r="F156" t="str">
            <v>鉄筋工</v>
          </cell>
          <cell r="G156"/>
          <cell r="H156"/>
          <cell r="I156" t="str">
            <v>34</v>
          </cell>
          <cell r="J156" t="str">
            <v>④</v>
          </cell>
          <cell r="K156" t="str">
            <v>④-34</v>
          </cell>
          <cell r="L156">
            <v>170</v>
          </cell>
          <cell r="M156" t="str">
            <v>S193</v>
          </cell>
          <cell r="N156" t="str">
            <v>④-34</v>
          </cell>
          <cell r="O156">
            <v>170</v>
          </cell>
          <cell r="P156" t="str">
            <v>Y190</v>
          </cell>
          <cell r="R156" t="str">
            <v>合計 / ④-34</v>
          </cell>
        </row>
        <row r="157">
          <cell r="F157" t="str">
            <v>吊鉄筋工（吊鉄筋・吊バー）</v>
          </cell>
          <cell r="G157"/>
          <cell r="H157"/>
          <cell r="I157" t="str">
            <v>35</v>
          </cell>
          <cell r="J157" t="str">
            <v>④</v>
          </cell>
          <cell r="K157" t="str">
            <v>④-35</v>
          </cell>
          <cell r="L157">
            <v>171</v>
          </cell>
          <cell r="M157" t="str">
            <v>S194</v>
          </cell>
          <cell r="N157" t="str">
            <v>④-35</v>
          </cell>
          <cell r="O157">
            <v>171</v>
          </cell>
          <cell r="P157" t="str">
            <v>Y191</v>
          </cell>
          <cell r="R157" t="str">
            <v>合計 / ④-35</v>
          </cell>
        </row>
        <row r="158">
          <cell r="F158" t="str">
            <v>型枠工</v>
          </cell>
          <cell r="G158"/>
          <cell r="H158"/>
          <cell r="I158" t="str">
            <v>36</v>
          </cell>
          <cell r="J158" t="str">
            <v>④</v>
          </cell>
          <cell r="K158" t="str">
            <v>④-36</v>
          </cell>
          <cell r="L158">
            <v>172</v>
          </cell>
          <cell r="M158" t="str">
            <v>S195</v>
          </cell>
          <cell r="N158" t="str">
            <v>④-36</v>
          </cell>
          <cell r="O158">
            <v>172</v>
          </cell>
          <cell r="P158" t="str">
            <v>Y192</v>
          </cell>
          <cell r="R158" t="str">
            <v>合計 / ④-36</v>
          </cell>
        </row>
        <row r="159">
          <cell r="F159" t="str">
            <v>コンクリート打設工</v>
          </cell>
          <cell r="G159"/>
          <cell r="H159"/>
          <cell r="I159" t="str">
            <v>37</v>
          </cell>
          <cell r="J159" t="str">
            <v>④</v>
          </cell>
          <cell r="K159" t="str">
            <v>④-37</v>
          </cell>
          <cell r="L159">
            <v>173</v>
          </cell>
          <cell r="M159" t="str">
            <v>S196</v>
          </cell>
          <cell r="N159" t="str">
            <v>④-37</v>
          </cell>
          <cell r="O159">
            <v>173</v>
          </cell>
          <cell r="P159" t="str">
            <v>Y193</v>
          </cell>
          <cell r="R159" t="str">
            <v>合計 / ④-37</v>
          </cell>
        </row>
        <row r="160">
          <cell r="F160" t="str">
            <v>止水板工</v>
          </cell>
          <cell r="G160"/>
          <cell r="H160"/>
          <cell r="I160" t="str">
            <v>38</v>
          </cell>
          <cell r="J160" t="str">
            <v>④</v>
          </cell>
          <cell r="K160" t="str">
            <v>④-38</v>
          </cell>
          <cell r="L160">
            <v>174</v>
          </cell>
          <cell r="M160" t="str">
            <v>S197</v>
          </cell>
          <cell r="N160" t="str">
            <v>④-38</v>
          </cell>
          <cell r="O160">
            <v>174</v>
          </cell>
          <cell r="P160" t="str">
            <v>Y194</v>
          </cell>
          <cell r="R160" t="str">
            <v>合計 / ④-38</v>
          </cell>
        </row>
        <row r="161">
          <cell r="F161" t="str">
            <v>上蓋工</v>
          </cell>
          <cell r="G161"/>
          <cell r="H161"/>
          <cell r="I161" t="str">
            <v>39</v>
          </cell>
          <cell r="J161" t="str">
            <v>④</v>
          </cell>
          <cell r="K161" t="str">
            <v>④-39</v>
          </cell>
          <cell r="L161">
            <v>175</v>
          </cell>
          <cell r="M161" t="str">
            <v>S198</v>
          </cell>
          <cell r="N161" t="str">
            <v>④-39</v>
          </cell>
          <cell r="O161">
            <v>175</v>
          </cell>
          <cell r="P161" t="str">
            <v>Y195</v>
          </cell>
          <cell r="R161" t="str">
            <v>合計 / ④-39</v>
          </cell>
        </row>
        <row r="162">
          <cell r="F162" t="str">
            <v>伸縮目地工</v>
          </cell>
          <cell r="G162"/>
          <cell r="H162"/>
          <cell r="I162" t="str">
            <v>40</v>
          </cell>
          <cell r="J162" t="str">
            <v>④</v>
          </cell>
          <cell r="K162" t="str">
            <v>④-40</v>
          </cell>
          <cell r="L162">
            <v>176</v>
          </cell>
          <cell r="M162" t="str">
            <v>S199</v>
          </cell>
          <cell r="N162" t="str">
            <v>④-40</v>
          </cell>
          <cell r="O162">
            <v>176</v>
          </cell>
          <cell r="P162" t="str">
            <v>Y196</v>
          </cell>
          <cell r="R162" t="str">
            <v>合計 / ④-40</v>
          </cell>
        </row>
        <row r="163">
          <cell r="F163" t="str">
            <v>係船柱取付工</v>
          </cell>
          <cell r="G163"/>
          <cell r="H163"/>
          <cell r="I163" t="str">
            <v>41</v>
          </cell>
          <cell r="J163" t="str">
            <v>④</v>
          </cell>
          <cell r="K163" t="str">
            <v>④-41</v>
          </cell>
          <cell r="L163">
            <v>177</v>
          </cell>
          <cell r="M163" t="str">
            <v>S200</v>
          </cell>
          <cell r="N163" t="str">
            <v>④-41</v>
          </cell>
          <cell r="O163">
            <v>177</v>
          </cell>
          <cell r="P163" t="str">
            <v>Y197</v>
          </cell>
          <cell r="R163" t="str">
            <v>合計 / ④-41</v>
          </cell>
        </row>
        <row r="164">
          <cell r="F164" t="str">
            <v>防舷材取付工</v>
          </cell>
          <cell r="G164"/>
          <cell r="H164"/>
          <cell r="I164" t="str">
            <v>42</v>
          </cell>
          <cell r="J164" t="str">
            <v>④</v>
          </cell>
          <cell r="K164" t="str">
            <v>④-42</v>
          </cell>
          <cell r="L164">
            <v>178</v>
          </cell>
          <cell r="M164" t="str">
            <v>S201</v>
          </cell>
          <cell r="N164" t="str">
            <v>④-42</v>
          </cell>
          <cell r="O164">
            <v>178</v>
          </cell>
          <cell r="P164" t="str">
            <v>Y198</v>
          </cell>
          <cell r="R164" t="str">
            <v>合計 / ④-42</v>
          </cell>
        </row>
        <row r="165">
          <cell r="F165" t="str">
            <v>車止・縁金物・取付工</v>
          </cell>
          <cell r="G165"/>
          <cell r="H165"/>
          <cell r="I165" t="str">
            <v>43</v>
          </cell>
          <cell r="J165" t="str">
            <v>④</v>
          </cell>
          <cell r="K165" t="str">
            <v>④-43</v>
          </cell>
          <cell r="L165">
            <v>179</v>
          </cell>
          <cell r="M165" t="str">
            <v>S202</v>
          </cell>
          <cell r="N165" t="str">
            <v>④-43</v>
          </cell>
          <cell r="O165">
            <v>179</v>
          </cell>
          <cell r="P165" t="str">
            <v>Y199</v>
          </cell>
          <cell r="R165" t="str">
            <v>合計 / ④-43</v>
          </cell>
        </row>
        <row r="166">
          <cell r="F166" t="str">
            <v>電気防食工</v>
          </cell>
          <cell r="G166"/>
          <cell r="H166"/>
          <cell r="I166" t="str">
            <v>44</v>
          </cell>
          <cell r="J166" t="str">
            <v>④</v>
          </cell>
          <cell r="K166" t="str">
            <v>④-44</v>
          </cell>
          <cell r="L166">
            <v>180</v>
          </cell>
          <cell r="M166" t="str">
            <v>S203</v>
          </cell>
          <cell r="N166" t="str">
            <v>④-44</v>
          </cell>
          <cell r="O166">
            <v>180</v>
          </cell>
          <cell r="P166" t="str">
            <v>Y200</v>
          </cell>
          <cell r="R166" t="str">
            <v>合計 / ④-44</v>
          </cell>
        </row>
        <row r="167">
          <cell r="F167" t="str">
            <v>防砂目地工</v>
          </cell>
          <cell r="G167"/>
          <cell r="H167"/>
          <cell r="I167" t="str">
            <v>45</v>
          </cell>
          <cell r="J167" t="str">
            <v>④</v>
          </cell>
          <cell r="K167" t="str">
            <v>④-45</v>
          </cell>
          <cell r="L167">
            <v>181</v>
          </cell>
          <cell r="M167" t="str">
            <v>S204</v>
          </cell>
          <cell r="N167" t="str">
            <v>④-45</v>
          </cell>
          <cell r="O167">
            <v>181</v>
          </cell>
          <cell r="P167" t="str">
            <v>Y201</v>
          </cell>
          <cell r="R167" t="str">
            <v>合計 / ④-45</v>
          </cell>
        </row>
        <row r="168">
          <cell r="F168" t="str">
            <v>吸出し防止工</v>
          </cell>
          <cell r="G168"/>
          <cell r="H168"/>
          <cell r="I168" t="str">
            <v>46</v>
          </cell>
          <cell r="J168" t="str">
            <v>④</v>
          </cell>
          <cell r="K168" t="str">
            <v>④-46</v>
          </cell>
          <cell r="L168">
            <v>182</v>
          </cell>
          <cell r="M168" t="str">
            <v>S205</v>
          </cell>
          <cell r="N168" t="str">
            <v>④-46</v>
          </cell>
          <cell r="O168">
            <v>182</v>
          </cell>
          <cell r="P168" t="str">
            <v>Y202</v>
          </cell>
          <cell r="R168" t="str">
            <v>合計 / ④-46</v>
          </cell>
        </row>
        <row r="169">
          <cell r="F169" t="str">
            <v>港湾構造物塗装工（係船柱・車止・縁金物塗装）</v>
          </cell>
          <cell r="G169"/>
          <cell r="H169"/>
          <cell r="I169" t="str">
            <v>47</v>
          </cell>
          <cell r="J169" t="str">
            <v>④</v>
          </cell>
          <cell r="K169" t="str">
            <v>④-47</v>
          </cell>
          <cell r="L169">
            <v>183</v>
          </cell>
          <cell r="M169" t="str">
            <v>S206</v>
          </cell>
          <cell r="N169" t="str">
            <v>④-47</v>
          </cell>
          <cell r="O169">
            <v>183</v>
          </cell>
          <cell r="P169" t="str">
            <v>Y203</v>
          </cell>
          <cell r="R169" t="str">
            <v>合計 / ④-47</v>
          </cell>
        </row>
        <row r="170">
          <cell r="F170" t="str">
            <v>ペトロラタム被覆工</v>
          </cell>
          <cell r="G170"/>
          <cell r="H170"/>
          <cell r="I170" t="str">
            <v>48</v>
          </cell>
          <cell r="J170" t="str">
            <v>④</v>
          </cell>
          <cell r="K170" t="str">
            <v>④-48</v>
          </cell>
          <cell r="L170">
            <v>184</v>
          </cell>
          <cell r="M170" t="str">
            <v>S207</v>
          </cell>
          <cell r="N170" t="str">
            <v>④-48</v>
          </cell>
          <cell r="O170">
            <v>184</v>
          </cell>
          <cell r="P170" t="str">
            <v>Y204</v>
          </cell>
          <cell r="R170" t="str">
            <v>合計 / ④-48</v>
          </cell>
        </row>
        <row r="171">
          <cell r="F171" t="str">
            <v>現場鋼材溶接工</v>
          </cell>
          <cell r="G171"/>
          <cell r="H171"/>
          <cell r="I171" t="str">
            <v>49</v>
          </cell>
          <cell r="J171" t="str">
            <v>④</v>
          </cell>
          <cell r="K171" t="str">
            <v>④-49</v>
          </cell>
          <cell r="L171">
            <v>185</v>
          </cell>
          <cell r="M171" t="str">
            <v>S208</v>
          </cell>
          <cell r="N171" t="str">
            <v>④-49</v>
          </cell>
          <cell r="O171">
            <v>185</v>
          </cell>
          <cell r="P171" t="str">
            <v>Y205</v>
          </cell>
          <cell r="R171" t="str">
            <v>合計 / ④-49</v>
          </cell>
        </row>
        <row r="172">
          <cell r="F172" t="str">
            <v>現場鋼材切断工</v>
          </cell>
          <cell r="G172"/>
          <cell r="H172"/>
          <cell r="I172" t="str">
            <v>50</v>
          </cell>
          <cell r="J172" t="str">
            <v>④</v>
          </cell>
          <cell r="K172" t="str">
            <v>④-50</v>
          </cell>
          <cell r="L172">
            <v>186</v>
          </cell>
          <cell r="M172" t="str">
            <v>S209</v>
          </cell>
          <cell r="N172" t="str">
            <v>④-50</v>
          </cell>
          <cell r="O172">
            <v>186</v>
          </cell>
          <cell r="P172" t="str">
            <v>Y206</v>
          </cell>
          <cell r="R172" t="str">
            <v>合計 / ④-50</v>
          </cell>
        </row>
        <row r="173">
          <cell r="F173" t="str">
            <v>かき落とし工</v>
          </cell>
          <cell r="G173"/>
          <cell r="H173"/>
          <cell r="I173" t="str">
            <v>51</v>
          </cell>
          <cell r="J173" t="str">
            <v>④</v>
          </cell>
          <cell r="K173" t="str">
            <v>④-51</v>
          </cell>
          <cell r="L173">
            <v>187</v>
          </cell>
          <cell r="M173" t="str">
            <v>S210</v>
          </cell>
          <cell r="N173" t="str">
            <v>④-51</v>
          </cell>
          <cell r="O173">
            <v>187</v>
          </cell>
          <cell r="P173" t="str">
            <v>Y207</v>
          </cell>
          <cell r="R173" t="str">
            <v>合計 / ④-51</v>
          </cell>
        </row>
        <row r="174">
          <cell r="F174" t="str">
            <v>汚濁防止膜工</v>
          </cell>
          <cell r="G174"/>
          <cell r="H174"/>
          <cell r="I174" t="str">
            <v>52</v>
          </cell>
          <cell r="J174" t="str">
            <v>④</v>
          </cell>
          <cell r="K174" t="str">
            <v>④-52</v>
          </cell>
          <cell r="L174">
            <v>188</v>
          </cell>
          <cell r="M174" t="str">
            <v>S211</v>
          </cell>
          <cell r="N174" t="str">
            <v>④-52</v>
          </cell>
          <cell r="O174">
            <v>188</v>
          </cell>
          <cell r="P174" t="str">
            <v>Y208</v>
          </cell>
          <cell r="R174" t="str">
            <v>合計 / ④-52</v>
          </cell>
        </row>
        <row r="175">
          <cell r="F175" t="str">
            <v>汚濁防止枠工</v>
          </cell>
          <cell r="G175"/>
          <cell r="H175"/>
          <cell r="I175" t="str">
            <v>53</v>
          </cell>
          <cell r="J175" t="str">
            <v>④</v>
          </cell>
          <cell r="K175" t="str">
            <v>④-53</v>
          </cell>
          <cell r="L175">
            <v>189</v>
          </cell>
          <cell r="M175" t="str">
            <v>S212</v>
          </cell>
          <cell r="N175" t="str">
            <v>④-53</v>
          </cell>
          <cell r="O175">
            <v>189</v>
          </cell>
          <cell r="P175" t="str">
            <v>Y209</v>
          </cell>
          <cell r="R175" t="str">
            <v>合計 / ④-53</v>
          </cell>
        </row>
        <row r="176">
          <cell r="F176" t="str">
            <v>灯浮標設置・撤去工</v>
          </cell>
          <cell r="G176"/>
          <cell r="H176"/>
          <cell r="I176" t="str">
            <v>54</v>
          </cell>
          <cell r="J176" t="str">
            <v>④</v>
          </cell>
          <cell r="K176" t="str">
            <v>④-54</v>
          </cell>
          <cell r="L176">
            <v>190</v>
          </cell>
          <cell r="M176" t="str">
            <v>S213</v>
          </cell>
          <cell r="N176" t="str">
            <v>④-54</v>
          </cell>
          <cell r="O176">
            <v>190</v>
          </cell>
          <cell r="P176" t="str">
            <v>Y210</v>
          </cell>
          <cell r="R176" t="str">
            <v>合計 / ④-54</v>
          </cell>
        </row>
        <row r="177">
          <cell r="F177" t="str">
            <v>硬質塩化ビニル管設置工</v>
          </cell>
          <cell r="G177"/>
          <cell r="H177"/>
          <cell r="I177" t="str">
            <v>55</v>
          </cell>
          <cell r="J177" t="str">
            <v>④</v>
          </cell>
          <cell r="K177" t="str">
            <v>④-55</v>
          </cell>
          <cell r="L177">
            <v>191</v>
          </cell>
          <cell r="M177" t="str">
            <v>S214</v>
          </cell>
          <cell r="N177" t="str">
            <v>④-55</v>
          </cell>
          <cell r="O177">
            <v>191</v>
          </cell>
          <cell r="P177" t="str">
            <v>Y211</v>
          </cell>
          <cell r="R177" t="str">
            <v>合計 / ④-55</v>
          </cell>
        </row>
        <row r="178">
          <cell r="F178" t="str">
            <v>リブ付硬質塩化ビニル管設置工</v>
          </cell>
          <cell r="G178"/>
          <cell r="H178"/>
          <cell r="I178" t="str">
            <v>56</v>
          </cell>
          <cell r="J178" t="str">
            <v>④</v>
          </cell>
          <cell r="K178" t="str">
            <v>④-56</v>
          </cell>
          <cell r="L178">
            <v>192</v>
          </cell>
          <cell r="M178" t="str">
            <v>S215</v>
          </cell>
          <cell r="N178" t="str">
            <v>④-56</v>
          </cell>
          <cell r="O178">
            <v>192</v>
          </cell>
          <cell r="P178" t="str">
            <v>Y212</v>
          </cell>
          <cell r="R178" t="str">
            <v>合計 / ④-56</v>
          </cell>
        </row>
        <row r="179">
          <cell r="F179" t="str">
            <v>砂基礎工</v>
          </cell>
          <cell r="G179"/>
          <cell r="H179"/>
          <cell r="I179" t="str">
            <v>57</v>
          </cell>
          <cell r="J179" t="str">
            <v>④</v>
          </cell>
          <cell r="K179" t="str">
            <v>④-57</v>
          </cell>
          <cell r="L179">
            <v>193</v>
          </cell>
          <cell r="M179" t="str">
            <v>S216</v>
          </cell>
          <cell r="N179" t="str">
            <v>④-57</v>
          </cell>
          <cell r="O179">
            <v>193</v>
          </cell>
          <cell r="P179" t="str">
            <v>Y213</v>
          </cell>
          <cell r="R179" t="str">
            <v>合計 / ④-57</v>
          </cell>
        </row>
        <row r="180">
          <cell r="F180" t="str">
            <v>砕石基礎工</v>
          </cell>
          <cell r="G180"/>
          <cell r="H180"/>
          <cell r="I180" t="str">
            <v>58</v>
          </cell>
          <cell r="J180" t="str">
            <v>④</v>
          </cell>
          <cell r="K180" t="str">
            <v>④-58</v>
          </cell>
          <cell r="L180">
            <v>194</v>
          </cell>
          <cell r="M180" t="str">
            <v>S217</v>
          </cell>
          <cell r="N180" t="str">
            <v>④-58</v>
          </cell>
          <cell r="O180">
            <v>194</v>
          </cell>
          <cell r="P180" t="str">
            <v>Y214</v>
          </cell>
          <cell r="R180" t="str">
            <v>合計 / ④-58</v>
          </cell>
        </row>
        <row r="181">
          <cell r="F181" t="str">
            <v>取付管およびます工（塩化ビニル製）</v>
          </cell>
          <cell r="G181"/>
          <cell r="H181"/>
          <cell r="I181" t="str">
            <v>59</v>
          </cell>
          <cell r="J181" t="str">
            <v>④</v>
          </cell>
          <cell r="K181" t="str">
            <v>④-59</v>
          </cell>
          <cell r="L181">
            <v>195</v>
          </cell>
          <cell r="M181" t="str">
            <v>S218</v>
          </cell>
          <cell r="N181" t="str">
            <v>④-59</v>
          </cell>
          <cell r="O181">
            <v>195</v>
          </cell>
          <cell r="P181" t="str">
            <v>Y215</v>
          </cell>
          <cell r="R181" t="str">
            <v>合計 / ④-59</v>
          </cell>
        </row>
        <row r="182">
          <cell r="F182" t="str">
            <v>組立マンホール設置工</v>
          </cell>
          <cell r="G182"/>
          <cell r="H182"/>
          <cell r="I182" t="str">
            <v>60</v>
          </cell>
          <cell r="J182" t="str">
            <v>④</v>
          </cell>
          <cell r="K182" t="str">
            <v>④-60</v>
          </cell>
          <cell r="L182">
            <v>196</v>
          </cell>
          <cell r="M182" t="str">
            <v>S219</v>
          </cell>
          <cell r="N182" t="str">
            <v>④-60</v>
          </cell>
          <cell r="O182">
            <v>196</v>
          </cell>
          <cell r="P182" t="str">
            <v>Y216</v>
          </cell>
          <cell r="R182" t="str">
            <v>合計 / ④-60</v>
          </cell>
        </row>
        <row r="183">
          <cell r="F183" t="str">
            <v>小型マンホール工（塩化ビニル製）</v>
          </cell>
          <cell r="G183"/>
          <cell r="H183"/>
          <cell r="I183" t="str">
            <v>61</v>
          </cell>
          <cell r="J183" t="str">
            <v>④</v>
          </cell>
          <cell r="K183" t="str">
            <v>④-61</v>
          </cell>
          <cell r="L183">
            <v>197</v>
          </cell>
          <cell r="M183" t="str">
            <v>S220</v>
          </cell>
          <cell r="N183" t="str">
            <v>④-61</v>
          </cell>
          <cell r="O183">
            <v>197</v>
          </cell>
          <cell r="P183" t="str">
            <v>Y217</v>
          </cell>
          <cell r="R183" t="str">
            <v>合計 / ④-61</v>
          </cell>
        </row>
        <row r="184">
          <cell r="F184" t="str">
            <v>コンクリート２次製品の施工単価</v>
          </cell>
          <cell r="G184"/>
          <cell r="H184"/>
          <cell r="I184" t="str">
            <v>62</v>
          </cell>
          <cell r="J184" t="str">
            <v>④</v>
          </cell>
          <cell r="K184" t="str">
            <v>④-62</v>
          </cell>
          <cell r="L184">
            <v>198</v>
          </cell>
          <cell r="M184" t="str">
            <v>L224</v>
          </cell>
          <cell r="N184" t="str">
            <v>④-62</v>
          </cell>
          <cell r="O184">
            <v>198</v>
          </cell>
          <cell r="P184" t="str">
            <v>Y218</v>
          </cell>
          <cell r="R184" t="str">
            <v>合計 / ④-62</v>
          </cell>
        </row>
        <row r="185">
          <cell r="F185" t="str">
            <v>発注者が独自に設定する施工単価の内容＊　（　　　　　　　　　　　　　　　　　　　　　　　　　　　</v>
          </cell>
          <cell r="G185"/>
          <cell r="H185"/>
          <cell r="I185">
            <v>63</v>
          </cell>
          <cell r="J185" t="str">
            <v>④</v>
          </cell>
          <cell r="K185" t="str">
            <v>④-63</v>
          </cell>
          <cell r="L185">
            <v>199</v>
          </cell>
          <cell r="M185" t="str">
            <v>K225</v>
          </cell>
          <cell r="N185" t="str">
            <v>④-63</v>
          </cell>
          <cell r="O185">
            <v>199</v>
          </cell>
          <cell r="P185" t="str">
            <v>N222</v>
          </cell>
          <cell r="R185" t="str">
            <v>合計 / ④-63</v>
          </cell>
        </row>
        <row r="186">
          <cell r="F186" t="str">
            <v>①施工単価の内訳の割合＊</v>
          </cell>
          <cell r="G186" t="str">
            <v xml:space="preserve"> 材料費</v>
          </cell>
          <cell r="H186"/>
          <cell r="I186">
            <v>63</v>
          </cell>
          <cell r="J186" t="str">
            <v>④</v>
          </cell>
          <cell r="K186" t="str">
            <v>④-63</v>
          </cell>
          <cell r="L186">
            <v>200</v>
          </cell>
          <cell r="M186" t="str">
            <v>N225</v>
          </cell>
          <cell r="N186" t="str">
            <v>④-63</v>
          </cell>
          <cell r="O186">
            <v>200</v>
          </cell>
          <cell r="P186" t="str">
            <v>N223</v>
          </cell>
          <cell r="R186" t="str">
            <v>合計 / ④-63</v>
          </cell>
        </row>
        <row r="187">
          <cell r="F187"/>
          <cell r="G187" t="str">
            <v xml:space="preserve"> 労務費</v>
          </cell>
          <cell r="H187"/>
          <cell r="I187">
            <v>63</v>
          </cell>
          <cell r="J187" t="str">
            <v>④</v>
          </cell>
          <cell r="K187" t="str">
            <v>④-63</v>
          </cell>
          <cell r="L187">
            <v>201</v>
          </cell>
          <cell r="M187" t="str">
            <v>Q225</v>
          </cell>
          <cell r="N187" t="str">
            <v>④-63</v>
          </cell>
          <cell r="O187">
            <v>201</v>
          </cell>
          <cell r="P187" t="str">
            <v>R223</v>
          </cell>
          <cell r="R187" t="str">
            <v>合計 / ④-63</v>
          </cell>
        </row>
        <row r="188">
          <cell r="F188"/>
          <cell r="G188" t="str">
            <v xml:space="preserve"> 直接経費</v>
          </cell>
          <cell r="H188"/>
          <cell r="I188">
            <v>63</v>
          </cell>
          <cell r="J188" t="str">
            <v>④</v>
          </cell>
          <cell r="K188" t="str">
            <v>④-63</v>
          </cell>
          <cell r="L188">
            <v>202</v>
          </cell>
          <cell r="M188" t="str">
            <v>J226</v>
          </cell>
          <cell r="N188" t="str">
            <v>④-63</v>
          </cell>
          <cell r="O188">
            <v>202</v>
          </cell>
          <cell r="P188" t="str">
            <v>V223</v>
          </cell>
          <cell r="R188" t="str">
            <v>合計 / ④-63</v>
          </cell>
        </row>
        <row r="189">
          <cell r="F189" t="str">
            <v>②材料費のうち、主材料＊　（</v>
          </cell>
          <cell r="G189"/>
          <cell r="H189"/>
          <cell r="I189">
            <v>63</v>
          </cell>
          <cell r="J189" t="str">
            <v>④</v>
          </cell>
          <cell r="K189" t="str">
            <v>④-63</v>
          </cell>
          <cell r="L189">
            <v>203</v>
          </cell>
          <cell r="M189" t="str">
            <v>S224</v>
          </cell>
          <cell r="N189" t="str">
            <v>④-63</v>
          </cell>
          <cell r="O189">
            <v>203</v>
          </cell>
          <cell r="P189" t="str">
            <v>L224</v>
          </cell>
          <cell r="R189" t="str">
            <v>合計 / ④-63</v>
          </cell>
        </row>
        <row r="190">
          <cell r="F190" t="str">
            <v>金額</v>
          </cell>
          <cell r="G190"/>
          <cell r="H190"/>
          <cell r="I190">
            <v>63</v>
          </cell>
          <cell r="J190" t="str">
            <v>④</v>
          </cell>
          <cell r="K190" t="str">
            <v>④-63</v>
          </cell>
          <cell r="L190">
            <v>204</v>
          </cell>
          <cell r="M190" t="str">
            <v>L227</v>
          </cell>
          <cell r="N190" t="str">
            <v>④-63</v>
          </cell>
          <cell r="O190">
            <v>204</v>
          </cell>
          <cell r="P190" t="str">
            <v>Y222</v>
          </cell>
          <cell r="R190" t="str">
            <v>合計 / ④-63</v>
          </cell>
        </row>
        <row r="191">
          <cell r="F191" t="str">
            <v>発注者が独自に設定する施工単価の内容＊　（　　　　　　　　　　　　　　　　　　　　　　　　　　　</v>
          </cell>
          <cell r="G191"/>
          <cell r="H191"/>
          <cell r="I191">
            <v>64</v>
          </cell>
          <cell r="J191" t="str">
            <v>④</v>
          </cell>
          <cell r="K191" t="str">
            <v>④-64</v>
          </cell>
          <cell r="L191">
            <v>205</v>
          </cell>
          <cell r="M191" t="str">
            <v>K228</v>
          </cell>
          <cell r="N191" t="str">
            <v>④-64</v>
          </cell>
          <cell r="O191">
            <v>205</v>
          </cell>
          <cell r="P191" t="str">
            <v>N225</v>
          </cell>
          <cell r="R191" t="str">
            <v>合計 / ④-64</v>
          </cell>
        </row>
        <row r="192">
          <cell r="F192" t="str">
            <v>①施工単価の内訳の割合＊</v>
          </cell>
          <cell r="G192" t="str">
            <v xml:space="preserve"> 材料費</v>
          </cell>
          <cell r="H192"/>
          <cell r="I192">
            <v>64</v>
          </cell>
          <cell r="J192" t="str">
            <v>④</v>
          </cell>
          <cell r="K192" t="str">
            <v>④-64</v>
          </cell>
          <cell r="L192">
            <v>206</v>
          </cell>
          <cell r="M192" t="str">
            <v>N228</v>
          </cell>
          <cell r="N192" t="str">
            <v>④-64</v>
          </cell>
          <cell r="O192">
            <v>206</v>
          </cell>
          <cell r="P192" t="str">
            <v>N226</v>
          </cell>
          <cell r="R192" t="str">
            <v>合計 / ④-64</v>
          </cell>
        </row>
        <row r="193">
          <cell r="F193"/>
          <cell r="G193" t="str">
            <v xml:space="preserve"> 労務費</v>
          </cell>
          <cell r="H193"/>
          <cell r="I193">
            <v>64</v>
          </cell>
          <cell r="J193" t="str">
            <v>④</v>
          </cell>
          <cell r="K193" t="str">
            <v>④-64</v>
          </cell>
          <cell r="L193">
            <v>207</v>
          </cell>
          <cell r="M193" t="str">
            <v>Q228</v>
          </cell>
          <cell r="N193" t="str">
            <v>④-64</v>
          </cell>
          <cell r="O193">
            <v>207</v>
          </cell>
          <cell r="P193" t="str">
            <v>R226</v>
          </cell>
          <cell r="R193" t="str">
            <v>合計 / ④-64</v>
          </cell>
        </row>
        <row r="194">
          <cell r="F194"/>
          <cell r="G194" t="str">
            <v xml:space="preserve"> 直接経費</v>
          </cell>
          <cell r="H194"/>
          <cell r="I194">
            <v>64</v>
          </cell>
          <cell r="J194" t="str">
            <v>④</v>
          </cell>
          <cell r="K194" t="str">
            <v>④-64</v>
          </cell>
          <cell r="L194">
            <v>208</v>
          </cell>
          <cell r="M194" t="str">
            <v>J229</v>
          </cell>
          <cell r="N194" t="str">
            <v>④-64</v>
          </cell>
          <cell r="O194">
            <v>208</v>
          </cell>
          <cell r="P194" t="str">
            <v>V226</v>
          </cell>
          <cell r="R194" t="str">
            <v>合計 / ④-64</v>
          </cell>
        </row>
        <row r="195">
          <cell r="F195" t="str">
            <v>②材料費のうち、主材料＊　（</v>
          </cell>
          <cell r="G195"/>
          <cell r="H195"/>
          <cell r="I195">
            <v>64</v>
          </cell>
          <cell r="J195" t="str">
            <v>④</v>
          </cell>
          <cell r="K195" t="str">
            <v>④-64</v>
          </cell>
          <cell r="L195">
            <v>209</v>
          </cell>
          <cell r="M195" t="str">
            <v>S227</v>
          </cell>
          <cell r="N195" t="str">
            <v>④-64</v>
          </cell>
          <cell r="O195">
            <v>209</v>
          </cell>
          <cell r="P195" t="str">
            <v>L227</v>
          </cell>
          <cell r="R195" t="str">
            <v>合計 / ④-64</v>
          </cell>
        </row>
        <row r="196">
          <cell r="F196" t="str">
            <v>金額</v>
          </cell>
          <cell r="G196"/>
          <cell r="H196"/>
          <cell r="I196">
            <v>64</v>
          </cell>
          <cell r="J196" t="str">
            <v>④</v>
          </cell>
          <cell r="K196" t="str">
            <v>④-64</v>
          </cell>
          <cell r="L196">
            <v>210</v>
          </cell>
          <cell r="M196" t="str">
            <v>L230</v>
          </cell>
          <cell r="N196" t="str">
            <v>④-64</v>
          </cell>
          <cell r="O196">
            <v>210</v>
          </cell>
          <cell r="P196" t="str">
            <v>Y225</v>
          </cell>
          <cell r="R196" t="str">
            <v>合計 / ④-64</v>
          </cell>
        </row>
        <row r="197">
          <cell r="F197" t="str">
            <v>発注者が独自に設定する施工単価の内容＊　（　　　　　　　　　　　　　　　　　　　　　　　　　　　</v>
          </cell>
          <cell r="G197"/>
          <cell r="H197"/>
          <cell r="I197">
            <v>65</v>
          </cell>
          <cell r="J197" t="str">
            <v>④</v>
          </cell>
          <cell r="K197" t="str">
            <v>④-65</v>
          </cell>
          <cell r="L197">
            <v>211</v>
          </cell>
          <cell r="M197" t="str">
            <v>K231</v>
          </cell>
          <cell r="N197" t="str">
            <v>④-65</v>
          </cell>
          <cell r="O197">
            <v>211</v>
          </cell>
          <cell r="P197" t="str">
            <v>N228</v>
          </cell>
          <cell r="R197" t="str">
            <v>合計 / ④-65</v>
          </cell>
        </row>
        <row r="198">
          <cell r="F198" t="str">
            <v>①施工単価の内訳の割合＊</v>
          </cell>
          <cell r="G198" t="str">
            <v xml:space="preserve"> 材料費</v>
          </cell>
          <cell r="H198"/>
          <cell r="I198">
            <v>65</v>
          </cell>
          <cell r="J198" t="str">
            <v>④</v>
          </cell>
          <cell r="K198" t="str">
            <v>④-65</v>
          </cell>
          <cell r="L198">
            <v>212</v>
          </cell>
          <cell r="M198" t="str">
            <v>N231</v>
          </cell>
          <cell r="N198" t="str">
            <v>④-65</v>
          </cell>
          <cell r="O198">
            <v>212</v>
          </cell>
          <cell r="P198" t="str">
            <v>N229</v>
          </cell>
          <cell r="R198" t="str">
            <v>合計 / ④-65</v>
          </cell>
        </row>
        <row r="199">
          <cell r="F199"/>
          <cell r="G199" t="str">
            <v xml:space="preserve"> 労務費</v>
          </cell>
          <cell r="H199"/>
          <cell r="I199">
            <v>65</v>
          </cell>
          <cell r="J199" t="str">
            <v>④</v>
          </cell>
          <cell r="K199" t="str">
            <v>④-65</v>
          </cell>
          <cell r="L199">
            <v>213</v>
          </cell>
          <cell r="M199" t="str">
            <v>Q231</v>
          </cell>
          <cell r="N199" t="str">
            <v>④-65</v>
          </cell>
          <cell r="O199">
            <v>213</v>
          </cell>
          <cell r="P199" t="str">
            <v>R229</v>
          </cell>
          <cell r="R199" t="str">
            <v>合計 / ④-65</v>
          </cell>
        </row>
        <row r="200">
          <cell r="F200"/>
          <cell r="G200" t="str">
            <v xml:space="preserve"> 直接経費</v>
          </cell>
          <cell r="H200"/>
          <cell r="I200">
            <v>65</v>
          </cell>
          <cell r="J200" t="str">
            <v>④</v>
          </cell>
          <cell r="K200" t="str">
            <v>④-65</v>
          </cell>
          <cell r="L200">
            <v>214</v>
          </cell>
          <cell r="M200" t="str">
            <v>J232</v>
          </cell>
          <cell r="N200" t="str">
            <v>④-65</v>
          </cell>
          <cell r="O200">
            <v>214</v>
          </cell>
          <cell r="P200" t="str">
            <v>V229</v>
          </cell>
          <cell r="R200" t="str">
            <v>合計 / ④-65</v>
          </cell>
        </row>
        <row r="201">
          <cell r="F201" t="str">
            <v>②材料費のうち、主材料＊　（</v>
          </cell>
          <cell r="G201"/>
          <cell r="H201"/>
          <cell r="I201">
            <v>65</v>
          </cell>
          <cell r="J201" t="str">
            <v>④</v>
          </cell>
          <cell r="K201" t="str">
            <v>④-65</v>
          </cell>
          <cell r="L201">
            <v>215</v>
          </cell>
          <cell r="M201" t="str">
            <v>S230</v>
          </cell>
          <cell r="N201" t="str">
            <v>④-65</v>
          </cell>
          <cell r="O201">
            <v>215</v>
          </cell>
          <cell r="P201" t="str">
            <v>L230</v>
          </cell>
          <cell r="R201" t="str">
            <v>合計 / ④-65</v>
          </cell>
        </row>
        <row r="202">
          <cell r="F202" t="str">
            <v>金額</v>
          </cell>
          <cell r="G202"/>
          <cell r="H202"/>
          <cell r="I202">
            <v>65</v>
          </cell>
          <cell r="J202" t="str">
            <v>④</v>
          </cell>
          <cell r="K202" t="str">
            <v>④-65</v>
          </cell>
          <cell r="L202">
            <v>216</v>
          </cell>
          <cell r="M202" t="str">
            <v>L233</v>
          </cell>
          <cell r="N202" t="str">
            <v>④-65</v>
          </cell>
          <cell r="O202">
            <v>216</v>
          </cell>
          <cell r="P202" t="str">
            <v>Y228</v>
          </cell>
          <cell r="R202" t="str">
            <v>合計 / ④-65</v>
          </cell>
        </row>
        <row r="203">
          <cell r="F203" t="str">
            <v>発注者が独自に設定する施工単価の内容＊　（　　　　　　　　　　　　　　　　　　　　　　　　　　　</v>
          </cell>
          <cell r="G203"/>
          <cell r="H203"/>
          <cell r="I203">
            <v>66</v>
          </cell>
          <cell r="J203" t="str">
            <v>④</v>
          </cell>
          <cell r="K203" t="str">
            <v>④-66</v>
          </cell>
          <cell r="L203">
            <v>217</v>
          </cell>
          <cell r="M203" t="str">
            <v>K234</v>
          </cell>
          <cell r="N203" t="str">
            <v>④-66</v>
          </cell>
          <cell r="O203">
            <v>217</v>
          </cell>
          <cell r="P203" t="str">
            <v>N231</v>
          </cell>
          <cell r="R203" t="str">
            <v>合計 / ④-66</v>
          </cell>
        </row>
        <row r="204">
          <cell r="F204" t="str">
            <v>①施工単価の内訳の割合＊</v>
          </cell>
          <cell r="G204" t="str">
            <v xml:space="preserve"> 材料費</v>
          </cell>
          <cell r="H204"/>
          <cell r="I204">
            <v>66</v>
          </cell>
          <cell r="J204" t="str">
            <v>④</v>
          </cell>
          <cell r="K204" t="str">
            <v>④-66</v>
          </cell>
          <cell r="L204">
            <v>218</v>
          </cell>
          <cell r="M204" t="str">
            <v>N234</v>
          </cell>
          <cell r="N204" t="str">
            <v>④-66</v>
          </cell>
          <cell r="O204">
            <v>218</v>
          </cell>
          <cell r="P204" t="str">
            <v>N232</v>
          </cell>
          <cell r="R204" t="str">
            <v>合計 / ④-66</v>
          </cell>
        </row>
        <row r="205">
          <cell r="F205"/>
          <cell r="G205" t="str">
            <v xml:space="preserve"> 労務費</v>
          </cell>
          <cell r="H205"/>
          <cell r="I205">
            <v>66</v>
          </cell>
          <cell r="J205" t="str">
            <v>④</v>
          </cell>
          <cell r="K205" t="str">
            <v>④-66</v>
          </cell>
          <cell r="L205">
            <v>219</v>
          </cell>
          <cell r="M205" t="str">
            <v>Q234</v>
          </cell>
          <cell r="N205" t="str">
            <v>④-66</v>
          </cell>
          <cell r="O205">
            <v>219</v>
          </cell>
          <cell r="P205" t="str">
            <v>R232</v>
          </cell>
          <cell r="R205" t="str">
            <v>合計 / ④-66</v>
          </cell>
        </row>
        <row r="206">
          <cell r="F206"/>
          <cell r="G206" t="str">
            <v xml:space="preserve"> 直接経費</v>
          </cell>
          <cell r="H206"/>
          <cell r="I206">
            <v>66</v>
          </cell>
          <cell r="J206" t="str">
            <v>④</v>
          </cell>
          <cell r="K206" t="str">
            <v>④-66</v>
          </cell>
          <cell r="L206">
            <v>220</v>
          </cell>
          <cell r="M206" t="str">
            <v>J235</v>
          </cell>
          <cell r="N206" t="str">
            <v>④-66</v>
          </cell>
          <cell r="O206">
            <v>220</v>
          </cell>
          <cell r="P206" t="str">
            <v>V232</v>
          </cell>
          <cell r="R206" t="str">
            <v>合計 / ④-66</v>
          </cell>
        </row>
        <row r="207">
          <cell r="F207" t="str">
            <v>②材料費のうち、主材料＊　（</v>
          </cell>
          <cell r="G207"/>
          <cell r="H207"/>
          <cell r="I207">
            <v>66</v>
          </cell>
          <cell r="J207" t="str">
            <v>④</v>
          </cell>
          <cell r="K207" t="str">
            <v>④-66</v>
          </cell>
          <cell r="L207">
            <v>221</v>
          </cell>
          <cell r="M207" t="str">
            <v>S233</v>
          </cell>
          <cell r="N207" t="str">
            <v>④-66</v>
          </cell>
          <cell r="O207">
            <v>221</v>
          </cell>
          <cell r="P207" t="str">
            <v>L233</v>
          </cell>
          <cell r="R207" t="str">
            <v>合計 / ④-66</v>
          </cell>
        </row>
        <row r="208">
          <cell r="F208" t="str">
            <v>金額</v>
          </cell>
          <cell r="G208"/>
          <cell r="H208"/>
          <cell r="I208">
            <v>66</v>
          </cell>
          <cell r="J208" t="str">
            <v>④</v>
          </cell>
          <cell r="K208" t="str">
            <v>④-66</v>
          </cell>
          <cell r="L208">
            <v>222</v>
          </cell>
          <cell r="M208" t="str">
            <v>L236</v>
          </cell>
          <cell r="N208" t="str">
            <v>④-66</v>
          </cell>
          <cell r="O208">
            <v>222</v>
          </cell>
          <cell r="P208" t="str">
            <v>Y231</v>
          </cell>
          <cell r="R208" t="str">
            <v>合計 / ④-66</v>
          </cell>
        </row>
        <row r="209">
          <cell r="F209" t="str">
            <v>発注者が独自に設定する施工単価の内容＊　（　　　　　　　　　　　　　　　　　　　　　　　　　　　</v>
          </cell>
          <cell r="G209"/>
          <cell r="H209"/>
          <cell r="I209">
            <v>67</v>
          </cell>
          <cell r="J209" t="str">
            <v>④</v>
          </cell>
          <cell r="K209" t="str">
            <v>④-67</v>
          </cell>
          <cell r="L209">
            <v>223</v>
          </cell>
          <cell r="M209" t="str">
            <v>K237</v>
          </cell>
          <cell r="N209" t="str">
            <v>④-67</v>
          </cell>
          <cell r="O209">
            <v>223</v>
          </cell>
          <cell r="P209" t="str">
            <v>N234</v>
          </cell>
          <cell r="R209" t="str">
            <v>合計 / ④-67</v>
          </cell>
        </row>
        <row r="210">
          <cell r="F210" t="str">
            <v>①施工単価の内訳の割合＊</v>
          </cell>
          <cell r="G210" t="str">
            <v xml:space="preserve"> 材料費</v>
          </cell>
          <cell r="H210"/>
          <cell r="I210">
            <v>67</v>
          </cell>
          <cell r="J210" t="str">
            <v>④</v>
          </cell>
          <cell r="K210" t="str">
            <v>④-67</v>
          </cell>
          <cell r="L210">
            <v>224</v>
          </cell>
          <cell r="M210" t="str">
            <v>N237</v>
          </cell>
          <cell r="N210" t="str">
            <v>④-67</v>
          </cell>
          <cell r="O210">
            <v>224</v>
          </cell>
          <cell r="P210" t="str">
            <v>N235</v>
          </cell>
          <cell r="R210" t="str">
            <v>合計 / ④-67</v>
          </cell>
        </row>
        <row r="211">
          <cell r="F211"/>
          <cell r="G211" t="str">
            <v xml:space="preserve"> 労務費</v>
          </cell>
          <cell r="H211"/>
          <cell r="I211">
            <v>67</v>
          </cell>
          <cell r="J211" t="str">
            <v>④</v>
          </cell>
          <cell r="K211" t="str">
            <v>④-67</v>
          </cell>
          <cell r="L211">
            <v>225</v>
          </cell>
          <cell r="M211" t="str">
            <v>Q237</v>
          </cell>
          <cell r="N211" t="str">
            <v>④-67</v>
          </cell>
          <cell r="O211">
            <v>225</v>
          </cell>
          <cell r="P211" t="str">
            <v>R235</v>
          </cell>
          <cell r="R211" t="str">
            <v>合計 / ④-67</v>
          </cell>
        </row>
        <row r="212">
          <cell r="F212"/>
          <cell r="G212" t="str">
            <v xml:space="preserve"> 直接経費</v>
          </cell>
          <cell r="H212"/>
          <cell r="I212">
            <v>67</v>
          </cell>
          <cell r="J212" t="str">
            <v>④</v>
          </cell>
          <cell r="K212" t="str">
            <v>④-67</v>
          </cell>
          <cell r="L212">
            <v>226</v>
          </cell>
          <cell r="M212" t="str">
            <v>J238</v>
          </cell>
          <cell r="N212" t="str">
            <v>④-67</v>
          </cell>
          <cell r="O212">
            <v>226</v>
          </cell>
          <cell r="P212" t="str">
            <v>V235</v>
          </cell>
          <cell r="R212" t="str">
            <v>合計 / ④-67</v>
          </cell>
        </row>
        <row r="213">
          <cell r="F213" t="str">
            <v>②材料費のうち、主材料＊　（</v>
          </cell>
          <cell r="G213"/>
          <cell r="H213"/>
          <cell r="I213">
            <v>67</v>
          </cell>
          <cell r="J213" t="str">
            <v>④</v>
          </cell>
          <cell r="K213" t="str">
            <v>④-67</v>
          </cell>
          <cell r="L213">
            <v>227</v>
          </cell>
          <cell r="M213" t="str">
            <v>S236</v>
          </cell>
          <cell r="N213" t="str">
            <v>④-67</v>
          </cell>
          <cell r="O213">
            <v>227</v>
          </cell>
          <cell r="P213" t="str">
            <v>L236</v>
          </cell>
          <cell r="R213" t="str">
            <v>合計 / ④-67</v>
          </cell>
        </row>
        <row r="214">
          <cell r="F214" t="str">
            <v>金額</v>
          </cell>
          <cell r="G214"/>
          <cell r="H214"/>
          <cell r="I214">
            <v>67</v>
          </cell>
          <cell r="J214" t="str">
            <v>④</v>
          </cell>
          <cell r="K214" t="str">
            <v>④-67</v>
          </cell>
          <cell r="L214">
            <v>228</v>
          </cell>
          <cell r="M214" t="str">
            <v>S243</v>
          </cell>
          <cell r="N214" t="str">
            <v>④-67</v>
          </cell>
          <cell r="O214">
            <v>228</v>
          </cell>
          <cell r="P214" t="str">
            <v>Y234</v>
          </cell>
          <cell r="R214" t="str">
            <v>合計 / ④-67</v>
          </cell>
        </row>
        <row r="215">
          <cell r="F215"/>
          <cell r="G215"/>
          <cell r="H215"/>
          <cell r="I215"/>
          <cell r="J215" t="str">
            <v>⑤</v>
          </cell>
          <cell r="K215" t="str">
            <v>⑤</v>
          </cell>
          <cell r="L215">
            <v>229</v>
          </cell>
          <cell r="M215" t="str">
            <v>S244</v>
          </cell>
          <cell r="N215" t="str">
            <v>⑤</v>
          </cell>
          <cell r="O215">
            <v>229</v>
          </cell>
          <cell r="P215" t="str">
            <v>Y241</v>
          </cell>
          <cell r="R215" t="str">
            <v>合計 / ⑤</v>
          </cell>
        </row>
        <row r="216">
          <cell r="F216"/>
          <cell r="G216"/>
          <cell r="H216"/>
          <cell r="I216" t="str">
            <v>01</v>
          </cell>
          <cell r="J216" t="str">
            <v>⑤</v>
          </cell>
          <cell r="K216" t="str">
            <v>⑤-01</v>
          </cell>
          <cell r="L216">
            <v>230</v>
          </cell>
          <cell r="M216" t="str">
            <v>S245</v>
          </cell>
          <cell r="N216" t="str">
            <v>⑤-01</v>
          </cell>
          <cell r="O216">
            <v>230</v>
          </cell>
          <cell r="P216" t="str">
            <v>Y242</v>
          </cell>
          <cell r="R216" t="str">
            <v>合計 / ⑤-01</v>
          </cell>
        </row>
        <row r="217">
          <cell r="F217" t="str">
            <v>直接工事の施工に要した特許の使用料（派遣技術者等の費用は除く）</v>
          </cell>
          <cell r="G217"/>
          <cell r="H217"/>
          <cell r="I217" t="str">
            <v>02</v>
          </cell>
          <cell r="J217" t="str">
            <v>⑤</v>
          </cell>
          <cell r="K217" t="str">
            <v>⑤-02</v>
          </cell>
          <cell r="L217">
            <v>231</v>
          </cell>
          <cell r="M217" t="str">
            <v>S246</v>
          </cell>
          <cell r="N217" t="str">
            <v>⑤-02</v>
          </cell>
          <cell r="O217">
            <v>231</v>
          </cell>
          <cell r="P217" t="str">
            <v>Y243</v>
          </cell>
          <cell r="R217" t="str">
            <v>合計 / ⑤-02</v>
          </cell>
        </row>
        <row r="218">
          <cell r="F218" t="str">
            <v>により派出した技術者等に要する費用</v>
          </cell>
          <cell r="G218"/>
          <cell r="H218"/>
          <cell r="I218" t="str">
            <v>03</v>
          </cell>
          <cell r="J218" t="str">
            <v>⑤</v>
          </cell>
          <cell r="K218" t="str">
            <v>⑤-03</v>
          </cell>
          <cell r="L218">
            <v>232</v>
          </cell>
          <cell r="M218" t="str">
            <v>S247</v>
          </cell>
          <cell r="N218" t="str">
            <v>⑤-03</v>
          </cell>
          <cell r="O218">
            <v>232</v>
          </cell>
          <cell r="P218" t="str">
            <v>Y244</v>
          </cell>
          <cell r="R218" t="str">
            <v>合計 / ⑤-03</v>
          </cell>
        </row>
        <row r="219">
          <cell r="F219" t="str">
            <v>電力　　　　　　　（　基本料金は除く　）</v>
          </cell>
          <cell r="G219"/>
          <cell r="H219"/>
          <cell r="I219" t="str">
            <v>04</v>
          </cell>
          <cell r="J219" t="str">
            <v>⑤</v>
          </cell>
          <cell r="K219" t="str">
            <v>⑤-04</v>
          </cell>
          <cell r="L219">
            <v>233</v>
          </cell>
          <cell r="M219" t="str">
            <v>S248</v>
          </cell>
          <cell r="N219" t="str">
            <v>⑤-04</v>
          </cell>
          <cell r="O219">
            <v>233</v>
          </cell>
          <cell r="P219" t="str">
            <v>Y245</v>
          </cell>
          <cell r="R219" t="str">
            <v>合計 / ⑤-04</v>
          </cell>
        </row>
        <row r="220">
          <cell r="F220" t="str">
            <v>ガス　　　　　　　（　　　　〃　　　　）</v>
          </cell>
          <cell r="G220"/>
          <cell r="H220"/>
          <cell r="I220" t="str">
            <v>05</v>
          </cell>
          <cell r="J220" t="str">
            <v>⑤</v>
          </cell>
          <cell r="K220" t="str">
            <v>⑤-05</v>
          </cell>
          <cell r="L220">
            <v>234</v>
          </cell>
          <cell r="M220" t="str">
            <v>S249</v>
          </cell>
          <cell r="N220" t="str">
            <v>⑤-05</v>
          </cell>
          <cell r="O220">
            <v>234</v>
          </cell>
          <cell r="P220" t="str">
            <v>Y246</v>
          </cell>
          <cell r="R220" t="str">
            <v>合計 / ⑤-05</v>
          </cell>
        </row>
        <row r="221">
          <cell r="F221" t="str">
            <v>上水道・簡易水道　（　　　　〃　　　　）</v>
          </cell>
          <cell r="G221"/>
          <cell r="H221"/>
          <cell r="I221" t="str">
            <v>06</v>
          </cell>
          <cell r="J221" t="str">
            <v>⑤</v>
          </cell>
          <cell r="K221" t="str">
            <v>⑤-06</v>
          </cell>
          <cell r="L221">
            <v>235</v>
          </cell>
          <cell r="M221" t="str">
            <v>S250</v>
          </cell>
          <cell r="N221" t="str">
            <v>⑤-06</v>
          </cell>
          <cell r="O221">
            <v>235</v>
          </cell>
          <cell r="P221" t="str">
            <v>Y247</v>
          </cell>
          <cell r="R221" t="str">
            <v>合計 / ⑤-06</v>
          </cell>
        </row>
        <row r="222">
          <cell r="F222" t="str">
            <v>下水道 　　　　 　（　　　　〃　　　　）</v>
          </cell>
          <cell r="G222"/>
          <cell r="H222"/>
          <cell r="I222" t="str">
            <v>07</v>
          </cell>
          <cell r="J222" t="str">
            <v>⑤</v>
          </cell>
          <cell r="K222" t="str">
            <v>⑤-07</v>
          </cell>
          <cell r="L222">
            <v>236</v>
          </cell>
          <cell r="M222" t="str">
            <v>S251</v>
          </cell>
          <cell r="N222" t="str">
            <v>⑤-07</v>
          </cell>
          <cell r="O222">
            <v>236</v>
          </cell>
          <cell r="P222" t="str">
            <v>Y248</v>
          </cell>
          <cell r="R222" t="str">
            <v>合計 / ⑤-07</v>
          </cell>
        </row>
        <row r="223">
          <cell r="F223" t="str">
            <v>（建設機械）ショベルカー、クレーン等のリース料</v>
          </cell>
          <cell r="G223"/>
          <cell r="H223"/>
          <cell r="I223" t="str">
            <v>08</v>
          </cell>
          <cell r="J223" t="str">
            <v>⑤</v>
          </cell>
          <cell r="K223" t="str">
            <v>⑤-08</v>
          </cell>
          <cell r="L223">
            <v>237</v>
          </cell>
          <cell r="M223" t="str">
            <v>S252</v>
          </cell>
          <cell r="N223" t="str">
            <v>⑤-08</v>
          </cell>
          <cell r="O223">
            <v>237</v>
          </cell>
          <cell r="P223" t="str">
            <v>Y249</v>
          </cell>
          <cell r="R223" t="str">
            <v>合計 / ⑤-08</v>
          </cell>
        </row>
        <row r="224">
          <cell r="F224" t="str">
            <v>（他の機械類）溶接機、発動発電機、コンプレッサー、ポンプ類、バイブレーター等のリース料</v>
          </cell>
          <cell r="G224"/>
          <cell r="H224"/>
          <cell r="I224" t="str">
            <v>09</v>
          </cell>
          <cell r="J224" t="str">
            <v>⑤</v>
          </cell>
          <cell r="K224" t="str">
            <v>⑤-09</v>
          </cell>
          <cell r="L224">
            <v>238</v>
          </cell>
          <cell r="M224" t="str">
            <v>S253</v>
          </cell>
          <cell r="N224" t="str">
            <v>⑤-09</v>
          </cell>
          <cell r="O224">
            <v>238</v>
          </cell>
          <cell r="P224" t="str">
            <v>Y250</v>
          </cell>
          <cell r="R224" t="str">
            <v>合計 / ⑤-09</v>
          </cell>
        </row>
        <row r="225">
          <cell r="F225" t="str">
            <v>足場、型枠、支柱、はり、鋼矢板、形鋼、山留め材等のリース料</v>
          </cell>
          <cell r="G225"/>
          <cell r="H225"/>
          <cell r="I225" t="str">
            <v>10</v>
          </cell>
          <cell r="J225" t="str">
            <v>⑤</v>
          </cell>
          <cell r="K225" t="str">
            <v>⑤-10</v>
          </cell>
          <cell r="L225">
            <v>239</v>
          </cell>
          <cell r="M225" t="str">
            <v>S254</v>
          </cell>
          <cell r="N225" t="str">
            <v>⑤-10</v>
          </cell>
          <cell r="O225">
            <v>239</v>
          </cell>
          <cell r="P225" t="str">
            <v>Y251</v>
          </cell>
          <cell r="R225" t="str">
            <v>合計 / ⑤-10</v>
          </cell>
        </row>
        <row r="226">
          <cell r="F226" t="str">
            <v>（建設機械）ショベルカー、クレーン等の損料</v>
          </cell>
          <cell r="G226"/>
          <cell r="H226"/>
          <cell r="I226" t="str">
            <v>11</v>
          </cell>
          <cell r="J226" t="str">
            <v>⑤</v>
          </cell>
          <cell r="K226" t="str">
            <v>⑤-11</v>
          </cell>
          <cell r="L226">
            <v>240</v>
          </cell>
          <cell r="M226" t="str">
            <v>S255</v>
          </cell>
          <cell r="N226" t="str">
            <v>⑤-11</v>
          </cell>
          <cell r="O226">
            <v>240</v>
          </cell>
          <cell r="P226" t="str">
            <v>Y252</v>
          </cell>
          <cell r="R226" t="str">
            <v>合計 / ⑤-11</v>
          </cell>
        </row>
        <row r="227">
          <cell r="F227" t="str">
            <v>（他の機械類）溶接機、発動発電機、コンプレッサー、ポンプ類、バイブレーター等の損料</v>
          </cell>
          <cell r="G227"/>
          <cell r="H227"/>
          <cell r="I227" t="str">
            <v>12</v>
          </cell>
          <cell r="J227" t="str">
            <v>⑤</v>
          </cell>
          <cell r="K227" t="str">
            <v>⑤-12</v>
          </cell>
          <cell r="L227">
            <v>241</v>
          </cell>
          <cell r="M227" t="str">
            <v>S256</v>
          </cell>
          <cell r="N227" t="str">
            <v>⑤-12</v>
          </cell>
          <cell r="O227">
            <v>241</v>
          </cell>
          <cell r="P227" t="str">
            <v>Y253</v>
          </cell>
          <cell r="R227" t="str">
            <v>合計 / ⑤-12</v>
          </cell>
        </row>
        <row r="228">
          <cell r="F228" t="str">
            <v>（工具類）スパナ、ペンチ、ドライバー、のこぎり等の損料</v>
          </cell>
          <cell r="G228"/>
          <cell r="H228"/>
          <cell r="I228" t="str">
            <v>13</v>
          </cell>
          <cell r="J228" t="str">
            <v>⑤</v>
          </cell>
          <cell r="K228" t="str">
            <v>⑤-13</v>
          </cell>
          <cell r="L228">
            <v>242</v>
          </cell>
          <cell r="M228" t="str">
            <v>S257</v>
          </cell>
          <cell r="N228" t="str">
            <v>⑤-13</v>
          </cell>
          <cell r="O228">
            <v>242</v>
          </cell>
          <cell r="P228" t="str">
            <v>Y254</v>
          </cell>
          <cell r="R228" t="str">
            <v>合計 / ⑤-13</v>
          </cell>
        </row>
        <row r="229">
          <cell r="F229" t="str">
            <v>足場、型枠、支柱、はり、鋼矢板、形鋼、山留め材等の損料</v>
          </cell>
          <cell r="G229"/>
          <cell r="H229"/>
          <cell r="I229" t="str">
            <v>14</v>
          </cell>
          <cell r="J229" t="str">
            <v>⑤</v>
          </cell>
          <cell r="K229" t="str">
            <v>⑤-14</v>
          </cell>
          <cell r="L229">
            <v>243</v>
          </cell>
          <cell r="M229" t="str">
            <v>S258</v>
          </cell>
          <cell r="N229" t="str">
            <v>⑤-14</v>
          </cell>
          <cell r="O229">
            <v>243</v>
          </cell>
          <cell r="P229" t="str">
            <v>Y255</v>
          </cell>
          <cell r="R229" t="str">
            <v>合計 / ⑤-14</v>
          </cell>
        </row>
        <row r="230">
          <cell r="F230"/>
          <cell r="G230"/>
          <cell r="H230"/>
          <cell r="I230" t="str">
            <v>15</v>
          </cell>
          <cell r="J230" t="str">
            <v>⑤</v>
          </cell>
          <cell r="K230" t="str">
            <v>⑤-15</v>
          </cell>
          <cell r="L230">
            <v>244</v>
          </cell>
          <cell r="M230" t="str">
            <v>S259</v>
          </cell>
          <cell r="N230" t="str">
            <v>⑤-15</v>
          </cell>
          <cell r="O230">
            <v>244</v>
          </cell>
          <cell r="P230" t="str">
            <v>Y256</v>
          </cell>
          <cell r="R230" t="str">
            <v>合計 / ⑤-15</v>
          </cell>
        </row>
        <row r="231">
          <cell r="F231" t="str">
            <v>公営事業所への建設廃棄物・建設残土処理料、中間処理料</v>
          </cell>
          <cell r="G231"/>
          <cell r="H231"/>
          <cell r="I231" t="str">
            <v>16</v>
          </cell>
          <cell r="J231" t="str">
            <v>⑤</v>
          </cell>
          <cell r="K231" t="str">
            <v>⑤-16</v>
          </cell>
          <cell r="L231">
            <v>245</v>
          </cell>
          <cell r="M231" t="str">
            <v>S263</v>
          </cell>
          <cell r="N231" t="str">
            <v>⑤-16</v>
          </cell>
          <cell r="O231">
            <v>245</v>
          </cell>
          <cell r="P231" t="str">
            <v>Y257</v>
          </cell>
          <cell r="R231" t="str">
            <v>合計 / ⑤-16</v>
          </cell>
        </row>
        <row r="232">
          <cell r="F232" t="str">
            <v>民営事業所　　　　　　　　　　　　〃</v>
          </cell>
          <cell r="G232"/>
          <cell r="H232"/>
          <cell r="I232" t="str">
            <v>17</v>
          </cell>
          <cell r="J232" t="str">
            <v>⑤</v>
          </cell>
          <cell r="K232" t="str">
            <v>⑤-17</v>
          </cell>
          <cell r="L232">
            <v>246</v>
          </cell>
          <cell r="M232" t="str">
            <v>I264</v>
          </cell>
          <cell r="N232" t="str">
            <v>⑤-17</v>
          </cell>
          <cell r="O232">
            <v>246</v>
          </cell>
          <cell r="P232" t="str">
            <v>Y258</v>
          </cell>
          <cell r="R232" t="str">
            <v>合計 / ⑤-17</v>
          </cell>
        </row>
      </sheetData>
      <sheetData sheetId="6">
        <row r="3">
          <cell r="B3" t="str">
            <v>列ラベル</v>
          </cell>
        </row>
        <row r="4">
          <cell r="A4" t="str">
            <v>値</v>
          </cell>
          <cell r="B4">
            <v>1</v>
          </cell>
          <cell r="C4">
            <v>2</v>
          </cell>
          <cell r="D4">
            <v>3</v>
          </cell>
          <cell r="E4">
            <v>4</v>
          </cell>
          <cell r="F4">
            <v>5</v>
          </cell>
          <cell r="G4" t="str">
            <v>総計</v>
          </cell>
        </row>
        <row r="5">
          <cell r="A5" t="str">
            <v>合計 / ①-01</v>
          </cell>
          <cell r="B5">
            <v>88732087</v>
          </cell>
          <cell r="C5">
            <v>2583447</v>
          </cell>
          <cell r="D5">
            <v>1095723</v>
          </cell>
          <cell r="E5">
            <v>3611937.0380000002</v>
          </cell>
          <cell r="F5">
            <v>73216123.963</v>
          </cell>
          <cell r="G5">
            <v>169239318.00099999</v>
          </cell>
        </row>
        <row r="6">
          <cell r="A6" t="str">
            <v>合計 / ①-02</v>
          </cell>
          <cell r="B6">
            <v>47172621</v>
          </cell>
          <cell r="C6">
            <v>1308195</v>
          </cell>
          <cell r="D6">
            <v>615758</v>
          </cell>
          <cell r="E6">
            <v>1132786.202</v>
          </cell>
          <cell r="F6">
            <v>36653390.494999997</v>
          </cell>
          <cell r="G6">
            <v>86882750.696999997</v>
          </cell>
        </row>
        <row r="7">
          <cell r="A7" t="str">
            <v>合計 / ①-03</v>
          </cell>
          <cell r="B7">
            <v>21550734</v>
          </cell>
          <cell r="C7">
            <v>591056</v>
          </cell>
          <cell r="D7">
            <v>215260</v>
          </cell>
          <cell r="E7">
            <v>415340.79599999997</v>
          </cell>
          <cell r="F7">
            <v>17321362.384</v>
          </cell>
          <cell r="G7">
            <v>40093753.18</v>
          </cell>
        </row>
        <row r="8">
          <cell r="A8" t="str">
            <v>合計 / ①-04</v>
          </cell>
          <cell r="B8">
            <v>8268826</v>
          </cell>
          <cell r="C8">
            <v>68523</v>
          </cell>
          <cell r="D8">
            <v>40559</v>
          </cell>
          <cell r="E8">
            <v>1743079.098</v>
          </cell>
          <cell r="F8">
            <v>2639740.7390000001</v>
          </cell>
          <cell r="G8">
            <v>12760727.836999999</v>
          </cell>
        </row>
        <row r="9">
          <cell r="A9" t="str">
            <v>合計 / ①-05</v>
          </cell>
          <cell r="B9">
            <v>11739906</v>
          </cell>
          <cell r="C9">
            <v>615673</v>
          </cell>
          <cell r="D9">
            <v>224146</v>
          </cell>
          <cell r="E9">
            <v>320730.94199999998</v>
          </cell>
          <cell r="F9">
            <v>16601630.345000001</v>
          </cell>
          <cell r="G9">
            <v>29502086.287</v>
          </cell>
        </row>
        <row r="10">
          <cell r="A10" t="str">
            <v>合計 / ①-06</v>
          </cell>
          <cell r="B10">
            <v>29135276</v>
          </cell>
          <cell r="C10">
            <v>944861</v>
          </cell>
          <cell r="D10">
            <v>415130</v>
          </cell>
          <cell r="E10">
            <v>698179.8</v>
          </cell>
          <cell r="F10">
            <v>22049098.147</v>
          </cell>
          <cell r="G10">
            <v>53242544.946999997</v>
          </cell>
        </row>
        <row r="11">
          <cell r="A11" t="str">
            <v>合計 / ①-07</v>
          </cell>
          <cell r="B11">
            <v>1092300</v>
          </cell>
          <cell r="C11">
            <v>21015</v>
          </cell>
          <cell r="D11">
            <v>11489</v>
          </cell>
          <cell r="E11">
            <v>4324</v>
          </cell>
          <cell r="F11">
            <v>451415.19</v>
          </cell>
          <cell r="G11">
            <v>1580543.19</v>
          </cell>
        </row>
        <row r="12">
          <cell r="A12" t="str">
            <v>合計 / ①-08</v>
          </cell>
          <cell r="B12">
            <v>4575176</v>
          </cell>
          <cell r="C12">
            <v>14336</v>
          </cell>
          <cell r="D12">
            <v>0</v>
          </cell>
          <cell r="E12">
            <v>161</v>
          </cell>
          <cell r="F12">
            <v>41453.505999999994</v>
          </cell>
          <cell r="G12">
            <v>4631126.5060000001</v>
          </cell>
        </row>
        <row r="13">
          <cell r="A13" t="str">
            <v>合計 / ①-09</v>
          </cell>
          <cell r="B13">
            <v>227791</v>
          </cell>
          <cell r="C13">
            <v>2512</v>
          </cell>
          <cell r="D13">
            <v>19316</v>
          </cell>
          <cell r="E13"/>
          <cell r="F13">
            <v>1857964</v>
          </cell>
          <cell r="G13">
            <v>2107583</v>
          </cell>
        </row>
        <row r="14">
          <cell r="A14" t="str">
            <v>合計 / ①-10</v>
          </cell>
          <cell r="B14">
            <v>981835</v>
          </cell>
          <cell r="C14">
            <v>19515</v>
          </cell>
          <cell r="D14">
            <v>19901</v>
          </cell>
          <cell r="E14">
            <v>32654.799999999999</v>
          </cell>
          <cell r="F14">
            <v>585475.31799999997</v>
          </cell>
          <cell r="G14">
            <v>1639381.118</v>
          </cell>
        </row>
        <row r="15">
          <cell r="A15" t="str">
            <v>合計 / ①-11</v>
          </cell>
          <cell r="B15">
            <v>223</v>
          </cell>
          <cell r="C15">
            <v>8933</v>
          </cell>
          <cell r="D15">
            <v>0</v>
          </cell>
          <cell r="E15"/>
          <cell r="F15">
            <v>257998</v>
          </cell>
          <cell r="G15">
            <v>267154</v>
          </cell>
        </row>
        <row r="16">
          <cell r="A16" t="str">
            <v>合計 / ①-12</v>
          </cell>
          <cell r="B16">
            <v>363078</v>
          </cell>
          <cell r="C16">
            <v>12344</v>
          </cell>
          <cell r="D16">
            <v>0</v>
          </cell>
          <cell r="E16">
            <v>42</v>
          </cell>
          <cell r="F16">
            <v>376058.59600000002</v>
          </cell>
          <cell r="G16">
            <v>751522.59600000002</v>
          </cell>
        </row>
        <row r="17">
          <cell r="A17" t="str">
            <v>合計 / ①-13</v>
          </cell>
          <cell r="B17"/>
          <cell r="C17"/>
          <cell r="D17">
            <v>0</v>
          </cell>
          <cell r="E17">
            <v>0</v>
          </cell>
          <cell r="F17">
            <v>99724.537000000011</v>
          </cell>
          <cell r="G17">
            <v>99724.537000000011</v>
          </cell>
        </row>
        <row r="18">
          <cell r="A18" t="str">
            <v>合計 / ①-14</v>
          </cell>
          <cell r="B18"/>
          <cell r="C18">
            <v>426</v>
          </cell>
          <cell r="D18">
            <v>0</v>
          </cell>
          <cell r="E18"/>
          <cell r="F18">
            <v>9502</v>
          </cell>
          <cell r="G18">
            <v>9928</v>
          </cell>
        </row>
        <row r="19">
          <cell r="A19" t="str">
            <v>合計 / ①-15</v>
          </cell>
          <cell r="B19">
            <v>66674</v>
          </cell>
          <cell r="C19">
            <v>7153</v>
          </cell>
          <cell r="D19">
            <v>0</v>
          </cell>
          <cell r="E19"/>
          <cell r="F19">
            <v>49500</v>
          </cell>
          <cell r="G19">
            <v>123327</v>
          </cell>
        </row>
        <row r="20">
          <cell r="A20" t="str">
            <v>合計 / ①-16</v>
          </cell>
          <cell r="B20">
            <v>4665434</v>
          </cell>
          <cell r="C20">
            <v>168209</v>
          </cell>
          <cell r="D20">
            <v>97078</v>
          </cell>
          <cell r="E20">
            <v>157672</v>
          </cell>
          <cell r="F20">
            <v>3227796</v>
          </cell>
          <cell r="G20">
            <v>8316189</v>
          </cell>
        </row>
        <row r="21">
          <cell r="A21" t="str">
            <v>合計 / ①-17</v>
          </cell>
          <cell r="B21">
            <v>17162765</v>
          </cell>
          <cell r="C21">
            <v>690418</v>
          </cell>
          <cell r="D21">
            <v>267346</v>
          </cell>
          <cell r="E21">
            <v>503326</v>
          </cell>
          <cell r="F21">
            <v>15092211</v>
          </cell>
          <cell r="G21">
            <v>33716066</v>
          </cell>
        </row>
        <row r="22">
          <cell r="A22" t="str">
            <v>合計 / ①-18</v>
          </cell>
          <cell r="B22">
            <v>8982712</v>
          </cell>
          <cell r="C22">
            <v>338961</v>
          </cell>
          <cell r="D22">
            <v>177717</v>
          </cell>
          <cell r="E22">
            <v>233574.16200000001</v>
          </cell>
          <cell r="F22">
            <v>7105471</v>
          </cell>
          <cell r="G22">
            <v>16838435.162</v>
          </cell>
        </row>
        <row r="23">
          <cell r="A23" t="str">
            <v>合計 / ①-19</v>
          </cell>
          <cell r="B23">
            <v>597716</v>
          </cell>
          <cell r="C23"/>
          <cell r="D23"/>
          <cell r="E23">
            <v>4593</v>
          </cell>
          <cell r="F23">
            <v>43359</v>
          </cell>
          <cell r="G23">
            <v>645668</v>
          </cell>
        </row>
        <row r="24">
          <cell r="A24" t="str">
            <v>合計 / ①-20</v>
          </cell>
          <cell r="B24">
            <v>127447791</v>
          </cell>
          <cell r="C24">
            <v>3867269</v>
          </cell>
          <cell r="D24">
            <v>1688570</v>
          </cell>
          <cell r="E24">
            <v>4548284</v>
          </cell>
          <cell r="F24">
            <v>102414052.11</v>
          </cell>
          <cell r="G24">
            <v>239965966.11000001</v>
          </cell>
        </row>
        <row r="25">
          <cell r="A25" t="str">
            <v>合計 / ①-21</v>
          </cell>
          <cell r="B25">
            <v>10181772.760000004</v>
          </cell>
          <cell r="C25">
            <v>309375</v>
          </cell>
          <cell r="D25">
            <v>135084.48000000001</v>
          </cell>
          <cell r="E25">
            <v>363861.8</v>
          </cell>
          <cell r="F25">
            <v>8193123</v>
          </cell>
          <cell r="G25">
            <v>19183217.040000007</v>
          </cell>
        </row>
        <row r="26">
          <cell r="A26" t="str">
            <v>合計 / ①-22</v>
          </cell>
          <cell r="B26">
            <v>137629563.76000002</v>
          </cell>
          <cell r="C26">
            <v>4176644</v>
          </cell>
          <cell r="D26">
            <v>1823654.48</v>
          </cell>
          <cell r="E26">
            <v>4912145.8</v>
          </cell>
          <cell r="F26">
            <v>110607175.11</v>
          </cell>
          <cell r="G26">
            <v>259149183.15000004</v>
          </cell>
        </row>
        <row r="27">
          <cell r="A27" t="str">
            <v>合計 / ②</v>
          </cell>
          <cell r="B27"/>
          <cell r="C27"/>
          <cell r="D27"/>
          <cell r="E27"/>
          <cell r="F27"/>
          <cell r="G27"/>
        </row>
        <row r="28">
          <cell r="A28" t="str">
            <v>合計 / ②-01</v>
          </cell>
          <cell r="B28">
            <v>47172621</v>
          </cell>
          <cell r="C28">
            <v>1308195</v>
          </cell>
          <cell r="D28">
            <v>615758</v>
          </cell>
          <cell r="E28">
            <v>1132786.202</v>
          </cell>
          <cell r="F28">
            <v>36653390.494999997</v>
          </cell>
          <cell r="G28">
            <v>86882750.696999997</v>
          </cell>
        </row>
        <row r="29">
          <cell r="A29" t="str">
            <v>合計 / ②-02</v>
          </cell>
          <cell r="B29">
            <v>1253</v>
          </cell>
          <cell r="C29"/>
          <cell r="D29">
            <v>30335</v>
          </cell>
          <cell r="E29"/>
          <cell r="F29">
            <v>0</v>
          </cell>
          <cell r="G29">
            <v>31588</v>
          </cell>
        </row>
        <row r="30">
          <cell r="A30" t="str">
            <v>合計 / ②-03</v>
          </cell>
          <cell r="B30">
            <v>5197</v>
          </cell>
          <cell r="C30">
            <v>2702</v>
          </cell>
          <cell r="D30"/>
          <cell r="E30"/>
          <cell r="F30">
            <v>0</v>
          </cell>
          <cell r="G30">
            <v>7899</v>
          </cell>
        </row>
        <row r="31">
          <cell r="A31" t="str">
            <v>合計 / ②-04</v>
          </cell>
          <cell r="B31"/>
          <cell r="C31"/>
          <cell r="D31"/>
          <cell r="E31"/>
          <cell r="F31">
            <v>0</v>
          </cell>
          <cell r="G31">
            <v>0</v>
          </cell>
        </row>
        <row r="32">
          <cell r="A32" t="str">
            <v>合計 / ②-05</v>
          </cell>
          <cell r="B32">
            <v>121</v>
          </cell>
          <cell r="C32">
            <v>13</v>
          </cell>
          <cell r="D32"/>
          <cell r="E32"/>
          <cell r="F32">
            <v>0</v>
          </cell>
          <cell r="G32">
            <v>134</v>
          </cell>
        </row>
        <row r="33">
          <cell r="A33" t="str">
            <v>合計 / ②-06</v>
          </cell>
          <cell r="B33">
            <v>11</v>
          </cell>
          <cell r="C33">
            <v>221</v>
          </cell>
          <cell r="D33"/>
          <cell r="E33"/>
          <cell r="F33">
            <v>29841.004000000001</v>
          </cell>
          <cell r="G33">
            <v>30073.004000000001</v>
          </cell>
        </row>
        <row r="34">
          <cell r="A34" t="str">
            <v>合計 / ②-07</v>
          </cell>
          <cell r="B34"/>
          <cell r="C34"/>
          <cell r="D34"/>
          <cell r="E34"/>
          <cell r="F34">
            <v>3940</v>
          </cell>
          <cell r="G34">
            <v>3940</v>
          </cell>
        </row>
        <row r="35">
          <cell r="A35" t="str">
            <v>合計 / ②-08</v>
          </cell>
          <cell r="B35">
            <v>1755628</v>
          </cell>
          <cell r="C35"/>
          <cell r="D35"/>
          <cell r="E35"/>
          <cell r="F35">
            <v>4092.1529999999998</v>
          </cell>
          <cell r="G35">
            <v>1759720.1529999999</v>
          </cell>
        </row>
        <row r="36">
          <cell r="A36" t="str">
            <v>合計 / ②-09</v>
          </cell>
          <cell r="B36"/>
          <cell r="C36"/>
          <cell r="D36"/>
          <cell r="E36"/>
          <cell r="F36">
            <v>2945</v>
          </cell>
          <cell r="G36">
            <v>2945</v>
          </cell>
        </row>
        <row r="37">
          <cell r="A37" t="str">
            <v>合計 / ②-10</v>
          </cell>
          <cell r="B37">
            <v>226138</v>
          </cell>
          <cell r="C37">
            <v>6640</v>
          </cell>
          <cell r="D37">
            <v>30120</v>
          </cell>
          <cell r="E37">
            <v>71204</v>
          </cell>
          <cell r="F37">
            <v>247379.08100000001</v>
          </cell>
          <cell r="G37">
            <v>581481.08100000001</v>
          </cell>
        </row>
        <row r="38">
          <cell r="A38" t="str">
            <v>合計 / ②-11</v>
          </cell>
          <cell r="B38">
            <v>420410</v>
          </cell>
          <cell r="C38">
            <v>5245</v>
          </cell>
          <cell r="D38">
            <v>1086</v>
          </cell>
          <cell r="E38">
            <v>393</v>
          </cell>
          <cell r="F38">
            <v>466001.13199999998</v>
          </cell>
          <cell r="G38">
            <v>893135.13199999998</v>
          </cell>
        </row>
        <row r="39">
          <cell r="A39" t="str">
            <v>合計 / ②-12</v>
          </cell>
          <cell r="B39">
            <v>30398</v>
          </cell>
          <cell r="C39">
            <v>10839</v>
          </cell>
          <cell r="D39">
            <v>39848</v>
          </cell>
          <cell r="E39">
            <v>100</v>
          </cell>
          <cell r="F39">
            <v>467347.95500000002</v>
          </cell>
          <cell r="G39">
            <v>548532.95500000007</v>
          </cell>
        </row>
        <row r="40">
          <cell r="A40" t="str">
            <v>合計 / ②-13</v>
          </cell>
          <cell r="B40">
            <v>7879148</v>
          </cell>
          <cell r="C40">
            <v>31131</v>
          </cell>
          <cell r="D40">
            <v>2326</v>
          </cell>
          <cell r="E40">
            <v>3048</v>
          </cell>
          <cell r="F40">
            <v>7908175.1230000006</v>
          </cell>
          <cell r="G40">
            <v>15823828.123</v>
          </cell>
        </row>
        <row r="41">
          <cell r="A41" t="str">
            <v>合計 / ②-14</v>
          </cell>
          <cell r="B41">
            <v>1845484</v>
          </cell>
          <cell r="C41">
            <v>528481</v>
          </cell>
          <cell r="D41">
            <v>86267</v>
          </cell>
          <cell r="E41">
            <v>8779</v>
          </cell>
          <cell r="F41">
            <v>8080735.6430000002</v>
          </cell>
          <cell r="G41">
            <v>10549746.642999999</v>
          </cell>
        </row>
        <row r="42">
          <cell r="A42" t="str">
            <v>合計 / ②-15</v>
          </cell>
          <cell r="B42">
            <v>157962</v>
          </cell>
          <cell r="C42">
            <v>141785</v>
          </cell>
          <cell r="D42"/>
          <cell r="E42">
            <v>5783</v>
          </cell>
          <cell r="F42">
            <v>674572.85499999998</v>
          </cell>
          <cell r="G42">
            <v>980102.85499999998</v>
          </cell>
        </row>
        <row r="43">
          <cell r="A43" t="str">
            <v>合計 / ②-16</v>
          </cell>
          <cell r="B43">
            <v>60822</v>
          </cell>
          <cell r="C43">
            <v>231</v>
          </cell>
          <cell r="D43"/>
          <cell r="E43"/>
          <cell r="F43">
            <v>1234670</v>
          </cell>
          <cell r="G43">
            <v>1295723</v>
          </cell>
        </row>
        <row r="44">
          <cell r="A44" t="str">
            <v>合計 / ②-17</v>
          </cell>
          <cell r="B44">
            <v>3515652</v>
          </cell>
          <cell r="C44"/>
          <cell r="D44">
            <v>7656</v>
          </cell>
          <cell r="E44">
            <v>23633</v>
          </cell>
          <cell r="F44">
            <v>801338.13399999996</v>
          </cell>
          <cell r="G44">
            <v>4348279.1339999996</v>
          </cell>
        </row>
        <row r="45">
          <cell r="A45" t="str">
            <v>合計 / ②-18</v>
          </cell>
          <cell r="B45">
            <v>1160043</v>
          </cell>
          <cell r="C45">
            <v>125</v>
          </cell>
          <cell r="D45">
            <v>23</v>
          </cell>
          <cell r="E45"/>
          <cell r="F45">
            <v>98161</v>
          </cell>
          <cell r="G45">
            <v>1258352</v>
          </cell>
        </row>
        <row r="46">
          <cell r="A46" t="str">
            <v>合計 / ②-19</v>
          </cell>
          <cell r="B46"/>
          <cell r="C46">
            <v>98</v>
          </cell>
          <cell r="D46"/>
          <cell r="E46"/>
          <cell r="F46">
            <v>20443</v>
          </cell>
          <cell r="G46">
            <v>20541</v>
          </cell>
        </row>
        <row r="47">
          <cell r="A47" t="str">
            <v>合計 / ②-20</v>
          </cell>
          <cell r="B47">
            <v>3181808</v>
          </cell>
          <cell r="C47">
            <v>440</v>
          </cell>
          <cell r="D47">
            <v>52</v>
          </cell>
          <cell r="E47">
            <v>125</v>
          </cell>
          <cell r="F47">
            <v>3702255.0989999999</v>
          </cell>
          <cell r="G47">
            <v>6884680.0989999995</v>
          </cell>
        </row>
        <row r="48">
          <cell r="A48" t="str">
            <v>合計 / ②-21</v>
          </cell>
          <cell r="B48"/>
          <cell r="C48"/>
          <cell r="D48"/>
          <cell r="E48"/>
          <cell r="F48">
            <v>33351</v>
          </cell>
          <cell r="G48">
            <v>33351</v>
          </cell>
        </row>
        <row r="49">
          <cell r="A49" t="str">
            <v>合計 / ②-22</v>
          </cell>
          <cell r="B49">
            <v>5441</v>
          </cell>
          <cell r="C49">
            <v>645</v>
          </cell>
          <cell r="D49"/>
          <cell r="E49"/>
          <cell r="F49">
            <v>31338</v>
          </cell>
          <cell r="G49">
            <v>37424</v>
          </cell>
        </row>
        <row r="50">
          <cell r="A50" t="str">
            <v>合計 / ②-23</v>
          </cell>
          <cell r="B50">
            <v>3492460</v>
          </cell>
          <cell r="C50">
            <v>13163</v>
          </cell>
          <cell r="D50"/>
          <cell r="E50"/>
          <cell r="F50">
            <v>331537.69400000002</v>
          </cell>
          <cell r="G50">
            <v>3837160.6940000001</v>
          </cell>
        </row>
        <row r="51">
          <cell r="A51" t="str">
            <v>合計 / ②-24</v>
          </cell>
          <cell r="B51">
            <v>7962</v>
          </cell>
          <cell r="C51">
            <v>2</v>
          </cell>
          <cell r="D51">
            <v>267</v>
          </cell>
          <cell r="E51">
            <v>1026</v>
          </cell>
          <cell r="F51">
            <v>27476</v>
          </cell>
          <cell r="G51">
            <v>36733</v>
          </cell>
        </row>
        <row r="52">
          <cell r="A52" t="str">
            <v>合計 / ②-25</v>
          </cell>
          <cell r="B52">
            <v>6577634</v>
          </cell>
          <cell r="C52">
            <v>85150</v>
          </cell>
          <cell r="D52"/>
          <cell r="E52">
            <v>30105.111000000001</v>
          </cell>
          <cell r="F52">
            <v>5896140</v>
          </cell>
          <cell r="G52">
            <v>12589029.111</v>
          </cell>
        </row>
        <row r="53">
          <cell r="A53" t="str">
            <v>合計 / ②-26</v>
          </cell>
          <cell r="B53">
            <v>2144579</v>
          </cell>
          <cell r="C53">
            <v>11966</v>
          </cell>
          <cell r="D53">
            <v>12680</v>
          </cell>
          <cell r="E53">
            <v>9475</v>
          </cell>
          <cell r="F53">
            <v>175226</v>
          </cell>
          <cell r="G53">
            <v>2353926</v>
          </cell>
        </row>
        <row r="54">
          <cell r="A54" t="str">
            <v>合計 / ②-27</v>
          </cell>
          <cell r="B54">
            <v>17963</v>
          </cell>
          <cell r="C54">
            <v>105583</v>
          </cell>
          <cell r="D54"/>
          <cell r="E54">
            <v>78014</v>
          </cell>
          <cell r="F54">
            <v>0</v>
          </cell>
          <cell r="G54">
            <v>201560</v>
          </cell>
        </row>
        <row r="55">
          <cell r="A55" t="str">
            <v>合計 / ②-28</v>
          </cell>
          <cell r="B55">
            <v>178374</v>
          </cell>
          <cell r="C55"/>
          <cell r="D55"/>
          <cell r="E55"/>
          <cell r="F55">
            <v>0</v>
          </cell>
          <cell r="G55">
            <v>178374</v>
          </cell>
        </row>
        <row r="56">
          <cell r="A56" t="str">
            <v>合計 / ②-29</v>
          </cell>
          <cell r="B56">
            <v>387201</v>
          </cell>
          <cell r="C56"/>
          <cell r="D56"/>
          <cell r="E56"/>
          <cell r="F56">
            <v>1638</v>
          </cell>
          <cell r="G56">
            <v>388839</v>
          </cell>
        </row>
        <row r="57">
          <cell r="A57" t="str">
            <v>合計 / ②-30</v>
          </cell>
          <cell r="B57">
            <v>88885</v>
          </cell>
          <cell r="C57"/>
          <cell r="D57"/>
          <cell r="E57"/>
          <cell r="F57">
            <v>2369</v>
          </cell>
          <cell r="G57">
            <v>91254</v>
          </cell>
        </row>
        <row r="58">
          <cell r="A58" t="str">
            <v>合計 / ②-31</v>
          </cell>
          <cell r="B58">
            <v>217</v>
          </cell>
          <cell r="C58">
            <v>5816</v>
          </cell>
          <cell r="D58"/>
          <cell r="E58"/>
          <cell r="F58">
            <v>34369</v>
          </cell>
          <cell r="G58">
            <v>40402</v>
          </cell>
        </row>
        <row r="59">
          <cell r="A59" t="str">
            <v>合計 / ②-32</v>
          </cell>
          <cell r="B59">
            <v>239972</v>
          </cell>
          <cell r="C59">
            <v>845</v>
          </cell>
          <cell r="D59">
            <v>2769</v>
          </cell>
          <cell r="E59">
            <v>3455.6909999999998</v>
          </cell>
          <cell r="F59">
            <v>124498.114</v>
          </cell>
          <cell r="G59">
            <v>371539.80499999999</v>
          </cell>
        </row>
        <row r="60">
          <cell r="A60" t="str">
            <v>合計 / ②-33</v>
          </cell>
          <cell r="B60">
            <v>9611</v>
          </cell>
          <cell r="C60">
            <v>814</v>
          </cell>
          <cell r="D60">
            <v>22</v>
          </cell>
          <cell r="E60"/>
          <cell r="F60">
            <v>35252</v>
          </cell>
          <cell r="G60">
            <v>45699</v>
          </cell>
        </row>
        <row r="61">
          <cell r="A61" t="str">
            <v>合計 / ②-34</v>
          </cell>
          <cell r="B61">
            <v>19267</v>
          </cell>
          <cell r="C61">
            <v>151614</v>
          </cell>
          <cell r="D61">
            <v>919</v>
          </cell>
          <cell r="E61"/>
          <cell r="F61">
            <v>462573</v>
          </cell>
          <cell r="G61">
            <v>634373</v>
          </cell>
        </row>
        <row r="62">
          <cell r="A62" t="str">
            <v>合計 / ②-35</v>
          </cell>
          <cell r="B62"/>
          <cell r="C62">
            <v>3342</v>
          </cell>
          <cell r="D62"/>
          <cell r="E62"/>
          <cell r="F62">
            <v>0</v>
          </cell>
          <cell r="G62">
            <v>3342</v>
          </cell>
        </row>
        <row r="63">
          <cell r="A63" t="str">
            <v>合計 / ②-36</v>
          </cell>
          <cell r="B63">
            <v>21681</v>
          </cell>
          <cell r="C63">
            <v>593</v>
          </cell>
          <cell r="D63">
            <v>63</v>
          </cell>
          <cell r="E63">
            <v>198</v>
          </cell>
          <cell r="F63">
            <v>59112.192999999999</v>
          </cell>
          <cell r="G63">
            <v>81647.192999999999</v>
          </cell>
        </row>
        <row r="64">
          <cell r="A64" t="str">
            <v>合計 / ②-37</v>
          </cell>
          <cell r="B64">
            <v>3677404</v>
          </cell>
          <cell r="C64">
            <v>10869</v>
          </cell>
          <cell r="D64">
            <v>189920</v>
          </cell>
          <cell r="E64">
            <v>824633</v>
          </cell>
          <cell r="F64">
            <v>64428.231</v>
          </cell>
          <cell r="G64">
            <v>4767254.2309999997</v>
          </cell>
        </row>
        <row r="65">
          <cell r="A65" t="str">
            <v>合計 / ②-38</v>
          </cell>
          <cell r="B65">
            <v>25724</v>
          </cell>
          <cell r="C65">
            <v>20</v>
          </cell>
          <cell r="D65"/>
          <cell r="E65"/>
          <cell r="F65">
            <v>0</v>
          </cell>
          <cell r="G65">
            <v>25744</v>
          </cell>
        </row>
        <row r="66">
          <cell r="A66" t="str">
            <v>合計 / ②-39</v>
          </cell>
          <cell r="B66">
            <v>100617</v>
          </cell>
          <cell r="C66">
            <v>655</v>
          </cell>
          <cell r="D66">
            <v>7977</v>
          </cell>
          <cell r="E66">
            <v>17850</v>
          </cell>
          <cell r="F66">
            <v>5591.98</v>
          </cell>
          <cell r="G66">
            <v>132690.98000000001</v>
          </cell>
        </row>
        <row r="67">
          <cell r="A67" t="str">
            <v>合計 / ②-40</v>
          </cell>
          <cell r="B67">
            <v>963</v>
          </cell>
          <cell r="C67">
            <v>1155</v>
          </cell>
          <cell r="D67">
            <v>103</v>
          </cell>
          <cell r="E67">
            <v>105</v>
          </cell>
          <cell r="F67">
            <v>377.79</v>
          </cell>
          <cell r="G67">
            <v>2703.79</v>
          </cell>
        </row>
        <row r="68">
          <cell r="A68" t="str">
            <v>合計 / ②-41</v>
          </cell>
          <cell r="B68"/>
          <cell r="C68"/>
          <cell r="D68"/>
          <cell r="E68"/>
          <cell r="F68">
            <v>0</v>
          </cell>
          <cell r="G68">
            <v>0</v>
          </cell>
        </row>
        <row r="69">
          <cell r="A69" t="str">
            <v>合計 / ②-42</v>
          </cell>
          <cell r="B69"/>
          <cell r="C69"/>
          <cell r="D69"/>
          <cell r="E69"/>
          <cell r="F69">
            <v>0</v>
          </cell>
          <cell r="G69">
            <v>0</v>
          </cell>
        </row>
        <row r="70">
          <cell r="A70" t="str">
            <v>合計 / ②-43</v>
          </cell>
          <cell r="B70">
            <v>847540</v>
          </cell>
          <cell r="C70">
            <v>29331</v>
          </cell>
          <cell r="D70">
            <v>14487</v>
          </cell>
          <cell r="E70">
            <v>49011</v>
          </cell>
          <cell r="F70">
            <v>876007.78300000005</v>
          </cell>
          <cell r="G70">
            <v>1816376.7830000001</v>
          </cell>
        </row>
        <row r="71">
          <cell r="A71" t="str">
            <v>合計 / ②-44</v>
          </cell>
          <cell r="B71">
            <v>2007</v>
          </cell>
          <cell r="C71">
            <v>5165</v>
          </cell>
          <cell r="D71">
            <v>7434</v>
          </cell>
          <cell r="E71"/>
          <cell r="F71">
            <v>0</v>
          </cell>
          <cell r="G71">
            <v>14606</v>
          </cell>
        </row>
        <row r="72">
          <cell r="A72" t="str">
            <v>合計 / ②-45</v>
          </cell>
          <cell r="B72"/>
          <cell r="C72"/>
          <cell r="D72"/>
          <cell r="E72"/>
          <cell r="F72">
            <v>0</v>
          </cell>
          <cell r="G72">
            <v>0</v>
          </cell>
        </row>
        <row r="73">
          <cell r="A73" t="str">
            <v>合計 / ②-46</v>
          </cell>
          <cell r="B73">
            <v>853</v>
          </cell>
          <cell r="C73"/>
          <cell r="D73"/>
          <cell r="E73"/>
          <cell r="F73">
            <v>5</v>
          </cell>
          <cell r="G73">
            <v>858</v>
          </cell>
        </row>
        <row r="74">
          <cell r="A74" t="str">
            <v>合計 / ②-47</v>
          </cell>
          <cell r="B74">
            <v>4378</v>
          </cell>
          <cell r="C74"/>
          <cell r="D74"/>
          <cell r="E74"/>
          <cell r="F74">
            <v>84862</v>
          </cell>
          <cell r="G74">
            <v>89240</v>
          </cell>
        </row>
        <row r="75">
          <cell r="A75" t="str">
            <v>合計 / ③-01</v>
          </cell>
          <cell r="B75">
            <v>560905</v>
          </cell>
          <cell r="C75">
            <v>641</v>
          </cell>
          <cell r="D75"/>
          <cell r="E75"/>
          <cell r="F75">
            <v>50075</v>
          </cell>
          <cell r="G75">
            <v>611621</v>
          </cell>
        </row>
        <row r="76">
          <cell r="A76" t="str">
            <v>合計 / ③-02</v>
          </cell>
          <cell r="B76">
            <v>455601</v>
          </cell>
          <cell r="C76"/>
          <cell r="D76"/>
          <cell r="E76"/>
          <cell r="F76">
            <v>391837</v>
          </cell>
          <cell r="G76">
            <v>847438</v>
          </cell>
        </row>
        <row r="77">
          <cell r="A77" t="str">
            <v>合計 / ③-03</v>
          </cell>
          <cell r="B77">
            <v>145330</v>
          </cell>
          <cell r="C77">
            <v>37319</v>
          </cell>
          <cell r="D77"/>
          <cell r="E77"/>
          <cell r="F77">
            <v>323589.32300000003</v>
          </cell>
          <cell r="G77">
            <v>506238.32300000003</v>
          </cell>
        </row>
        <row r="78">
          <cell r="A78" t="str">
            <v>合計 / ③-04</v>
          </cell>
          <cell r="B78">
            <v>566976</v>
          </cell>
          <cell r="C78">
            <v>2210</v>
          </cell>
          <cell r="D78"/>
          <cell r="E78"/>
          <cell r="F78">
            <v>249383.55499999999</v>
          </cell>
          <cell r="G78">
            <v>818569.55499999993</v>
          </cell>
        </row>
        <row r="79">
          <cell r="A79" t="str">
            <v>合計 / ③-05</v>
          </cell>
          <cell r="B79">
            <v>4491</v>
          </cell>
          <cell r="C79">
            <v>321</v>
          </cell>
          <cell r="D79"/>
          <cell r="E79">
            <v>15</v>
          </cell>
          <cell r="F79">
            <v>1395</v>
          </cell>
          <cell r="G79">
            <v>6222</v>
          </cell>
        </row>
        <row r="80">
          <cell r="A80" t="str">
            <v>合計 / ③-06</v>
          </cell>
          <cell r="B80">
            <v>121713</v>
          </cell>
          <cell r="C80">
            <v>4643</v>
          </cell>
          <cell r="D80"/>
          <cell r="E80">
            <v>388</v>
          </cell>
          <cell r="F80">
            <v>304</v>
          </cell>
          <cell r="G80">
            <v>127048</v>
          </cell>
        </row>
        <row r="81">
          <cell r="A81" t="str">
            <v>合計 / ③-07</v>
          </cell>
          <cell r="B81">
            <v>1021</v>
          </cell>
          <cell r="C81">
            <v>329</v>
          </cell>
          <cell r="D81"/>
          <cell r="E81"/>
          <cell r="F81">
            <v>0</v>
          </cell>
          <cell r="G81">
            <v>1350</v>
          </cell>
        </row>
        <row r="82">
          <cell r="A82" t="str">
            <v>合計 / ③-08</v>
          </cell>
          <cell r="B82">
            <v>3303037</v>
          </cell>
          <cell r="C82">
            <v>10423</v>
          </cell>
          <cell r="D82">
            <v>116128</v>
          </cell>
          <cell r="E82">
            <v>10</v>
          </cell>
          <cell r="F82">
            <v>512293.04800000001</v>
          </cell>
          <cell r="G82">
            <v>3941891.048</v>
          </cell>
        </row>
        <row r="83">
          <cell r="A83" t="str">
            <v>合計 / ③-09</v>
          </cell>
          <cell r="B83">
            <v>3632</v>
          </cell>
          <cell r="C83"/>
          <cell r="D83"/>
          <cell r="E83"/>
          <cell r="F83">
            <v>903</v>
          </cell>
          <cell r="G83">
            <v>4535</v>
          </cell>
        </row>
        <row r="84">
          <cell r="A84" t="str">
            <v>合計 / ③-10</v>
          </cell>
          <cell r="B84">
            <v>2323</v>
          </cell>
          <cell r="C84">
            <v>992</v>
          </cell>
          <cell r="D84">
            <v>638</v>
          </cell>
          <cell r="E84"/>
          <cell r="F84">
            <v>1149</v>
          </cell>
          <cell r="G84">
            <v>5102</v>
          </cell>
        </row>
        <row r="85">
          <cell r="A85" t="str">
            <v>合計 / ③-11</v>
          </cell>
          <cell r="B85"/>
          <cell r="C85"/>
          <cell r="D85"/>
          <cell r="E85"/>
          <cell r="F85">
            <v>0</v>
          </cell>
          <cell r="G85">
            <v>0</v>
          </cell>
        </row>
        <row r="86">
          <cell r="A86" t="str">
            <v>合計 / ③-12</v>
          </cell>
          <cell r="B86"/>
          <cell r="C86"/>
          <cell r="D86"/>
          <cell r="E86"/>
          <cell r="F86">
            <v>0</v>
          </cell>
          <cell r="G86">
            <v>0</v>
          </cell>
        </row>
        <row r="87">
          <cell r="A87" t="str">
            <v>合計 / ③-13</v>
          </cell>
          <cell r="B87"/>
          <cell r="C87"/>
          <cell r="D87"/>
          <cell r="E87"/>
          <cell r="F87">
            <v>0</v>
          </cell>
          <cell r="G87">
            <v>0</v>
          </cell>
        </row>
        <row r="88">
          <cell r="A88" t="str">
            <v>合計 / ③-14</v>
          </cell>
          <cell r="B88"/>
          <cell r="C88"/>
          <cell r="D88"/>
          <cell r="E88"/>
          <cell r="F88">
            <v>0</v>
          </cell>
          <cell r="G88">
            <v>0</v>
          </cell>
        </row>
        <row r="89">
          <cell r="A89" t="str">
            <v>合計 / ③-15</v>
          </cell>
          <cell r="B89"/>
          <cell r="C89"/>
          <cell r="D89"/>
          <cell r="E89"/>
          <cell r="F89">
            <v>0</v>
          </cell>
          <cell r="G89">
            <v>0</v>
          </cell>
        </row>
        <row r="90">
          <cell r="A90" t="str">
            <v>合計 / ③-16</v>
          </cell>
          <cell r="B90"/>
          <cell r="C90"/>
          <cell r="D90"/>
          <cell r="E90"/>
          <cell r="F90">
            <v>0</v>
          </cell>
          <cell r="G90">
            <v>0</v>
          </cell>
        </row>
        <row r="91">
          <cell r="A91" t="str">
            <v>合計 / ③-17</v>
          </cell>
          <cell r="B91"/>
          <cell r="C91"/>
          <cell r="D91"/>
          <cell r="E91"/>
          <cell r="F91">
            <v>0</v>
          </cell>
          <cell r="G91">
            <v>0</v>
          </cell>
        </row>
        <row r="92">
          <cell r="A92" t="str">
            <v>合計 / ③-18</v>
          </cell>
          <cell r="B92"/>
          <cell r="C92"/>
          <cell r="D92"/>
          <cell r="E92"/>
          <cell r="F92">
            <v>0</v>
          </cell>
          <cell r="G92">
            <v>0</v>
          </cell>
        </row>
        <row r="93">
          <cell r="A93" t="str">
            <v>合計 / ③-19</v>
          </cell>
          <cell r="B93"/>
          <cell r="C93"/>
          <cell r="D93"/>
          <cell r="E93"/>
          <cell r="F93">
            <v>0</v>
          </cell>
          <cell r="G93">
            <v>0</v>
          </cell>
        </row>
        <row r="94">
          <cell r="A94" t="str">
            <v>合計 / ③-20</v>
          </cell>
          <cell r="B94"/>
          <cell r="C94"/>
          <cell r="D94"/>
          <cell r="E94"/>
          <cell r="F94">
            <v>0</v>
          </cell>
          <cell r="G94">
            <v>0</v>
          </cell>
        </row>
        <row r="95">
          <cell r="A95" t="str">
            <v>合計 / ③-21</v>
          </cell>
          <cell r="B95"/>
          <cell r="C95">
            <v>21</v>
          </cell>
          <cell r="D95"/>
          <cell r="E95"/>
          <cell r="F95">
            <v>0</v>
          </cell>
          <cell r="G95">
            <v>21</v>
          </cell>
        </row>
        <row r="96">
          <cell r="A96" t="str">
            <v>合計 / ③-22</v>
          </cell>
          <cell r="B96"/>
          <cell r="C96"/>
          <cell r="D96"/>
          <cell r="E96"/>
          <cell r="F96">
            <v>0</v>
          </cell>
          <cell r="G96">
            <v>0</v>
          </cell>
        </row>
        <row r="97">
          <cell r="A97" t="str">
            <v>合計 / ③-23</v>
          </cell>
          <cell r="B97"/>
          <cell r="C97"/>
          <cell r="D97"/>
          <cell r="E97"/>
          <cell r="F97">
            <v>0</v>
          </cell>
          <cell r="G97">
            <v>0</v>
          </cell>
        </row>
        <row r="98">
          <cell r="A98" t="str">
            <v>合計 / ③-24</v>
          </cell>
          <cell r="B98"/>
          <cell r="C98"/>
          <cell r="D98"/>
          <cell r="E98"/>
          <cell r="F98">
            <v>0</v>
          </cell>
          <cell r="G98">
            <v>0</v>
          </cell>
        </row>
        <row r="99">
          <cell r="A99" t="str">
            <v>合計 / ③-25</v>
          </cell>
          <cell r="B99"/>
          <cell r="C99"/>
          <cell r="D99"/>
          <cell r="E99"/>
          <cell r="F99">
            <v>0</v>
          </cell>
          <cell r="G99">
            <v>0</v>
          </cell>
        </row>
        <row r="100">
          <cell r="A100" t="str">
            <v>合計 / ③-26</v>
          </cell>
          <cell r="B100">
            <v>273</v>
          </cell>
          <cell r="C100">
            <v>142</v>
          </cell>
          <cell r="D100"/>
          <cell r="E100"/>
          <cell r="F100">
            <v>0</v>
          </cell>
          <cell r="G100">
            <v>415</v>
          </cell>
        </row>
        <row r="101">
          <cell r="A101" t="str">
            <v>合計 / ③-27</v>
          </cell>
          <cell r="B101"/>
          <cell r="C101">
            <v>2</v>
          </cell>
          <cell r="D101">
            <v>43</v>
          </cell>
          <cell r="E101"/>
          <cell r="F101">
            <v>0</v>
          </cell>
          <cell r="G101">
            <v>45</v>
          </cell>
        </row>
        <row r="102">
          <cell r="A102" t="str">
            <v>合計 / ③-28</v>
          </cell>
          <cell r="B102"/>
          <cell r="C102">
            <v>1398</v>
          </cell>
          <cell r="D102"/>
          <cell r="E102"/>
          <cell r="F102">
            <v>0</v>
          </cell>
          <cell r="G102">
            <v>1398</v>
          </cell>
        </row>
        <row r="103">
          <cell r="A103" t="str">
            <v>合計 / ③-29</v>
          </cell>
          <cell r="B103">
            <v>187</v>
          </cell>
          <cell r="C103">
            <v>277</v>
          </cell>
          <cell r="D103"/>
          <cell r="E103"/>
          <cell r="F103">
            <v>0</v>
          </cell>
          <cell r="G103">
            <v>464</v>
          </cell>
        </row>
        <row r="104">
          <cell r="A104" t="str">
            <v>合計 / ③-30</v>
          </cell>
          <cell r="B104">
            <v>12847</v>
          </cell>
          <cell r="C104">
            <v>1027</v>
          </cell>
          <cell r="D104">
            <v>11819</v>
          </cell>
          <cell r="E104"/>
          <cell r="F104">
            <v>0</v>
          </cell>
          <cell r="G104">
            <v>25693</v>
          </cell>
        </row>
        <row r="105">
          <cell r="A105" t="str">
            <v>合計 / ③-31</v>
          </cell>
          <cell r="B105">
            <v>221754</v>
          </cell>
          <cell r="C105">
            <v>1823</v>
          </cell>
          <cell r="D105">
            <v>2068</v>
          </cell>
          <cell r="E105"/>
          <cell r="F105">
            <v>270935.90600000002</v>
          </cell>
          <cell r="G105">
            <v>496580.90600000002</v>
          </cell>
        </row>
        <row r="106">
          <cell r="A106" t="str">
            <v>合計 / ③-32</v>
          </cell>
          <cell r="B106">
            <v>45523</v>
          </cell>
          <cell r="C106">
            <v>16434</v>
          </cell>
          <cell r="D106">
            <v>34455</v>
          </cell>
          <cell r="E106"/>
          <cell r="F106">
            <v>651757.28</v>
          </cell>
          <cell r="G106">
            <v>748169.28</v>
          </cell>
        </row>
        <row r="107">
          <cell r="A107" t="str">
            <v>合計 / ③-33</v>
          </cell>
          <cell r="B107"/>
          <cell r="C107"/>
          <cell r="D107"/>
          <cell r="E107"/>
          <cell r="F107">
            <v>26881.344000000001</v>
          </cell>
          <cell r="G107">
            <v>26881.344000000001</v>
          </cell>
        </row>
        <row r="108">
          <cell r="A108" t="str">
            <v>合計 / ③-34</v>
          </cell>
          <cell r="B108">
            <v>5</v>
          </cell>
          <cell r="C108">
            <v>7</v>
          </cell>
          <cell r="D108"/>
          <cell r="E108"/>
          <cell r="F108">
            <v>199</v>
          </cell>
          <cell r="G108">
            <v>211</v>
          </cell>
        </row>
        <row r="109">
          <cell r="A109" t="str">
            <v>合計 / ③-35</v>
          </cell>
          <cell r="B109"/>
          <cell r="C109"/>
          <cell r="D109"/>
          <cell r="E109"/>
          <cell r="F109">
            <v>0</v>
          </cell>
          <cell r="G109">
            <v>0</v>
          </cell>
        </row>
        <row r="110">
          <cell r="A110" t="str">
            <v>合計 / ③-36</v>
          </cell>
          <cell r="B110">
            <v>77675</v>
          </cell>
          <cell r="C110"/>
          <cell r="D110"/>
          <cell r="E110"/>
          <cell r="F110">
            <v>0</v>
          </cell>
          <cell r="G110">
            <v>77675</v>
          </cell>
        </row>
        <row r="111">
          <cell r="A111" t="str">
            <v>合計 / ③-37</v>
          </cell>
          <cell r="B111"/>
          <cell r="C111"/>
          <cell r="D111"/>
          <cell r="E111"/>
          <cell r="F111">
            <v>0</v>
          </cell>
          <cell r="G111">
            <v>0</v>
          </cell>
        </row>
        <row r="112">
          <cell r="A112" t="str">
            <v>合計 / ③-38</v>
          </cell>
          <cell r="B112">
            <v>20</v>
          </cell>
          <cell r="C112"/>
          <cell r="D112"/>
          <cell r="E112"/>
          <cell r="F112">
            <v>0</v>
          </cell>
          <cell r="G112">
            <v>20</v>
          </cell>
        </row>
        <row r="113">
          <cell r="A113" t="str">
            <v>合計 / ③-39</v>
          </cell>
          <cell r="B113">
            <v>154</v>
          </cell>
          <cell r="C113"/>
          <cell r="D113"/>
          <cell r="E113"/>
          <cell r="F113">
            <v>0</v>
          </cell>
          <cell r="G113">
            <v>154</v>
          </cell>
        </row>
        <row r="114">
          <cell r="A114" t="str">
            <v>合計 / ③-40</v>
          </cell>
          <cell r="B114">
            <v>186341</v>
          </cell>
          <cell r="C114">
            <v>46</v>
          </cell>
          <cell r="D114"/>
          <cell r="E114"/>
          <cell r="F114">
            <v>239</v>
          </cell>
          <cell r="G114">
            <v>186626</v>
          </cell>
        </row>
        <row r="115">
          <cell r="A115" t="str">
            <v>合計 / ③-41</v>
          </cell>
          <cell r="B115"/>
          <cell r="C115"/>
          <cell r="D115"/>
          <cell r="E115"/>
          <cell r="F115">
            <v>0</v>
          </cell>
          <cell r="G115">
            <v>0</v>
          </cell>
        </row>
        <row r="116">
          <cell r="A116" t="str">
            <v>合計 / ③-42</v>
          </cell>
          <cell r="B116"/>
          <cell r="C116">
            <v>114</v>
          </cell>
          <cell r="D116"/>
          <cell r="E116"/>
          <cell r="F116">
            <v>37</v>
          </cell>
          <cell r="G116">
            <v>151</v>
          </cell>
        </row>
        <row r="117">
          <cell r="A117" t="str">
            <v>合計 / ③-43</v>
          </cell>
          <cell r="B117">
            <v>582</v>
          </cell>
          <cell r="C117"/>
          <cell r="D117"/>
          <cell r="E117"/>
          <cell r="F117">
            <v>355</v>
          </cell>
          <cell r="G117">
            <v>937</v>
          </cell>
        </row>
        <row r="118">
          <cell r="A118" t="str">
            <v>合計 / ③-44</v>
          </cell>
          <cell r="B118">
            <v>901115</v>
          </cell>
          <cell r="C118">
            <v>39366</v>
          </cell>
          <cell r="D118">
            <v>5795</v>
          </cell>
          <cell r="E118">
            <v>6016.4</v>
          </cell>
          <cell r="F118">
            <v>13946.378000000001</v>
          </cell>
          <cell r="G118">
            <v>966238.77800000005</v>
          </cell>
        </row>
        <row r="119">
          <cell r="A119" t="str">
            <v>合計 / ③-45</v>
          </cell>
          <cell r="B119">
            <v>-77038</v>
          </cell>
          <cell r="C119">
            <v>-2340</v>
          </cell>
          <cell r="D119">
            <v>-712</v>
          </cell>
          <cell r="E119">
            <v>0</v>
          </cell>
          <cell r="F119">
            <v>-11164.137000000001</v>
          </cell>
          <cell r="G119">
            <v>-91254.137000000002</v>
          </cell>
        </row>
        <row r="120">
          <cell r="A120" t="str">
            <v>合計 / ③-46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</row>
        <row r="121">
          <cell r="A121" t="str">
            <v>合計 / ③-47</v>
          </cell>
          <cell r="B121">
            <v>-495</v>
          </cell>
          <cell r="C121">
            <v>0</v>
          </cell>
          <cell r="D121">
            <v>0</v>
          </cell>
          <cell r="E121">
            <v>-581</v>
          </cell>
          <cell r="F121">
            <v>0</v>
          </cell>
          <cell r="G121">
            <v>-1076</v>
          </cell>
        </row>
        <row r="122">
          <cell r="A122" t="str">
            <v>合計 / ③-48</v>
          </cell>
          <cell r="B122">
            <v>2547841</v>
          </cell>
          <cell r="C122">
            <v>38321</v>
          </cell>
          <cell r="D122">
            <v>11170</v>
          </cell>
          <cell r="E122"/>
          <cell r="F122">
            <v>2181224.8339999998</v>
          </cell>
          <cell r="G122">
            <v>4778556.8339999998</v>
          </cell>
        </row>
        <row r="123">
          <cell r="A123" t="str">
            <v>合計 / ④-01</v>
          </cell>
          <cell r="B123">
            <v>8268826</v>
          </cell>
          <cell r="C123">
            <v>68523</v>
          </cell>
          <cell r="D123">
            <v>40559</v>
          </cell>
          <cell r="E123">
            <v>1743079.098</v>
          </cell>
          <cell r="F123">
            <v>2639740.7390000001</v>
          </cell>
          <cell r="G123">
            <v>12760727.836999999</v>
          </cell>
        </row>
        <row r="124">
          <cell r="A124" t="str">
            <v>合計 / ④-02</v>
          </cell>
          <cell r="B124">
            <v>1149469</v>
          </cell>
          <cell r="C124">
            <v>3905</v>
          </cell>
          <cell r="D124">
            <v>692</v>
          </cell>
          <cell r="E124">
            <v>139</v>
          </cell>
          <cell r="F124">
            <v>2259046.6409999998</v>
          </cell>
          <cell r="G124">
            <v>3413251.6409999998</v>
          </cell>
        </row>
        <row r="125">
          <cell r="A125" t="str">
            <v>合計 / ④-03</v>
          </cell>
          <cell r="B125">
            <v>14973</v>
          </cell>
          <cell r="C125"/>
          <cell r="D125"/>
          <cell r="E125"/>
          <cell r="F125">
            <v>160808</v>
          </cell>
          <cell r="G125">
            <v>175781</v>
          </cell>
        </row>
        <row r="126">
          <cell r="A126" t="str">
            <v>合計 / ④-04</v>
          </cell>
          <cell r="B126">
            <v>1914</v>
          </cell>
          <cell r="C126"/>
          <cell r="D126"/>
          <cell r="E126"/>
          <cell r="F126">
            <v>54893.590000000004</v>
          </cell>
          <cell r="G126">
            <v>56807.590000000004</v>
          </cell>
        </row>
        <row r="127">
          <cell r="A127" t="str">
            <v>合計 / ④-05</v>
          </cell>
          <cell r="B127">
            <v>37739</v>
          </cell>
          <cell r="C127">
            <v>16</v>
          </cell>
          <cell r="D127">
            <v>5171</v>
          </cell>
          <cell r="E127">
            <v>68</v>
          </cell>
          <cell r="F127">
            <v>221</v>
          </cell>
          <cell r="G127">
            <v>43215</v>
          </cell>
        </row>
        <row r="128">
          <cell r="A128" t="str">
            <v>合計 / ④-06</v>
          </cell>
          <cell r="B128">
            <v>38699</v>
          </cell>
          <cell r="C128"/>
          <cell r="D128"/>
          <cell r="E128"/>
          <cell r="F128">
            <v>0</v>
          </cell>
          <cell r="G128">
            <v>38699</v>
          </cell>
        </row>
        <row r="129">
          <cell r="A129" t="str">
            <v>合計 / ④-07</v>
          </cell>
          <cell r="B129"/>
          <cell r="C129"/>
          <cell r="D129"/>
          <cell r="E129"/>
          <cell r="F129">
            <v>3242.0160000000001</v>
          </cell>
          <cell r="G129">
            <v>3242.0160000000001</v>
          </cell>
        </row>
        <row r="130">
          <cell r="A130" t="str">
            <v>合計 / ④-08</v>
          </cell>
          <cell r="B130">
            <v>233054</v>
          </cell>
          <cell r="C130">
            <v>160</v>
          </cell>
          <cell r="D130">
            <v>19</v>
          </cell>
          <cell r="E130">
            <v>4180</v>
          </cell>
          <cell r="F130">
            <v>6604</v>
          </cell>
          <cell r="G130">
            <v>244017</v>
          </cell>
        </row>
        <row r="131">
          <cell r="A131" t="str">
            <v>合計 / ④-09</v>
          </cell>
          <cell r="B131"/>
          <cell r="C131">
            <v>8</v>
          </cell>
          <cell r="D131"/>
          <cell r="E131"/>
          <cell r="F131">
            <v>0</v>
          </cell>
          <cell r="G131">
            <v>8</v>
          </cell>
        </row>
        <row r="132">
          <cell r="A132" t="str">
            <v>合計 / ④-10</v>
          </cell>
          <cell r="B132"/>
          <cell r="C132">
            <v>3543</v>
          </cell>
          <cell r="D132">
            <v>125</v>
          </cell>
          <cell r="E132"/>
          <cell r="F132">
            <v>0</v>
          </cell>
          <cell r="G132">
            <v>3668</v>
          </cell>
        </row>
        <row r="133">
          <cell r="A133" t="str">
            <v>合計 / ④-11</v>
          </cell>
          <cell r="B133">
            <v>103069</v>
          </cell>
          <cell r="C133">
            <v>1371</v>
          </cell>
          <cell r="D133"/>
          <cell r="E133"/>
          <cell r="F133">
            <v>0</v>
          </cell>
          <cell r="G133">
            <v>104440</v>
          </cell>
        </row>
        <row r="134">
          <cell r="A134" t="str">
            <v>合計 / ④-12</v>
          </cell>
          <cell r="B134">
            <v>6359</v>
          </cell>
          <cell r="C134"/>
          <cell r="D134"/>
          <cell r="E134"/>
          <cell r="F134">
            <v>0</v>
          </cell>
          <cell r="G134">
            <v>6359</v>
          </cell>
        </row>
        <row r="135">
          <cell r="A135" t="str">
            <v>合計 / ④-13</v>
          </cell>
          <cell r="B135">
            <v>108013</v>
          </cell>
          <cell r="C135">
            <v>99</v>
          </cell>
          <cell r="D135"/>
          <cell r="E135"/>
          <cell r="F135">
            <v>0</v>
          </cell>
          <cell r="G135">
            <v>108112</v>
          </cell>
        </row>
        <row r="136">
          <cell r="A136" t="str">
            <v>合計 / ④-14</v>
          </cell>
          <cell r="B136">
            <v>128017</v>
          </cell>
          <cell r="C136">
            <v>78</v>
          </cell>
          <cell r="D136">
            <v>716</v>
          </cell>
          <cell r="E136"/>
          <cell r="F136">
            <v>0</v>
          </cell>
          <cell r="G136">
            <v>128811</v>
          </cell>
        </row>
        <row r="137">
          <cell r="A137" t="str">
            <v>合計 / ④-15</v>
          </cell>
          <cell r="B137">
            <v>118684</v>
          </cell>
          <cell r="C137">
            <v>4940</v>
          </cell>
          <cell r="D137">
            <v>21998</v>
          </cell>
          <cell r="E137">
            <v>1964</v>
          </cell>
          <cell r="F137">
            <v>5581</v>
          </cell>
          <cell r="G137">
            <v>153167</v>
          </cell>
        </row>
        <row r="138">
          <cell r="A138" t="str">
            <v>合計 / ④-16</v>
          </cell>
          <cell r="B138">
            <v>102014</v>
          </cell>
          <cell r="C138"/>
          <cell r="D138"/>
          <cell r="E138"/>
          <cell r="F138">
            <v>0</v>
          </cell>
          <cell r="G138">
            <v>102014</v>
          </cell>
        </row>
        <row r="139">
          <cell r="A139" t="str">
            <v>合計 / ④-17</v>
          </cell>
          <cell r="B139">
            <v>15421</v>
          </cell>
          <cell r="C139">
            <v>20728</v>
          </cell>
          <cell r="D139"/>
          <cell r="E139">
            <v>1438</v>
          </cell>
          <cell r="F139">
            <v>5984</v>
          </cell>
          <cell r="G139">
            <v>43571</v>
          </cell>
        </row>
        <row r="140">
          <cell r="A140" t="str">
            <v>合計 / ④-18</v>
          </cell>
          <cell r="B140">
            <v>119197</v>
          </cell>
          <cell r="C140">
            <v>28457</v>
          </cell>
          <cell r="D140"/>
          <cell r="E140"/>
          <cell r="F140">
            <v>0</v>
          </cell>
          <cell r="G140">
            <v>147654</v>
          </cell>
        </row>
        <row r="141">
          <cell r="A141" t="str">
            <v>合計 / ④-19</v>
          </cell>
          <cell r="B141">
            <v>78850</v>
          </cell>
          <cell r="C141">
            <v>3453</v>
          </cell>
          <cell r="D141">
            <v>7854</v>
          </cell>
          <cell r="E141"/>
          <cell r="F141">
            <v>0</v>
          </cell>
          <cell r="G141">
            <v>90157</v>
          </cell>
        </row>
        <row r="142">
          <cell r="A142" t="str">
            <v>合計 / ④-20</v>
          </cell>
          <cell r="B142"/>
          <cell r="C142"/>
          <cell r="D142"/>
          <cell r="E142"/>
          <cell r="F142">
            <v>0</v>
          </cell>
          <cell r="G142">
            <v>0</v>
          </cell>
        </row>
        <row r="143">
          <cell r="A143" t="str">
            <v>合計 / ④-21</v>
          </cell>
          <cell r="B143">
            <v>310014</v>
          </cell>
          <cell r="C143">
            <v>5</v>
          </cell>
          <cell r="D143"/>
          <cell r="E143">
            <v>667.09799999999996</v>
          </cell>
          <cell r="F143">
            <v>0</v>
          </cell>
          <cell r="G143">
            <v>310686.098</v>
          </cell>
        </row>
        <row r="144">
          <cell r="A144" t="str">
            <v>合計 / ④-22</v>
          </cell>
          <cell r="B144">
            <v>34936</v>
          </cell>
          <cell r="C144"/>
          <cell r="D144"/>
          <cell r="E144"/>
          <cell r="F144">
            <v>0</v>
          </cell>
          <cell r="G144">
            <v>34936</v>
          </cell>
        </row>
        <row r="145">
          <cell r="A145" t="str">
            <v>合計 / ④-23</v>
          </cell>
          <cell r="B145"/>
          <cell r="C145"/>
          <cell r="D145"/>
          <cell r="E145"/>
          <cell r="F145">
            <v>0</v>
          </cell>
          <cell r="G145">
            <v>0</v>
          </cell>
        </row>
        <row r="146">
          <cell r="A146" t="str">
            <v>合計 / ④-24</v>
          </cell>
          <cell r="B146">
            <v>115784</v>
          </cell>
          <cell r="C146"/>
          <cell r="D146"/>
          <cell r="E146"/>
          <cell r="F146">
            <v>0</v>
          </cell>
          <cell r="G146">
            <v>115784</v>
          </cell>
        </row>
        <row r="147">
          <cell r="A147" t="str">
            <v>合計 / ④-25</v>
          </cell>
          <cell r="B147"/>
          <cell r="C147"/>
          <cell r="D147"/>
          <cell r="E147"/>
          <cell r="F147">
            <v>0</v>
          </cell>
          <cell r="G147">
            <v>0</v>
          </cell>
        </row>
        <row r="148">
          <cell r="A148" t="str">
            <v>合計 / ④-26</v>
          </cell>
          <cell r="B148"/>
          <cell r="C148"/>
          <cell r="D148"/>
          <cell r="E148"/>
          <cell r="F148">
            <v>0</v>
          </cell>
          <cell r="G148">
            <v>0</v>
          </cell>
        </row>
        <row r="149">
          <cell r="A149" t="str">
            <v>合計 / ④-27</v>
          </cell>
          <cell r="B149">
            <v>88523</v>
          </cell>
          <cell r="C149"/>
          <cell r="D149"/>
          <cell r="E149"/>
          <cell r="F149">
            <v>0</v>
          </cell>
          <cell r="G149">
            <v>88523</v>
          </cell>
        </row>
        <row r="150">
          <cell r="A150" t="str">
            <v>合計 / ④-28</v>
          </cell>
          <cell r="B150">
            <v>211312</v>
          </cell>
          <cell r="C150">
            <v>1760</v>
          </cell>
          <cell r="D150">
            <v>1547</v>
          </cell>
          <cell r="E150">
            <v>4476</v>
          </cell>
          <cell r="F150">
            <v>12419</v>
          </cell>
          <cell r="G150">
            <v>231514</v>
          </cell>
        </row>
        <row r="151">
          <cell r="A151" t="str">
            <v>合計 / ④-29</v>
          </cell>
          <cell r="B151"/>
          <cell r="C151"/>
          <cell r="D151"/>
          <cell r="E151"/>
          <cell r="F151">
            <v>0</v>
          </cell>
          <cell r="G151">
            <v>0</v>
          </cell>
        </row>
        <row r="152">
          <cell r="A152" t="str">
            <v>合計 / ④-30</v>
          </cell>
          <cell r="B152"/>
          <cell r="C152"/>
          <cell r="D152"/>
          <cell r="E152"/>
          <cell r="F152">
            <v>0</v>
          </cell>
          <cell r="G152">
            <v>0</v>
          </cell>
        </row>
        <row r="153">
          <cell r="A153" t="str">
            <v>合計 / ④-31</v>
          </cell>
          <cell r="B153"/>
          <cell r="C153"/>
          <cell r="D153"/>
          <cell r="E153"/>
          <cell r="F153">
            <v>0</v>
          </cell>
          <cell r="G153">
            <v>0</v>
          </cell>
        </row>
        <row r="154">
          <cell r="A154" t="str">
            <v>合計 / ④-32</v>
          </cell>
          <cell r="B154"/>
          <cell r="C154"/>
          <cell r="D154"/>
          <cell r="E154"/>
          <cell r="F154">
            <v>0</v>
          </cell>
          <cell r="G154">
            <v>0</v>
          </cell>
        </row>
        <row r="155">
          <cell r="A155" t="str">
            <v>合計 / ④-33</v>
          </cell>
          <cell r="B155"/>
          <cell r="C155"/>
          <cell r="D155">
            <v>451</v>
          </cell>
          <cell r="E155"/>
          <cell r="F155">
            <v>0</v>
          </cell>
          <cell r="G155">
            <v>451</v>
          </cell>
        </row>
        <row r="156">
          <cell r="A156" t="str">
            <v>合計 / ④-34</v>
          </cell>
          <cell r="B156"/>
          <cell r="C156"/>
          <cell r="D156">
            <v>55</v>
          </cell>
          <cell r="E156"/>
          <cell r="F156">
            <v>0</v>
          </cell>
          <cell r="G156">
            <v>55</v>
          </cell>
        </row>
        <row r="157">
          <cell r="A157" t="str">
            <v>合計 / ④-35</v>
          </cell>
          <cell r="B157"/>
          <cell r="C157"/>
          <cell r="D157"/>
          <cell r="E157"/>
          <cell r="F157">
            <v>0</v>
          </cell>
          <cell r="G157">
            <v>0</v>
          </cell>
        </row>
        <row r="158">
          <cell r="A158" t="str">
            <v>合計 / ④-36</v>
          </cell>
          <cell r="B158"/>
          <cell r="C158"/>
          <cell r="D158">
            <v>420</v>
          </cell>
          <cell r="E158"/>
          <cell r="F158">
            <v>0</v>
          </cell>
          <cell r="G158">
            <v>420</v>
          </cell>
        </row>
        <row r="159">
          <cell r="A159" t="str">
            <v>合計 / ④-37</v>
          </cell>
          <cell r="B159"/>
          <cell r="C159"/>
          <cell r="D159"/>
          <cell r="E159"/>
          <cell r="F159">
            <v>0</v>
          </cell>
          <cell r="G159">
            <v>0</v>
          </cell>
        </row>
        <row r="160">
          <cell r="A160" t="str">
            <v>合計 / ④-38</v>
          </cell>
          <cell r="B160"/>
          <cell r="C160"/>
          <cell r="D160"/>
          <cell r="E160"/>
          <cell r="F160">
            <v>0</v>
          </cell>
          <cell r="G160">
            <v>0</v>
          </cell>
        </row>
        <row r="161">
          <cell r="A161" t="str">
            <v>合計 / ④-39</v>
          </cell>
          <cell r="B161"/>
          <cell r="C161"/>
          <cell r="D161"/>
          <cell r="E161"/>
          <cell r="F161">
            <v>0</v>
          </cell>
          <cell r="G161">
            <v>0</v>
          </cell>
        </row>
        <row r="162">
          <cell r="A162" t="str">
            <v>合計 / ④-40</v>
          </cell>
          <cell r="B162"/>
          <cell r="C162"/>
          <cell r="D162"/>
          <cell r="E162"/>
          <cell r="F162">
            <v>0</v>
          </cell>
          <cell r="G162">
            <v>0</v>
          </cell>
        </row>
        <row r="163">
          <cell r="A163" t="str">
            <v>合計 / ④-41</v>
          </cell>
          <cell r="B163"/>
          <cell r="C163"/>
          <cell r="D163"/>
          <cell r="E163"/>
          <cell r="F163">
            <v>0</v>
          </cell>
          <cell r="G163">
            <v>0</v>
          </cell>
        </row>
        <row r="164">
          <cell r="A164" t="str">
            <v>合計 / ④-42</v>
          </cell>
          <cell r="B164"/>
          <cell r="C164"/>
          <cell r="D164">
            <v>327</v>
          </cell>
          <cell r="E164"/>
          <cell r="F164">
            <v>0</v>
          </cell>
          <cell r="G164">
            <v>327</v>
          </cell>
        </row>
        <row r="165">
          <cell r="A165" t="str">
            <v>合計 / ④-43</v>
          </cell>
          <cell r="B165"/>
          <cell r="C165"/>
          <cell r="D165"/>
          <cell r="E165"/>
          <cell r="F165">
            <v>0</v>
          </cell>
          <cell r="G165">
            <v>0</v>
          </cell>
        </row>
        <row r="166">
          <cell r="A166" t="str">
            <v>合計 / ④-44</v>
          </cell>
          <cell r="B166"/>
          <cell r="C166"/>
          <cell r="D166"/>
          <cell r="E166"/>
          <cell r="F166">
            <v>0</v>
          </cell>
          <cell r="G166">
            <v>0</v>
          </cell>
        </row>
        <row r="167">
          <cell r="A167" t="str">
            <v>合計 / ④-45</v>
          </cell>
          <cell r="B167"/>
          <cell r="C167"/>
          <cell r="D167"/>
          <cell r="E167"/>
          <cell r="F167">
            <v>0</v>
          </cell>
          <cell r="G167">
            <v>0</v>
          </cell>
        </row>
        <row r="168">
          <cell r="A168" t="str">
            <v>合計 / ④-46</v>
          </cell>
          <cell r="B168"/>
          <cell r="C168"/>
          <cell r="D168"/>
          <cell r="E168"/>
          <cell r="F168">
            <v>0</v>
          </cell>
          <cell r="G168">
            <v>0</v>
          </cell>
        </row>
        <row r="169">
          <cell r="A169" t="str">
            <v>合計 / ④-47</v>
          </cell>
          <cell r="B169"/>
          <cell r="C169"/>
          <cell r="D169"/>
          <cell r="E169"/>
          <cell r="F169">
            <v>0</v>
          </cell>
          <cell r="G169">
            <v>0</v>
          </cell>
        </row>
        <row r="170">
          <cell r="A170" t="str">
            <v>合計 / ④-48</v>
          </cell>
          <cell r="B170"/>
          <cell r="C170"/>
          <cell r="D170"/>
          <cell r="E170"/>
          <cell r="F170">
            <v>0</v>
          </cell>
          <cell r="G170">
            <v>0</v>
          </cell>
        </row>
        <row r="171">
          <cell r="A171" t="str">
            <v>合計 / ④-49</v>
          </cell>
          <cell r="B171"/>
          <cell r="C171"/>
          <cell r="D171"/>
          <cell r="E171"/>
          <cell r="F171">
            <v>0</v>
          </cell>
          <cell r="G171">
            <v>0</v>
          </cell>
        </row>
        <row r="172">
          <cell r="A172" t="str">
            <v>合計 / ④-50</v>
          </cell>
          <cell r="B172"/>
          <cell r="C172"/>
          <cell r="D172"/>
          <cell r="E172"/>
          <cell r="F172">
            <v>0</v>
          </cell>
          <cell r="G172">
            <v>0</v>
          </cell>
        </row>
        <row r="173">
          <cell r="A173" t="str">
            <v>合計 / ④-51</v>
          </cell>
          <cell r="B173">
            <v>46</v>
          </cell>
          <cell r="C173"/>
          <cell r="D173"/>
          <cell r="E173"/>
          <cell r="F173">
            <v>0</v>
          </cell>
          <cell r="G173">
            <v>46</v>
          </cell>
        </row>
        <row r="174">
          <cell r="A174" t="str">
            <v>合計 / ④-52</v>
          </cell>
          <cell r="B174">
            <v>184</v>
          </cell>
          <cell r="C174"/>
          <cell r="D174"/>
          <cell r="E174"/>
          <cell r="F174">
            <v>0</v>
          </cell>
          <cell r="G174">
            <v>184</v>
          </cell>
        </row>
        <row r="175">
          <cell r="A175" t="str">
            <v>合計 / ④-53</v>
          </cell>
          <cell r="B175"/>
          <cell r="C175"/>
          <cell r="D175"/>
          <cell r="E175"/>
          <cell r="F175">
            <v>0</v>
          </cell>
          <cell r="G175">
            <v>0</v>
          </cell>
        </row>
        <row r="176">
          <cell r="A176" t="str">
            <v>合計 / ④-54</v>
          </cell>
          <cell r="B176"/>
          <cell r="C176"/>
          <cell r="D176"/>
          <cell r="E176"/>
          <cell r="F176">
            <v>0</v>
          </cell>
          <cell r="G176">
            <v>0</v>
          </cell>
        </row>
        <row r="177">
          <cell r="A177" t="str">
            <v>合計 / ④-55</v>
          </cell>
          <cell r="B177"/>
          <cell r="C177"/>
          <cell r="D177"/>
          <cell r="E177"/>
          <cell r="F177">
            <v>0</v>
          </cell>
          <cell r="G177">
            <v>0</v>
          </cell>
        </row>
        <row r="178">
          <cell r="A178" t="str">
            <v>合計 / ④-56</v>
          </cell>
          <cell r="B178"/>
          <cell r="C178"/>
          <cell r="D178"/>
          <cell r="E178"/>
          <cell r="F178">
            <v>0</v>
          </cell>
          <cell r="G178">
            <v>0</v>
          </cell>
        </row>
        <row r="179">
          <cell r="A179" t="str">
            <v>合計 / ④-57</v>
          </cell>
          <cell r="B179"/>
          <cell r="C179"/>
          <cell r="D179">
            <v>48</v>
          </cell>
          <cell r="E179"/>
          <cell r="F179">
            <v>0</v>
          </cell>
          <cell r="G179">
            <v>48</v>
          </cell>
        </row>
        <row r="180">
          <cell r="A180" t="str">
            <v>合計 / ④-58</v>
          </cell>
          <cell r="B180"/>
          <cell r="C180"/>
          <cell r="D180"/>
          <cell r="E180">
            <v>60</v>
          </cell>
          <cell r="F180">
            <v>0</v>
          </cell>
          <cell r="G180">
            <v>60</v>
          </cell>
        </row>
        <row r="181">
          <cell r="A181" t="str">
            <v>合計 / ④-59</v>
          </cell>
          <cell r="B181"/>
          <cell r="C181"/>
          <cell r="D181">
            <v>143</v>
          </cell>
          <cell r="E181"/>
          <cell r="F181">
            <v>0</v>
          </cell>
          <cell r="G181">
            <v>143</v>
          </cell>
        </row>
        <row r="182">
          <cell r="A182" t="str">
            <v>合計 / ④-60</v>
          </cell>
          <cell r="B182"/>
          <cell r="C182"/>
          <cell r="D182"/>
          <cell r="E182"/>
          <cell r="F182">
            <v>0</v>
          </cell>
          <cell r="G182">
            <v>0</v>
          </cell>
        </row>
        <row r="183">
          <cell r="A183" t="str">
            <v>合計 / ④-61</v>
          </cell>
          <cell r="B183"/>
          <cell r="C183"/>
          <cell r="D183"/>
          <cell r="E183"/>
          <cell r="F183">
            <v>0</v>
          </cell>
          <cell r="G183">
            <v>0</v>
          </cell>
        </row>
        <row r="184">
          <cell r="A184" t="str">
            <v>合計 / ④-62</v>
          </cell>
          <cell r="B184">
            <v>1865</v>
          </cell>
          <cell r="C184"/>
          <cell r="D184"/>
          <cell r="E184"/>
          <cell r="F184">
            <v>4296</v>
          </cell>
          <cell r="G184">
            <v>6161</v>
          </cell>
        </row>
        <row r="185">
          <cell r="A185" t="str">
            <v>合計 / ④-63</v>
          </cell>
          <cell r="B185">
            <v>0</v>
          </cell>
          <cell r="C185"/>
          <cell r="D185">
            <v>0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合計 / ④-632</v>
          </cell>
          <cell r="B186">
            <v>306</v>
          </cell>
          <cell r="C186"/>
          <cell r="D186">
            <v>94</v>
          </cell>
          <cell r="E186">
            <v>313</v>
          </cell>
          <cell r="F186"/>
          <cell r="G186">
            <v>713</v>
          </cell>
        </row>
        <row r="187">
          <cell r="A187" t="str">
            <v>合計 / ④-633</v>
          </cell>
          <cell r="B187">
            <v>814</v>
          </cell>
          <cell r="C187"/>
          <cell r="D187">
            <v>106</v>
          </cell>
          <cell r="E187">
            <v>233</v>
          </cell>
          <cell r="F187"/>
          <cell r="G187">
            <v>1153</v>
          </cell>
        </row>
        <row r="188">
          <cell r="A188" t="str">
            <v>合計 / ④-634</v>
          </cell>
          <cell r="B188">
            <v>482</v>
          </cell>
          <cell r="C188"/>
          <cell r="D188"/>
          <cell r="E188">
            <v>154</v>
          </cell>
          <cell r="F188"/>
          <cell r="G188">
            <v>636</v>
          </cell>
        </row>
        <row r="189">
          <cell r="A189" t="str">
            <v>合計 / ④-635</v>
          </cell>
          <cell r="B189">
            <v>0</v>
          </cell>
          <cell r="C189"/>
          <cell r="D189">
            <v>0</v>
          </cell>
          <cell r="E189">
            <v>0</v>
          </cell>
          <cell r="F189">
            <v>0</v>
          </cell>
          <cell r="G189">
            <v>0</v>
          </cell>
        </row>
        <row r="190">
          <cell r="A190" t="str">
            <v>合計 / ④-636</v>
          </cell>
          <cell r="B190">
            <v>1319922</v>
          </cell>
          <cell r="C190"/>
          <cell r="D190">
            <v>993</v>
          </cell>
          <cell r="E190">
            <v>1602287</v>
          </cell>
          <cell r="F190">
            <v>14067.562000000002</v>
          </cell>
          <cell r="G190">
            <v>2937269.5619999999</v>
          </cell>
        </row>
        <row r="191">
          <cell r="A191" t="str">
            <v>合計 / ④-64</v>
          </cell>
          <cell r="B191">
            <v>0</v>
          </cell>
          <cell r="C191"/>
          <cell r="D191"/>
          <cell r="E191">
            <v>0</v>
          </cell>
          <cell r="F191">
            <v>0</v>
          </cell>
          <cell r="G191">
            <v>0</v>
          </cell>
        </row>
        <row r="192">
          <cell r="A192" t="str">
            <v>合計 / ④-642</v>
          </cell>
          <cell r="B192">
            <v>265</v>
          </cell>
          <cell r="C192"/>
          <cell r="D192"/>
          <cell r="E192"/>
          <cell r="F192">
            <v>4</v>
          </cell>
          <cell r="G192">
            <v>269</v>
          </cell>
        </row>
        <row r="193">
          <cell r="A193" t="str">
            <v>合計 / ④-643</v>
          </cell>
          <cell r="B193">
            <v>866</v>
          </cell>
          <cell r="C193"/>
          <cell r="D193"/>
          <cell r="E193"/>
          <cell r="F193">
            <v>138</v>
          </cell>
          <cell r="G193">
            <v>1004</v>
          </cell>
        </row>
        <row r="194">
          <cell r="A194" t="str">
            <v>合計 / ④-644</v>
          </cell>
          <cell r="B194">
            <v>269</v>
          </cell>
          <cell r="C194"/>
          <cell r="D194"/>
          <cell r="E194"/>
          <cell r="F194">
            <v>58</v>
          </cell>
          <cell r="G194">
            <v>327</v>
          </cell>
        </row>
        <row r="195">
          <cell r="A195" t="str">
            <v>合計 / ④-645</v>
          </cell>
          <cell r="B195">
            <v>0</v>
          </cell>
          <cell r="C195"/>
          <cell r="D195"/>
          <cell r="E195"/>
          <cell r="F195">
            <v>0</v>
          </cell>
          <cell r="G195">
            <v>0</v>
          </cell>
        </row>
        <row r="196">
          <cell r="A196" t="str">
            <v>合計 / ④-646</v>
          </cell>
          <cell r="B196">
            <v>521555</v>
          </cell>
          <cell r="C196"/>
          <cell r="D196"/>
          <cell r="E196">
            <v>108095</v>
          </cell>
          <cell r="F196">
            <v>13441.618</v>
          </cell>
          <cell r="G196">
            <v>643091.61800000002</v>
          </cell>
        </row>
        <row r="197">
          <cell r="A197" t="str">
            <v>合計 / ④-65</v>
          </cell>
          <cell r="B197">
            <v>0</v>
          </cell>
          <cell r="C197"/>
          <cell r="D197"/>
          <cell r="E197">
            <v>0</v>
          </cell>
          <cell r="F197">
            <v>0</v>
          </cell>
          <cell r="G197">
            <v>0</v>
          </cell>
        </row>
        <row r="198">
          <cell r="A198" t="str">
            <v>合計 / ④-652</v>
          </cell>
          <cell r="B198">
            <v>188</v>
          </cell>
          <cell r="C198"/>
          <cell r="D198"/>
          <cell r="E198"/>
          <cell r="F198">
            <v>4</v>
          </cell>
          <cell r="G198">
            <v>192</v>
          </cell>
        </row>
        <row r="199">
          <cell r="A199" t="str">
            <v>合計 / ④-653</v>
          </cell>
          <cell r="B199">
            <v>703</v>
          </cell>
          <cell r="C199"/>
          <cell r="D199"/>
          <cell r="E199"/>
          <cell r="F199">
            <v>138</v>
          </cell>
          <cell r="G199">
            <v>841</v>
          </cell>
        </row>
        <row r="200">
          <cell r="A200" t="str">
            <v>合計 / ④-654</v>
          </cell>
          <cell r="B200">
            <v>409</v>
          </cell>
          <cell r="C200"/>
          <cell r="D200"/>
          <cell r="E200"/>
          <cell r="F200">
            <v>58</v>
          </cell>
          <cell r="G200">
            <v>467</v>
          </cell>
        </row>
        <row r="201">
          <cell r="A201" t="str">
            <v>合計 / ④-655</v>
          </cell>
          <cell r="B201">
            <v>0</v>
          </cell>
          <cell r="C201"/>
          <cell r="D201"/>
          <cell r="E201"/>
          <cell r="F201">
            <v>0</v>
          </cell>
          <cell r="G201">
            <v>0</v>
          </cell>
        </row>
        <row r="202">
          <cell r="A202" t="str">
            <v>合計 / ④-656</v>
          </cell>
          <cell r="B202">
            <v>403148</v>
          </cell>
          <cell r="C202"/>
          <cell r="D202"/>
          <cell r="E202">
            <v>9318</v>
          </cell>
          <cell r="F202">
            <v>18650.062000000002</v>
          </cell>
          <cell r="G202">
            <v>431116.06199999998</v>
          </cell>
        </row>
        <row r="203">
          <cell r="A203" t="str">
            <v>合計 / ④-66</v>
          </cell>
          <cell r="B203">
            <v>0</v>
          </cell>
          <cell r="C203"/>
          <cell r="D203"/>
          <cell r="E203">
            <v>0</v>
          </cell>
          <cell r="F203">
            <v>0</v>
          </cell>
          <cell r="G203">
            <v>0</v>
          </cell>
        </row>
        <row r="204">
          <cell r="A204" t="str">
            <v>合計 / ④-662</v>
          </cell>
          <cell r="B204">
            <v>353</v>
          </cell>
          <cell r="C204"/>
          <cell r="D204"/>
          <cell r="E204"/>
          <cell r="F204">
            <v>132</v>
          </cell>
          <cell r="G204">
            <v>485</v>
          </cell>
        </row>
        <row r="205">
          <cell r="A205" t="str">
            <v>合計 / ④-663</v>
          </cell>
          <cell r="B205">
            <v>811</v>
          </cell>
          <cell r="C205"/>
          <cell r="D205"/>
          <cell r="E205"/>
          <cell r="F205">
            <v>34</v>
          </cell>
          <cell r="G205">
            <v>845</v>
          </cell>
        </row>
        <row r="206">
          <cell r="A206" t="str">
            <v>合計 / ④-664</v>
          </cell>
          <cell r="B206">
            <v>235</v>
          </cell>
          <cell r="C206"/>
          <cell r="D206"/>
          <cell r="E206"/>
          <cell r="F206">
            <v>34</v>
          </cell>
          <cell r="G206">
            <v>269</v>
          </cell>
        </row>
        <row r="207">
          <cell r="A207" t="str">
            <v>合計 / ④-665</v>
          </cell>
          <cell r="B207">
            <v>0</v>
          </cell>
          <cell r="C207"/>
          <cell r="D207"/>
          <cell r="E207"/>
          <cell r="F207">
            <v>0</v>
          </cell>
          <cell r="G207">
            <v>0</v>
          </cell>
        </row>
        <row r="208">
          <cell r="A208" t="str">
            <v>合計 / ④-666</v>
          </cell>
          <cell r="B208">
            <v>251446</v>
          </cell>
          <cell r="C208"/>
          <cell r="D208"/>
          <cell r="E208">
            <v>2456</v>
          </cell>
          <cell r="F208">
            <v>66626.202000000005</v>
          </cell>
          <cell r="G208">
            <v>320528.20199999999</v>
          </cell>
        </row>
        <row r="209">
          <cell r="A209" t="str">
            <v>合計 / ④-67</v>
          </cell>
          <cell r="B209">
            <v>0</v>
          </cell>
          <cell r="C209"/>
          <cell r="D209"/>
          <cell r="E209">
            <v>0</v>
          </cell>
          <cell r="F209">
            <v>0</v>
          </cell>
          <cell r="G209">
            <v>0</v>
          </cell>
        </row>
        <row r="210">
          <cell r="A210" t="str">
            <v>合計 / ④-672</v>
          </cell>
          <cell r="B210"/>
          <cell r="C210"/>
          <cell r="D210"/>
          <cell r="E210"/>
          <cell r="F210">
            <v>4</v>
          </cell>
          <cell r="G210">
            <v>4</v>
          </cell>
        </row>
        <row r="211">
          <cell r="A211" t="str">
            <v>合計 / ④-673</v>
          </cell>
          <cell r="B211"/>
          <cell r="C211"/>
          <cell r="D211"/>
          <cell r="E211"/>
          <cell r="F211">
            <v>138</v>
          </cell>
          <cell r="G211">
            <v>138</v>
          </cell>
        </row>
        <row r="212">
          <cell r="A212" t="str">
            <v>合計 / ④-674</v>
          </cell>
          <cell r="B212"/>
          <cell r="C212"/>
          <cell r="D212"/>
          <cell r="E212"/>
          <cell r="F212">
            <v>58</v>
          </cell>
          <cell r="G212">
            <v>58</v>
          </cell>
        </row>
        <row r="213">
          <cell r="A213" t="str">
            <v>合計 / ④-675</v>
          </cell>
          <cell r="B213">
            <v>0</v>
          </cell>
          <cell r="C213"/>
          <cell r="D213"/>
          <cell r="E213"/>
          <cell r="F213">
            <v>0</v>
          </cell>
          <cell r="G213">
            <v>0</v>
          </cell>
        </row>
        <row r="214">
          <cell r="A214" t="str">
            <v>合計 / ④-676</v>
          </cell>
          <cell r="B214">
            <v>2754619</v>
          </cell>
          <cell r="C214"/>
          <cell r="D214"/>
          <cell r="E214">
            <v>7931</v>
          </cell>
          <cell r="F214">
            <v>13860.047999999999</v>
          </cell>
          <cell r="G214">
            <v>2776410.048</v>
          </cell>
        </row>
        <row r="215">
          <cell r="A215" t="str">
            <v>合計 / ⑤</v>
          </cell>
          <cell r="B215"/>
          <cell r="C215"/>
          <cell r="D215"/>
          <cell r="E215"/>
          <cell r="F215"/>
          <cell r="G215"/>
        </row>
        <row r="216">
          <cell r="A216" t="str">
            <v>合計 / ⑤-01</v>
          </cell>
          <cell r="B216">
            <v>11739906</v>
          </cell>
          <cell r="C216">
            <v>615673</v>
          </cell>
          <cell r="D216">
            <v>224146</v>
          </cell>
          <cell r="E216">
            <v>320730.94199999998</v>
          </cell>
          <cell r="F216">
            <v>16601630.345000001</v>
          </cell>
          <cell r="G216">
            <v>29502086.287</v>
          </cell>
        </row>
        <row r="217">
          <cell r="A217" t="str">
            <v>合計 / ⑤-02</v>
          </cell>
          <cell r="B217"/>
          <cell r="C217"/>
          <cell r="D217"/>
          <cell r="E217"/>
          <cell r="F217">
            <v>20525</v>
          </cell>
          <cell r="G217">
            <v>20525</v>
          </cell>
        </row>
        <row r="218">
          <cell r="A218" t="str">
            <v>合計 / ⑤-03</v>
          </cell>
          <cell r="B218"/>
          <cell r="C218"/>
          <cell r="D218"/>
          <cell r="E218"/>
          <cell r="F218">
            <v>0</v>
          </cell>
          <cell r="G218">
            <v>0</v>
          </cell>
        </row>
        <row r="219">
          <cell r="A219" t="str">
            <v>合計 / ⑤-04</v>
          </cell>
          <cell r="B219">
            <v>2428</v>
          </cell>
          <cell r="C219">
            <v>7407</v>
          </cell>
          <cell r="D219"/>
          <cell r="E219"/>
          <cell r="F219">
            <v>275781.484</v>
          </cell>
          <cell r="G219">
            <v>285616.484</v>
          </cell>
        </row>
        <row r="220">
          <cell r="A220" t="str">
            <v>合計 / ⑤-05</v>
          </cell>
          <cell r="B220">
            <v>105</v>
          </cell>
          <cell r="C220"/>
          <cell r="D220"/>
          <cell r="E220"/>
          <cell r="F220">
            <v>0</v>
          </cell>
          <cell r="G220">
            <v>105</v>
          </cell>
        </row>
        <row r="221">
          <cell r="A221" t="str">
            <v>合計 / ⑤-06</v>
          </cell>
          <cell r="B221">
            <v>1</v>
          </cell>
          <cell r="C221"/>
          <cell r="D221"/>
          <cell r="E221"/>
          <cell r="F221">
            <v>752.23900000000003</v>
          </cell>
          <cell r="G221">
            <v>753.23900000000003</v>
          </cell>
        </row>
        <row r="222">
          <cell r="A222" t="str">
            <v>合計 / ⑤-07</v>
          </cell>
          <cell r="B222"/>
          <cell r="C222"/>
          <cell r="D222"/>
          <cell r="E222"/>
          <cell r="F222">
            <v>1814.99</v>
          </cell>
          <cell r="G222">
            <v>1814.99</v>
          </cell>
        </row>
        <row r="223">
          <cell r="A223" t="str">
            <v>合計 / ⑤-08</v>
          </cell>
          <cell r="B223">
            <v>1786523</v>
          </cell>
          <cell r="C223">
            <v>15217</v>
          </cell>
          <cell r="D223">
            <v>4250</v>
          </cell>
          <cell r="E223"/>
          <cell r="F223">
            <v>1054808.5519999999</v>
          </cell>
          <cell r="G223">
            <v>2860798.5520000001</v>
          </cell>
        </row>
        <row r="224">
          <cell r="A224" t="str">
            <v>合計 / ⑤-09</v>
          </cell>
          <cell r="B224">
            <v>19210</v>
          </cell>
          <cell r="C224">
            <v>2116</v>
          </cell>
          <cell r="D224">
            <v>57</v>
          </cell>
          <cell r="E224"/>
          <cell r="F224">
            <v>49837</v>
          </cell>
          <cell r="G224">
            <v>71220</v>
          </cell>
        </row>
        <row r="225">
          <cell r="A225" t="str">
            <v>合計 / ⑤-10</v>
          </cell>
          <cell r="B225">
            <v>252438</v>
          </cell>
          <cell r="C225">
            <v>27399</v>
          </cell>
          <cell r="D225">
            <v>8111</v>
          </cell>
          <cell r="E225"/>
          <cell r="F225">
            <v>301519.68400000001</v>
          </cell>
          <cell r="G225">
            <v>589467.68400000001</v>
          </cell>
        </row>
        <row r="226">
          <cell r="A226" t="str">
            <v>合計 / ⑤-11</v>
          </cell>
          <cell r="B226">
            <v>8211590</v>
          </cell>
          <cell r="C226">
            <v>358883</v>
          </cell>
          <cell r="D226">
            <v>186718</v>
          </cell>
          <cell r="E226">
            <v>252799.62599999999</v>
          </cell>
          <cell r="F226">
            <v>7378740.9139999999</v>
          </cell>
          <cell r="G226">
            <v>16388731.539999999</v>
          </cell>
        </row>
        <row r="227">
          <cell r="A227" t="str">
            <v>合計 / ⑤-12</v>
          </cell>
          <cell r="B227">
            <v>187526</v>
          </cell>
          <cell r="C227">
            <v>63669</v>
          </cell>
          <cell r="D227">
            <v>342</v>
          </cell>
          <cell r="E227">
            <v>62.616</v>
          </cell>
          <cell r="F227">
            <v>5717694.875</v>
          </cell>
          <cell r="G227">
            <v>5969294.4910000004</v>
          </cell>
        </row>
        <row r="228">
          <cell r="A228" t="str">
            <v>合計 / ⑤-13</v>
          </cell>
          <cell r="B228">
            <v>5809</v>
          </cell>
          <cell r="C228">
            <v>738</v>
          </cell>
          <cell r="D228"/>
          <cell r="E228"/>
          <cell r="F228">
            <v>22113</v>
          </cell>
          <cell r="G228">
            <v>28660</v>
          </cell>
        </row>
        <row r="229">
          <cell r="A229" t="str">
            <v>合計 / ⑤-14</v>
          </cell>
          <cell r="B229">
            <v>106745</v>
          </cell>
          <cell r="C229">
            <v>4373</v>
          </cell>
          <cell r="D229"/>
          <cell r="E229">
            <v>6314.3440000000001</v>
          </cell>
          <cell r="F229">
            <v>829364.18700000003</v>
          </cell>
          <cell r="G229">
            <v>946796.53100000008</v>
          </cell>
        </row>
        <row r="230">
          <cell r="A230" t="str">
            <v>合計 / ⑤-15</v>
          </cell>
          <cell r="B230">
            <v>1029917</v>
          </cell>
          <cell r="C230">
            <v>4985</v>
          </cell>
          <cell r="D230">
            <v>8714</v>
          </cell>
          <cell r="E230">
            <v>61554.356</v>
          </cell>
          <cell r="F230">
            <v>716750.80199999991</v>
          </cell>
          <cell r="G230">
            <v>1821921.1579999998</v>
          </cell>
        </row>
        <row r="231">
          <cell r="A231" t="str">
            <v>合計 / ⑤-16</v>
          </cell>
          <cell r="B231">
            <v>280</v>
          </cell>
          <cell r="C231"/>
          <cell r="D231">
            <v>7117</v>
          </cell>
          <cell r="E231"/>
          <cell r="F231">
            <v>122289.618</v>
          </cell>
          <cell r="G231">
            <v>129686.618</v>
          </cell>
        </row>
        <row r="232">
          <cell r="A232" t="str">
            <v>合計 / ⑤-17</v>
          </cell>
          <cell r="B232">
            <v>137334</v>
          </cell>
          <cell r="C232">
            <v>130886</v>
          </cell>
          <cell r="D232">
            <v>8837</v>
          </cell>
          <cell r="E232"/>
          <cell r="F232">
            <v>109638</v>
          </cell>
          <cell r="G232">
            <v>386695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60"/>
  <sheetViews>
    <sheetView tabSelected="1" view="pageLayout" zoomScaleNormal="75" zoomScaleSheetLayoutView="75" workbookViewId="0">
      <selection activeCell="U3" sqref="U3"/>
    </sheetView>
  </sheetViews>
  <sheetFormatPr defaultRowHeight="13.5"/>
  <cols>
    <col min="1" max="1" width="1.625" style="103" customWidth="1"/>
    <col min="2" max="3" width="7.625" style="103" customWidth="1"/>
    <col min="4" max="4" width="35.625" style="103" customWidth="1"/>
    <col min="5" max="10" width="18.625" style="103" customWidth="1"/>
    <col min="11" max="12" width="1.625" style="103" customWidth="1"/>
    <col min="13" max="14" width="7.625" style="103" customWidth="1"/>
    <col min="15" max="15" width="35.625" style="103" customWidth="1"/>
    <col min="16" max="21" width="18.625" style="103" customWidth="1"/>
    <col min="22" max="23" width="1.625" style="103" customWidth="1"/>
    <col min="24" max="25" width="7.625" style="103" customWidth="1"/>
    <col min="26" max="26" width="35.625" style="103" customWidth="1"/>
    <col min="27" max="31" width="18.625" style="103" customWidth="1"/>
    <col min="32" max="16384" width="9" style="2"/>
  </cols>
  <sheetData>
    <row r="1" spans="2:41" ht="34.5" customHeight="1">
      <c r="B1" s="102" t="s">
        <v>252</v>
      </c>
      <c r="C1" s="102"/>
      <c r="D1" s="102"/>
      <c r="E1" s="102"/>
      <c r="F1" s="102"/>
      <c r="G1" s="102"/>
      <c r="H1" s="102"/>
      <c r="I1" s="102"/>
      <c r="J1" s="102"/>
      <c r="K1" s="1"/>
      <c r="L1" s="1"/>
      <c r="M1" s="102" t="s">
        <v>249</v>
      </c>
      <c r="N1" s="102"/>
      <c r="O1" s="102"/>
      <c r="P1" s="102"/>
      <c r="Q1" s="102"/>
      <c r="R1" s="102"/>
      <c r="S1" s="102"/>
      <c r="T1" s="102"/>
      <c r="U1" s="102"/>
      <c r="V1" s="1"/>
      <c r="X1" s="102"/>
      <c r="Y1" s="102"/>
      <c r="Z1" s="102"/>
      <c r="AA1" s="102"/>
      <c r="AB1" s="102"/>
      <c r="AC1" s="102"/>
      <c r="AD1" s="102"/>
      <c r="AE1" s="102"/>
    </row>
    <row r="2" spans="2:41" ht="15.75" customHeight="1">
      <c r="B2" s="104"/>
      <c r="C2" s="104"/>
      <c r="D2" s="104"/>
      <c r="E2" s="104"/>
      <c r="F2" s="104"/>
      <c r="G2" s="104"/>
      <c r="H2" s="104"/>
      <c r="I2" s="104"/>
      <c r="J2" s="104"/>
      <c r="K2" s="1"/>
      <c r="L2" s="1"/>
      <c r="M2" s="1"/>
      <c r="N2" s="3"/>
      <c r="O2" s="3"/>
      <c r="P2" s="3"/>
      <c r="Q2" s="1"/>
      <c r="R2" s="1"/>
      <c r="S2" s="1"/>
      <c r="T2" s="1"/>
      <c r="U2" s="1"/>
      <c r="V2" s="1"/>
      <c r="X2" s="104"/>
      <c r="Y2" s="104"/>
      <c r="Z2" s="104"/>
      <c r="AA2" s="104"/>
      <c r="AB2" s="104"/>
      <c r="AC2" s="104"/>
      <c r="AD2" s="104"/>
      <c r="AE2" s="104"/>
    </row>
    <row r="3" spans="2:41" ht="15.75" customHeight="1" thickBot="1">
      <c r="B3" s="105"/>
      <c r="C3" s="106"/>
      <c r="D3" s="106"/>
      <c r="E3" s="110">
        <v>2</v>
      </c>
      <c r="F3" s="110">
        <v>3</v>
      </c>
      <c r="G3" s="110">
        <v>4</v>
      </c>
      <c r="H3" s="110">
        <v>5</v>
      </c>
      <c r="I3" s="110">
        <v>6</v>
      </c>
      <c r="J3" s="5" t="s">
        <v>0</v>
      </c>
      <c r="K3" s="106"/>
      <c r="L3" s="106"/>
      <c r="M3" s="105"/>
      <c r="N3" s="106"/>
      <c r="O3" s="106"/>
      <c r="P3" s="106"/>
      <c r="Q3" s="106"/>
      <c r="R3" s="106"/>
      <c r="S3" s="106"/>
      <c r="T3" s="106"/>
      <c r="U3" s="5"/>
      <c r="V3" s="106"/>
      <c r="X3" s="105"/>
      <c r="Y3" s="106"/>
      <c r="Z3" s="106"/>
      <c r="AA3" s="106"/>
      <c r="AB3" s="106"/>
      <c r="AC3" s="106"/>
      <c r="AD3" s="106"/>
      <c r="AE3" s="106"/>
    </row>
    <row r="4" spans="2:41" ht="60" customHeight="1" thickBot="1">
      <c r="B4" s="126" t="s">
        <v>1</v>
      </c>
      <c r="C4" s="127"/>
      <c r="D4" s="127"/>
      <c r="E4" s="6" t="s">
        <v>2</v>
      </c>
      <c r="F4" s="6" t="s">
        <v>3</v>
      </c>
      <c r="G4" s="6" t="s">
        <v>4</v>
      </c>
      <c r="H4" s="6" t="s">
        <v>5</v>
      </c>
      <c r="I4" s="7" t="s">
        <v>6</v>
      </c>
      <c r="J4" s="8" t="s">
        <v>7</v>
      </c>
      <c r="K4" s="4"/>
      <c r="L4" s="106"/>
      <c r="M4" s="126" t="s">
        <v>1</v>
      </c>
      <c r="N4" s="127"/>
      <c r="O4" s="127"/>
      <c r="P4" s="6" t="s">
        <v>2</v>
      </c>
      <c r="Q4" s="6" t="s">
        <v>3</v>
      </c>
      <c r="R4" s="6" t="s">
        <v>4</v>
      </c>
      <c r="S4" s="6" t="s">
        <v>5</v>
      </c>
      <c r="T4" s="7" t="s">
        <v>6</v>
      </c>
      <c r="U4" s="8" t="s">
        <v>7</v>
      </c>
      <c r="V4" s="4"/>
      <c r="X4" s="126"/>
      <c r="Y4" s="127"/>
      <c r="Z4" s="127"/>
      <c r="AA4" s="6"/>
      <c r="AB4" s="6"/>
      <c r="AC4" s="6"/>
      <c r="AD4" s="6"/>
      <c r="AE4" s="7"/>
    </row>
    <row r="5" spans="2:41" ht="25.5" customHeight="1">
      <c r="B5" s="128" t="s">
        <v>8</v>
      </c>
      <c r="C5" s="9">
        <v>1</v>
      </c>
      <c r="D5" s="10" t="s">
        <v>9</v>
      </c>
      <c r="E5" s="11">
        <f>IFERROR(VLOOKUP($W5,[1]pivot集計!$A:$G,E$3,FALSE),0)+IFERROR(VLOOKUP($X5,[1]pivot集計!$A:$G,E$3,FALSE),0)+IFERROR(VLOOKUP($Y5,[1]pivot集計!$A:$G,E$3,FALSE),0)+IFERROR(VLOOKUP($Z5,[1]pivot集計!$A:$G,E$3,FALSE),0)+IFERROR(VLOOKUP($AA5,[1]pivot集計!$A:$G,E$3,FALSE),0)+IFERROR(VLOOKUP($AB5,[1]pivot集計!$A:$G,E$3,FALSE),0)+IFERROR(VLOOKUP($AC5,[1]pivot集計!$A:$G,E$3,FALSE),0)+IFERROR(VLOOKUP($AD5,[1]pivot集計!$A:$G,E$3,FALSE),0)+IFERROR(VLOOKUP($AE5,[1]pivot集計!$A:$G,E$3,FALSE),0)+IFERROR(VLOOKUP($AF5,[1]pivot集計!$A:$G,E$3,FALSE),0)+IFERROR(VLOOKUP($AG5,[1]pivot集計!$A:$G,E$3,FALSE),0)+IFERROR(VLOOKUP($AH5,[1]pivot集計!$A:$G,E$3,FALSE),0)+IFERROR(VLOOKUP($AI5,[1]pivot集計!$A:$G,E$3,FALSE),0)+IFERROR(VLOOKUP($AJ5,[1]pivot集計!$A:$G,E$3,FALSE),0)+IFERROR(VLOOKUP($AK5,[1]pivot集計!$A:$G,E$3,FALSE),0)+IFERROR(VLOOKUP($AL5,[1]pivot集計!$A:$G,E$3,FALSE),0)+IFERROR(VLOOKUP($AM5,[1]pivot集計!$A:$G,E$3,FALSE),0)+IFERROR(VLOOKUP($AN5,[1]pivot集計!$A:$G,E$3,FALSE),0)+IFERROR(VLOOKUP($AO5,[1]pivot集計!$A:$G,E$3,FALSE),0)</f>
        <v>21550734</v>
      </c>
      <c r="F5" s="11">
        <f>IFERROR(VLOOKUP($W5,[1]pivot集計!$A:$G,F$3,FALSE),0)+IFERROR(VLOOKUP($X5,[1]pivot集計!$A:$G,F$3,FALSE),0)+IFERROR(VLOOKUP($Y5,[1]pivot集計!$A:$G,F$3,FALSE),0)+IFERROR(VLOOKUP($Z5,[1]pivot集計!$A:$G,F$3,FALSE),0)+IFERROR(VLOOKUP($AA5,[1]pivot集計!$A:$G,F$3,FALSE),0)+IFERROR(VLOOKUP($AB5,[1]pivot集計!$A:$G,F$3,FALSE),0)+IFERROR(VLOOKUP($AC5,[1]pivot集計!$A:$G,F$3,FALSE),0)+IFERROR(VLOOKUP($AD5,[1]pivot集計!$A:$G,F$3,FALSE),0)+IFERROR(VLOOKUP($AE5,[1]pivot集計!$A:$G,F$3,FALSE),0)+IFERROR(VLOOKUP($AF5,[1]pivot集計!$A:$G,F$3,FALSE),0)+IFERROR(VLOOKUP($AG5,[1]pivot集計!$A:$G,F$3,FALSE),0)+IFERROR(VLOOKUP($AH5,[1]pivot集計!$A:$G,F$3,FALSE),0)+IFERROR(VLOOKUP($AI5,[1]pivot集計!$A:$G,F$3,FALSE),0)+IFERROR(VLOOKUP($AJ5,[1]pivot集計!$A:$G,F$3,FALSE),0)+IFERROR(VLOOKUP($AK5,[1]pivot集計!$A:$G,F$3,FALSE),0)+IFERROR(VLOOKUP($AL5,[1]pivot集計!$A:$G,F$3,FALSE),0)+IFERROR(VLOOKUP($AM5,[1]pivot集計!$A:$G,F$3,FALSE),0)+IFERROR(VLOOKUP($AN5,[1]pivot集計!$A:$G,F$3,FALSE),0)+IFERROR(VLOOKUP($AO5,[1]pivot集計!$A:$G,F$3,FALSE),0)</f>
        <v>591056</v>
      </c>
      <c r="G5" s="11">
        <f>IFERROR(VLOOKUP($W5,[1]pivot集計!$A:$G,G$3,FALSE),0)+IFERROR(VLOOKUP($X5,[1]pivot集計!$A:$G,G$3,FALSE),0)+IFERROR(VLOOKUP($Y5,[1]pivot集計!$A:$G,G$3,FALSE),0)+IFERROR(VLOOKUP($Z5,[1]pivot集計!$A:$G,G$3,FALSE),0)+IFERROR(VLOOKUP($AA5,[1]pivot集計!$A:$G,G$3,FALSE),0)+IFERROR(VLOOKUP($AB5,[1]pivot集計!$A:$G,G$3,FALSE),0)+IFERROR(VLOOKUP($AC5,[1]pivot集計!$A:$G,G$3,FALSE),0)+IFERROR(VLOOKUP($AD5,[1]pivot集計!$A:$G,G$3,FALSE),0)+IFERROR(VLOOKUP($AE5,[1]pivot集計!$A:$G,G$3,FALSE),0)+IFERROR(VLOOKUP($AF5,[1]pivot集計!$A:$G,G$3,FALSE),0)+IFERROR(VLOOKUP($AG5,[1]pivot集計!$A:$G,G$3,FALSE),0)+IFERROR(VLOOKUP($AH5,[1]pivot集計!$A:$G,G$3,FALSE),0)+IFERROR(VLOOKUP($AI5,[1]pivot集計!$A:$G,G$3,FALSE),0)+IFERROR(VLOOKUP($AJ5,[1]pivot集計!$A:$G,G$3,FALSE),0)+IFERROR(VLOOKUP($AK5,[1]pivot集計!$A:$G,G$3,FALSE),0)+IFERROR(VLOOKUP($AL5,[1]pivot集計!$A:$G,G$3,FALSE),0)+IFERROR(VLOOKUP($AM5,[1]pivot集計!$A:$G,G$3,FALSE),0)+IFERROR(VLOOKUP($AN5,[1]pivot集計!$A:$G,G$3,FALSE),0)+IFERROR(VLOOKUP($AO5,[1]pivot集計!$A:$G,G$3,FALSE),0)</f>
        <v>215260</v>
      </c>
      <c r="H5" s="11">
        <f>IFERROR(VLOOKUP($W5,[1]pivot集計!$A:$G,H$3,FALSE),0)+IFERROR(VLOOKUP($X5,[1]pivot集計!$A:$G,H$3,FALSE),0)+IFERROR(VLOOKUP($Y5,[1]pivot集計!$A:$G,H$3,FALSE),0)+IFERROR(VLOOKUP($Z5,[1]pivot集計!$A:$G,H$3,FALSE),0)+IFERROR(VLOOKUP($AA5,[1]pivot集計!$A:$G,H$3,FALSE),0)+IFERROR(VLOOKUP($AB5,[1]pivot集計!$A:$G,H$3,FALSE),0)+IFERROR(VLOOKUP($AC5,[1]pivot集計!$A:$G,H$3,FALSE),0)+IFERROR(VLOOKUP($AD5,[1]pivot集計!$A:$G,H$3,FALSE),0)+IFERROR(VLOOKUP($AE5,[1]pivot集計!$A:$G,H$3,FALSE),0)+IFERROR(VLOOKUP($AF5,[1]pivot集計!$A:$G,H$3,FALSE),0)+IFERROR(VLOOKUP($AG5,[1]pivot集計!$A:$G,H$3,FALSE),0)+IFERROR(VLOOKUP($AH5,[1]pivot集計!$A:$G,H$3,FALSE),0)+IFERROR(VLOOKUP($AI5,[1]pivot集計!$A:$G,H$3,FALSE),0)+IFERROR(VLOOKUP($AJ5,[1]pivot集計!$A:$G,H$3,FALSE),0)+IFERROR(VLOOKUP($AK5,[1]pivot集計!$A:$G,H$3,FALSE),0)+IFERROR(VLOOKUP($AL5,[1]pivot集計!$A:$G,H$3,FALSE),0)+IFERROR(VLOOKUP($AM5,[1]pivot集計!$A:$G,H$3,FALSE),0)+IFERROR(VLOOKUP($AN5,[1]pivot集計!$A:$G,H$3,FALSE),0)+IFERROR(VLOOKUP($AO5,[1]pivot集計!$A:$G,H$3,FALSE),0)</f>
        <v>415340.79599999997</v>
      </c>
      <c r="I5" s="11">
        <f>IFERROR(VLOOKUP($W5,[1]pivot集計!$A:$G,I$3,FALSE),0)+IFERROR(VLOOKUP($X5,[1]pivot集計!$A:$G,I$3,FALSE),0)+IFERROR(VLOOKUP($Y5,[1]pivot集計!$A:$G,I$3,FALSE),0)+IFERROR(VLOOKUP($Z5,[1]pivot集計!$A:$G,I$3,FALSE),0)+IFERROR(VLOOKUP($AA5,[1]pivot集計!$A:$G,I$3,FALSE),0)+IFERROR(VLOOKUP($AB5,[1]pivot集計!$A:$G,I$3,FALSE),0)+IFERROR(VLOOKUP($AC5,[1]pivot集計!$A:$G,I$3,FALSE),0)+IFERROR(VLOOKUP($AD5,[1]pivot集計!$A:$G,I$3,FALSE),0)+IFERROR(VLOOKUP($AE5,[1]pivot集計!$A:$G,I$3,FALSE),0)+IFERROR(VLOOKUP($AF5,[1]pivot集計!$A:$G,I$3,FALSE),0)+IFERROR(VLOOKUP($AG5,[1]pivot集計!$A:$G,I$3,FALSE),0)+IFERROR(VLOOKUP($AH5,[1]pivot集計!$A:$G,I$3,FALSE),0)+IFERROR(VLOOKUP($AI5,[1]pivot集計!$A:$G,I$3,FALSE),0)+IFERROR(VLOOKUP($AJ5,[1]pivot集計!$A:$G,I$3,FALSE),0)+IFERROR(VLOOKUP($AK5,[1]pivot集計!$A:$G,I$3,FALSE),0)+IFERROR(VLOOKUP($AL5,[1]pivot集計!$A:$G,I$3,FALSE),0)+IFERROR(VLOOKUP($AM5,[1]pivot集計!$A:$G,I$3,FALSE),0)+IFERROR(VLOOKUP($AN5,[1]pivot集計!$A:$G,I$3,FALSE),0)+IFERROR(VLOOKUP($AO5,[1]pivot集計!$A:$G,I$3,FALSE),0)</f>
        <v>17321362.384</v>
      </c>
      <c r="J5" s="12">
        <f>SUM(E5:I5)</f>
        <v>40093753.18</v>
      </c>
      <c r="K5" s="4"/>
      <c r="L5" s="106"/>
      <c r="M5" s="130" t="s">
        <v>8</v>
      </c>
      <c r="N5" s="13">
        <v>1</v>
      </c>
      <c r="O5" s="10" t="s">
        <v>9</v>
      </c>
      <c r="P5" s="14">
        <f>E5/$E$58</f>
        <v>0.16909460596300174</v>
      </c>
      <c r="Q5" s="14">
        <f>F5/$F$58</f>
        <v>0.15283550226270787</v>
      </c>
      <c r="R5" s="14">
        <f>G5/$G$58</f>
        <v>0.12748064930680991</v>
      </c>
      <c r="S5" s="14">
        <f>H5/$H$58</f>
        <v>9.1318131409560174E-2</v>
      </c>
      <c r="T5" s="15">
        <f>I5/$I$58</f>
        <v>0.16913072012223107</v>
      </c>
      <c r="U5" s="16">
        <f>J5/$J$58</f>
        <v>0.167080998317991</v>
      </c>
      <c r="V5" s="4"/>
      <c r="W5" s="103" t="s">
        <v>10</v>
      </c>
      <c r="X5" s="128"/>
      <c r="Y5" s="9"/>
      <c r="Z5" s="10"/>
      <c r="AA5" s="11"/>
      <c r="AB5" s="11"/>
      <c r="AC5" s="11"/>
      <c r="AD5" s="11"/>
      <c r="AE5" s="11"/>
    </row>
    <row r="6" spans="2:41" ht="25.5" customHeight="1">
      <c r="B6" s="128"/>
      <c r="C6" s="17">
        <v>2</v>
      </c>
      <c r="D6" s="99" t="s">
        <v>11</v>
      </c>
      <c r="E6" s="18">
        <f>IFERROR(VLOOKUP($W6,[1]pivot集計!$A:$G,E$3,FALSE),0)+IFERROR(VLOOKUP($X6,[1]pivot集計!$A:$G,E$3,FALSE),0)+IFERROR(VLOOKUP($Y6,[1]pivot集計!$A:$G,E$3,FALSE),0)+IFERROR(VLOOKUP($Z6,[1]pivot集計!$A:$G,E$3,FALSE),0)+IFERROR(VLOOKUP($AA6,[1]pivot集計!$A:$G,E$3,FALSE),0)+IFERROR(VLOOKUP($AB6,[1]pivot集計!$A:$G,E$3,FALSE),0)+IFERROR(VLOOKUP($AC6,[1]pivot集計!$A:$G,E$3,FALSE),0)+IFERROR(VLOOKUP($AD6,[1]pivot集計!$A:$G,E$3,FALSE),0)+IFERROR(VLOOKUP($AE6,[1]pivot集計!$A:$G,E$3,FALSE),0)+IFERROR(VLOOKUP($AF6,[1]pivot集計!$A:$G,E$3,FALSE),0)+IFERROR(VLOOKUP($AG6,[1]pivot集計!$A:$G,E$3,FALSE),0)+IFERROR(VLOOKUP($AH6,[1]pivot集計!$A:$G,E$3,FALSE),0)+IFERROR(VLOOKUP($AI6,[1]pivot集計!$A:$G,E$3,FALSE),0)+IFERROR(VLOOKUP($AJ6,[1]pivot集計!$A:$G,E$3,FALSE),0)+IFERROR(VLOOKUP($AK6,[1]pivot集計!$A:$G,E$3,FALSE),0)+IFERROR(VLOOKUP($AL6,[1]pivot集計!$A:$G,E$3,FALSE),0)+IFERROR(VLOOKUP($AM6,[1]pivot集計!$A:$G,E$3,FALSE),0)+IFERROR(VLOOKUP($AN6,[1]pivot集計!$A:$G,E$3,FALSE),0)+IFERROR(VLOOKUP($AO6,[1]pivot集計!$A:$G,E$3,FALSE),0)</f>
        <v>6450</v>
      </c>
      <c r="F6" s="18">
        <f>IFERROR(VLOOKUP($W6,[1]pivot集計!$A:$G,F$3,FALSE),0)+IFERROR(VLOOKUP($X6,[1]pivot集計!$A:$G,F$3,FALSE),0)+IFERROR(VLOOKUP($Y6,[1]pivot集計!$A:$G,F$3,FALSE),0)+IFERROR(VLOOKUP($Z6,[1]pivot集計!$A:$G,F$3,FALSE),0)+IFERROR(VLOOKUP($AA6,[1]pivot集計!$A:$G,F$3,FALSE),0)+IFERROR(VLOOKUP($AB6,[1]pivot集計!$A:$G,F$3,FALSE),0)+IFERROR(VLOOKUP($AC6,[1]pivot集計!$A:$G,F$3,FALSE),0)+IFERROR(VLOOKUP($AD6,[1]pivot集計!$A:$G,F$3,FALSE),0)+IFERROR(VLOOKUP($AE6,[1]pivot集計!$A:$G,F$3,FALSE),0)+IFERROR(VLOOKUP($AF6,[1]pivot集計!$A:$G,F$3,FALSE),0)+IFERROR(VLOOKUP($AG6,[1]pivot集計!$A:$G,F$3,FALSE),0)+IFERROR(VLOOKUP($AH6,[1]pivot集計!$A:$G,F$3,FALSE),0)+IFERROR(VLOOKUP($AI6,[1]pivot集計!$A:$G,F$3,FALSE),0)+IFERROR(VLOOKUP($AJ6,[1]pivot集計!$A:$G,F$3,FALSE),0)+IFERROR(VLOOKUP($AK6,[1]pivot集計!$A:$G,F$3,FALSE),0)+IFERROR(VLOOKUP($AL6,[1]pivot集計!$A:$G,F$3,FALSE),0)+IFERROR(VLOOKUP($AM6,[1]pivot集計!$A:$G,F$3,FALSE),0)+IFERROR(VLOOKUP($AN6,[1]pivot集計!$A:$G,F$3,FALSE),0)+IFERROR(VLOOKUP($AO6,[1]pivot集計!$A:$G,F$3,FALSE),0)</f>
        <v>2702</v>
      </c>
      <c r="G6" s="18">
        <f>IFERROR(VLOOKUP($W6,[1]pivot集計!$A:$G,G$3,FALSE),0)+IFERROR(VLOOKUP($X6,[1]pivot集計!$A:$G,G$3,FALSE),0)+IFERROR(VLOOKUP($Y6,[1]pivot集計!$A:$G,G$3,FALSE),0)+IFERROR(VLOOKUP($Z6,[1]pivot集計!$A:$G,G$3,FALSE),0)+IFERROR(VLOOKUP($AA6,[1]pivot集計!$A:$G,G$3,FALSE),0)+IFERROR(VLOOKUP($AB6,[1]pivot集計!$A:$G,G$3,FALSE),0)+IFERROR(VLOOKUP($AC6,[1]pivot集計!$A:$G,G$3,FALSE),0)+IFERROR(VLOOKUP($AD6,[1]pivot集計!$A:$G,G$3,FALSE),0)+IFERROR(VLOOKUP($AE6,[1]pivot集計!$A:$G,G$3,FALSE),0)+IFERROR(VLOOKUP($AF6,[1]pivot集計!$A:$G,G$3,FALSE),0)+IFERROR(VLOOKUP($AG6,[1]pivot集計!$A:$G,G$3,FALSE),0)+IFERROR(VLOOKUP($AH6,[1]pivot集計!$A:$G,G$3,FALSE),0)+IFERROR(VLOOKUP($AI6,[1]pivot集計!$A:$G,G$3,FALSE),0)+IFERROR(VLOOKUP($AJ6,[1]pivot集計!$A:$G,G$3,FALSE),0)+IFERROR(VLOOKUP($AK6,[1]pivot集計!$A:$G,G$3,FALSE),0)+IFERROR(VLOOKUP($AL6,[1]pivot集計!$A:$G,G$3,FALSE),0)+IFERROR(VLOOKUP($AM6,[1]pivot集計!$A:$G,G$3,FALSE),0)+IFERROR(VLOOKUP($AN6,[1]pivot集計!$A:$G,G$3,FALSE),0)+IFERROR(VLOOKUP($AO6,[1]pivot集計!$A:$G,G$3,FALSE),0)</f>
        <v>30335</v>
      </c>
      <c r="H6" s="18">
        <f>IFERROR(VLOOKUP($W6,[1]pivot集計!$A:$G,H$3,FALSE),0)+IFERROR(VLOOKUP($X6,[1]pivot集計!$A:$G,H$3,FALSE),0)+IFERROR(VLOOKUP($Y6,[1]pivot集計!$A:$G,H$3,FALSE),0)+IFERROR(VLOOKUP($Z6,[1]pivot集計!$A:$G,H$3,FALSE),0)+IFERROR(VLOOKUP($AA6,[1]pivot集計!$A:$G,H$3,FALSE),0)+IFERROR(VLOOKUP($AB6,[1]pivot集計!$A:$G,H$3,FALSE),0)+IFERROR(VLOOKUP($AC6,[1]pivot集計!$A:$G,H$3,FALSE),0)+IFERROR(VLOOKUP($AD6,[1]pivot集計!$A:$G,H$3,FALSE),0)+IFERROR(VLOOKUP($AE6,[1]pivot集計!$A:$G,H$3,FALSE),0)+IFERROR(VLOOKUP($AF6,[1]pivot集計!$A:$G,H$3,FALSE),0)+IFERROR(VLOOKUP($AG6,[1]pivot集計!$A:$G,H$3,FALSE),0)+IFERROR(VLOOKUP($AH6,[1]pivot集計!$A:$G,H$3,FALSE),0)+IFERROR(VLOOKUP($AI6,[1]pivot集計!$A:$G,H$3,FALSE),0)+IFERROR(VLOOKUP($AJ6,[1]pivot集計!$A:$G,H$3,FALSE),0)+IFERROR(VLOOKUP($AK6,[1]pivot集計!$A:$G,H$3,FALSE),0)+IFERROR(VLOOKUP($AL6,[1]pivot集計!$A:$G,H$3,FALSE),0)+IFERROR(VLOOKUP($AM6,[1]pivot集計!$A:$G,H$3,FALSE),0)+IFERROR(VLOOKUP($AN6,[1]pivot集計!$A:$G,H$3,FALSE),0)+IFERROR(VLOOKUP($AO6,[1]pivot集計!$A:$G,H$3,FALSE),0)</f>
        <v>0</v>
      </c>
      <c r="I6" s="19">
        <f>IFERROR(VLOOKUP($W6,[1]pivot集計!$A:$G,I$3,FALSE),0)+IFERROR(VLOOKUP($X6,[1]pivot集計!$A:$G,I$3,FALSE),0)+IFERROR(VLOOKUP($Y6,[1]pivot集計!$A:$G,I$3,FALSE),0)+IFERROR(VLOOKUP($Z6,[1]pivot集計!$A:$G,I$3,FALSE),0)+IFERROR(VLOOKUP($AA6,[1]pivot集計!$A:$G,I$3,FALSE),0)+IFERROR(VLOOKUP($AB6,[1]pivot集計!$A:$G,I$3,FALSE),0)+IFERROR(VLOOKUP($AC6,[1]pivot集計!$A:$G,I$3,FALSE),0)+IFERROR(VLOOKUP($AD6,[1]pivot集計!$A:$G,I$3,FALSE),0)+IFERROR(VLOOKUP($AE6,[1]pivot集計!$A:$G,I$3,FALSE),0)+IFERROR(VLOOKUP($AF6,[1]pivot集計!$A:$G,I$3,FALSE),0)+IFERROR(VLOOKUP($AG6,[1]pivot集計!$A:$G,I$3,FALSE),0)+IFERROR(VLOOKUP($AH6,[1]pivot集計!$A:$G,I$3,FALSE),0)+IFERROR(VLOOKUP($AI6,[1]pivot集計!$A:$G,I$3,FALSE),0)+IFERROR(VLOOKUP($AJ6,[1]pivot集計!$A:$G,I$3,FALSE),0)+IFERROR(VLOOKUP($AK6,[1]pivot集計!$A:$G,I$3,FALSE),0)+IFERROR(VLOOKUP($AL6,[1]pivot集計!$A:$G,I$3,FALSE),0)+IFERROR(VLOOKUP($AM6,[1]pivot集計!$A:$G,I$3,FALSE),0)+IFERROR(VLOOKUP($AN6,[1]pivot集計!$A:$G,I$3,FALSE),0)+IFERROR(VLOOKUP($AO6,[1]pivot集計!$A:$G,I$3,FALSE),0)</f>
        <v>0</v>
      </c>
      <c r="J6" s="20">
        <f>SUM(E6:I6)</f>
        <v>39487</v>
      </c>
      <c r="K6" s="4"/>
      <c r="L6" s="106"/>
      <c r="M6" s="128"/>
      <c r="N6" s="17">
        <v>2</v>
      </c>
      <c r="O6" s="99" t="s">
        <v>11</v>
      </c>
      <c r="P6" s="21">
        <f t="shared" ref="P6:P58" si="0">E6/$E$58</f>
        <v>5.060895876963454E-5</v>
      </c>
      <c r="Q6" s="21">
        <f t="shared" ref="Q6:Q58" si="1">F6/$F$58</f>
        <v>6.9868426530453407E-4</v>
      </c>
      <c r="R6" s="21">
        <f t="shared" ref="R6:R58" si="2">G6/$G$58</f>
        <v>1.7964905215655851E-2</v>
      </c>
      <c r="S6" s="21">
        <f t="shared" ref="S6:S58" si="3">H6/$H$58</f>
        <v>0</v>
      </c>
      <c r="T6" s="22">
        <f t="shared" ref="T6:T58" si="4">I6/$I$58</f>
        <v>0</v>
      </c>
      <c r="U6" s="23">
        <f t="shared" ref="U6:U58" si="5">J6/$J$58</f>
        <v>1.6455250150723132E-4</v>
      </c>
      <c r="V6" s="4"/>
      <c r="W6" s="103" t="s">
        <v>12</v>
      </c>
      <c r="X6" s="128" t="s">
        <v>13</v>
      </c>
      <c r="Y6" s="17" t="s">
        <v>14</v>
      </c>
      <c r="Z6" s="99" t="s">
        <v>15</v>
      </c>
      <c r="AA6" s="18" t="s">
        <v>15</v>
      </c>
      <c r="AB6" s="18" t="s">
        <v>15</v>
      </c>
      <c r="AC6" s="18" t="s">
        <v>15</v>
      </c>
      <c r="AD6" s="18" t="s">
        <v>15</v>
      </c>
      <c r="AE6" s="19" t="s">
        <v>15</v>
      </c>
      <c r="AF6" s="2" t="s">
        <v>15</v>
      </c>
      <c r="AG6" s="2" t="s">
        <v>15</v>
      </c>
      <c r="AH6" s="2" t="s">
        <v>15</v>
      </c>
      <c r="AI6" s="2" t="s">
        <v>15</v>
      </c>
      <c r="AJ6" s="2" t="s">
        <v>15</v>
      </c>
      <c r="AK6" s="2" t="s">
        <v>15</v>
      </c>
      <c r="AL6" s="2" t="s">
        <v>15</v>
      </c>
      <c r="AM6" s="2" t="s">
        <v>15</v>
      </c>
      <c r="AN6" s="2" t="s">
        <v>15</v>
      </c>
      <c r="AO6" s="2" t="s">
        <v>15</v>
      </c>
    </row>
    <row r="7" spans="2:41" ht="25.5" customHeight="1">
      <c r="B7" s="128"/>
      <c r="C7" s="24">
        <v>3</v>
      </c>
      <c r="D7" s="25" t="s">
        <v>16</v>
      </c>
      <c r="E7" s="18">
        <f>IFERROR(VLOOKUP($W7,[1]pivot集計!$A:$G,E$3,FALSE),0)+IFERROR(VLOOKUP($X7,[1]pivot集計!$A:$G,E$3,FALSE),0)+IFERROR(VLOOKUP($Y7,[1]pivot集計!$A:$G,E$3,FALSE),0)+IFERROR(VLOOKUP($Z7,[1]pivot集計!$A:$G,E$3,FALSE),0)+IFERROR(VLOOKUP($AA7,[1]pivot集計!$A:$G,E$3,FALSE),0)+IFERROR(VLOOKUP($AB7,[1]pivot集計!$A:$G,E$3,FALSE),0)+IFERROR(VLOOKUP($AC7,[1]pivot集計!$A:$G,E$3,FALSE),0)+IFERROR(VLOOKUP($AD7,[1]pivot集計!$A:$G,E$3,FALSE),0)+IFERROR(VLOOKUP($AE7,[1]pivot集計!$A:$G,E$3,FALSE),0)+IFERROR(VLOOKUP($AF7,[1]pivot集計!$A:$G,E$3,FALSE),0)+IFERROR(VLOOKUP($AG7,[1]pivot集計!$A:$G,E$3,FALSE),0)+IFERROR(VLOOKUP($AH7,[1]pivot集計!$A:$G,E$3,FALSE),0)+IFERROR(VLOOKUP($AI7,[1]pivot集計!$A:$G,E$3,FALSE),0)+IFERROR(VLOOKUP($AJ7,[1]pivot集計!$A:$G,E$3,FALSE),0)+IFERROR(VLOOKUP($AK7,[1]pivot集計!$A:$G,E$3,FALSE),0)+IFERROR(VLOOKUP($AL7,[1]pivot集計!$A:$G,E$3,FALSE),0)+IFERROR(VLOOKUP($AM7,[1]pivot集計!$A:$G,E$3,FALSE),0)+IFERROR(VLOOKUP($AN7,[1]pivot集計!$A:$G,E$3,FALSE),0)+IFERROR(VLOOKUP($AO7,[1]pivot集計!$A:$G,E$3,FALSE),0)</f>
        <v>121</v>
      </c>
      <c r="F7" s="18">
        <f>IFERROR(VLOOKUP($W7,[1]pivot集計!$A:$G,F$3,FALSE),0)+IFERROR(VLOOKUP($X7,[1]pivot集計!$A:$G,F$3,FALSE),0)+IFERROR(VLOOKUP($Y7,[1]pivot集計!$A:$G,F$3,FALSE),0)+IFERROR(VLOOKUP($Z7,[1]pivot集計!$A:$G,F$3,FALSE),0)+IFERROR(VLOOKUP($AA7,[1]pivot集計!$A:$G,F$3,FALSE),0)+IFERROR(VLOOKUP($AB7,[1]pivot集計!$A:$G,F$3,FALSE),0)+IFERROR(VLOOKUP($AC7,[1]pivot集計!$A:$G,F$3,FALSE),0)+IFERROR(VLOOKUP($AD7,[1]pivot集計!$A:$G,F$3,FALSE),0)+IFERROR(VLOOKUP($AE7,[1]pivot集計!$A:$G,F$3,FALSE),0)+IFERROR(VLOOKUP($AF7,[1]pivot集計!$A:$G,F$3,FALSE),0)+IFERROR(VLOOKUP($AG7,[1]pivot集計!$A:$G,F$3,FALSE),0)+IFERROR(VLOOKUP($AH7,[1]pivot集計!$A:$G,F$3,FALSE),0)+IFERROR(VLOOKUP($AI7,[1]pivot集計!$A:$G,F$3,FALSE),0)+IFERROR(VLOOKUP($AJ7,[1]pivot集計!$A:$G,F$3,FALSE),0)+IFERROR(VLOOKUP($AK7,[1]pivot集計!$A:$G,F$3,FALSE),0)+IFERROR(VLOOKUP($AL7,[1]pivot集計!$A:$G,F$3,FALSE),0)+IFERROR(VLOOKUP($AM7,[1]pivot集計!$A:$G,F$3,FALSE),0)+IFERROR(VLOOKUP($AN7,[1]pivot集計!$A:$G,F$3,FALSE),0)+IFERROR(VLOOKUP($AO7,[1]pivot集計!$A:$G,F$3,FALSE),0)</f>
        <v>13</v>
      </c>
      <c r="G7" s="18">
        <f>IFERROR(VLOOKUP($W7,[1]pivot集計!$A:$G,G$3,FALSE),0)+IFERROR(VLOOKUP($X7,[1]pivot集計!$A:$G,G$3,FALSE),0)+IFERROR(VLOOKUP($Y7,[1]pivot集計!$A:$G,G$3,FALSE),0)+IFERROR(VLOOKUP($Z7,[1]pivot集計!$A:$G,G$3,FALSE),0)+IFERROR(VLOOKUP($AA7,[1]pivot集計!$A:$G,G$3,FALSE),0)+IFERROR(VLOOKUP($AB7,[1]pivot集計!$A:$G,G$3,FALSE),0)+IFERROR(VLOOKUP($AC7,[1]pivot集計!$A:$G,G$3,FALSE),0)+IFERROR(VLOOKUP($AD7,[1]pivot集計!$A:$G,G$3,FALSE),0)+IFERROR(VLOOKUP($AE7,[1]pivot集計!$A:$G,G$3,FALSE),0)+IFERROR(VLOOKUP($AF7,[1]pivot集計!$A:$G,G$3,FALSE),0)+IFERROR(VLOOKUP($AG7,[1]pivot集計!$A:$G,G$3,FALSE),0)+IFERROR(VLOOKUP($AH7,[1]pivot集計!$A:$G,G$3,FALSE),0)+IFERROR(VLOOKUP($AI7,[1]pivot集計!$A:$G,G$3,FALSE),0)+IFERROR(VLOOKUP($AJ7,[1]pivot集計!$A:$G,G$3,FALSE),0)+IFERROR(VLOOKUP($AK7,[1]pivot集計!$A:$G,G$3,FALSE),0)+IFERROR(VLOOKUP($AL7,[1]pivot集計!$A:$G,G$3,FALSE),0)+IFERROR(VLOOKUP($AM7,[1]pivot集計!$A:$G,G$3,FALSE),0)+IFERROR(VLOOKUP($AN7,[1]pivot集計!$A:$G,G$3,FALSE),0)+IFERROR(VLOOKUP($AO7,[1]pivot集計!$A:$G,G$3,FALSE),0)</f>
        <v>0</v>
      </c>
      <c r="H7" s="18">
        <f>IFERROR(VLOOKUP($W7,[1]pivot集計!$A:$G,H$3,FALSE),0)+IFERROR(VLOOKUP($X7,[1]pivot集計!$A:$G,H$3,FALSE),0)+IFERROR(VLOOKUP($Y7,[1]pivot集計!$A:$G,H$3,FALSE),0)+IFERROR(VLOOKUP($Z7,[1]pivot集計!$A:$G,H$3,FALSE),0)+IFERROR(VLOOKUP($AA7,[1]pivot集計!$A:$G,H$3,FALSE),0)+IFERROR(VLOOKUP($AB7,[1]pivot集計!$A:$G,H$3,FALSE),0)+IFERROR(VLOOKUP($AC7,[1]pivot集計!$A:$G,H$3,FALSE),0)+IFERROR(VLOOKUP($AD7,[1]pivot集計!$A:$G,H$3,FALSE),0)+IFERROR(VLOOKUP($AE7,[1]pivot集計!$A:$G,H$3,FALSE),0)+IFERROR(VLOOKUP($AF7,[1]pivot集計!$A:$G,H$3,FALSE),0)+IFERROR(VLOOKUP($AG7,[1]pivot集計!$A:$G,H$3,FALSE),0)+IFERROR(VLOOKUP($AH7,[1]pivot集計!$A:$G,H$3,FALSE),0)+IFERROR(VLOOKUP($AI7,[1]pivot集計!$A:$G,H$3,FALSE),0)+IFERROR(VLOOKUP($AJ7,[1]pivot集計!$A:$G,H$3,FALSE),0)+IFERROR(VLOOKUP($AK7,[1]pivot集計!$A:$G,H$3,FALSE),0)+IFERROR(VLOOKUP($AL7,[1]pivot集計!$A:$G,H$3,FALSE),0)+IFERROR(VLOOKUP($AM7,[1]pivot集計!$A:$G,H$3,FALSE),0)+IFERROR(VLOOKUP($AN7,[1]pivot集計!$A:$G,H$3,FALSE),0)+IFERROR(VLOOKUP($AO7,[1]pivot集計!$A:$G,H$3,FALSE),0)</f>
        <v>0</v>
      </c>
      <c r="I7" s="18">
        <f>IFERROR(VLOOKUP($W7,[1]pivot集計!$A:$G,I$3,FALSE),0)+IFERROR(VLOOKUP($X7,[1]pivot集計!$A:$G,I$3,FALSE),0)+IFERROR(VLOOKUP($Y7,[1]pivot集計!$A:$G,I$3,FALSE),0)+IFERROR(VLOOKUP($Z7,[1]pivot集計!$A:$G,I$3,FALSE),0)+IFERROR(VLOOKUP($AA7,[1]pivot集計!$A:$G,I$3,FALSE),0)+IFERROR(VLOOKUP($AB7,[1]pivot集計!$A:$G,I$3,FALSE),0)+IFERROR(VLOOKUP($AC7,[1]pivot集計!$A:$G,I$3,FALSE),0)+IFERROR(VLOOKUP($AD7,[1]pivot集計!$A:$G,I$3,FALSE),0)+IFERROR(VLOOKUP($AE7,[1]pivot集計!$A:$G,I$3,FALSE),0)+IFERROR(VLOOKUP($AF7,[1]pivot集計!$A:$G,I$3,FALSE),0)+IFERROR(VLOOKUP($AG7,[1]pivot集計!$A:$G,I$3,FALSE),0)+IFERROR(VLOOKUP($AH7,[1]pivot集計!$A:$G,I$3,FALSE),0)+IFERROR(VLOOKUP($AI7,[1]pivot集計!$A:$G,I$3,FALSE),0)+IFERROR(VLOOKUP($AJ7,[1]pivot集計!$A:$G,I$3,FALSE),0)+IFERROR(VLOOKUP($AK7,[1]pivot集計!$A:$G,I$3,FALSE),0)+IFERROR(VLOOKUP($AL7,[1]pivot集計!$A:$G,I$3,FALSE),0)+IFERROR(VLOOKUP($AM7,[1]pivot集計!$A:$G,I$3,FALSE),0)+IFERROR(VLOOKUP($AN7,[1]pivot集計!$A:$G,I$3,FALSE),0)+IFERROR(VLOOKUP($AO7,[1]pivot集計!$A:$G,I$3,FALSE),0)</f>
        <v>0</v>
      </c>
      <c r="J7" s="20">
        <f>SUM(E7:I7)</f>
        <v>134</v>
      </c>
      <c r="K7" s="4"/>
      <c r="L7" s="106"/>
      <c r="M7" s="128"/>
      <c r="N7" s="24">
        <v>3</v>
      </c>
      <c r="O7" s="25" t="s">
        <v>16</v>
      </c>
      <c r="P7" s="26">
        <f t="shared" si="0"/>
        <v>9.4940837381795023E-7</v>
      </c>
      <c r="Q7" s="26">
        <f t="shared" si="1"/>
        <v>3.3615453178974622E-6</v>
      </c>
      <c r="R7" s="26">
        <f t="shared" si="2"/>
        <v>0</v>
      </c>
      <c r="S7" s="26">
        <f t="shared" si="3"/>
        <v>0</v>
      </c>
      <c r="T7" s="27">
        <f t="shared" si="4"/>
        <v>0</v>
      </c>
      <c r="U7" s="28">
        <f t="shared" si="5"/>
        <v>5.5841252062625669E-7</v>
      </c>
      <c r="V7" s="4"/>
      <c r="W7" s="103" t="s">
        <v>17</v>
      </c>
      <c r="X7" s="128" t="s">
        <v>15</v>
      </c>
      <c r="Y7" s="24" t="s">
        <v>15</v>
      </c>
      <c r="Z7" s="25" t="s">
        <v>15</v>
      </c>
      <c r="AA7" s="18" t="s">
        <v>15</v>
      </c>
      <c r="AB7" s="18" t="s">
        <v>15</v>
      </c>
      <c r="AC7" s="18" t="s">
        <v>15</v>
      </c>
      <c r="AD7" s="18" t="s">
        <v>15</v>
      </c>
      <c r="AE7" s="18" t="s">
        <v>15</v>
      </c>
      <c r="AF7" s="2" t="s">
        <v>15</v>
      </c>
      <c r="AG7" s="2" t="s">
        <v>15</v>
      </c>
      <c r="AH7" s="2" t="s">
        <v>15</v>
      </c>
      <c r="AI7" s="2" t="s">
        <v>15</v>
      </c>
      <c r="AJ7" s="2" t="s">
        <v>15</v>
      </c>
      <c r="AK7" s="2" t="s">
        <v>15</v>
      </c>
      <c r="AL7" s="2" t="s">
        <v>15</v>
      </c>
      <c r="AM7" s="2" t="s">
        <v>15</v>
      </c>
      <c r="AN7" s="2" t="s">
        <v>15</v>
      </c>
      <c r="AO7" s="2" t="s">
        <v>15</v>
      </c>
    </row>
    <row r="8" spans="2:41" ht="25.5" customHeight="1">
      <c r="B8" s="128"/>
      <c r="C8" s="24">
        <v>4</v>
      </c>
      <c r="D8" s="25" t="s">
        <v>18</v>
      </c>
      <c r="E8" s="18">
        <f>IFERROR(VLOOKUP($W8,[1]pivot集計!$A:$G,E$3,FALSE),0)+IFERROR(VLOOKUP($X8,[1]pivot集計!$A:$G,E$3,FALSE),0)+IFERROR(VLOOKUP($Y8,[1]pivot集計!$A:$G,E$3,FALSE),0)+IFERROR(VLOOKUP($Z8,[1]pivot集計!$A:$G,E$3,FALSE),0)+IFERROR(VLOOKUP($AA8,[1]pivot集計!$A:$G,E$3,FALSE),0)+IFERROR(VLOOKUP($AB8,[1]pivot集計!$A:$G,E$3,FALSE),0)+IFERROR(VLOOKUP($AC8,[1]pivot集計!$A:$G,E$3,FALSE),0)+IFERROR(VLOOKUP($AD8,[1]pivot集計!$A:$G,E$3,FALSE),0)+IFERROR(VLOOKUP($AE8,[1]pivot集計!$A:$G,E$3,FALSE),0)+IFERROR(VLOOKUP($AF8,[1]pivot集計!$A:$G,E$3,FALSE),0)+IFERROR(VLOOKUP($AG8,[1]pivot集計!$A:$G,E$3,FALSE),0)+IFERROR(VLOOKUP($AH8,[1]pivot集計!$A:$G,E$3,FALSE),0)+IFERROR(VLOOKUP($AI8,[1]pivot集計!$A:$G,E$3,FALSE),0)+IFERROR(VLOOKUP($AJ8,[1]pivot集計!$A:$G,E$3,FALSE),0)+IFERROR(VLOOKUP($AK8,[1]pivot集計!$A:$G,E$3,FALSE),0)+IFERROR(VLOOKUP($AL8,[1]pivot集計!$A:$G,E$3,FALSE),0)+IFERROR(VLOOKUP($AM8,[1]pivot集計!$A:$G,E$3,FALSE),0)+IFERROR(VLOOKUP($AN8,[1]pivot集計!$A:$G,E$3,FALSE),0)+IFERROR(VLOOKUP($AO8,[1]pivot集計!$A:$G,E$3,FALSE),0)</f>
        <v>11</v>
      </c>
      <c r="F8" s="18">
        <f>IFERROR(VLOOKUP($W8,[1]pivot集計!$A:$G,F$3,FALSE),0)+IFERROR(VLOOKUP($X8,[1]pivot集計!$A:$G,F$3,FALSE),0)+IFERROR(VLOOKUP($Y8,[1]pivot集計!$A:$G,F$3,FALSE),0)+IFERROR(VLOOKUP($Z8,[1]pivot集計!$A:$G,F$3,FALSE),0)+IFERROR(VLOOKUP($AA8,[1]pivot集計!$A:$G,F$3,FALSE),0)+IFERROR(VLOOKUP($AB8,[1]pivot集計!$A:$G,F$3,FALSE),0)+IFERROR(VLOOKUP($AC8,[1]pivot集計!$A:$G,F$3,FALSE),0)+IFERROR(VLOOKUP($AD8,[1]pivot集計!$A:$G,F$3,FALSE),0)+IFERROR(VLOOKUP($AE8,[1]pivot集計!$A:$G,F$3,FALSE),0)+IFERROR(VLOOKUP($AF8,[1]pivot集計!$A:$G,F$3,FALSE),0)+IFERROR(VLOOKUP($AG8,[1]pivot集計!$A:$G,F$3,FALSE),0)+IFERROR(VLOOKUP($AH8,[1]pivot集計!$A:$G,F$3,FALSE),0)+IFERROR(VLOOKUP($AI8,[1]pivot集計!$A:$G,F$3,FALSE),0)+IFERROR(VLOOKUP($AJ8,[1]pivot集計!$A:$G,F$3,FALSE),0)+IFERROR(VLOOKUP($AK8,[1]pivot集計!$A:$G,F$3,FALSE),0)+IFERROR(VLOOKUP($AL8,[1]pivot集計!$A:$G,F$3,FALSE),0)+IFERROR(VLOOKUP($AM8,[1]pivot集計!$A:$G,F$3,FALSE),0)+IFERROR(VLOOKUP($AN8,[1]pivot集計!$A:$G,F$3,FALSE),0)+IFERROR(VLOOKUP($AO8,[1]pivot集計!$A:$G,F$3,FALSE),0)</f>
        <v>221</v>
      </c>
      <c r="G8" s="18">
        <f>IFERROR(VLOOKUP($W8,[1]pivot集計!$A:$G,G$3,FALSE),0)+IFERROR(VLOOKUP($X8,[1]pivot集計!$A:$G,G$3,FALSE),0)+IFERROR(VLOOKUP($Y8,[1]pivot集計!$A:$G,G$3,FALSE),0)+IFERROR(VLOOKUP($Z8,[1]pivot集計!$A:$G,G$3,FALSE),0)+IFERROR(VLOOKUP($AA8,[1]pivot集計!$A:$G,G$3,FALSE),0)+IFERROR(VLOOKUP($AB8,[1]pivot集計!$A:$G,G$3,FALSE),0)+IFERROR(VLOOKUP($AC8,[1]pivot集計!$A:$G,G$3,FALSE),0)+IFERROR(VLOOKUP($AD8,[1]pivot集計!$A:$G,G$3,FALSE),0)+IFERROR(VLOOKUP($AE8,[1]pivot集計!$A:$G,G$3,FALSE),0)+IFERROR(VLOOKUP($AF8,[1]pivot集計!$A:$G,G$3,FALSE),0)+IFERROR(VLOOKUP($AG8,[1]pivot集計!$A:$G,G$3,FALSE),0)+IFERROR(VLOOKUP($AH8,[1]pivot集計!$A:$G,G$3,FALSE),0)+IFERROR(VLOOKUP($AI8,[1]pivot集計!$A:$G,G$3,FALSE),0)+IFERROR(VLOOKUP($AJ8,[1]pivot集計!$A:$G,G$3,FALSE),0)+IFERROR(VLOOKUP($AK8,[1]pivot集計!$A:$G,G$3,FALSE),0)+IFERROR(VLOOKUP($AL8,[1]pivot集計!$A:$G,G$3,FALSE),0)+IFERROR(VLOOKUP($AM8,[1]pivot集計!$A:$G,G$3,FALSE),0)+IFERROR(VLOOKUP($AN8,[1]pivot集計!$A:$G,G$3,FALSE),0)+IFERROR(VLOOKUP($AO8,[1]pivot集計!$A:$G,G$3,FALSE),0)</f>
        <v>0</v>
      </c>
      <c r="H8" s="18">
        <f>IFERROR(VLOOKUP($W8,[1]pivot集計!$A:$G,H$3,FALSE),0)+IFERROR(VLOOKUP($X8,[1]pivot集計!$A:$G,H$3,FALSE),0)+IFERROR(VLOOKUP($Y8,[1]pivot集計!$A:$G,H$3,FALSE),0)+IFERROR(VLOOKUP($Z8,[1]pivot集計!$A:$G,H$3,FALSE),0)+IFERROR(VLOOKUP($AA8,[1]pivot集計!$A:$G,H$3,FALSE),0)+IFERROR(VLOOKUP($AB8,[1]pivot集計!$A:$G,H$3,FALSE),0)+IFERROR(VLOOKUP($AC8,[1]pivot集計!$A:$G,H$3,FALSE),0)+IFERROR(VLOOKUP($AD8,[1]pivot集計!$A:$G,H$3,FALSE),0)+IFERROR(VLOOKUP($AE8,[1]pivot集計!$A:$G,H$3,FALSE),0)+IFERROR(VLOOKUP($AF8,[1]pivot集計!$A:$G,H$3,FALSE),0)+IFERROR(VLOOKUP($AG8,[1]pivot集計!$A:$G,H$3,FALSE),0)+IFERROR(VLOOKUP($AH8,[1]pivot集計!$A:$G,H$3,FALSE),0)+IFERROR(VLOOKUP($AI8,[1]pivot集計!$A:$G,H$3,FALSE),0)+IFERROR(VLOOKUP($AJ8,[1]pivot集計!$A:$G,H$3,FALSE),0)+IFERROR(VLOOKUP($AK8,[1]pivot集計!$A:$G,H$3,FALSE),0)+IFERROR(VLOOKUP($AL8,[1]pivot集計!$A:$G,H$3,FALSE),0)+IFERROR(VLOOKUP($AM8,[1]pivot集計!$A:$G,H$3,FALSE),0)+IFERROR(VLOOKUP($AN8,[1]pivot集計!$A:$G,H$3,FALSE),0)+IFERROR(VLOOKUP($AO8,[1]pivot集計!$A:$G,H$3,FALSE),0)</f>
        <v>0</v>
      </c>
      <c r="I8" s="18">
        <f>IFERROR(VLOOKUP($W8,[1]pivot集計!$A:$G,I$3,FALSE),0)+IFERROR(VLOOKUP($X8,[1]pivot集計!$A:$G,I$3,FALSE),0)+IFERROR(VLOOKUP($Y8,[1]pivot集計!$A:$G,I$3,FALSE),0)+IFERROR(VLOOKUP($Z8,[1]pivot集計!$A:$G,I$3,FALSE),0)+IFERROR(VLOOKUP($AA8,[1]pivot集計!$A:$G,I$3,FALSE),0)+IFERROR(VLOOKUP($AB8,[1]pivot集計!$A:$G,I$3,FALSE),0)+IFERROR(VLOOKUP($AC8,[1]pivot集計!$A:$G,I$3,FALSE),0)+IFERROR(VLOOKUP($AD8,[1]pivot集計!$A:$G,I$3,FALSE),0)+IFERROR(VLOOKUP($AE8,[1]pivot集計!$A:$G,I$3,FALSE),0)+IFERROR(VLOOKUP($AF8,[1]pivot集計!$A:$G,I$3,FALSE),0)+IFERROR(VLOOKUP($AG8,[1]pivot集計!$A:$G,I$3,FALSE),0)+IFERROR(VLOOKUP($AH8,[1]pivot集計!$A:$G,I$3,FALSE),0)+IFERROR(VLOOKUP($AI8,[1]pivot集計!$A:$G,I$3,FALSE),0)+IFERROR(VLOOKUP($AJ8,[1]pivot集計!$A:$G,I$3,FALSE),0)+IFERROR(VLOOKUP($AK8,[1]pivot集計!$A:$G,I$3,FALSE),0)+IFERROR(VLOOKUP($AL8,[1]pivot集計!$A:$G,I$3,FALSE),0)+IFERROR(VLOOKUP($AM8,[1]pivot集計!$A:$G,I$3,FALSE),0)+IFERROR(VLOOKUP($AN8,[1]pivot集計!$A:$G,I$3,FALSE),0)+IFERROR(VLOOKUP($AO8,[1]pivot集計!$A:$G,I$3,FALSE),0)</f>
        <v>29841.004000000001</v>
      </c>
      <c r="J8" s="20">
        <f t="shared" ref="J8:J42" si="6">SUM(E8:I8)</f>
        <v>30073.004000000001</v>
      </c>
      <c r="K8" s="4"/>
      <c r="L8" s="106"/>
      <c r="M8" s="128"/>
      <c r="N8" s="24">
        <v>4</v>
      </c>
      <c r="O8" s="25" t="s">
        <v>18</v>
      </c>
      <c r="P8" s="26">
        <f t="shared" si="0"/>
        <v>8.6309852165268214E-8</v>
      </c>
      <c r="Q8" s="26">
        <f t="shared" si="1"/>
        <v>5.7146270404256852E-5</v>
      </c>
      <c r="R8" s="26">
        <f t="shared" si="2"/>
        <v>0</v>
      </c>
      <c r="S8" s="26">
        <f t="shared" si="3"/>
        <v>0</v>
      </c>
      <c r="T8" s="27">
        <f t="shared" si="4"/>
        <v>2.9137606983803974E-4</v>
      </c>
      <c r="U8" s="28">
        <f t="shared" si="5"/>
        <v>1.2532195497345897E-4</v>
      </c>
      <c r="V8" s="4"/>
      <c r="W8" s="103" t="s">
        <v>19</v>
      </c>
      <c r="X8" s="128"/>
      <c r="Y8" s="24" t="s">
        <v>15</v>
      </c>
      <c r="Z8" s="25" t="s">
        <v>15</v>
      </c>
      <c r="AA8" s="18" t="s">
        <v>15</v>
      </c>
      <c r="AB8" s="18" t="s">
        <v>15</v>
      </c>
      <c r="AC8" s="18" t="s">
        <v>15</v>
      </c>
      <c r="AD8" s="18" t="s">
        <v>15</v>
      </c>
      <c r="AE8" s="18" t="s">
        <v>15</v>
      </c>
      <c r="AF8" s="2" t="s">
        <v>15</v>
      </c>
      <c r="AG8" s="2" t="s">
        <v>15</v>
      </c>
      <c r="AH8" s="2" t="s">
        <v>15</v>
      </c>
      <c r="AI8" s="2" t="s">
        <v>15</v>
      </c>
      <c r="AJ8" s="2" t="s">
        <v>15</v>
      </c>
      <c r="AK8" s="2" t="s">
        <v>15</v>
      </c>
      <c r="AL8" s="2" t="s">
        <v>15</v>
      </c>
      <c r="AM8" s="2" t="s">
        <v>15</v>
      </c>
      <c r="AN8" s="2" t="s">
        <v>15</v>
      </c>
      <c r="AO8" s="2" t="s">
        <v>15</v>
      </c>
    </row>
    <row r="9" spans="2:41" ht="25.5" customHeight="1">
      <c r="B9" s="128"/>
      <c r="C9" s="24">
        <v>5</v>
      </c>
      <c r="D9" s="25" t="s">
        <v>20</v>
      </c>
      <c r="E9" s="18">
        <f>IFERROR(VLOOKUP($W9,[1]pivot集計!$A:$G,E$3,FALSE),0)+IFERROR(VLOOKUP($X9,[1]pivot集計!$A:$G,E$3,FALSE),0)+IFERROR(VLOOKUP($Y9,[1]pivot集計!$A:$G,E$3,FALSE),0)+IFERROR(VLOOKUP($Z9,[1]pivot集計!$A:$G,E$3,FALSE),0)+IFERROR(VLOOKUP($AA9,[1]pivot集計!$A:$G,E$3,FALSE),0)+IFERROR(VLOOKUP($AB9,[1]pivot集計!$A:$G,E$3,FALSE),0)+IFERROR(VLOOKUP($AC9,[1]pivot集計!$A:$G,E$3,FALSE),0)+IFERROR(VLOOKUP($AD9,[1]pivot集計!$A:$G,E$3,FALSE),0)+IFERROR(VLOOKUP($AE9,[1]pivot集計!$A:$G,E$3,FALSE),0)+IFERROR(VLOOKUP($AF9,[1]pivot集計!$A:$G,E$3,FALSE),0)+IFERROR(VLOOKUP($AG9,[1]pivot集計!$A:$G,E$3,FALSE),0)+IFERROR(VLOOKUP($AH9,[1]pivot集計!$A:$G,E$3,FALSE),0)+IFERROR(VLOOKUP($AI9,[1]pivot集計!$A:$G,E$3,FALSE),0)+IFERROR(VLOOKUP($AJ9,[1]pivot集計!$A:$G,E$3,FALSE),0)+IFERROR(VLOOKUP($AK9,[1]pivot集計!$A:$G,E$3,FALSE),0)+IFERROR(VLOOKUP($AL9,[1]pivot集計!$A:$G,E$3,FALSE),0)+IFERROR(VLOOKUP($AM9,[1]pivot集計!$A:$G,E$3,FALSE),0)+IFERROR(VLOOKUP($AN9,[1]pivot集計!$A:$G,E$3,FALSE),0)+IFERROR(VLOOKUP($AO9,[1]pivot集計!$A:$G,E$3,FALSE),0)</f>
        <v>0</v>
      </c>
      <c r="F9" s="18">
        <f>IFERROR(VLOOKUP($W9,[1]pivot集計!$A:$G,F$3,FALSE),0)+IFERROR(VLOOKUP($X9,[1]pivot集計!$A:$G,F$3,FALSE),0)+IFERROR(VLOOKUP($Y9,[1]pivot集計!$A:$G,F$3,FALSE),0)+IFERROR(VLOOKUP($Z9,[1]pivot集計!$A:$G,F$3,FALSE),0)+IFERROR(VLOOKUP($AA9,[1]pivot集計!$A:$G,F$3,FALSE),0)+IFERROR(VLOOKUP($AB9,[1]pivot集計!$A:$G,F$3,FALSE),0)+IFERROR(VLOOKUP($AC9,[1]pivot集計!$A:$G,F$3,FALSE),0)+IFERROR(VLOOKUP($AD9,[1]pivot集計!$A:$G,F$3,FALSE),0)+IFERROR(VLOOKUP($AE9,[1]pivot集計!$A:$G,F$3,FALSE),0)+IFERROR(VLOOKUP($AF9,[1]pivot集計!$A:$G,F$3,FALSE),0)+IFERROR(VLOOKUP($AG9,[1]pivot集計!$A:$G,F$3,FALSE),0)+IFERROR(VLOOKUP($AH9,[1]pivot集計!$A:$G,F$3,FALSE),0)+IFERROR(VLOOKUP($AI9,[1]pivot集計!$A:$G,F$3,FALSE),0)+IFERROR(VLOOKUP($AJ9,[1]pivot集計!$A:$G,F$3,FALSE),0)+IFERROR(VLOOKUP($AK9,[1]pivot集計!$A:$G,F$3,FALSE),0)+IFERROR(VLOOKUP($AL9,[1]pivot集計!$A:$G,F$3,FALSE),0)+IFERROR(VLOOKUP($AM9,[1]pivot集計!$A:$G,F$3,FALSE),0)+IFERROR(VLOOKUP($AN9,[1]pivot集計!$A:$G,F$3,FALSE),0)+IFERROR(VLOOKUP($AO9,[1]pivot集計!$A:$G,F$3,FALSE),0)</f>
        <v>0</v>
      </c>
      <c r="G9" s="18">
        <f>IFERROR(VLOOKUP($W9,[1]pivot集計!$A:$G,G$3,FALSE),0)+IFERROR(VLOOKUP($X9,[1]pivot集計!$A:$G,G$3,FALSE),0)+IFERROR(VLOOKUP($Y9,[1]pivot集計!$A:$G,G$3,FALSE),0)+IFERROR(VLOOKUP($Z9,[1]pivot集計!$A:$G,G$3,FALSE),0)+IFERROR(VLOOKUP($AA9,[1]pivot集計!$A:$G,G$3,FALSE),0)+IFERROR(VLOOKUP($AB9,[1]pivot集計!$A:$G,G$3,FALSE),0)+IFERROR(VLOOKUP($AC9,[1]pivot集計!$A:$G,G$3,FALSE),0)+IFERROR(VLOOKUP($AD9,[1]pivot集計!$A:$G,G$3,FALSE),0)+IFERROR(VLOOKUP($AE9,[1]pivot集計!$A:$G,G$3,FALSE),0)+IFERROR(VLOOKUP($AF9,[1]pivot集計!$A:$G,G$3,FALSE),0)+IFERROR(VLOOKUP($AG9,[1]pivot集計!$A:$G,G$3,FALSE),0)+IFERROR(VLOOKUP($AH9,[1]pivot集計!$A:$G,G$3,FALSE),0)+IFERROR(VLOOKUP($AI9,[1]pivot集計!$A:$G,G$3,FALSE),0)+IFERROR(VLOOKUP($AJ9,[1]pivot集計!$A:$G,G$3,FALSE),0)+IFERROR(VLOOKUP($AK9,[1]pivot集計!$A:$G,G$3,FALSE),0)+IFERROR(VLOOKUP($AL9,[1]pivot集計!$A:$G,G$3,FALSE),0)+IFERROR(VLOOKUP($AM9,[1]pivot集計!$A:$G,G$3,FALSE),0)+IFERROR(VLOOKUP($AN9,[1]pivot集計!$A:$G,G$3,FALSE),0)+IFERROR(VLOOKUP($AO9,[1]pivot集計!$A:$G,G$3,FALSE),0)</f>
        <v>0</v>
      </c>
      <c r="H9" s="18">
        <f>IFERROR(VLOOKUP($W9,[1]pivot集計!$A:$G,H$3,FALSE),0)+IFERROR(VLOOKUP($X9,[1]pivot集計!$A:$G,H$3,FALSE),0)+IFERROR(VLOOKUP($Y9,[1]pivot集計!$A:$G,H$3,FALSE),0)+IFERROR(VLOOKUP($Z9,[1]pivot集計!$A:$G,H$3,FALSE),0)+IFERROR(VLOOKUP($AA9,[1]pivot集計!$A:$G,H$3,FALSE),0)+IFERROR(VLOOKUP($AB9,[1]pivot集計!$A:$G,H$3,FALSE),0)+IFERROR(VLOOKUP($AC9,[1]pivot集計!$A:$G,H$3,FALSE),0)+IFERROR(VLOOKUP($AD9,[1]pivot集計!$A:$G,H$3,FALSE),0)+IFERROR(VLOOKUP($AE9,[1]pivot集計!$A:$G,H$3,FALSE),0)+IFERROR(VLOOKUP($AF9,[1]pivot集計!$A:$G,H$3,FALSE),0)+IFERROR(VLOOKUP($AG9,[1]pivot集計!$A:$G,H$3,FALSE),0)+IFERROR(VLOOKUP($AH9,[1]pivot集計!$A:$G,H$3,FALSE),0)+IFERROR(VLOOKUP($AI9,[1]pivot集計!$A:$G,H$3,FALSE),0)+IFERROR(VLOOKUP($AJ9,[1]pivot集計!$A:$G,H$3,FALSE),0)+IFERROR(VLOOKUP($AK9,[1]pivot集計!$A:$G,H$3,FALSE),0)+IFERROR(VLOOKUP($AL9,[1]pivot集計!$A:$G,H$3,FALSE),0)+IFERROR(VLOOKUP($AM9,[1]pivot集計!$A:$G,H$3,FALSE),0)+IFERROR(VLOOKUP($AN9,[1]pivot集計!$A:$G,H$3,FALSE),0)+IFERROR(VLOOKUP($AO9,[1]pivot集計!$A:$G,H$3,FALSE),0)</f>
        <v>0</v>
      </c>
      <c r="I9" s="18">
        <f>IFERROR(VLOOKUP($W9,[1]pivot集計!$A:$G,I$3,FALSE),0)+IFERROR(VLOOKUP($X9,[1]pivot集計!$A:$G,I$3,FALSE),0)+IFERROR(VLOOKUP($Y9,[1]pivot集計!$A:$G,I$3,FALSE),0)+IFERROR(VLOOKUP($Z9,[1]pivot集計!$A:$G,I$3,FALSE),0)+IFERROR(VLOOKUP($AA9,[1]pivot集計!$A:$G,I$3,FALSE),0)+IFERROR(VLOOKUP($AB9,[1]pivot集計!$A:$G,I$3,FALSE),0)+IFERROR(VLOOKUP($AC9,[1]pivot集計!$A:$G,I$3,FALSE),0)+IFERROR(VLOOKUP($AD9,[1]pivot集計!$A:$G,I$3,FALSE),0)+IFERROR(VLOOKUP($AE9,[1]pivot集計!$A:$G,I$3,FALSE),0)+IFERROR(VLOOKUP($AF9,[1]pivot集計!$A:$G,I$3,FALSE),0)+IFERROR(VLOOKUP($AG9,[1]pivot集計!$A:$G,I$3,FALSE),0)+IFERROR(VLOOKUP($AH9,[1]pivot集計!$A:$G,I$3,FALSE),0)+IFERROR(VLOOKUP($AI9,[1]pivot集計!$A:$G,I$3,FALSE),0)+IFERROR(VLOOKUP($AJ9,[1]pivot集計!$A:$G,I$3,FALSE),0)+IFERROR(VLOOKUP($AK9,[1]pivot集計!$A:$G,I$3,FALSE),0)+IFERROR(VLOOKUP($AL9,[1]pivot集計!$A:$G,I$3,FALSE),0)+IFERROR(VLOOKUP($AM9,[1]pivot集計!$A:$G,I$3,FALSE),0)+IFERROR(VLOOKUP($AN9,[1]pivot集計!$A:$G,I$3,FALSE),0)+IFERROR(VLOOKUP($AO9,[1]pivot集計!$A:$G,I$3,FALSE),0)</f>
        <v>3940</v>
      </c>
      <c r="J9" s="20">
        <f t="shared" si="6"/>
        <v>3940</v>
      </c>
      <c r="K9" s="4"/>
      <c r="L9" s="106"/>
      <c r="M9" s="128"/>
      <c r="N9" s="24">
        <v>5</v>
      </c>
      <c r="O9" s="25" t="s">
        <v>20</v>
      </c>
      <c r="P9" s="26">
        <f t="shared" si="0"/>
        <v>0</v>
      </c>
      <c r="Q9" s="26">
        <f t="shared" si="1"/>
        <v>0</v>
      </c>
      <c r="R9" s="26">
        <f t="shared" si="2"/>
        <v>0</v>
      </c>
      <c r="S9" s="26">
        <f t="shared" si="3"/>
        <v>0</v>
      </c>
      <c r="T9" s="27">
        <f t="shared" si="4"/>
        <v>3.8471283176728118E-5</v>
      </c>
      <c r="U9" s="28">
        <f t="shared" si="5"/>
        <v>1.6418995009458593E-5</v>
      </c>
      <c r="V9" s="4"/>
      <c r="W9" s="103" t="s">
        <v>21</v>
      </c>
      <c r="X9" s="128" t="s">
        <v>15</v>
      </c>
      <c r="Y9" s="24" t="s">
        <v>15</v>
      </c>
      <c r="Z9" s="25"/>
      <c r="AA9" s="18"/>
      <c r="AB9" s="18" t="s">
        <v>15</v>
      </c>
      <c r="AC9" s="18" t="s">
        <v>15</v>
      </c>
      <c r="AD9" s="18" t="s">
        <v>15</v>
      </c>
      <c r="AE9" s="18" t="s">
        <v>15</v>
      </c>
      <c r="AF9" s="2" t="s">
        <v>15</v>
      </c>
      <c r="AG9" s="2" t="s">
        <v>15</v>
      </c>
      <c r="AH9" s="2" t="s">
        <v>15</v>
      </c>
      <c r="AI9" s="2" t="s">
        <v>15</v>
      </c>
      <c r="AJ9" s="2" t="s">
        <v>15</v>
      </c>
      <c r="AK9" s="2" t="s">
        <v>15</v>
      </c>
      <c r="AL9" s="2" t="s">
        <v>15</v>
      </c>
      <c r="AM9" s="2" t="s">
        <v>15</v>
      </c>
      <c r="AN9" s="2" t="s">
        <v>15</v>
      </c>
      <c r="AO9" s="2" t="s">
        <v>15</v>
      </c>
    </row>
    <row r="10" spans="2:41" ht="25.5" customHeight="1">
      <c r="B10" s="128"/>
      <c r="C10" s="24">
        <v>6</v>
      </c>
      <c r="D10" s="25" t="s">
        <v>22</v>
      </c>
      <c r="E10" s="18">
        <f>IFERROR(VLOOKUP($W10,[1]pivot集計!$A:$G,E$3,FALSE),0)+IFERROR(VLOOKUP($X10,[1]pivot集計!$A:$G,E$3,FALSE),0)+IFERROR(VLOOKUP($Y10,[1]pivot集計!$A:$G,E$3,FALSE),0)+IFERROR(VLOOKUP($Z10,[1]pivot集計!$A:$G,E$3,FALSE),0)+IFERROR(VLOOKUP($AA10,[1]pivot集計!$A:$G,E$3,FALSE),0)+IFERROR(VLOOKUP($AB10,[1]pivot集計!$A:$G,E$3,FALSE),0)+IFERROR(VLOOKUP($AC10,[1]pivot集計!$A:$G,E$3,FALSE),0)+IFERROR(VLOOKUP($AD10,[1]pivot集計!$A:$G,E$3,FALSE),0)+IFERROR(VLOOKUP($AE10,[1]pivot集計!$A:$G,E$3,FALSE),0)+IFERROR(VLOOKUP($AF10,[1]pivot集計!$A:$G,E$3,FALSE),0)+IFERROR(VLOOKUP($AG10,[1]pivot集計!$A:$G,E$3,FALSE),0)+IFERROR(VLOOKUP($AH10,[1]pivot集計!$A:$G,E$3,FALSE),0)+IFERROR(VLOOKUP($AI10,[1]pivot集計!$A:$G,E$3,FALSE),0)+IFERROR(VLOOKUP($AJ10,[1]pivot集計!$A:$G,E$3,FALSE),0)+IFERROR(VLOOKUP($AK10,[1]pivot集計!$A:$G,E$3,FALSE),0)+IFERROR(VLOOKUP($AL10,[1]pivot集計!$A:$G,E$3,FALSE),0)+IFERROR(VLOOKUP($AM10,[1]pivot集計!$A:$G,E$3,FALSE),0)+IFERROR(VLOOKUP($AN10,[1]pivot集計!$A:$G,E$3,FALSE),0)+IFERROR(VLOOKUP($AO10,[1]pivot集計!$A:$G,E$3,FALSE),0)</f>
        <v>1755628</v>
      </c>
      <c r="F10" s="18">
        <f>IFERROR(VLOOKUP($W10,[1]pivot集計!$A:$G,F$3,FALSE),0)+IFERROR(VLOOKUP($X10,[1]pivot集計!$A:$G,F$3,FALSE),0)+IFERROR(VLOOKUP($Y10,[1]pivot集計!$A:$G,F$3,FALSE),0)+IFERROR(VLOOKUP($Z10,[1]pivot集計!$A:$G,F$3,FALSE),0)+IFERROR(VLOOKUP($AA10,[1]pivot集計!$A:$G,F$3,FALSE),0)+IFERROR(VLOOKUP($AB10,[1]pivot集計!$A:$G,F$3,FALSE),0)+IFERROR(VLOOKUP($AC10,[1]pivot集計!$A:$G,F$3,FALSE),0)+IFERROR(VLOOKUP($AD10,[1]pivot集計!$A:$G,F$3,FALSE),0)+IFERROR(VLOOKUP($AE10,[1]pivot集計!$A:$G,F$3,FALSE),0)+IFERROR(VLOOKUP($AF10,[1]pivot集計!$A:$G,F$3,FALSE),0)+IFERROR(VLOOKUP($AG10,[1]pivot集計!$A:$G,F$3,FALSE),0)+IFERROR(VLOOKUP($AH10,[1]pivot集計!$A:$G,F$3,FALSE),0)+IFERROR(VLOOKUP($AI10,[1]pivot集計!$A:$G,F$3,FALSE),0)+IFERROR(VLOOKUP($AJ10,[1]pivot集計!$A:$G,F$3,FALSE),0)+IFERROR(VLOOKUP($AK10,[1]pivot集計!$A:$G,F$3,FALSE),0)+IFERROR(VLOOKUP($AL10,[1]pivot集計!$A:$G,F$3,FALSE),0)+IFERROR(VLOOKUP($AM10,[1]pivot集計!$A:$G,F$3,FALSE),0)+IFERROR(VLOOKUP($AN10,[1]pivot集計!$A:$G,F$3,FALSE),0)+IFERROR(VLOOKUP($AO10,[1]pivot集計!$A:$G,F$3,FALSE),0)</f>
        <v>0</v>
      </c>
      <c r="G10" s="18">
        <f>IFERROR(VLOOKUP($W10,[1]pivot集計!$A:$G,G$3,FALSE),0)+IFERROR(VLOOKUP($X10,[1]pivot集計!$A:$G,G$3,FALSE),0)+IFERROR(VLOOKUP($Y10,[1]pivot集計!$A:$G,G$3,FALSE),0)+IFERROR(VLOOKUP($Z10,[1]pivot集計!$A:$G,G$3,FALSE),0)+IFERROR(VLOOKUP($AA10,[1]pivot集計!$A:$G,G$3,FALSE),0)+IFERROR(VLOOKUP($AB10,[1]pivot集計!$A:$G,G$3,FALSE),0)+IFERROR(VLOOKUP($AC10,[1]pivot集計!$A:$G,G$3,FALSE),0)+IFERROR(VLOOKUP($AD10,[1]pivot集計!$A:$G,G$3,FALSE),0)+IFERROR(VLOOKUP($AE10,[1]pivot集計!$A:$G,G$3,FALSE),0)+IFERROR(VLOOKUP($AF10,[1]pivot集計!$A:$G,G$3,FALSE),0)+IFERROR(VLOOKUP($AG10,[1]pivot集計!$A:$G,G$3,FALSE),0)+IFERROR(VLOOKUP($AH10,[1]pivot集計!$A:$G,G$3,FALSE),0)+IFERROR(VLOOKUP($AI10,[1]pivot集計!$A:$G,G$3,FALSE),0)+IFERROR(VLOOKUP($AJ10,[1]pivot集計!$A:$G,G$3,FALSE),0)+IFERROR(VLOOKUP($AK10,[1]pivot集計!$A:$G,G$3,FALSE),0)+IFERROR(VLOOKUP($AL10,[1]pivot集計!$A:$G,G$3,FALSE),0)+IFERROR(VLOOKUP($AM10,[1]pivot集計!$A:$G,G$3,FALSE),0)+IFERROR(VLOOKUP($AN10,[1]pivot集計!$A:$G,G$3,FALSE),0)+IFERROR(VLOOKUP($AO10,[1]pivot集計!$A:$G,G$3,FALSE),0)</f>
        <v>0</v>
      </c>
      <c r="H10" s="18">
        <f>IFERROR(VLOOKUP($W10,[1]pivot集計!$A:$G,H$3,FALSE),0)+IFERROR(VLOOKUP($X10,[1]pivot集計!$A:$G,H$3,FALSE),0)+IFERROR(VLOOKUP($Y10,[1]pivot集計!$A:$G,H$3,FALSE),0)+IFERROR(VLOOKUP($Z10,[1]pivot集計!$A:$G,H$3,FALSE),0)+IFERROR(VLOOKUP($AA10,[1]pivot集計!$A:$G,H$3,FALSE),0)+IFERROR(VLOOKUP($AB10,[1]pivot集計!$A:$G,H$3,FALSE),0)+IFERROR(VLOOKUP($AC10,[1]pivot集計!$A:$G,H$3,FALSE),0)+IFERROR(VLOOKUP($AD10,[1]pivot集計!$A:$G,H$3,FALSE),0)+IFERROR(VLOOKUP($AE10,[1]pivot集計!$A:$G,H$3,FALSE),0)+IFERROR(VLOOKUP($AF10,[1]pivot集計!$A:$G,H$3,FALSE),0)+IFERROR(VLOOKUP($AG10,[1]pivot集計!$A:$G,H$3,FALSE),0)+IFERROR(VLOOKUP($AH10,[1]pivot集計!$A:$G,H$3,FALSE),0)+IFERROR(VLOOKUP($AI10,[1]pivot集計!$A:$G,H$3,FALSE),0)+IFERROR(VLOOKUP($AJ10,[1]pivot集計!$A:$G,H$3,FALSE),0)+IFERROR(VLOOKUP($AK10,[1]pivot集計!$A:$G,H$3,FALSE),0)+IFERROR(VLOOKUP($AL10,[1]pivot集計!$A:$G,H$3,FALSE),0)+IFERROR(VLOOKUP($AM10,[1]pivot集計!$A:$G,H$3,FALSE),0)+IFERROR(VLOOKUP($AN10,[1]pivot集計!$A:$G,H$3,FALSE),0)+IFERROR(VLOOKUP($AO10,[1]pivot集計!$A:$G,H$3,FALSE),0)</f>
        <v>0</v>
      </c>
      <c r="I10" s="18">
        <f>IFERROR(VLOOKUP($W10,[1]pivot集計!$A:$G,I$3,FALSE),0)+IFERROR(VLOOKUP($X10,[1]pivot集計!$A:$G,I$3,FALSE),0)+IFERROR(VLOOKUP($Y10,[1]pivot集計!$A:$G,I$3,FALSE),0)+IFERROR(VLOOKUP($Z10,[1]pivot集計!$A:$G,I$3,FALSE),0)+IFERROR(VLOOKUP($AA10,[1]pivot集計!$A:$G,I$3,FALSE),0)+IFERROR(VLOOKUP($AB10,[1]pivot集計!$A:$G,I$3,FALSE),0)+IFERROR(VLOOKUP($AC10,[1]pivot集計!$A:$G,I$3,FALSE),0)+IFERROR(VLOOKUP($AD10,[1]pivot集計!$A:$G,I$3,FALSE),0)+IFERROR(VLOOKUP($AE10,[1]pivot集計!$A:$G,I$3,FALSE),0)+IFERROR(VLOOKUP($AF10,[1]pivot集計!$A:$G,I$3,FALSE),0)+IFERROR(VLOOKUP($AG10,[1]pivot集計!$A:$G,I$3,FALSE),0)+IFERROR(VLOOKUP($AH10,[1]pivot集計!$A:$G,I$3,FALSE),0)+IFERROR(VLOOKUP($AI10,[1]pivot集計!$A:$G,I$3,FALSE),0)+IFERROR(VLOOKUP($AJ10,[1]pivot集計!$A:$G,I$3,FALSE),0)+IFERROR(VLOOKUP($AK10,[1]pivot集計!$A:$G,I$3,FALSE),0)+IFERROR(VLOOKUP($AL10,[1]pivot集計!$A:$G,I$3,FALSE),0)+IFERROR(VLOOKUP($AM10,[1]pivot集計!$A:$G,I$3,FALSE),0)+IFERROR(VLOOKUP($AN10,[1]pivot集計!$A:$G,I$3,FALSE),0)+IFERROR(VLOOKUP($AO10,[1]pivot集計!$A:$G,I$3,FALSE),0)</f>
        <v>4092.1529999999998</v>
      </c>
      <c r="J10" s="20">
        <f t="shared" si="6"/>
        <v>1759720.1529999999</v>
      </c>
      <c r="K10" s="4"/>
      <c r="L10" s="106"/>
      <c r="M10" s="128"/>
      <c r="N10" s="24">
        <v>6</v>
      </c>
      <c r="O10" s="25" t="s">
        <v>22</v>
      </c>
      <c r="P10" s="26">
        <f t="shared" si="0"/>
        <v>1.3775272103382318E-2</v>
      </c>
      <c r="Q10" s="26">
        <f t="shared" si="1"/>
        <v>0</v>
      </c>
      <c r="R10" s="26">
        <f t="shared" si="2"/>
        <v>0</v>
      </c>
      <c r="S10" s="26">
        <f t="shared" si="3"/>
        <v>0</v>
      </c>
      <c r="T10" s="27">
        <f t="shared" si="4"/>
        <v>3.9956948443019666E-5</v>
      </c>
      <c r="U10" s="28">
        <f t="shared" si="5"/>
        <v>7.3332072106981495E-3</v>
      </c>
      <c r="V10" s="4"/>
      <c r="W10" s="103" t="s">
        <v>23</v>
      </c>
      <c r="X10" s="128" t="s">
        <v>15</v>
      </c>
      <c r="Y10" s="24" t="s">
        <v>15</v>
      </c>
      <c r="Z10" s="25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2" t="s">
        <v>15</v>
      </c>
      <c r="AG10" s="2" t="s">
        <v>15</v>
      </c>
      <c r="AH10" s="2" t="s">
        <v>15</v>
      </c>
      <c r="AI10" s="2" t="s">
        <v>15</v>
      </c>
      <c r="AJ10" s="2" t="s">
        <v>15</v>
      </c>
      <c r="AK10" s="2" t="s">
        <v>15</v>
      </c>
      <c r="AL10" s="2" t="s">
        <v>15</v>
      </c>
      <c r="AM10" s="2" t="s">
        <v>15</v>
      </c>
      <c r="AN10" s="2" t="s">
        <v>15</v>
      </c>
      <c r="AO10" s="2" t="s">
        <v>15</v>
      </c>
    </row>
    <row r="11" spans="2:41" ht="25.5" customHeight="1">
      <c r="B11" s="128"/>
      <c r="C11" s="24">
        <v>7</v>
      </c>
      <c r="D11" s="25" t="s">
        <v>24</v>
      </c>
      <c r="E11" s="18">
        <f>IFERROR(VLOOKUP($W11,[1]pivot集計!$A:$G,E$3,FALSE),0)+IFERROR(VLOOKUP($X11,[1]pivot集計!$A:$G,E$3,FALSE),0)+IFERROR(VLOOKUP($Y11,[1]pivot集計!$A:$G,E$3,FALSE),0)+IFERROR(VLOOKUP($Z11,[1]pivot集計!$A:$G,E$3,FALSE),0)+IFERROR(VLOOKUP($AA11,[1]pivot集計!$A:$G,E$3,FALSE),0)+IFERROR(VLOOKUP($AB11,[1]pivot集計!$A:$G,E$3,FALSE),0)+IFERROR(VLOOKUP($AC11,[1]pivot集計!$A:$G,E$3,FALSE),0)+IFERROR(VLOOKUP($AD11,[1]pivot集計!$A:$G,E$3,FALSE),0)+IFERROR(VLOOKUP($AE11,[1]pivot集計!$A:$G,E$3,FALSE),0)+IFERROR(VLOOKUP($AF11,[1]pivot集計!$A:$G,E$3,FALSE),0)+IFERROR(VLOOKUP($AG11,[1]pivot集計!$A:$G,E$3,FALSE),0)+IFERROR(VLOOKUP($AH11,[1]pivot集計!$A:$G,E$3,FALSE),0)+IFERROR(VLOOKUP($AI11,[1]pivot集計!$A:$G,E$3,FALSE),0)+IFERROR(VLOOKUP($AJ11,[1]pivot集計!$A:$G,E$3,FALSE),0)+IFERROR(VLOOKUP($AK11,[1]pivot集計!$A:$G,E$3,FALSE),0)+IFERROR(VLOOKUP($AL11,[1]pivot集計!$A:$G,E$3,FALSE),0)+IFERROR(VLOOKUP($AM11,[1]pivot集計!$A:$G,E$3,FALSE),0)+IFERROR(VLOOKUP($AN11,[1]pivot集計!$A:$G,E$3,FALSE),0)+IFERROR(VLOOKUP($AO11,[1]pivot集計!$A:$G,E$3,FALSE),0)</f>
        <v>0</v>
      </c>
      <c r="F11" s="18">
        <f>IFERROR(VLOOKUP($W11,[1]pivot集計!$A:$G,F$3,FALSE),0)+IFERROR(VLOOKUP($X11,[1]pivot集計!$A:$G,F$3,FALSE),0)+IFERROR(VLOOKUP($Y11,[1]pivot集計!$A:$G,F$3,FALSE),0)+IFERROR(VLOOKUP($Z11,[1]pivot集計!$A:$G,F$3,FALSE),0)+IFERROR(VLOOKUP($AA11,[1]pivot集計!$A:$G,F$3,FALSE),0)+IFERROR(VLOOKUP($AB11,[1]pivot集計!$A:$G,F$3,FALSE),0)+IFERROR(VLOOKUP($AC11,[1]pivot集計!$A:$G,F$3,FALSE),0)+IFERROR(VLOOKUP($AD11,[1]pivot集計!$A:$G,F$3,FALSE),0)+IFERROR(VLOOKUP($AE11,[1]pivot集計!$A:$G,F$3,FALSE),0)+IFERROR(VLOOKUP($AF11,[1]pivot集計!$A:$G,F$3,FALSE),0)+IFERROR(VLOOKUP($AG11,[1]pivot集計!$A:$G,F$3,FALSE),0)+IFERROR(VLOOKUP($AH11,[1]pivot集計!$A:$G,F$3,FALSE),0)+IFERROR(VLOOKUP($AI11,[1]pivot集計!$A:$G,F$3,FALSE),0)+IFERROR(VLOOKUP($AJ11,[1]pivot集計!$A:$G,F$3,FALSE),0)+IFERROR(VLOOKUP($AK11,[1]pivot集計!$A:$G,F$3,FALSE),0)+IFERROR(VLOOKUP($AL11,[1]pivot集計!$A:$G,F$3,FALSE),0)+IFERROR(VLOOKUP($AM11,[1]pivot集計!$A:$G,F$3,FALSE),0)+IFERROR(VLOOKUP($AN11,[1]pivot集計!$A:$G,F$3,FALSE),0)+IFERROR(VLOOKUP($AO11,[1]pivot集計!$A:$G,F$3,FALSE),0)</f>
        <v>0</v>
      </c>
      <c r="G11" s="18">
        <f>IFERROR(VLOOKUP($W11,[1]pivot集計!$A:$G,G$3,FALSE),0)+IFERROR(VLOOKUP($X11,[1]pivot集計!$A:$G,G$3,FALSE),0)+IFERROR(VLOOKUP($Y11,[1]pivot集計!$A:$G,G$3,FALSE),0)+IFERROR(VLOOKUP($Z11,[1]pivot集計!$A:$G,G$3,FALSE),0)+IFERROR(VLOOKUP($AA11,[1]pivot集計!$A:$G,G$3,FALSE),0)+IFERROR(VLOOKUP($AB11,[1]pivot集計!$A:$G,G$3,FALSE),0)+IFERROR(VLOOKUP($AC11,[1]pivot集計!$A:$G,G$3,FALSE),0)+IFERROR(VLOOKUP($AD11,[1]pivot集計!$A:$G,G$3,FALSE),0)+IFERROR(VLOOKUP($AE11,[1]pivot集計!$A:$G,G$3,FALSE),0)+IFERROR(VLOOKUP($AF11,[1]pivot集計!$A:$G,G$3,FALSE),0)+IFERROR(VLOOKUP($AG11,[1]pivot集計!$A:$G,G$3,FALSE),0)+IFERROR(VLOOKUP($AH11,[1]pivot集計!$A:$G,G$3,FALSE),0)+IFERROR(VLOOKUP($AI11,[1]pivot集計!$A:$G,G$3,FALSE),0)+IFERROR(VLOOKUP($AJ11,[1]pivot集計!$A:$G,G$3,FALSE),0)+IFERROR(VLOOKUP($AK11,[1]pivot集計!$A:$G,G$3,FALSE),0)+IFERROR(VLOOKUP($AL11,[1]pivot集計!$A:$G,G$3,FALSE),0)+IFERROR(VLOOKUP($AM11,[1]pivot集計!$A:$G,G$3,FALSE),0)+IFERROR(VLOOKUP($AN11,[1]pivot集計!$A:$G,G$3,FALSE),0)+IFERROR(VLOOKUP($AO11,[1]pivot集計!$A:$G,G$3,FALSE),0)</f>
        <v>0</v>
      </c>
      <c r="H11" s="18">
        <f>IFERROR(VLOOKUP($W11,[1]pivot集計!$A:$G,H$3,FALSE),0)+IFERROR(VLOOKUP($X11,[1]pivot集計!$A:$G,H$3,FALSE),0)+IFERROR(VLOOKUP($Y11,[1]pivot集計!$A:$G,H$3,FALSE),0)+IFERROR(VLOOKUP($Z11,[1]pivot集計!$A:$G,H$3,FALSE),0)+IFERROR(VLOOKUP($AA11,[1]pivot集計!$A:$G,H$3,FALSE),0)+IFERROR(VLOOKUP($AB11,[1]pivot集計!$A:$G,H$3,FALSE),0)+IFERROR(VLOOKUP($AC11,[1]pivot集計!$A:$G,H$3,FALSE),0)+IFERROR(VLOOKUP($AD11,[1]pivot集計!$A:$G,H$3,FALSE),0)+IFERROR(VLOOKUP($AE11,[1]pivot集計!$A:$G,H$3,FALSE),0)+IFERROR(VLOOKUP($AF11,[1]pivot集計!$A:$G,H$3,FALSE),0)+IFERROR(VLOOKUP($AG11,[1]pivot集計!$A:$G,H$3,FALSE),0)+IFERROR(VLOOKUP($AH11,[1]pivot集計!$A:$G,H$3,FALSE),0)+IFERROR(VLOOKUP($AI11,[1]pivot集計!$A:$G,H$3,FALSE),0)+IFERROR(VLOOKUP($AJ11,[1]pivot集計!$A:$G,H$3,FALSE),0)+IFERROR(VLOOKUP($AK11,[1]pivot集計!$A:$G,H$3,FALSE),0)+IFERROR(VLOOKUP($AL11,[1]pivot集計!$A:$G,H$3,FALSE),0)+IFERROR(VLOOKUP($AM11,[1]pivot集計!$A:$G,H$3,FALSE),0)+IFERROR(VLOOKUP($AN11,[1]pivot集計!$A:$G,H$3,FALSE),0)+IFERROR(VLOOKUP($AO11,[1]pivot集計!$A:$G,H$3,FALSE),0)</f>
        <v>0</v>
      </c>
      <c r="I11" s="18">
        <f>IFERROR(VLOOKUP($W11,[1]pivot集計!$A:$G,I$3,FALSE),0)+IFERROR(VLOOKUP($X11,[1]pivot集計!$A:$G,I$3,FALSE),0)+IFERROR(VLOOKUP($Y11,[1]pivot集計!$A:$G,I$3,FALSE),0)+IFERROR(VLOOKUP($Z11,[1]pivot集計!$A:$G,I$3,FALSE),0)+IFERROR(VLOOKUP($AA11,[1]pivot集計!$A:$G,I$3,FALSE),0)+IFERROR(VLOOKUP($AB11,[1]pivot集計!$A:$G,I$3,FALSE),0)+IFERROR(VLOOKUP($AC11,[1]pivot集計!$A:$G,I$3,FALSE),0)+IFERROR(VLOOKUP($AD11,[1]pivot集計!$A:$G,I$3,FALSE),0)+IFERROR(VLOOKUP($AE11,[1]pivot集計!$A:$G,I$3,FALSE),0)+IFERROR(VLOOKUP($AF11,[1]pivot集計!$A:$G,I$3,FALSE),0)+IFERROR(VLOOKUP($AG11,[1]pivot集計!$A:$G,I$3,FALSE),0)+IFERROR(VLOOKUP($AH11,[1]pivot集計!$A:$G,I$3,FALSE),0)+IFERROR(VLOOKUP($AI11,[1]pivot集計!$A:$G,I$3,FALSE),0)+IFERROR(VLOOKUP($AJ11,[1]pivot集計!$A:$G,I$3,FALSE),0)+IFERROR(VLOOKUP($AK11,[1]pivot集計!$A:$G,I$3,FALSE),0)+IFERROR(VLOOKUP($AL11,[1]pivot集計!$A:$G,I$3,FALSE),0)+IFERROR(VLOOKUP($AM11,[1]pivot集計!$A:$G,I$3,FALSE),0)+IFERROR(VLOOKUP($AN11,[1]pivot集計!$A:$G,I$3,FALSE),0)+IFERROR(VLOOKUP($AO11,[1]pivot集計!$A:$G,I$3,FALSE),0)</f>
        <v>2945</v>
      </c>
      <c r="J11" s="20">
        <f t="shared" si="6"/>
        <v>2945</v>
      </c>
      <c r="K11" s="4"/>
      <c r="L11" s="106"/>
      <c r="M11" s="128"/>
      <c r="N11" s="24">
        <v>7</v>
      </c>
      <c r="O11" s="25" t="s">
        <v>24</v>
      </c>
      <c r="P11" s="26">
        <f t="shared" si="0"/>
        <v>0</v>
      </c>
      <c r="Q11" s="26">
        <f t="shared" si="1"/>
        <v>0</v>
      </c>
      <c r="R11" s="26">
        <f t="shared" si="2"/>
        <v>0</v>
      </c>
      <c r="S11" s="26">
        <f t="shared" si="3"/>
        <v>0</v>
      </c>
      <c r="T11" s="27">
        <f t="shared" si="4"/>
        <v>2.8755819531843733E-5</v>
      </c>
      <c r="U11" s="28">
        <f t="shared" si="5"/>
        <v>1.2272573680927805E-5</v>
      </c>
      <c r="V11" s="4"/>
      <c r="W11" s="103" t="s">
        <v>25</v>
      </c>
      <c r="X11" s="128" t="s">
        <v>15</v>
      </c>
      <c r="Y11" s="24" t="s">
        <v>15</v>
      </c>
      <c r="Z11" s="25" t="s">
        <v>15</v>
      </c>
      <c r="AA11" s="18" t="s">
        <v>15</v>
      </c>
      <c r="AB11" s="18" t="s">
        <v>15</v>
      </c>
      <c r="AC11" s="18" t="s">
        <v>15</v>
      </c>
      <c r="AD11" s="18" t="s">
        <v>15</v>
      </c>
      <c r="AE11" s="18" t="s">
        <v>15</v>
      </c>
      <c r="AF11" s="2" t="s">
        <v>15</v>
      </c>
      <c r="AG11" s="2" t="s">
        <v>15</v>
      </c>
      <c r="AH11" s="2" t="s">
        <v>15</v>
      </c>
      <c r="AI11" s="2" t="s">
        <v>15</v>
      </c>
      <c r="AJ11" s="2" t="s">
        <v>15</v>
      </c>
      <c r="AK11" s="2" t="s">
        <v>15</v>
      </c>
      <c r="AL11" s="2" t="s">
        <v>15</v>
      </c>
      <c r="AM11" s="2" t="s">
        <v>15</v>
      </c>
      <c r="AN11" s="2" t="s">
        <v>15</v>
      </c>
      <c r="AO11" s="2" t="s">
        <v>15</v>
      </c>
    </row>
    <row r="12" spans="2:41" ht="25.5" customHeight="1">
      <c r="B12" s="128"/>
      <c r="C12" s="24">
        <v>8</v>
      </c>
      <c r="D12" s="25" t="s">
        <v>26</v>
      </c>
      <c r="E12" s="18">
        <f>IFERROR(VLOOKUP($W12,[1]pivot集計!$A:$G,E$3,FALSE),0)+IFERROR(VLOOKUP($X12,[1]pivot集計!$A:$G,E$3,FALSE),0)+IFERROR(VLOOKUP($Y12,[1]pivot集計!$A:$G,E$3,FALSE),0)+IFERROR(VLOOKUP($Z12,[1]pivot集計!$A:$G,E$3,FALSE),0)+IFERROR(VLOOKUP($AA12,[1]pivot集計!$A:$G,E$3,FALSE),0)+IFERROR(VLOOKUP($AB12,[1]pivot集計!$A:$G,E$3,FALSE),0)+IFERROR(VLOOKUP($AC12,[1]pivot集計!$A:$G,E$3,FALSE),0)+IFERROR(VLOOKUP($AD12,[1]pivot集計!$A:$G,E$3,FALSE),0)+IFERROR(VLOOKUP($AE12,[1]pivot集計!$A:$G,E$3,FALSE),0)+IFERROR(VLOOKUP($AF12,[1]pivot集計!$A:$G,E$3,FALSE),0)+IFERROR(VLOOKUP($AG12,[1]pivot集計!$A:$G,E$3,FALSE),0)+IFERROR(VLOOKUP($AH12,[1]pivot集計!$A:$G,E$3,FALSE),0)+IFERROR(VLOOKUP($AI12,[1]pivot集計!$A:$G,E$3,FALSE),0)+IFERROR(VLOOKUP($AJ12,[1]pivot集計!$A:$G,E$3,FALSE),0)+IFERROR(VLOOKUP($AK12,[1]pivot集計!$A:$G,E$3,FALSE),0)+IFERROR(VLOOKUP($AL12,[1]pivot集計!$A:$G,E$3,FALSE),0)+IFERROR(VLOOKUP($AM12,[1]pivot集計!$A:$G,E$3,FALSE),0)+IFERROR(VLOOKUP($AN12,[1]pivot集計!$A:$G,E$3,FALSE),0)+IFERROR(VLOOKUP($AO12,[1]pivot集計!$A:$G,E$3,FALSE),0)</f>
        <v>646548</v>
      </c>
      <c r="F12" s="18">
        <f>IFERROR(VLOOKUP($W12,[1]pivot集計!$A:$G,F$3,FALSE),0)+IFERROR(VLOOKUP($X12,[1]pivot集計!$A:$G,F$3,FALSE),0)+IFERROR(VLOOKUP($Y12,[1]pivot集計!$A:$G,F$3,FALSE),0)+IFERROR(VLOOKUP($Z12,[1]pivot集計!$A:$G,F$3,FALSE),0)+IFERROR(VLOOKUP($AA12,[1]pivot集計!$A:$G,F$3,FALSE),0)+IFERROR(VLOOKUP($AB12,[1]pivot集計!$A:$G,F$3,FALSE),0)+IFERROR(VLOOKUP($AC12,[1]pivot集計!$A:$G,F$3,FALSE),0)+IFERROR(VLOOKUP($AD12,[1]pivot集計!$A:$G,F$3,FALSE),0)+IFERROR(VLOOKUP($AE12,[1]pivot集計!$A:$G,F$3,FALSE),0)+IFERROR(VLOOKUP($AF12,[1]pivot集計!$A:$G,F$3,FALSE),0)+IFERROR(VLOOKUP($AG12,[1]pivot集計!$A:$G,F$3,FALSE),0)+IFERROR(VLOOKUP($AH12,[1]pivot集計!$A:$G,F$3,FALSE),0)+IFERROR(VLOOKUP($AI12,[1]pivot集計!$A:$G,F$3,FALSE),0)+IFERROR(VLOOKUP($AJ12,[1]pivot集計!$A:$G,F$3,FALSE),0)+IFERROR(VLOOKUP($AK12,[1]pivot集計!$A:$G,F$3,FALSE),0)+IFERROR(VLOOKUP($AL12,[1]pivot集計!$A:$G,F$3,FALSE),0)+IFERROR(VLOOKUP($AM12,[1]pivot集計!$A:$G,F$3,FALSE),0)+IFERROR(VLOOKUP($AN12,[1]pivot集計!$A:$G,F$3,FALSE),0)+IFERROR(VLOOKUP($AO12,[1]pivot集計!$A:$G,F$3,FALSE),0)</f>
        <v>11885</v>
      </c>
      <c r="G12" s="18">
        <f>IFERROR(VLOOKUP($W12,[1]pivot集計!$A:$G,G$3,FALSE),0)+IFERROR(VLOOKUP($X12,[1]pivot集計!$A:$G,G$3,FALSE),0)+IFERROR(VLOOKUP($Y12,[1]pivot集計!$A:$G,G$3,FALSE),0)+IFERROR(VLOOKUP($Z12,[1]pivot集計!$A:$G,G$3,FALSE),0)+IFERROR(VLOOKUP($AA12,[1]pivot集計!$A:$G,G$3,FALSE),0)+IFERROR(VLOOKUP($AB12,[1]pivot集計!$A:$G,G$3,FALSE),0)+IFERROR(VLOOKUP($AC12,[1]pivot集計!$A:$G,G$3,FALSE),0)+IFERROR(VLOOKUP($AD12,[1]pivot集計!$A:$G,G$3,FALSE),0)+IFERROR(VLOOKUP($AE12,[1]pivot集計!$A:$G,G$3,FALSE),0)+IFERROR(VLOOKUP($AF12,[1]pivot集計!$A:$G,G$3,FALSE),0)+IFERROR(VLOOKUP($AG12,[1]pivot集計!$A:$G,G$3,FALSE),0)+IFERROR(VLOOKUP($AH12,[1]pivot集計!$A:$G,G$3,FALSE),0)+IFERROR(VLOOKUP($AI12,[1]pivot集計!$A:$G,G$3,FALSE),0)+IFERROR(VLOOKUP($AJ12,[1]pivot集計!$A:$G,G$3,FALSE),0)+IFERROR(VLOOKUP($AK12,[1]pivot集計!$A:$G,G$3,FALSE),0)+IFERROR(VLOOKUP($AL12,[1]pivot集計!$A:$G,G$3,FALSE),0)+IFERROR(VLOOKUP($AM12,[1]pivot集計!$A:$G,G$3,FALSE),0)+IFERROR(VLOOKUP($AN12,[1]pivot集計!$A:$G,G$3,FALSE),0)+IFERROR(VLOOKUP($AO12,[1]pivot集計!$A:$G,G$3,FALSE),0)</f>
        <v>31206</v>
      </c>
      <c r="H12" s="18">
        <f>IFERROR(VLOOKUP($W12,[1]pivot集計!$A:$G,H$3,FALSE),0)+IFERROR(VLOOKUP($X12,[1]pivot集計!$A:$G,H$3,FALSE),0)+IFERROR(VLOOKUP($Y12,[1]pivot集計!$A:$G,H$3,FALSE),0)+IFERROR(VLOOKUP($Z12,[1]pivot集計!$A:$G,H$3,FALSE),0)+IFERROR(VLOOKUP($AA12,[1]pivot集計!$A:$G,H$3,FALSE),0)+IFERROR(VLOOKUP($AB12,[1]pivot集計!$A:$G,H$3,FALSE),0)+IFERROR(VLOOKUP($AC12,[1]pivot集計!$A:$G,H$3,FALSE),0)+IFERROR(VLOOKUP($AD12,[1]pivot集計!$A:$G,H$3,FALSE),0)+IFERROR(VLOOKUP($AE12,[1]pivot集計!$A:$G,H$3,FALSE),0)+IFERROR(VLOOKUP($AF12,[1]pivot集計!$A:$G,H$3,FALSE),0)+IFERROR(VLOOKUP($AG12,[1]pivot集計!$A:$G,H$3,FALSE),0)+IFERROR(VLOOKUP($AH12,[1]pivot集計!$A:$G,H$3,FALSE),0)+IFERROR(VLOOKUP($AI12,[1]pivot集計!$A:$G,H$3,FALSE),0)+IFERROR(VLOOKUP($AJ12,[1]pivot集計!$A:$G,H$3,FALSE),0)+IFERROR(VLOOKUP($AK12,[1]pivot集計!$A:$G,H$3,FALSE),0)+IFERROR(VLOOKUP($AL12,[1]pivot集計!$A:$G,H$3,FALSE),0)+IFERROR(VLOOKUP($AM12,[1]pivot集計!$A:$G,H$3,FALSE),0)+IFERROR(VLOOKUP($AN12,[1]pivot集計!$A:$G,H$3,FALSE),0)+IFERROR(VLOOKUP($AO12,[1]pivot集計!$A:$G,H$3,FALSE),0)</f>
        <v>71597</v>
      </c>
      <c r="I12" s="18">
        <f>IFERROR(VLOOKUP($W12,[1]pivot集計!$A:$G,I$3,FALSE),0)+IFERROR(VLOOKUP($X12,[1]pivot集計!$A:$G,I$3,FALSE),0)+IFERROR(VLOOKUP($Y12,[1]pivot集計!$A:$G,I$3,FALSE),0)+IFERROR(VLOOKUP($Z12,[1]pivot集計!$A:$G,I$3,FALSE),0)+IFERROR(VLOOKUP($AA12,[1]pivot集計!$A:$G,I$3,FALSE),0)+IFERROR(VLOOKUP($AB12,[1]pivot集計!$A:$G,I$3,FALSE),0)+IFERROR(VLOOKUP($AC12,[1]pivot集計!$A:$G,I$3,FALSE),0)+IFERROR(VLOOKUP($AD12,[1]pivot集計!$A:$G,I$3,FALSE),0)+IFERROR(VLOOKUP($AE12,[1]pivot集計!$A:$G,I$3,FALSE),0)+IFERROR(VLOOKUP($AF12,[1]pivot集計!$A:$G,I$3,FALSE),0)+IFERROR(VLOOKUP($AG12,[1]pivot集計!$A:$G,I$3,FALSE),0)+IFERROR(VLOOKUP($AH12,[1]pivot集計!$A:$G,I$3,FALSE),0)+IFERROR(VLOOKUP($AI12,[1]pivot集計!$A:$G,I$3,FALSE),0)+IFERROR(VLOOKUP($AJ12,[1]pivot集計!$A:$G,I$3,FALSE),0)+IFERROR(VLOOKUP($AK12,[1]pivot集計!$A:$G,I$3,FALSE),0)+IFERROR(VLOOKUP($AL12,[1]pivot集計!$A:$G,I$3,FALSE),0)+IFERROR(VLOOKUP($AM12,[1]pivot集計!$A:$G,I$3,FALSE),0)+IFERROR(VLOOKUP($AN12,[1]pivot集計!$A:$G,I$3,FALSE),0)+IFERROR(VLOOKUP($AO12,[1]pivot集計!$A:$G,I$3,FALSE),0)</f>
        <v>713380.21299999999</v>
      </c>
      <c r="J12" s="20">
        <f t="shared" si="6"/>
        <v>1474616.213</v>
      </c>
      <c r="K12" s="4"/>
      <c r="L12" s="106"/>
      <c r="M12" s="128"/>
      <c r="N12" s="24">
        <v>8</v>
      </c>
      <c r="O12" s="25" t="s">
        <v>26</v>
      </c>
      <c r="P12" s="26">
        <f t="shared" si="0"/>
        <v>5.0730420270681661E-3</v>
      </c>
      <c r="Q12" s="26">
        <f t="shared" si="1"/>
        <v>3.0732281617854872E-3</v>
      </c>
      <c r="R12" s="26">
        <f t="shared" si="2"/>
        <v>1.8480726295030708E-2</v>
      </c>
      <c r="S12" s="26">
        <f t="shared" si="3"/>
        <v>1.5741541205430445E-2</v>
      </c>
      <c r="T12" s="27">
        <f t="shared" si="4"/>
        <v>6.9656477631973657E-3</v>
      </c>
      <c r="U12" s="28">
        <f t="shared" si="5"/>
        <v>6.1451056452065302E-3</v>
      </c>
      <c r="V12" s="4"/>
      <c r="W12" s="103" t="s">
        <v>27</v>
      </c>
      <c r="X12" s="128" t="s">
        <v>28</v>
      </c>
      <c r="Y12" s="24" t="s">
        <v>15</v>
      </c>
      <c r="Z12" s="25" t="s">
        <v>15</v>
      </c>
      <c r="AA12" s="18" t="s">
        <v>15</v>
      </c>
      <c r="AB12" s="18" t="s">
        <v>15</v>
      </c>
      <c r="AC12" s="18" t="s">
        <v>15</v>
      </c>
      <c r="AD12" s="18" t="s">
        <v>15</v>
      </c>
      <c r="AE12" s="18" t="s">
        <v>15</v>
      </c>
      <c r="AF12" s="2" t="s">
        <v>15</v>
      </c>
      <c r="AG12" s="2" t="s">
        <v>15</v>
      </c>
      <c r="AH12" s="2" t="s">
        <v>15</v>
      </c>
      <c r="AI12" s="2" t="s">
        <v>15</v>
      </c>
      <c r="AJ12" s="2" t="s">
        <v>15</v>
      </c>
      <c r="AK12" s="2" t="s">
        <v>15</v>
      </c>
      <c r="AL12" s="2" t="s">
        <v>15</v>
      </c>
      <c r="AM12" s="2" t="s">
        <v>15</v>
      </c>
      <c r="AN12" s="2" t="s">
        <v>15</v>
      </c>
      <c r="AO12" s="2" t="s">
        <v>15</v>
      </c>
    </row>
    <row r="13" spans="2:41" ht="25.5" customHeight="1">
      <c r="B13" s="128"/>
      <c r="C13" s="24">
        <v>9</v>
      </c>
      <c r="D13" s="25" t="s">
        <v>29</v>
      </c>
      <c r="E13" s="18">
        <f>IFERROR(VLOOKUP($W13,[1]pivot集計!$A:$G,E$3,FALSE),0)+IFERROR(VLOOKUP($X13,[1]pivot集計!$A:$G,E$3,FALSE),0)+IFERROR(VLOOKUP($Y13,[1]pivot集計!$A:$G,E$3,FALSE),0)+IFERROR(VLOOKUP($Z13,[1]pivot集計!$A:$G,E$3,FALSE),0)+IFERROR(VLOOKUP($AA13,[1]pivot集計!$A:$G,E$3,FALSE),0)+IFERROR(VLOOKUP($AB13,[1]pivot集計!$A:$G,E$3,FALSE),0)+IFERROR(VLOOKUP($AC13,[1]pivot集計!$A:$G,E$3,FALSE),0)+IFERROR(VLOOKUP($AD13,[1]pivot集計!$A:$G,E$3,FALSE),0)+IFERROR(VLOOKUP($AE13,[1]pivot集計!$A:$G,E$3,FALSE),0)+IFERROR(VLOOKUP($AF13,[1]pivot集計!$A:$G,E$3,FALSE),0)+IFERROR(VLOOKUP($AG13,[1]pivot集計!$A:$G,E$3,FALSE),0)+IFERROR(VLOOKUP($AH13,[1]pivot集計!$A:$G,E$3,FALSE),0)+IFERROR(VLOOKUP($AI13,[1]pivot集計!$A:$G,E$3,FALSE),0)+IFERROR(VLOOKUP($AJ13,[1]pivot集計!$A:$G,E$3,FALSE),0)+IFERROR(VLOOKUP($AK13,[1]pivot集計!$A:$G,E$3,FALSE),0)+IFERROR(VLOOKUP($AL13,[1]pivot集計!$A:$G,E$3,FALSE),0)+IFERROR(VLOOKUP($AM13,[1]pivot集計!$A:$G,E$3,FALSE),0)+IFERROR(VLOOKUP($AN13,[1]pivot集計!$A:$G,E$3,FALSE),0)+IFERROR(VLOOKUP($AO13,[1]pivot集計!$A:$G,E$3,FALSE),0)</f>
        <v>30398</v>
      </c>
      <c r="F13" s="18">
        <f>IFERROR(VLOOKUP($W13,[1]pivot集計!$A:$G,F$3,FALSE),0)+IFERROR(VLOOKUP($X13,[1]pivot集計!$A:$G,F$3,FALSE),0)+IFERROR(VLOOKUP($Y13,[1]pivot集計!$A:$G,F$3,FALSE),0)+IFERROR(VLOOKUP($Z13,[1]pivot集計!$A:$G,F$3,FALSE),0)+IFERROR(VLOOKUP($AA13,[1]pivot集計!$A:$G,F$3,FALSE),0)+IFERROR(VLOOKUP($AB13,[1]pivot集計!$A:$G,F$3,FALSE),0)+IFERROR(VLOOKUP($AC13,[1]pivot集計!$A:$G,F$3,FALSE),0)+IFERROR(VLOOKUP($AD13,[1]pivot集計!$A:$G,F$3,FALSE),0)+IFERROR(VLOOKUP($AE13,[1]pivot集計!$A:$G,F$3,FALSE),0)+IFERROR(VLOOKUP($AF13,[1]pivot集計!$A:$G,F$3,FALSE),0)+IFERROR(VLOOKUP($AG13,[1]pivot集計!$A:$G,F$3,FALSE),0)+IFERROR(VLOOKUP($AH13,[1]pivot集計!$A:$G,F$3,FALSE),0)+IFERROR(VLOOKUP($AI13,[1]pivot集計!$A:$G,F$3,FALSE),0)+IFERROR(VLOOKUP($AJ13,[1]pivot集計!$A:$G,F$3,FALSE),0)+IFERROR(VLOOKUP($AK13,[1]pivot集計!$A:$G,F$3,FALSE),0)+IFERROR(VLOOKUP($AL13,[1]pivot集計!$A:$G,F$3,FALSE),0)+IFERROR(VLOOKUP($AM13,[1]pivot集計!$A:$G,F$3,FALSE),0)+IFERROR(VLOOKUP($AN13,[1]pivot集計!$A:$G,F$3,FALSE),0)+IFERROR(VLOOKUP($AO13,[1]pivot集計!$A:$G,F$3,FALSE),0)</f>
        <v>10839</v>
      </c>
      <c r="G13" s="18">
        <f>IFERROR(VLOOKUP($W13,[1]pivot集計!$A:$G,G$3,FALSE),0)+IFERROR(VLOOKUP($X13,[1]pivot集計!$A:$G,G$3,FALSE),0)+IFERROR(VLOOKUP($Y13,[1]pivot集計!$A:$G,G$3,FALSE),0)+IFERROR(VLOOKUP($Z13,[1]pivot集計!$A:$G,G$3,FALSE),0)+IFERROR(VLOOKUP($AA13,[1]pivot集計!$A:$G,G$3,FALSE),0)+IFERROR(VLOOKUP($AB13,[1]pivot集計!$A:$G,G$3,FALSE),0)+IFERROR(VLOOKUP($AC13,[1]pivot集計!$A:$G,G$3,FALSE),0)+IFERROR(VLOOKUP($AD13,[1]pivot集計!$A:$G,G$3,FALSE),0)+IFERROR(VLOOKUP($AE13,[1]pivot集計!$A:$G,G$3,FALSE),0)+IFERROR(VLOOKUP($AF13,[1]pivot集計!$A:$G,G$3,FALSE),0)+IFERROR(VLOOKUP($AG13,[1]pivot集計!$A:$G,G$3,FALSE),0)+IFERROR(VLOOKUP($AH13,[1]pivot集計!$A:$G,G$3,FALSE),0)+IFERROR(VLOOKUP($AI13,[1]pivot集計!$A:$G,G$3,FALSE),0)+IFERROR(VLOOKUP($AJ13,[1]pivot集計!$A:$G,G$3,FALSE),0)+IFERROR(VLOOKUP($AK13,[1]pivot集計!$A:$G,G$3,FALSE),0)+IFERROR(VLOOKUP($AL13,[1]pivot集計!$A:$G,G$3,FALSE),0)+IFERROR(VLOOKUP($AM13,[1]pivot集計!$A:$G,G$3,FALSE),0)+IFERROR(VLOOKUP($AN13,[1]pivot集計!$A:$G,G$3,FALSE),0)+IFERROR(VLOOKUP($AO13,[1]pivot集計!$A:$G,G$3,FALSE),0)</f>
        <v>39848</v>
      </c>
      <c r="H13" s="18">
        <f>IFERROR(VLOOKUP($W13,[1]pivot集計!$A:$G,H$3,FALSE),0)+IFERROR(VLOOKUP($X13,[1]pivot集計!$A:$G,H$3,FALSE),0)+IFERROR(VLOOKUP($Y13,[1]pivot集計!$A:$G,H$3,FALSE),0)+IFERROR(VLOOKUP($Z13,[1]pivot集計!$A:$G,H$3,FALSE),0)+IFERROR(VLOOKUP($AA13,[1]pivot集計!$A:$G,H$3,FALSE),0)+IFERROR(VLOOKUP($AB13,[1]pivot集計!$A:$G,H$3,FALSE),0)+IFERROR(VLOOKUP($AC13,[1]pivot集計!$A:$G,H$3,FALSE),0)+IFERROR(VLOOKUP($AD13,[1]pivot集計!$A:$G,H$3,FALSE),0)+IFERROR(VLOOKUP($AE13,[1]pivot集計!$A:$G,H$3,FALSE),0)+IFERROR(VLOOKUP($AF13,[1]pivot集計!$A:$G,H$3,FALSE),0)+IFERROR(VLOOKUP($AG13,[1]pivot集計!$A:$G,H$3,FALSE),0)+IFERROR(VLOOKUP($AH13,[1]pivot集計!$A:$G,H$3,FALSE),0)+IFERROR(VLOOKUP($AI13,[1]pivot集計!$A:$G,H$3,FALSE),0)+IFERROR(VLOOKUP($AJ13,[1]pivot集計!$A:$G,H$3,FALSE),0)+IFERROR(VLOOKUP($AK13,[1]pivot集計!$A:$G,H$3,FALSE),0)+IFERROR(VLOOKUP($AL13,[1]pivot集計!$A:$G,H$3,FALSE),0)+IFERROR(VLOOKUP($AM13,[1]pivot集計!$A:$G,H$3,FALSE),0)+IFERROR(VLOOKUP($AN13,[1]pivot集計!$A:$G,H$3,FALSE),0)+IFERROR(VLOOKUP($AO13,[1]pivot集計!$A:$G,H$3,FALSE),0)</f>
        <v>100</v>
      </c>
      <c r="I13" s="18">
        <f>IFERROR(VLOOKUP($W13,[1]pivot集計!$A:$G,I$3,FALSE),0)+IFERROR(VLOOKUP($X13,[1]pivot集計!$A:$G,I$3,FALSE),0)+IFERROR(VLOOKUP($Y13,[1]pivot集計!$A:$G,I$3,FALSE),0)+IFERROR(VLOOKUP($Z13,[1]pivot集計!$A:$G,I$3,FALSE),0)+IFERROR(VLOOKUP($AA13,[1]pivot集計!$A:$G,I$3,FALSE),0)+IFERROR(VLOOKUP($AB13,[1]pivot集計!$A:$G,I$3,FALSE),0)+IFERROR(VLOOKUP($AC13,[1]pivot集計!$A:$G,I$3,FALSE),0)+IFERROR(VLOOKUP($AD13,[1]pivot集計!$A:$G,I$3,FALSE),0)+IFERROR(VLOOKUP($AE13,[1]pivot集計!$A:$G,I$3,FALSE),0)+IFERROR(VLOOKUP($AF13,[1]pivot集計!$A:$G,I$3,FALSE),0)+IFERROR(VLOOKUP($AG13,[1]pivot集計!$A:$G,I$3,FALSE),0)+IFERROR(VLOOKUP($AH13,[1]pivot集計!$A:$G,I$3,FALSE),0)+IFERROR(VLOOKUP($AI13,[1]pivot集計!$A:$G,I$3,FALSE),0)+IFERROR(VLOOKUP($AJ13,[1]pivot集計!$A:$G,I$3,FALSE),0)+IFERROR(VLOOKUP($AK13,[1]pivot集計!$A:$G,I$3,FALSE),0)+IFERROR(VLOOKUP($AL13,[1]pivot集計!$A:$G,I$3,FALSE),0)+IFERROR(VLOOKUP($AM13,[1]pivot集計!$A:$G,I$3,FALSE),0)+IFERROR(VLOOKUP($AN13,[1]pivot集計!$A:$G,I$3,FALSE),0)+IFERROR(VLOOKUP($AO13,[1]pivot集計!$A:$G,I$3,FALSE),0)</f>
        <v>467347.95500000002</v>
      </c>
      <c r="J13" s="20">
        <f t="shared" si="6"/>
        <v>548532.95500000007</v>
      </c>
      <c r="K13" s="4"/>
      <c r="L13" s="106"/>
      <c r="M13" s="128"/>
      <c r="N13" s="24">
        <v>9</v>
      </c>
      <c r="O13" s="25" t="s">
        <v>29</v>
      </c>
      <c r="P13" s="26">
        <f t="shared" si="0"/>
        <v>2.3851335328362028E-4</v>
      </c>
      <c r="Q13" s="26">
        <f t="shared" si="1"/>
        <v>2.8027530538992764E-3</v>
      </c>
      <c r="R13" s="26">
        <f t="shared" si="2"/>
        <v>2.3598666327128873E-2</v>
      </c>
      <c r="S13" s="26">
        <f t="shared" si="3"/>
        <v>2.1986313959286624E-5</v>
      </c>
      <c r="T13" s="27">
        <f t="shared" si="4"/>
        <v>4.5633186596116225E-3</v>
      </c>
      <c r="U13" s="28">
        <f t="shared" si="5"/>
        <v>2.2858781346874559E-3</v>
      </c>
      <c r="V13" s="4"/>
      <c r="W13" s="103" t="s">
        <v>30</v>
      </c>
      <c r="X13" s="128" t="s">
        <v>15</v>
      </c>
      <c r="Y13" s="24" t="s">
        <v>15</v>
      </c>
      <c r="Z13" s="25" t="s">
        <v>15</v>
      </c>
      <c r="AA13" s="18" t="s">
        <v>15</v>
      </c>
      <c r="AB13" s="18" t="s">
        <v>15</v>
      </c>
      <c r="AC13" s="18" t="s">
        <v>15</v>
      </c>
      <c r="AD13" s="18" t="s">
        <v>15</v>
      </c>
      <c r="AE13" s="18" t="s">
        <v>15</v>
      </c>
      <c r="AF13" s="2" t="s">
        <v>15</v>
      </c>
      <c r="AG13" s="2" t="s">
        <v>15</v>
      </c>
      <c r="AH13" s="2" t="s">
        <v>15</v>
      </c>
      <c r="AI13" s="2" t="s">
        <v>15</v>
      </c>
      <c r="AJ13" s="2" t="s">
        <v>15</v>
      </c>
      <c r="AK13" s="2" t="s">
        <v>15</v>
      </c>
      <c r="AL13" s="2" t="s">
        <v>15</v>
      </c>
      <c r="AM13" s="2" t="s">
        <v>15</v>
      </c>
      <c r="AN13" s="2" t="s">
        <v>15</v>
      </c>
      <c r="AO13" s="2" t="s">
        <v>15</v>
      </c>
    </row>
    <row r="14" spans="2:41" ht="25.5" customHeight="1">
      <c r="B14" s="128"/>
      <c r="C14" s="24">
        <v>10</v>
      </c>
      <c r="D14" s="25" t="s">
        <v>31</v>
      </c>
      <c r="E14" s="18">
        <f>IFERROR(VLOOKUP($W14,[1]pivot集計!$A:$G,E$3,FALSE),0)+IFERROR(VLOOKUP($X14,[1]pivot集計!$A:$G,E$3,FALSE),0)+IFERROR(VLOOKUP($Y14,[1]pivot集計!$A:$G,E$3,FALSE),0)+IFERROR(VLOOKUP($Z14,[1]pivot集計!$A:$G,E$3,FALSE),0)+IFERROR(VLOOKUP($AA14,[1]pivot集計!$A:$G,E$3,FALSE),0)+IFERROR(VLOOKUP($AB14,[1]pivot集計!$A:$G,E$3,FALSE),0)+IFERROR(VLOOKUP($AC14,[1]pivot集計!$A:$G,E$3,FALSE),0)+IFERROR(VLOOKUP($AD14,[1]pivot集計!$A:$G,E$3,FALSE),0)+IFERROR(VLOOKUP($AE14,[1]pivot集計!$A:$G,E$3,FALSE),0)+IFERROR(VLOOKUP($AF14,[1]pivot集計!$A:$G,E$3,FALSE),0)+IFERROR(VLOOKUP($AG14,[1]pivot集計!$A:$G,E$3,FALSE),0)+IFERROR(VLOOKUP($AH14,[1]pivot集計!$A:$G,E$3,FALSE),0)+IFERROR(VLOOKUP($AI14,[1]pivot集計!$A:$G,E$3,FALSE),0)+IFERROR(VLOOKUP($AJ14,[1]pivot集計!$A:$G,E$3,FALSE),0)+IFERROR(VLOOKUP($AK14,[1]pivot集計!$A:$G,E$3,FALSE),0)+IFERROR(VLOOKUP($AL14,[1]pivot集計!$A:$G,E$3,FALSE),0)+IFERROR(VLOOKUP($AM14,[1]pivot集計!$A:$G,E$3,FALSE),0)+IFERROR(VLOOKUP($AN14,[1]pivot集計!$A:$G,E$3,FALSE),0)+IFERROR(VLOOKUP($AO14,[1]pivot集計!$A:$G,E$3,FALSE),0)</f>
        <v>7879148</v>
      </c>
      <c r="F14" s="18">
        <f>IFERROR(VLOOKUP($W14,[1]pivot集計!$A:$G,F$3,FALSE),0)+IFERROR(VLOOKUP($X14,[1]pivot集計!$A:$G,F$3,FALSE),0)+IFERROR(VLOOKUP($Y14,[1]pivot集計!$A:$G,F$3,FALSE),0)+IFERROR(VLOOKUP($Z14,[1]pivot集計!$A:$G,F$3,FALSE),0)+IFERROR(VLOOKUP($AA14,[1]pivot集計!$A:$G,F$3,FALSE),0)+IFERROR(VLOOKUP($AB14,[1]pivot集計!$A:$G,F$3,FALSE),0)+IFERROR(VLOOKUP($AC14,[1]pivot集計!$A:$G,F$3,FALSE),0)+IFERROR(VLOOKUP($AD14,[1]pivot集計!$A:$G,F$3,FALSE),0)+IFERROR(VLOOKUP($AE14,[1]pivot集計!$A:$G,F$3,FALSE),0)+IFERROR(VLOOKUP($AF14,[1]pivot集計!$A:$G,F$3,FALSE),0)+IFERROR(VLOOKUP($AG14,[1]pivot集計!$A:$G,F$3,FALSE),0)+IFERROR(VLOOKUP($AH14,[1]pivot集計!$A:$G,F$3,FALSE),0)+IFERROR(VLOOKUP($AI14,[1]pivot集計!$A:$G,F$3,FALSE),0)+IFERROR(VLOOKUP($AJ14,[1]pivot集計!$A:$G,F$3,FALSE),0)+IFERROR(VLOOKUP($AK14,[1]pivot集計!$A:$G,F$3,FALSE),0)+IFERROR(VLOOKUP($AL14,[1]pivot集計!$A:$G,F$3,FALSE),0)+IFERROR(VLOOKUP($AM14,[1]pivot集計!$A:$G,F$3,FALSE),0)+IFERROR(VLOOKUP($AN14,[1]pivot集計!$A:$G,F$3,FALSE),0)+IFERROR(VLOOKUP($AO14,[1]pivot集計!$A:$G,F$3,FALSE),0)</f>
        <v>31131</v>
      </c>
      <c r="G14" s="18">
        <f>IFERROR(VLOOKUP($W14,[1]pivot集計!$A:$G,G$3,FALSE),0)+IFERROR(VLOOKUP($X14,[1]pivot集計!$A:$G,G$3,FALSE),0)+IFERROR(VLOOKUP($Y14,[1]pivot集計!$A:$G,G$3,FALSE),0)+IFERROR(VLOOKUP($Z14,[1]pivot集計!$A:$G,G$3,FALSE),0)+IFERROR(VLOOKUP($AA14,[1]pivot集計!$A:$G,G$3,FALSE),0)+IFERROR(VLOOKUP($AB14,[1]pivot集計!$A:$G,G$3,FALSE),0)+IFERROR(VLOOKUP($AC14,[1]pivot集計!$A:$G,G$3,FALSE),0)+IFERROR(VLOOKUP($AD14,[1]pivot集計!$A:$G,G$3,FALSE),0)+IFERROR(VLOOKUP($AE14,[1]pivot集計!$A:$G,G$3,FALSE),0)+IFERROR(VLOOKUP($AF14,[1]pivot集計!$A:$G,G$3,FALSE),0)+IFERROR(VLOOKUP($AG14,[1]pivot集計!$A:$G,G$3,FALSE),0)+IFERROR(VLOOKUP($AH14,[1]pivot集計!$A:$G,G$3,FALSE),0)+IFERROR(VLOOKUP($AI14,[1]pivot集計!$A:$G,G$3,FALSE),0)+IFERROR(VLOOKUP($AJ14,[1]pivot集計!$A:$G,G$3,FALSE),0)+IFERROR(VLOOKUP($AK14,[1]pivot集計!$A:$G,G$3,FALSE),0)+IFERROR(VLOOKUP($AL14,[1]pivot集計!$A:$G,G$3,FALSE),0)+IFERROR(VLOOKUP($AM14,[1]pivot集計!$A:$G,G$3,FALSE),0)+IFERROR(VLOOKUP($AN14,[1]pivot集計!$A:$G,G$3,FALSE),0)+IFERROR(VLOOKUP($AO14,[1]pivot集計!$A:$G,G$3,FALSE),0)</f>
        <v>2326</v>
      </c>
      <c r="H14" s="18">
        <f>IFERROR(VLOOKUP($W14,[1]pivot集計!$A:$G,H$3,FALSE),0)+IFERROR(VLOOKUP($X14,[1]pivot集計!$A:$G,H$3,FALSE),0)+IFERROR(VLOOKUP($Y14,[1]pivot集計!$A:$G,H$3,FALSE),0)+IFERROR(VLOOKUP($Z14,[1]pivot集計!$A:$G,H$3,FALSE),0)+IFERROR(VLOOKUP($AA14,[1]pivot集計!$A:$G,H$3,FALSE),0)+IFERROR(VLOOKUP($AB14,[1]pivot集計!$A:$G,H$3,FALSE),0)+IFERROR(VLOOKUP($AC14,[1]pivot集計!$A:$G,H$3,FALSE),0)+IFERROR(VLOOKUP($AD14,[1]pivot集計!$A:$G,H$3,FALSE),0)+IFERROR(VLOOKUP($AE14,[1]pivot集計!$A:$G,H$3,FALSE),0)+IFERROR(VLOOKUP($AF14,[1]pivot集計!$A:$G,H$3,FALSE),0)+IFERROR(VLOOKUP($AG14,[1]pivot集計!$A:$G,H$3,FALSE),0)+IFERROR(VLOOKUP($AH14,[1]pivot集計!$A:$G,H$3,FALSE),0)+IFERROR(VLOOKUP($AI14,[1]pivot集計!$A:$G,H$3,FALSE),0)+IFERROR(VLOOKUP($AJ14,[1]pivot集計!$A:$G,H$3,FALSE),0)+IFERROR(VLOOKUP($AK14,[1]pivot集計!$A:$G,H$3,FALSE),0)+IFERROR(VLOOKUP($AL14,[1]pivot集計!$A:$G,H$3,FALSE),0)+IFERROR(VLOOKUP($AM14,[1]pivot集計!$A:$G,H$3,FALSE),0)+IFERROR(VLOOKUP($AN14,[1]pivot集計!$A:$G,H$3,FALSE),0)+IFERROR(VLOOKUP($AO14,[1]pivot集計!$A:$G,H$3,FALSE),0)</f>
        <v>3048</v>
      </c>
      <c r="I14" s="18">
        <f>IFERROR(VLOOKUP($W14,[1]pivot集計!$A:$G,I$3,FALSE),0)+IFERROR(VLOOKUP($X14,[1]pivot集計!$A:$G,I$3,FALSE),0)+IFERROR(VLOOKUP($Y14,[1]pivot集計!$A:$G,I$3,FALSE),0)+IFERROR(VLOOKUP($Z14,[1]pivot集計!$A:$G,I$3,FALSE),0)+IFERROR(VLOOKUP($AA14,[1]pivot集計!$A:$G,I$3,FALSE),0)+IFERROR(VLOOKUP($AB14,[1]pivot集計!$A:$G,I$3,FALSE),0)+IFERROR(VLOOKUP($AC14,[1]pivot集計!$A:$G,I$3,FALSE),0)+IFERROR(VLOOKUP($AD14,[1]pivot集計!$A:$G,I$3,FALSE),0)+IFERROR(VLOOKUP($AE14,[1]pivot集計!$A:$G,I$3,FALSE),0)+IFERROR(VLOOKUP($AF14,[1]pivot集計!$A:$G,I$3,FALSE),0)+IFERROR(VLOOKUP($AG14,[1]pivot集計!$A:$G,I$3,FALSE),0)+IFERROR(VLOOKUP($AH14,[1]pivot集計!$A:$G,I$3,FALSE),0)+IFERROR(VLOOKUP($AI14,[1]pivot集計!$A:$G,I$3,FALSE),0)+IFERROR(VLOOKUP($AJ14,[1]pivot集計!$A:$G,I$3,FALSE),0)+IFERROR(VLOOKUP($AK14,[1]pivot集計!$A:$G,I$3,FALSE),0)+IFERROR(VLOOKUP($AL14,[1]pivot集計!$A:$G,I$3,FALSE),0)+IFERROR(VLOOKUP($AM14,[1]pivot集計!$A:$G,I$3,FALSE),0)+IFERROR(VLOOKUP($AN14,[1]pivot集計!$A:$G,I$3,FALSE),0)+IFERROR(VLOOKUP($AO14,[1]pivot集計!$A:$G,I$3,FALSE),0)</f>
        <v>7908175.1230000006</v>
      </c>
      <c r="J14" s="20">
        <f t="shared" si="6"/>
        <v>15823828.123</v>
      </c>
      <c r="K14" s="4"/>
      <c r="L14" s="106"/>
      <c r="M14" s="128"/>
      <c r="N14" s="24">
        <v>10</v>
      </c>
      <c r="O14" s="25" t="s">
        <v>31</v>
      </c>
      <c r="P14" s="26">
        <f t="shared" si="0"/>
        <v>6.1822554460751696E-2</v>
      </c>
      <c r="Q14" s="26">
        <f t="shared" si="1"/>
        <v>8.0498667147281457E-3</v>
      </c>
      <c r="R14" s="26">
        <f t="shared" si="2"/>
        <v>1.3774969352765951E-3</v>
      </c>
      <c r="S14" s="26">
        <f t="shared" si="3"/>
        <v>6.7014284947905631E-4</v>
      </c>
      <c r="T14" s="27">
        <f t="shared" si="4"/>
        <v>7.7217676286317191E-2</v>
      </c>
      <c r="U14" s="28">
        <f t="shared" si="5"/>
        <v>6.594196826956028E-2</v>
      </c>
      <c r="V14" s="4"/>
      <c r="W14" s="103" t="s">
        <v>32</v>
      </c>
      <c r="X14" s="128" t="s">
        <v>15</v>
      </c>
      <c r="Y14" s="24" t="s">
        <v>15</v>
      </c>
      <c r="Z14" s="25" t="s">
        <v>15</v>
      </c>
      <c r="AA14" s="18" t="s">
        <v>15</v>
      </c>
      <c r="AB14" s="18" t="s">
        <v>15</v>
      </c>
      <c r="AC14" s="18" t="s">
        <v>15</v>
      </c>
      <c r="AD14" s="18" t="s">
        <v>15</v>
      </c>
      <c r="AE14" s="18" t="s">
        <v>15</v>
      </c>
      <c r="AF14" s="2" t="s">
        <v>15</v>
      </c>
      <c r="AG14" s="2" t="s">
        <v>15</v>
      </c>
      <c r="AH14" s="2" t="s">
        <v>15</v>
      </c>
      <c r="AI14" s="2" t="s">
        <v>15</v>
      </c>
      <c r="AJ14" s="2" t="s">
        <v>15</v>
      </c>
      <c r="AK14" s="2" t="s">
        <v>15</v>
      </c>
      <c r="AL14" s="2" t="s">
        <v>15</v>
      </c>
      <c r="AM14" s="2" t="s">
        <v>15</v>
      </c>
      <c r="AN14" s="2" t="s">
        <v>15</v>
      </c>
      <c r="AO14" s="2" t="s">
        <v>15</v>
      </c>
    </row>
    <row r="15" spans="2:41" ht="25.5" customHeight="1">
      <c r="B15" s="128"/>
      <c r="C15" s="24">
        <v>11</v>
      </c>
      <c r="D15" s="25" t="s">
        <v>33</v>
      </c>
      <c r="E15" s="18">
        <f>IFERROR(VLOOKUP($W15,[1]pivot集計!$A:$G,E$3,FALSE),0)+IFERROR(VLOOKUP($X15,[1]pivot集計!$A:$G,E$3,FALSE),0)+IFERROR(VLOOKUP($Y15,[1]pivot集計!$A:$G,E$3,FALSE),0)+IFERROR(VLOOKUP($Z15,[1]pivot集計!$A:$G,E$3,FALSE),0)+IFERROR(VLOOKUP($AA15,[1]pivot集計!$A:$G,E$3,FALSE),0)+IFERROR(VLOOKUP($AB15,[1]pivot集計!$A:$G,E$3,FALSE),0)+IFERROR(VLOOKUP($AC15,[1]pivot集計!$A:$G,E$3,FALSE),0)+IFERROR(VLOOKUP($AD15,[1]pivot集計!$A:$G,E$3,FALSE),0)+IFERROR(VLOOKUP($AE15,[1]pivot集計!$A:$G,E$3,FALSE),0)+IFERROR(VLOOKUP($AF15,[1]pivot集計!$A:$G,E$3,FALSE),0)+IFERROR(VLOOKUP($AG15,[1]pivot集計!$A:$G,E$3,FALSE),0)+IFERROR(VLOOKUP($AH15,[1]pivot集計!$A:$G,E$3,FALSE),0)+IFERROR(VLOOKUP($AI15,[1]pivot集計!$A:$G,E$3,FALSE),0)+IFERROR(VLOOKUP($AJ15,[1]pivot集計!$A:$G,E$3,FALSE),0)+IFERROR(VLOOKUP($AK15,[1]pivot集計!$A:$G,E$3,FALSE),0)+IFERROR(VLOOKUP($AL15,[1]pivot集計!$A:$G,E$3,FALSE),0)+IFERROR(VLOOKUP($AM15,[1]pivot集計!$A:$G,E$3,FALSE),0)+IFERROR(VLOOKUP($AN15,[1]pivot集計!$A:$G,E$3,FALSE),0)+IFERROR(VLOOKUP($AO15,[1]pivot集計!$A:$G,E$3,FALSE),0)</f>
        <v>1845484</v>
      </c>
      <c r="F15" s="18">
        <f>IFERROR(VLOOKUP($W15,[1]pivot集計!$A:$G,F$3,FALSE),0)+IFERROR(VLOOKUP($X15,[1]pivot集計!$A:$G,F$3,FALSE),0)+IFERROR(VLOOKUP($Y15,[1]pivot集計!$A:$G,F$3,FALSE),0)+IFERROR(VLOOKUP($Z15,[1]pivot集計!$A:$G,F$3,FALSE),0)+IFERROR(VLOOKUP($AA15,[1]pivot集計!$A:$G,F$3,FALSE),0)+IFERROR(VLOOKUP($AB15,[1]pivot集計!$A:$G,F$3,FALSE),0)+IFERROR(VLOOKUP($AC15,[1]pivot集計!$A:$G,F$3,FALSE),0)+IFERROR(VLOOKUP($AD15,[1]pivot集計!$A:$G,F$3,FALSE),0)+IFERROR(VLOOKUP($AE15,[1]pivot集計!$A:$G,F$3,FALSE),0)+IFERROR(VLOOKUP($AF15,[1]pivot集計!$A:$G,F$3,FALSE),0)+IFERROR(VLOOKUP($AG15,[1]pivot集計!$A:$G,F$3,FALSE),0)+IFERROR(VLOOKUP($AH15,[1]pivot集計!$A:$G,F$3,FALSE),0)+IFERROR(VLOOKUP($AI15,[1]pivot集計!$A:$G,F$3,FALSE),0)+IFERROR(VLOOKUP($AJ15,[1]pivot集計!$A:$G,F$3,FALSE),0)+IFERROR(VLOOKUP($AK15,[1]pivot集計!$A:$G,F$3,FALSE),0)+IFERROR(VLOOKUP($AL15,[1]pivot集計!$A:$G,F$3,FALSE),0)+IFERROR(VLOOKUP($AM15,[1]pivot集計!$A:$G,F$3,FALSE),0)+IFERROR(VLOOKUP($AN15,[1]pivot集計!$A:$G,F$3,FALSE),0)+IFERROR(VLOOKUP($AO15,[1]pivot集計!$A:$G,F$3,FALSE),0)</f>
        <v>528481</v>
      </c>
      <c r="G15" s="18">
        <f>IFERROR(VLOOKUP($W15,[1]pivot集計!$A:$G,G$3,FALSE),0)+IFERROR(VLOOKUP($X15,[1]pivot集計!$A:$G,G$3,FALSE),0)+IFERROR(VLOOKUP($Y15,[1]pivot集計!$A:$G,G$3,FALSE),0)+IFERROR(VLOOKUP($Z15,[1]pivot集計!$A:$G,G$3,FALSE),0)+IFERROR(VLOOKUP($AA15,[1]pivot集計!$A:$G,G$3,FALSE),0)+IFERROR(VLOOKUP($AB15,[1]pivot集計!$A:$G,G$3,FALSE),0)+IFERROR(VLOOKUP($AC15,[1]pivot集計!$A:$G,G$3,FALSE),0)+IFERROR(VLOOKUP($AD15,[1]pivot集計!$A:$G,G$3,FALSE),0)+IFERROR(VLOOKUP($AE15,[1]pivot集計!$A:$G,G$3,FALSE),0)+IFERROR(VLOOKUP($AF15,[1]pivot集計!$A:$G,G$3,FALSE),0)+IFERROR(VLOOKUP($AG15,[1]pivot集計!$A:$G,G$3,FALSE),0)+IFERROR(VLOOKUP($AH15,[1]pivot集計!$A:$G,G$3,FALSE),0)+IFERROR(VLOOKUP($AI15,[1]pivot集計!$A:$G,G$3,FALSE),0)+IFERROR(VLOOKUP($AJ15,[1]pivot集計!$A:$G,G$3,FALSE),0)+IFERROR(VLOOKUP($AK15,[1]pivot集計!$A:$G,G$3,FALSE),0)+IFERROR(VLOOKUP($AL15,[1]pivot集計!$A:$G,G$3,FALSE),0)+IFERROR(VLOOKUP($AM15,[1]pivot集計!$A:$G,G$3,FALSE),0)+IFERROR(VLOOKUP($AN15,[1]pivot集計!$A:$G,G$3,FALSE),0)+IFERROR(VLOOKUP($AO15,[1]pivot集計!$A:$G,G$3,FALSE),0)</f>
        <v>86267</v>
      </c>
      <c r="H15" s="18">
        <f>IFERROR(VLOOKUP($W15,[1]pivot集計!$A:$G,H$3,FALSE),0)+IFERROR(VLOOKUP($X15,[1]pivot集計!$A:$G,H$3,FALSE),0)+IFERROR(VLOOKUP($Y15,[1]pivot集計!$A:$G,H$3,FALSE),0)+IFERROR(VLOOKUP($Z15,[1]pivot集計!$A:$G,H$3,FALSE),0)+IFERROR(VLOOKUP($AA15,[1]pivot集計!$A:$G,H$3,FALSE),0)+IFERROR(VLOOKUP($AB15,[1]pivot集計!$A:$G,H$3,FALSE),0)+IFERROR(VLOOKUP($AC15,[1]pivot集計!$A:$G,H$3,FALSE),0)+IFERROR(VLOOKUP($AD15,[1]pivot集計!$A:$G,H$3,FALSE),0)+IFERROR(VLOOKUP($AE15,[1]pivot集計!$A:$G,H$3,FALSE),0)+IFERROR(VLOOKUP($AF15,[1]pivot集計!$A:$G,H$3,FALSE),0)+IFERROR(VLOOKUP($AG15,[1]pivot集計!$A:$G,H$3,FALSE),0)+IFERROR(VLOOKUP($AH15,[1]pivot集計!$A:$G,H$3,FALSE),0)+IFERROR(VLOOKUP($AI15,[1]pivot集計!$A:$G,H$3,FALSE),0)+IFERROR(VLOOKUP($AJ15,[1]pivot集計!$A:$G,H$3,FALSE),0)+IFERROR(VLOOKUP($AK15,[1]pivot集計!$A:$G,H$3,FALSE),0)+IFERROR(VLOOKUP($AL15,[1]pivot集計!$A:$G,H$3,FALSE),0)+IFERROR(VLOOKUP($AM15,[1]pivot集計!$A:$G,H$3,FALSE),0)+IFERROR(VLOOKUP($AN15,[1]pivot集計!$A:$G,H$3,FALSE),0)+IFERROR(VLOOKUP($AO15,[1]pivot集計!$A:$G,H$3,FALSE),0)</f>
        <v>8779</v>
      </c>
      <c r="I15" s="18">
        <f>IFERROR(VLOOKUP($W15,[1]pivot集計!$A:$G,I$3,FALSE),0)+IFERROR(VLOOKUP($X15,[1]pivot集計!$A:$G,I$3,FALSE),0)+IFERROR(VLOOKUP($Y15,[1]pivot集計!$A:$G,I$3,FALSE),0)+IFERROR(VLOOKUP($Z15,[1]pivot集計!$A:$G,I$3,FALSE),0)+IFERROR(VLOOKUP($AA15,[1]pivot集計!$A:$G,I$3,FALSE),0)+IFERROR(VLOOKUP($AB15,[1]pivot集計!$A:$G,I$3,FALSE),0)+IFERROR(VLOOKUP($AC15,[1]pivot集計!$A:$G,I$3,FALSE),0)+IFERROR(VLOOKUP($AD15,[1]pivot集計!$A:$G,I$3,FALSE),0)+IFERROR(VLOOKUP($AE15,[1]pivot集計!$A:$G,I$3,FALSE),0)+IFERROR(VLOOKUP($AF15,[1]pivot集計!$A:$G,I$3,FALSE),0)+IFERROR(VLOOKUP($AG15,[1]pivot集計!$A:$G,I$3,FALSE),0)+IFERROR(VLOOKUP($AH15,[1]pivot集計!$A:$G,I$3,FALSE),0)+IFERROR(VLOOKUP($AI15,[1]pivot集計!$A:$G,I$3,FALSE),0)+IFERROR(VLOOKUP($AJ15,[1]pivot集計!$A:$G,I$3,FALSE),0)+IFERROR(VLOOKUP($AK15,[1]pivot集計!$A:$G,I$3,FALSE),0)+IFERROR(VLOOKUP($AL15,[1]pivot集計!$A:$G,I$3,FALSE),0)+IFERROR(VLOOKUP($AM15,[1]pivot集計!$A:$G,I$3,FALSE),0)+IFERROR(VLOOKUP($AN15,[1]pivot集計!$A:$G,I$3,FALSE),0)+IFERROR(VLOOKUP($AO15,[1]pivot集計!$A:$G,I$3,FALSE),0)</f>
        <v>8080735.6430000002</v>
      </c>
      <c r="J15" s="20">
        <f t="shared" si="6"/>
        <v>10549746.642999999</v>
      </c>
      <c r="K15" s="4"/>
      <c r="L15" s="106"/>
      <c r="M15" s="128"/>
      <c r="N15" s="24">
        <v>11</v>
      </c>
      <c r="O15" s="25" t="s">
        <v>33</v>
      </c>
      <c r="P15" s="26">
        <f t="shared" si="0"/>
        <v>1.4480313746669802E-2</v>
      </c>
      <c r="Q15" s="26">
        <f t="shared" si="1"/>
        <v>0.13665483316521296</v>
      </c>
      <c r="R15" s="26">
        <f t="shared" si="2"/>
        <v>5.1088791107268279E-2</v>
      </c>
      <c r="S15" s="26">
        <f t="shared" si="3"/>
        <v>1.9301785024857727E-3</v>
      </c>
      <c r="T15" s="27">
        <f t="shared" si="4"/>
        <v>7.8902606395465272E-2</v>
      </c>
      <c r="U15" s="28">
        <f t="shared" si="5"/>
        <v>4.3963512051388202E-2</v>
      </c>
      <c r="V15" s="4"/>
      <c r="W15" s="103" t="s">
        <v>34</v>
      </c>
      <c r="X15" s="128" t="s">
        <v>15</v>
      </c>
      <c r="Y15" s="24" t="s">
        <v>15</v>
      </c>
      <c r="Z15" s="25" t="s">
        <v>15</v>
      </c>
      <c r="AA15" s="18" t="s">
        <v>15</v>
      </c>
      <c r="AB15" s="18" t="s">
        <v>15</v>
      </c>
      <c r="AC15" s="18" t="s">
        <v>15</v>
      </c>
      <c r="AD15" s="18" t="s">
        <v>15</v>
      </c>
      <c r="AE15" s="18" t="s">
        <v>15</v>
      </c>
      <c r="AF15" s="2" t="s">
        <v>15</v>
      </c>
      <c r="AG15" s="2" t="s">
        <v>15</v>
      </c>
      <c r="AH15" s="2" t="s">
        <v>15</v>
      </c>
      <c r="AI15" s="2" t="s">
        <v>15</v>
      </c>
      <c r="AJ15" s="2" t="s">
        <v>15</v>
      </c>
      <c r="AK15" s="2" t="s">
        <v>15</v>
      </c>
      <c r="AL15" s="2" t="s">
        <v>15</v>
      </c>
      <c r="AM15" s="2" t="s">
        <v>15</v>
      </c>
      <c r="AN15" s="2" t="s">
        <v>15</v>
      </c>
      <c r="AO15" s="2" t="s">
        <v>15</v>
      </c>
    </row>
    <row r="16" spans="2:41" ht="25.5" customHeight="1">
      <c r="B16" s="128"/>
      <c r="C16" s="24">
        <v>12</v>
      </c>
      <c r="D16" s="25" t="s">
        <v>35</v>
      </c>
      <c r="E16" s="18">
        <f>IFERROR(VLOOKUP($W16,[1]pivot集計!$A:$G,E$3,FALSE),0)+IFERROR(VLOOKUP($X16,[1]pivot集計!$A:$G,E$3,FALSE),0)+IFERROR(VLOOKUP($Y16,[1]pivot集計!$A:$G,E$3,FALSE),0)+IFERROR(VLOOKUP($Z16,[1]pivot集計!$A:$G,E$3,FALSE),0)+IFERROR(VLOOKUP($AA16,[1]pivot集計!$A:$G,E$3,FALSE),0)+IFERROR(VLOOKUP($AB16,[1]pivot集計!$A:$G,E$3,FALSE),0)+IFERROR(VLOOKUP($AC16,[1]pivot集計!$A:$G,E$3,FALSE),0)+IFERROR(VLOOKUP($AD16,[1]pivot集計!$A:$G,E$3,FALSE),0)+IFERROR(VLOOKUP($AE16,[1]pivot集計!$A:$G,E$3,FALSE),0)+IFERROR(VLOOKUP($AF16,[1]pivot集計!$A:$G,E$3,FALSE),0)+IFERROR(VLOOKUP($AG16,[1]pivot集計!$A:$G,E$3,FALSE),0)+IFERROR(VLOOKUP($AH16,[1]pivot集計!$A:$G,E$3,FALSE),0)+IFERROR(VLOOKUP($AI16,[1]pivot集計!$A:$G,E$3,FALSE),0)+IFERROR(VLOOKUP($AJ16,[1]pivot集計!$A:$G,E$3,FALSE),0)+IFERROR(VLOOKUP($AK16,[1]pivot集計!$A:$G,E$3,FALSE),0)+IFERROR(VLOOKUP($AL16,[1]pivot集計!$A:$G,E$3,FALSE),0)+IFERROR(VLOOKUP($AM16,[1]pivot集計!$A:$G,E$3,FALSE),0)+IFERROR(VLOOKUP($AN16,[1]pivot集計!$A:$G,E$3,FALSE),0)+IFERROR(VLOOKUP($AO16,[1]pivot集計!$A:$G,E$3,FALSE),0)</f>
        <v>218784</v>
      </c>
      <c r="F16" s="18">
        <f>IFERROR(VLOOKUP($W16,[1]pivot集計!$A:$G,F$3,FALSE),0)+IFERROR(VLOOKUP($X16,[1]pivot集計!$A:$G,F$3,FALSE),0)+IFERROR(VLOOKUP($Y16,[1]pivot集計!$A:$G,F$3,FALSE),0)+IFERROR(VLOOKUP($Z16,[1]pivot集計!$A:$G,F$3,FALSE),0)+IFERROR(VLOOKUP($AA16,[1]pivot集計!$A:$G,F$3,FALSE),0)+IFERROR(VLOOKUP($AB16,[1]pivot集計!$A:$G,F$3,FALSE),0)+IFERROR(VLOOKUP($AC16,[1]pivot集計!$A:$G,F$3,FALSE),0)+IFERROR(VLOOKUP($AD16,[1]pivot集計!$A:$G,F$3,FALSE),0)+IFERROR(VLOOKUP($AE16,[1]pivot集計!$A:$G,F$3,FALSE),0)+IFERROR(VLOOKUP($AF16,[1]pivot集計!$A:$G,F$3,FALSE),0)+IFERROR(VLOOKUP($AG16,[1]pivot集計!$A:$G,F$3,FALSE),0)+IFERROR(VLOOKUP($AH16,[1]pivot集計!$A:$G,F$3,FALSE),0)+IFERROR(VLOOKUP($AI16,[1]pivot集計!$A:$G,F$3,FALSE),0)+IFERROR(VLOOKUP($AJ16,[1]pivot集計!$A:$G,F$3,FALSE),0)+IFERROR(VLOOKUP($AK16,[1]pivot集計!$A:$G,F$3,FALSE),0)+IFERROR(VLOOKUP($AL16,[1]pivot集計!$A:$G,F$3,FALSE),0)+IFERROR(VLOOKUP($AM16,[1]pivot集計!$A:$G,F$3,FALSE),0)+IFERROR(VLOOKUP($AN16,[1]pivot集計!$A:$G,F$3,FALSE),0)+IFERROR(VLOOKUP($AO16,[1]pivot集計!$A:$G,F$3,FALSE),0)</f>
        <v>142016</v>
      </c>
      <c r="G16" s="18">
        <f>IFERROR(VLOOKUP($W16,[1]pivot集計!$A:$G,G$3,FALSE),0)+IFERROR(VLOOKUP($X16,[1]pivot集計!$A:$G,G$3,FALSE),0)+IFERROR(VLOOKUP($Y16,[1]pivot集計!$A:$G,G$3,FALSE),0)+IFERROR(VLOOKUP($Z16,[1]pivot集計!$A:$G,G$3,FALSE),0)+IFERROR(VLOOKUP($AA16,[1]pivot集計!$A:$G,G$3,FALSE),0)+IFERROR(VLOOKUP($AB16,[1]pivot集計!$A:$G,G$3,FALSE),0)+IFERROR(VLOOKUP($AC16,[1]pivot集計!$A:$G,G$3,FALSE),0)+IFERROR(VLOOKUP($AD16,[1]pivot集計!$A:$G,G$3,FALSE),0)+IFERROR(VLOOKUP($AE16,[1]pivot集計!$A:$G,G$3,FALSE),0)+IFERROR(VLOOKUP($AF16,[1]pivot集計!$A:$G,G$3,FALSE),0)+IFERROR(VLOOKUP($AG16,[1]pivot集計!$A:$G,G$3,FALSE),0)+IFERROR(VLOOKUP($AH16,[1]pivot集計!$A:$G,G$3,FALSE),0)+IFERROR(VLOOKUP($AI16,[1]pivot集計!$A:$G,G$3,FALSE),0)+IFERROR(VLOOKUP($AJ16,[1]pivot集計!$A:$G,G$3,FALSE),0)+IFERROR(VLOOKUP($AK16,[1]pivot集計!$A:$G,G$3,FALSE),0)+IFERROR(VLOOKUP($AL16,[1]pivot集計!$A:$G,G$3,FALSE),0)+IFERROR(VLOOKUP($AM16,[1]pivot集計!$A:$G,G$3,FALSE),0)+IFERROR(VLOOKUP($AN16,[1]pivot集計!$A:$G,G$3,FALSE),0)+IFERROR(VLOOKUP($AO16,[1]pivot集計!$A:$G,G$3,FALSE),0)</f>
        <v>0</v>
      </c>
      <c r="H16" s="18">
        <f>IFERROR(VLOOKUP($W16,[1]pivot集計!$A:$G,H$3,FALSE),0)+IFERROR(VLOOKUP($X16,[1]pivot集計!$A:$G,H$3,FALSE),0)+IFERROR(VLOOKUP($Y16,[1]pivot集計!$A:$G,H$3,FALSE),0)+IFERROR(VLOOKUP($Z16,[1]pivot集計!$A:$G,H$3,FALSE),0)+IFERROR(VLOOKUP($AA16,[1]pivot集計!$A:$G,H$3,FALSE),0)+IFERROR(VLOOKUP($AB16,[1]pivot集計!$A:$G,H$3,FALSE),0)+IFERROR(VLOOKUP($AC16,[1]pivot集計!$A:$G,H$3,FALSE),0)+IFERROR(VLOOKUP($AD16,[1]pivot集計!$A:$G,H$3,FALSE),0)+IFERROR(VLOOKUP($AE16,[1]pivot集計!$A:$G,H$3,FALSE),0)+IFERROR(VLOOKUP($AF16,[1]pivot集計!$A:$G,H$3,FALSE),0)+IFERROR(VLOOKUP($AG16,[1]pivot集計!$A:$G,H$3,FALSE),0)+IFERROR(VLOOKUP($AH16,[1]pivot集計!$A:$G,H$3,FALSE),0)+IFERROR(VLOOKUP($AI16,[1]pivot集計!$A:$G,H$3,FALSE),0)+IFERROR(VLOOKUP($AJ16,[1]pivot集計!$A:$G,H$3,FALSE),0)+IFERROR(VLOOKUP($AK16,[1]pivot集計!$A:$G,H$3,FALSE),0)+IFERROR(VLOOKUP($AL16,[1]pivot集計!$A:$G,H$3,FALSE),0)+IFERROR(VLOOKUP($AM16,[1]pivot集計!$A:$G,H$3,FALSE),0)+IFERROR(VLOOKUP($AN16,[1]pivot集計!$A:$G,H$3,FALSE),0)+IFERROR(VLOOKUP($AO16,[1]pivot集計!$A:$G,H$3,FALSE),0)</f>
        <v>5783</v>
      </c>
      <c r="I16" s="18">
        <f>IFERROR(VLOOKUP($W16,[1]pivot集計!$A:$G,I$3,FALSE),0)+IFERROR(VLOOKUP($X16,[1]pivot集計!$A:$G,I$3,FALSE),0)+IFERROR(VLOOKUP($Y16,[1]pivot集計!$A:$G,I$3,FALSE),0)+IFERROR(VLOOKUP($Z16,[1]pivot集計!$A:$G,I$3,FALSE),0)+IFERROR(VLOOKUP($AA16,[1]pivot集計!$A:$G,I$3,FALSE),0)+IFERROR(VLOOKUP($AB16,[1]pivot集計!$A:$G,I$3,FALSE),0)+IFERROR(VLOOKUP($AC16,[1]pivot集計!$A:$G,I$3,FALSE),0)+IFERROR(VLOOKUP($AD16,[1]pivot集計!$A:$G,I$3,FALSE),0)+IFERROR(VLOOKUP($AE16,[1]pivot集計!$A:$G,I$3,FALSE),0)+IFERROR(VLOOKUP($AF16,[1]pivot集計!$A:$G,I$3,FALSE),0)+IFERROR(VLOOKUP($AG16,[1]pivot集計!$A:$G,I$3,FALSE),0)+IFERROR(VLOOKUP($AH16,[1]pivot集計!$A:$G,I$3,FALSE),0)+IFERROR(VLOOKUP($AI16,[1]pivot集計!$A:$G,I$3,FALSE),0)+IFERROR(VLOOKUP($AJ16,[1]pivot集計!$A:$G,I$3,FALSE),0)+IFERROR(VLOOKUP($AK16,[1]pivot集計!$A:$G,I$3,FALSE),0)+IFERROR(VLOOKUP($AL16,[1]pivot集計!$A:$G,I$3,FALSE),0)+IFERROR(VLOOKUP($AM16,[1]pivot集計!$A:$G,I$3,FALSE),0)+IFERROR(VLOOKUP($AN16,[1]pivot集計!$A:$G,I$3,FALSE),0)+IFERROR(VLOOKUP($AO16,[1]pivot集計!$A:$G,I$3,FALSE),0)</f>
        <v>1909242.855</v>
      </c>
      <c r="J16" s="20">
        <f t="shared" si="6"/>
        <v>2275825.855</v>
      </c>
      <c r="K16" s="4"/>
      <c r="L16" s="106"/>
      <c r="M16" s="128"/>
      <c r="N16" s="24">
        <v>12</v>
      </c>
      <c r="O16" s="25" t="s">
        <v>35</v>
      </c>
      <c r="P16" s="26">
        <f t="shared" si="0"/>
        <v>1.7166558814660036E-3</v>
      </c>
      <c r="Q16" s="26">
        <f t="shared" si="1"/>
        <v>3.6722555374348154E-2</v>
      </c>
      <c r="R16" s="26">
        <f t="shared" si="2"/>
        <v>0</v>
      </c>
      <c r="S16" s="26">
        <f t="shared" si="3"/>
        <v>1.2714685362655454E-3</v>
      </c>
      <c r="T16" s="27">
        <f t="shared" si="4"/>
        <v>1.8642391504530422E-2</v>
      </c>
      <c r="U16" s="28">
        <f t="shared" si="5"/>
        <v>9.4839526283354916E-3</v>
      </c>
      <c r="V16" s="4"/>
      <c r="W16" s="103" t="s">
        <v>36</v>
      </c>
      <c r="X16" s="128" t="s">
        <v>37</v>
      </c>
      <c r="Y16" s="24" t="s">
        <v>15</v>
      </c>
      <c r="Z16" s="25" t="s">
        <v>15</v>
      </c>
      <c r="AA16" s="18" t="s">
        <v>15</v>
      </c>
      <c r="AB16" s="18" t="s">
        <v>15</v>
      </c>
      <c r="AC16" s="18" t="s">
        <v>15</v>
      </c>
      <c r="AD16" s="18" t="s">
        <v>15</v>
      </c>
      <c r="AE16" s="18" t="s">
        <v>15</v>
      </c>
      <c r="AF16" s="2" t="s">
        <v>15</v>
      </c>
      <c r="AG16" s="2" t="s">
        <v>15</v>
      </c>
      <c r="AH16" s="2" t="s">
        <v>15</v>
      </c>
      <c r="AI16" s="2" t="s">
        <v>15</v>
      </c>
      <c r="AJ16" s="2" t="s">
        <v>15</v>
      </c>
      <c r="AK16" s="2" t="s">
        <v>15</v>
      </c>
      <c r="AL16" s="2" t="s">
        <v>15</v>
      </c>
      <c r="AM16" s="2" t="s">
        <v>15</v>
      </c>
      <c r="AN16" s="2" t="s">
        <v>15</v>
      </c>
      <c r="AO16" s="2" t="s">
        <v>15</v>
      </c>
    </row>
    <row r="17" spans="2:41" ht="25.5" customHeight="1">
      <c r="B17" s="128"/>
      <c r="C17" s="24">
        <v>13</v>
      </c>
      <c r="D17" s="25" t="s">
        <v>38</v>
      </c>
      <c r="E17" s="18">
        <f>IFERROR(VLOOKUP($W17,[1]pivot集計!$A:$G,E$3,FALSE),0)+IFERROR(VLOOKUP($X17,[1]pivot集計!$A:$G,E$3,FALSE),0)+IFERROR(VLOOKUP($Y17,[1]pivot集計!$A:$G,E$3,FALSE),0)+IFERROR(VLOOKUP($Z17,[1]pivot集計!$A:$G,E$3,FALSE),0)+IFERROR(VLOOKUP($AA17,[1]pivot集計!$A:$G,E$3,FALSE),0)+IFERROR(VLOOKUP($AB17,[1]pivot集計!$A:$G,E$3,FALSE),0)+IFERROR(VLOOKUP($AC17,[1]pivot集計!$A:$G,E$3,FALSE),0)+IFERROR(VLOOKUP($AD17,[1]pivot集計!$A:$G,E$3,FALSE),0)+IFERROR(VLOOKUP($AE17,[1]pivot集計!$A:$G,E$3,FALSE),0)+IFERROR(VLOOKUP($AF17,[1]pivot集計!$A:$G,E$3,FALSE),0)+IFERROR(VLOOKUP($AG17,[1]pivot集計!$A:$G,E$3,FALSE),0)+IFERROR(VLOOKUP($AH17,[1]pivot集計!$A:$G,E$3,FALSE),0)+IFERROR(VLOOKUP($AI17,[1]pivot集計!$A:$G,E$3,FALSE),0)+IFERROR(VLOOKUP($AJ17,[1]pivot集計!$A:$G,E$3,FALSE),0)+IFERROR(VLOOKUP($AK17,[1]pivot集計!$A:$G,E$3,FALSE),0)+IFERROR(VLOOKUP($AL17,[1]pivot集計!$A:$G,E$3,FALSE),0)+IFERROR(VLOOKUP($AM17,[1]pivot集計!$A:$G,E$3,FALSE),0)+IFERROR(VLOOKUP($AN17,[1]pivot集計!$A:$G,E$3,FALSE),0)+IFERROR(VLOOKUP($AO17,[1]pivot集計!$A:$G,E$3,FALSE),0)</f>
        <v>7862944</v>
      </c>
      <c r="F17" s="18">
        <f>IFERROR(VLOOKUP($W17,[1]pivot集計!$A:$G,F$3,FALSE),0)+IFERROR(VLOOKUP($X17,[1]pivot集計!$A:$G,F$3,FALSE),0)+IFERROR(VLOOKUP($Y17,[1]pivot集計!$A:$G,F$3,FALSE),0)+IFERROR(VLOOKUP($Z17,[1]pivot集計!$A:$G,F$3,FALSE),0)+IFERROR(VLOOKUP($AA17,[1]pivot集計!$A:$G,F$3,FALSE),0)+IFERROR(VLOOKUP($AB17,[1]pivot集計!$A:$G,F$3,FALSE),0)+IFERROR(VLOOKUP($AC17,[1]pivot集計!$A:$G,F$3,FALSE),0)+IFERROR(VLOOKUP($AD17,[1]pivot集計!$A:$G,F$3,FALSE),0)+IFERROR(VLOOKUP($AE17,[1]pivot集計!$A:$G,F$3,FALSE),0)+IFERROR(VLOOKUP($AF17,[1]pivot集計!$A:$G,F$3,FALSE),0)+IFERROR(VLOOKUP($AG17,[1]pivot集計!$A:$G,F$3,FALSE),0)+IFERROR(VLOOKUP($AH17,[1]pivot集計!$A:$G,F$3,FALSE),0)+IFERROR(VLOOKUP($AI17,[1]pivot集計!$A:$G,F$3,FALSE),0)+IFERROR(VLOOKUP($AJ17,[1]pivot集計!$A:$G,F$3,FALSE),0)+IFERROR(VLOOKUP($AK17,[1]pivot集計!$A:$G,F$3,FALSE),0)+IFERROR(VLOOKUP($AL17,[1]pivot集計!$A:$G,F$3,FALSE),0)+IFERROR(VLOOKUP($AM17,[1]pivot集計!$A:$G,F$3,FALSE),0)+IFERROR(VLOOKUP($AN17,[1]pivot集計!$A:$G,F$3,FALSE),0)+IFERROR(VLOOKUP($AO17,[1]pivot集計!$A:$G,F$3,FALSE),0)</f>
        <v>1308</v>
      </c>
      <c r="G17" s="18">
        <f>IFERROR(VLOOKUP($W17,[1]pivot集計!$A:$G,G$3,FALSE),0)+IFERROR(VLOOKUP($X17,[1]pivot集計!$A:$G,G$3,FALSE),0)+IFERROR(VLOOKUP($Y17,[1]pivot集計!$A:$G,G$3,FALSE),0)+IFERROR(VLOOKUP($Z17,[1]pivot集計!$A:$G,G$3,FALSE),0)+IFERROR(VLOOKUP($AA17,[1]pivot集計!$A:$G,G$3,FALSE),0)+IFERROR(VLOOKUP($AB17,[1]pivot集計!$A:$G,G$3,FALSE),0)+IFERROR(VLOOKUP($AC17,[1]pivot集計!$A:$G,G$3,FALSE),0)+IFERROR(VLOOKUP($AD17,[1]pivot集計!$A:$G,G$3,FALSE),0)+IFERROR(VLOOKUP($AE17,[1]pivot集計!$A:$G,G$3,FALSE),0)+IFERROR(VLOOKUP($AF17,[1]pivot集計!$A:$G,G$3,FALSE),0)+IFERROR(VLOOKUP($AG17,[1]pivot集計!$A:$G,G$3,FALSE),0)+IFERROR(VLOOKUP($AH17,[1]pivot集計!$A:$G,G$3,FALSE),0)+IFERROR(VLOOKUP($AI17,[1]pivot集計!$A:$G,G$3,FALSE),0)+IFERROR(VLOOKUP($AJ17,[1]pivot集計!$A:$G,G$3,FALSE),0)+IFERROR(VLOOKUP($AK17,[1]pivot集計!$A:$G,G$3,FALSE),0)+IFERROR(VLOOKUP($AL17,[1]pivot集計!$A:$G,G$3,FALSE),0)+IFERROR(VLOOKUP($AM17,[1]pivot集計!$A:$G,G$3,FALSE),0)+IFERROR(VLOOKUP($AN17,[1]pivot集計!$A:$G,G$3,FALSE),0)+IFERROR(VLOOKUP($AO17,[1]pivot集計!$A:$G,G$3,FALSE),0)</f>
        <v>7731</v>
      </c>
      <c r="H17" s="18">
        <f>IFERROR(VLOOKUP($W17,[1]pivot集計!$A:$G,H$3,FALSE),0)+IFERROR(VLOOKUP($X17,[1]pivot集計!$A:$G,H$3,FALSE),0)+IFERROR(VLOOKUP($Y17,[1]pivot集計!$A:$G,H$3,FALSE),0)+IFERROR(VLOOKUP($Z17,[1]pivot集計!$A:$G,H$3,FALSE),0)+IFERROR(VLOOKUP($AA17,[1]pivot集計!$A:$G,H$3,FALSE),0)+IFERROR(VLOOKUP($AB17,[1]pivot集計!$A:$G,H$3,FALSE),0)+IFERROR(VLOOKUP($AC17,[1]pivot集計!$A:$G,H$3,FALSE),0)+IFERROR(VLOOKUP($AD17,[1]pivot集計!$A:$G,H$3,FALSE),0)+IFERROR(VLOOKUP($AE17,[1]pivot集計!$A:$G,H$3,FALSE),0)+IFERROR(VLOOKUP($AF17,[1]pivot集計!$A:$G,H$3,FALSE),0)+IFERROR(VLOOKUP($AG17,[1]pivot集計!$A:$G,H$3,FALSE),0)+IFERROR(VLOOKUP($AH17,[1]pivot集計!$A:$G,H$3,FALSE),0)+IFERROR(VLOOKUP($AI17,[1]pivot集計!$A:$G,H$3,FALSE),0)+IFERROR(VLOOKUP($AJ17,[1]pivot集計!$A:$G,H$3,FALSE),0)+IFERROR(VLOOKUP($AK17,[1]pivot集計!$A:$G,H$3,FALSE),0)+IFERROR(VLOOKUP($AL17,[1]pivot集計!$A:$G,H$3,FALSE),0)+IFERROR(VLOOKUP($AM17,[1]pivot集計!$A:$G,H$3,FALSE),0)+IFERROR(VLOOKUP($AN17,[1]pivot集計!$A:$G,H$3,FALSE),0)+IFERROR(VLOOKUP($AO17,[1]pivot集計!$A:$G,H$3,FALSE),0)</f>
        <v>23758</v>
      </c>
      <c r="I17" s="18">
        <f>IFERROR(VLOOKUP($W17,[1]pivot集計!$A:$G,I$3,FALSE),0)+IFERROR(VLOOKUP($X17,[1]pivot集計!$A:$G,I$3,FALSE),0)+IFERROR(VLOOKUP($Y17,[1]pivot集計!$A:$G,I$3,FALSE),0)+IFERROR(VLOOKUP($Z17,[1]pivot集計!$A:$G,I$3,FALSE),0)+IFERROR(VLOOKUP($AA17,[1]pivot集計!$A:$G,I$3,FALSE),0)+IFERROR(VLOOKUP($AB17,[1]pivot集計!$A:$G,I$3,FALSE),0)+IFERROR(VLOOKUP($AC17,[1]pivot集計!$A:$G,I$3,FALSE),0)+IFERROR(VLOOKUP($AD17,[1]pivot集計!$A:$G,I$3,FALSE),0)+IFERROR(VLOOKUP($AE17,[1]pivot集計!$A:$G,I$3,FALSE),0)+IFERROR(VLOOKUP($AF17,[1]pivot集計!$A:$G,I$3,FALSE),0)+IFERROR(VLOOKUP($AG17,[1]pivot集計!$A:$G,I$3,FALSE),0)+IFERROR(VLOOKUP($AH17,[1]pivot集計!$A:$G,I$3,FALSE),0)+IFERROR(VLOOKUP($AI17,[1]pivot集計!$A:$G,I$3,FALSE),0)+IFERROR(VLOOKUP($AJ17,[1]pivot集計!$A:$G,I$3,FALSE),0)+IFERROR(VLOOKUP($AK17,[1]pivot集計!$A:$G,I$3,FALSE),0)+IFERROR(VLOOKUP($AL17,[1]pivot集計!$A:$G,I$3,FALSE),0)+IFERROR(VLOOKUP($AM17,[1]pivot集計!$A:$G,I$3,FALSE),0)+IFERROR(VLOOKUP($AN17,[1]pivot集計!$A:$G,I$3,FALSE),0)+IFERROR(VLOOKUP($AO17,[1]pivot集計!$A:$G,I$3,FALSE),0)</f>
        <v>4686886.233</v>
      </c>
      <c r="J17" s="20">
        <f t="shared" si="6"/>
        <v>12582627.232999999</v>
      </c>
      <c r="K17" s="4"/>
      <c r="L17" s="106"/>
      <c r="M17" s="128"/>
      <c r="N17" s="24">
        <v>13</v>
      </c>
      <c r="O17" s="25" t="s">
        <v>38</v>
      </c>
      <c r="P17" s="26">
        <f t="shared" si="0"/>
        <v>6.1695412202162063E-2</v>
      </c>
      <c r="Q17" s="26">
        <f t="shared" si="1"/>
        <v>3.382231750622985E-4</v>
      </c>
      <c r="R17" s="26">
        <f t="shared" si="2"/>
        <v>4.5784302693995509E-3</v>
      </c>
      <c r="S17" s="26">
        <f t="shared" si="3"/>
        <v>5.2235084704473156E-3</v>
      </c>
      <c r="T17" s="27">
        <f t="shared" si="4"/>
        <v>4.5764093270774499E-2</v>
      </c>
      <c r="U17" s="28">
        <f t="shared" si="5"/>
        <v>5.2435049173732172E-2</v>
      </c>
      <c r="V17" s="4"/>
      <c r="W17" s="103" t="s">
        <v>39</v>
      </c>
      <c r="X17" s="128" t="s">
        <v>40</v>
      </c>
      <c r="Y17" s="24" t="s">
        <v>41</v>
      </c>
      <c r="Z17" s="25" t="s">
        <v>253</v>
      </c>
      <c r="AA17" s="18" t="s">
        <v>42</v>
      </c>
      <c r="AB17" s="18" t="s">
        <v>43</v>
      </c>
      <c r="AC17" s="18" t="s">
        <v>15</v>
      </c>
      <c r="AD17" s="18" t="s">
        <v>15</v>
      </c>
      <c r="AE17" s="18" t="s">
        <v>15</v>
      </c>
      <c r="AF17" s="2" t="s">
        <v>15</v>
      </c>
      <c r="AG17" s="2" t="s">
        <v>15</v>
      </c>
      <c r="AH17" s="2" t="s">
        <v>15</v>
      </c>
      <c r="AI17" s="2" t="s">
        <v>15</v>
      </c>
      <c r="AJ17" s="2" t="s">
        <v>15</v>
      </c>
      <c r="AK17" s="2" t="s">
        <v>15</v>
      </c>
      <c r="AL17" s="2" t="s">
        <v>15</v>
      </c>
      <c r="AM17" s="2" t="s">
        <v>15</v>
      </c>
      <c r="AN17" s="2" t="s">
        <v>15</v>
      </c>
      <c r="AO17" s="2" t="s">
        <v>15</v>
      </c>
    </row>
    <row r="18" spans="2:41" ht="25.5" customHeight="1">
      <c r="B18" s="128"/>
      <c r="C18" s="24">
        <v>14</v>
      </c>
      <c r="D18" s="25" t="s">
        <v>44</v>
      </c>
      <c r="E18" s="18">
        <f>IFERROR(VLOOKUP($W18,[1]pivot集計!$A:$G,E$3,FALSE),0)+IFERROR(VLOOKUP($X18,[1]pivot集計!$A:$G,E$3,FALSE),0)+IFERROR(VLOOKUP($Y18,[1]pivot集計!$A:$G,E$3,FALSE),0)+IFERROR(VLOOKUP($Z18,[1]pivot集計!$A:$G,E$3,FALSE),0)+IFERROR(VLOOKUP($AA18,[1]pivot集計!$A:$G,E$3,FALSE),0)+IFERROR(VLOOKUP($AB18,[1]pivot集計!$A:$G,E$3,FALSE),0)+IFERROR(VLOOKUP($AC18,[1]pivot集計!$A:$G,E$3,FALSE),0)+IFERROR(VLOOKUP($AD18,[1]pivot集計!$A:$G,E$3,FALSE),0)+IFERROR(VLOOKUP($AE18,[1]pivot集計!$A:$G,E$3,FALSE),0)+IFERROR(VLOOKUP($AF18,[1]pivot集計!$A:$G,E$3,FALSE),0)+IFERROR(VLOOKUP($AG18,[1]pivot集計!$A:$G,E$3,FALSE),0)+IFERROR(VLOOKUP($AH18,[1]pivot集計!$A:$G,E$3,FALSE),0)+IFERROR(VLOOKUP($AI18,[1]pivot集計!$A:$G,E$3,FALSE),0)+IFERROR(VLOOKUP($AJ18,[1]pivot集計!$A:$G,E$3,FALSE),0)+IFERROR(VLOOKUP($AK18,[1]pivot集計!$A:$G,E$3,FALSE),0)+IFERROR(VLOOKUP($AL18,[1]pivot集計!$A:$G,E$3,FALSE),0)+IFERROR(VLOOKUP($AM18,[1]pivot集計!$A:$G,E$3,FALSE),0)+IFERROR(VLOOKUP($AN18,[1]pivot集計!$A:$G,E$3,FALSE),0)+IFERROR(VLOOKUP($AO18,[1]pivot集計!$A:$G,E$3,FALSE),0)</f>
        <v>3500422</v>
      </c>
      <c r="F18" s="18">
        <f>IFERROR(VLOOKUP($W18,[1]pivot集計!$A:$G,F$3,FALSE),0)+IFERROR(VLOOKUP($X18,[1]pivot集計!$A:$G,F$3,FALSE),0)+IFERROR(VLOOKUP($Y18,[1]pivot集計!$A:$G,F$3,FALSE),0)+IFERROR(VLOOKUP($Z18,[1]pivot集計!$A:$G,F$3,FALSE),0)+IFERROR(VLOOKUP($AA18,[1]pivot集計!$A:$G,F$3,FALSE),0)+IFERROR(VLOOKUP($AB18,[1]pivot集計!$A:$G,F$3,FALSE),0)+IFERROR(VLOOKUP($AC18,[1]pivot集計!$A:$G,F$3,FALSE),0)+IFERROR(VLOOKUP($AD18,[1]pivot集計!$A:$G,F$3,FALSE),0)+IFERROR(VLOOKUP($AE18,[1]pivot集計!$A:$G,F$3,FALSE),0)+IFERROR(VLOOKUP($AF18,[1]pivot集計!$A:$G,F$3,FALSE),0)+IFERROR(VLOOKUP($AG18,[1]pivot集計!$A:$G,F$3,FALSE),0)+IFERROR(VLOOKUP($AH18,[1]pivot集計!$A:$G,F$3,FALSE),0)+IFERROR(VLOOKUP($AI18,[1]pivot集計!$A:$G,F$3,FALSE),0)+IFERROR(VLOOKUP($AJ18,[1]pivot集計!$A:$G,F$3,FALSE),0)+IFERROR(VLOOKUP($AK18,[1]pivot集計!$A:$G,F$3,FALSE),0)+IFERROR(VLOOKUP($AL18,[1]pivot集計!$A:$G,F$3,FALSE),0)+IFERROR(VLOOKUP($AM18,[1]pivot集計!$A:$G,F$3,FALSE),0)+IFERROR(VLOOKUP($AN18,[1]pivot集計!$A:$G,F$3,FALSE),0)+IFERROR(VLOOKUP($AO18,[1]pivot集計!$A:$G,F$3,FALSE),0)</f>
        <v>13165</v>
      </c>
      <c r="G18" s="18">
        <f>IFERROR(VLOOKUP($W18,[1]pivot集計!$A:$G,G$3,FALSE),0)+IFERROR(VLOOKUP($X18,[1]pivot集計!$A:$G,G$3,FALSE),0)+IFERROR(VLOOKUP($Y18,[1]pivot集計!$A:$G,G$3,FALSE),0)+IFERROR(VLOOKUP($Z18,[1]pivot集計!$A:$G,G$3,FALSE),0)+IFERROR(VLOOKUP($AA18,[1]pivot集計!$A:$G,G$3,FALSE),0)+IFERROR(VLOOKUP($AB18,[1]pivot集計!$A:$G,G$3,FALSE),0)+IFERROR(VLOOKUP($AC18,[1]pivot集計!$A:$G,G$3,FALSE),0)+IFERROR(VLOOKUP($AD18,[1]pivot集計!$A:$G,G$3,FALSE),0)+IFERROR(VLOOKUP($AE18,[1]pivot集計!$A:$G,G$3,FALSE),0)+IFERROR(VLOOKUP($AF18,[1]pivot集計!$A:$G,G$3,FALSE),0)+IFERROR(VLOOKUP($AG18,[1]pivot集計!$A:$G,G$3,FALSE),0)+IFERROR(VLOOKUP($AH18,[1]pivot集計!$A:$G,G$3,FALSE),0)+IFERROR(VLOOKUP($AI18,[1]pivot集計!$A:$G,G$3,FALSE),0)+IFERROR(VLOOKUP($AJ18,[1]pivot集計!$A:$G,G$3,FALSE),0)+IFERROR(VLOOKUP($AK18,[1]pivot集計!$A:$G,G$3,FALSE),0)+IFERROR(VLOOKUP($AL18,[1]pivot集計!$A:$G,G$3,FALSE),0)+IFERROR(VLOOKUP($AM18,[1]pivot集計!$A:$G,G$3,FALSE),0)+IFERROR(VLOOKUP($AN18,[1]pivot集計!$A:$G,G$3,FALSE),0)+IFERROR(VLOOKUP($AO18,[1]pivot集計!$A:$G,G$3,FALSE),0)</f>
        <v>267</v>
      </c>
      <c r="H18" s="18">
        <f>IFERROR(VLOOKUP($W18,[1]pivot集計!$A:$G,H$3,FALSE),0)+IFERROR(VLOOKUP($X18,[1]pivot集計!$A:$G,H$3,FALSE),0)+IFERROR(VLOOKUP($Y18,[1]pivot集計!$A:$G,H$3,FALSE),0)+IFERROR(VLOOKUP($Z18,[1]pivot集計!$A:$G,H$3,FALSE),0)+IFERROR(VLOOKUP($AA18,[1]pivot集計!$A:$G,H$3,FALSE),0)+IFERROR(VLOOKUP($AB18,[1]pivot集計!$A:$G,H$3,FALSE),0)+IFERROR(VLOOKUP($AC18,[1]pivot集計!$A:$G,H$3,FALSE),0)+IFERROR(VLOOKUP($AD18,[1]pivot集計!$A:$G,H$3,FALSE),0)+IFERROR(VLOOKUP($AE18,[1]pivot集計!$A:$G,H$3,FALSE),0)+IFERROR(VLOOKUP($AF18,[1]pivot集計!$A:$G,H$3,FALSE),0)+IFERROR(VLOOKUP($AG18,[1]pivot集計!$A:$G,H$3,FALSE),0)+IFERROR(VLOOKUP($AH18,[1]pivot集計!$A:$G,H$3,FALSE),0)+IFERROR(VLOOKUP($AI18,[1]pivot集計!$A:$G,H$3,FALSE),0)+IFERROR(VLOOKUP($AJ18,[1]pivot集計!$A:$G,H$3,FALSE),0)+IFERROR(VLOOKUP($AK18,[1]pivot集計!$A:$G,H$3,FALSE),0)+IFERROR(VLOOKUP($AL18,[1]pivot集計!$A:$G,H$3,FALSE),0)+IFERROR(VLOOKUP($AM18,[1]pivot集計!$A:$G,H$3,FALSE),0)+IFERROR(VLOOKUP($AN18,[1]pivot集計!$A:$G,H$3,FALSE),0)+IFERROR(VLOOKUP($AO18,[1]pivot集計!$A:$G,H$3,FALSE),0)</f>
        <v>1026</v>
      </c>
      <c r="I18" s="18">
        <f>IFERROR(VLOOKUP($W18,[1]pivot集計!$A:$G,I$3,FALSE),0)+IFERROR(VLOOKUP($X18,[1]pivot集計!$A:$G,I$3,FALSE),0)+IFERROR(VLOOKUP($Y18,[1]pivot集計!$A:$G,I$3,FALSE),0)+IFERROR(VLOOKUP($Z18,[1]pivot集計!$A:$G,I$3,FALSE),0)+IFERROR(VLOOKUP($AA18,[1]pivot集計!$A:$G,I$3,FALSE),0)+IFERROR(VLOOKUP($AB18,[1]pivot集計!$A:$G,I$3,FALSE),0)+IFERROR(VLOOKUP($AC18,[1]pivot集計!$A:$G,I$3,FALSE),0)+IFERROR(VLOOKUP($AD18,[1]pivot集計!$A:$G,I$3,FALSE),0)+IFERROR(VLOOKUP($AE18,[1]pivot集計!$A:$G,I$3,FALSE),0)+IFERROR(VLOOKUP($AF18,[1]pivot集計!$A:$G,I$3,FALSE),0)+IFERROR(VLOOKUP($AG18,[1]pivot集計!$A:$G,I$3,FALSE),0)+IFERROR(VLOOKUP($AH18,[1]pivot集計!$A:$G,I$3,FALSE),0)+IFERROR(VLOOKUP($AI18,[1]pivot集計!$A:$G,I$3,FALSE),0)+IFERROR(VLOOKUP($AJ18,[1]pivot集計!$A:$G,I$3,FALSE),0)+IFERROR(VLOOKUP($AK18,[1]pivot集計!$A:$G,I$3,FALSE),0)+IFERROR(VLOOKUP($AL18,[1]pivot集計!$A:$G,I$3,FALSE),0)+IFERROR(VLOOKUP($AM18,[1]pivot集計!$A:$G,I$3,FALSE),0)+IFERROR(VLOOKUP($AN18,[1]pivot集計!$A:$G,I$3,FALSE),0)+IFERROR(VLOOKUP($AO18,[1]pivot集計!$A:$G,I$3,FALSE),0)</f>
        <v>359013.69400000002</v>
      </c>
      <c r="J18" s="20">
        <f t="shared" si="6"/>
        <v>3873893.6940000001</v>
      </c>
      <c r="K18" s="4"/>
      <c r="L18" s="106"/>
      <c r="M18" s="128"/>
      <c r="N18" s="24">
        <v>14</v>
      </c>
      <c r="O18" s="25" t="s">
        <v>44</v>
      </c>
      <c r="P18" s="26">
        <f t="shared" si="0"/>
        <v>2.7465536848732042E-2</v>
      </c>
      <c r="Q18" s="26">
        <f t="shared" si="1"/>
        <v>3.4042110853938529E-3</v>
      </c>
      <c r="R18" s="26">
        <f t="shared" si="2"/>
        <v>1.5812196118609236E-4</v>
      </c>
      <c r="S18" s="26">
        <f t="shared" si="3"/>
        <v>2.2557958122228076E-4</v>
      </c>
      <c r="T18" s="27">
        <f t="shared" si="4"/>
        <v>3.5055120523343193E-3</v>
      </c>
      <c r="U18" s="28">
        <f t="shared" si="5"/>
        <v>1.6143513002273888E-2</v>
      </c>
      <c r="V18" s="4"/>
      <c r="W18" s="103" t="s">
        <v>45</v>
      </c>
      <c r="X18" s="128" t="s">
        <v>46</v>
      </c>
      <c r="Y18" s="24" t="s">
        <v>15</v>
      </c>
      <c r="Z18" s="25" t="s">
        <v>15</v>
      </c>
      <c r="AA18" s="18" t="s">
        <v>15</v>
      </c>
      <c r="AB18" s="18" t="s">
        <v>15</v>
      </c>
      <c r="AC18" s="18" t="s">
        <v>15</v>
      </c>
      <c r="AD18" s="18" t="s">
        <v>15</v>
      </c>
      <c r="AE18" s="18" t="s">
        <v>15</v>
      </c>
      <c r="AF18" s="2" t="s">
        <v>15</v>
      </c>
      <c r="AG18" s="2" t="s">
        <v>15</v>
      </c>
      <c r="AH18" s="2" t="s">
        <v>15</v>
      </c>
      <c r="AI18" s="2" t="s">
        <v>15</v>
      </c>
      <c r="AJ18" s="2" t="s">
        <v>15</v>
      </c>
      <c r="AK18" s="2" t="s">
        <v>15</v>
      </c>
      <c r="AL18" s="2" t="s">
        <v>15</v>
      </c>
      <c r="AM18" s="2" t="s">
        <v>15</v>
      </c>
      <c r="AN18" s="2" t="s">
        <v>15</v>
      </c>
      <c r="AO18" s="2" t="s">
        <v>15</v>
      </c>
    </row>
    <row r="19" spans="2:41" ht="25.5" customHeight="1">
      <c r="B19" s="128"/>
      <c r="C19" s="24">
        <v>15</v>
      </c>
      <c r="D19" s="25" t="s">
        <v>47</v>
      </c>
      <c r="E19" s="18">
        <f>IFERROR(VLOOKUP($W19,[1]pivot集計!$A:$G,E$3,FALSE),0)+IFERROR(VLOOKUP($X19,[1]pivot集計!$A:$G,E$3,FALSE),0)+IFERROR(VLOOKUP($Y19,[1]pivot集計!$A:$G,E$3,FALSE),0)+IFERROR(VLOOKUP($Z19,[1]pivot集計!$A:$G,E$3,FALSE),0)+IFERROR(VLOOKUP($AA19,[1]pivot集計!$A:$G,E$3,FALSE),0)+IFERROR(VLOOKUP($AB19,[1]pivot集計!$A:$G,E$3,FALSE),0)+IFERROR(VLOOKUP($AC19,[1]pivot集計!$A:$G,E$3,FALSE),0)+IFERROR(VLOOKUP($AD19,[1]pivot集計!$A:$G,E$3,FALSE),0)+IFERROR(VLOOKUP($AE19,[1]pivot集計!$A:$G,E$3,FALSE),0)+IFERROR(VLOOKUP($AF19,[1]pivot集計!$A:$G,E$3,FALSE),0)+IFERROR(VLOOKUP($AG19,[1]pivot集計!$A:$G,E$3,FALSE),0)+IFERROR(VLOOKUP($AH19,[1]pivot集計!$A:$G,E$3,FALSE),0)+IFERROR(VLOOKUP($AI19,[1]pivot集計!$A:$G,E$3,FALSE),0)+IFERROR(VLOOKUP($AJ19,[1]pivot集計!$A:$G,E$3,FALSE),0)+IFERROR(VLOOKUP($AK19,[1]pivot集計!$A:$G,E$3,FALSE),0)+IFERROR(VLOOKUP($AL19,[1]pivot集計!$A:$G,E$3,FALSE),0)+IFERROR(VLOOKUP($AM19,[1]pivot集計!$A:$G,E$3,FALSE),0)+IFERROR(VLOOKUP($AN19,[1]pivot集計!$A:$G,E$3,FALSE),0)+IFERROR(VLOOKUP($AO19,[1]pivot集計!$A:$G,E$3,FALSE),0)</f>
        <v>6577634</v>
      </c>
      <c r="F19" s="18">
        <f>IFERROR(VLOOKUP($W19,[1]pivot集計!$A:$G,F$3,FALSE),0)+IFERROR(VLOOKUP($X19,[1]pivot集計!$A:$G,F$3,FALSE),0)+IFERROR(VLOOKUP($Y19,[1]pivot集計!$A:$G,F$3,FALSE),0)+IFERROR(VLOOKUP($Z19,[1]pivot集計!$A:$G,F$3,FALSE),0)+IFERROR(VLOOKUP($AA19,[1]pivot集計!$A:$G,F$3,FALSE),0)+IFERROR(VLOOKUP($AB19,[1]pivot集計!$A:$G,F$3,FALSE),0)+IFERROR(VLOOKUP($AC19,[1]pivot集計!$A:$G,F$3,FALSE),0)+IFERROR(VLOOKUP($AD19,[1]pivot集計!$A:$G,F$3,FALSE),0)+IFERROR(VLOOKUP($AE19,[1]pivot集計!$A:$G,F$3,FALSE),0)+IFERROR(VLOOKUP($AF19,[1]pivot集計!$A:$G,F$3,FALSE),0)+IFERROR(VLOOKUP($AG19,[1]pivot集計!$A:$G,F$3,FALSE),0)+IFERROR(VLOOKUP($AH19,[1]pivot集計!$A:$G,F$3,FALSE),0)+IFERROR(VLOOKUP($AI19,[1]pivot集計!$A:$G,F$3,FALSE),0)+IFERROR(VLOOKUP($AJ19,[1]pivot集計!$A:$G,F$3,FALSE),0)+IFERROR(VLOOKUP($AK19,[1]pivot集計!$A:$G,F$3,FALSE),0)+IFERROR(VLOOKUP($AL19,[1]pivot集計!$A:$G,F$3,FALSE),0)+IFERROR(VLOOKUP($AM19,[1]pivot集計!$A:$G,F$3,FALSE),0)+IFERROR(VLOOKUP($AN19,[1]pivot集計!$A:$G,F$3,FALSE),0)+IFERROR(VLOOKUP($AO19,[1]pivot集計!$A:$G,F$3,FALSE),0)</f>
        <v>85150</v>
      </c>
      <c r="G19" s="18">
        <f>IFERROR(VLOOKUP($W19,[1]pivot集計!$A:$G,G$3,FALSE),0)+IFERROR(VLOOKUP($X19,[1]pivot集計!$A:$G,G$3,FALSE),0)+IFERROR(VLOOKUP($Y19,[1]pivot集計!$A:$G,G$3,FALSE),0)+IFERROR(VLOOKUP($Z19,[1]pivot集計!$A:$G,G$3,FALSE),0)+IFERROR(VLOOKUP($AA19,[1]pivot集計!$A:$G,G$3,FALSE),0)+IFERROR(VLOOKUP($AB19,[1]pivot集計!$A:$G,G$3,FALSE),0)+IFERROR(VLOOKUP($AC19,[1]pivot集計!$A:$G,G$3,FALSE),0)+IFERROR(VLOOKUP($AD19,[1]pivot集計!$A:$G,G$3,FALSE),0)+IFERROR(VLOOKUP($AE19,[1]pivot集計!$A:$G,G$3,FALSE),0)+IFERROR(VLOOKUP($AF19,[1]pivot集計!$A:$G,G$3,FALSE),0)+IFERROR(VLOOKUP($AG19,[1]pivot集計!$A:$G,G$3,FALSE),0)+IFERROR(VLOOKUP($AH19,[1]pivot集計!$A:$G,G$3,FALSE),0)+IFERROR(VLOOKUP($AI19,[1]pivot集計!$A:$G,G$3,FALSE),0)+IFERROR(VLOOKUP($AJ19,[1]pivot集計!$A:$G,G$3,FALSE),0)+IFERROR(VLOOKUP($AK19,[1]pivot集計!$A:$G,G$3,FALSE),0)+IFERROR(VLOOKUP($AL19,[1]pivot集計!$A:$G,G$3,FALSE),0)+IFERROR(VLOOKUP($AM19,[1]pivot集計!$A:$G,G$3,FALSE),0)+IFERROR(VLOOKUP($AN19,[1]pivot集計!$A:$G,G$3,FALSE),0)+IFERROR(VLOOKUP($AO19,[1]pivot集計!$A:$G,G$3,FALSE),0)</f>
        <v>0</v>
      </c>
      <c r="H19" s="18">
        <f>IFERROR(VLOOKUP($W19,[1]pivot集計!$A:$G,H$3,FALSE),0)+IFERROR(VLOOKUP($X19,[1]pivot集計!$A:$G,H$3,FALSE),0)+IFERROR(VLOOKUP($Y19,[1]pivot集計!$A:$G,H$3,FALSE),0)+IFERROR(VLOOKUP($Z19,[1]pivot集計!$A:$G,H$3,FALSE),0)+IFERROR(VLOOKUP($AA19,[1]pivot集計!$A:$G,H$3,FALSE),0)+IFERROR(VLOOKUP($AB19,[1]pivot集計!$A:$G,H$3,FALSE),0)+IFERROR(VLOOKUP($AC19,[1]pivot集計!$A:$G,H$3,FALSE),0)+IFERROR(VLOOKUP($AD19,[1]pivot集計!$A:$G,H$3,FALSE),0)+IFERROR(VLOOKUP($AE19,[1]pivot集計!$A:$G,H$3,FALSE),0)+IFERROR(VLOOKUP($AF19,[1]pivot集計!$A:$G,H$3,FALSE),0)+IFERROR(VLOOKUP($AG19,[1]pivot集計!$A:$G,H$3,FALSE),0)+IFERROR(VLOOKUP($AH19,[1]pivot集計!$A:$G,H$3,FALSE),0)+IFERROR(VLOOKUP($AI19,[1]pivot集計!$A:$G,H$3,FALSE),0)+IFERROR(VLOOKUP($AJ19,[1]pivot集計!$A:$G,H$3,FALSE),0)+IFERROR(VLOOKUP($AK19,[1]pivot集計!$A:$G,H$3,FALSE),0)+IFERROR(VLOOKUP($AL19,[1]pivot集計!$A:$G,H$3,FALSE),0)+IFERROR(VLOOKUP($AM19,[1]pivot集計!$A:$G,H$3,FALSE),0)+IFERROR(VLOOKUP($AN19,[1]pivot集計!$A:$G,H$3,FALSE),0)+IFERROR(VLOOKUP($AO19,[1]pivot集計!$A:$G,H$3,FALSE),0)</f>
        <v>30105.111000000001</v>
      </c>
      <c r="I19" s="18">
        <f>IFERROR(VLOOKUP($W19,[1]pivot集計!$A:$G,I$3,FALSE),0)+IFERROR(VLOOKUP($X19,[1]pivot集計!$A:$G,I$3,FALSE),0)+IFERROR(VLOOKUP($Y19,[1]pivot集計!$A:$G,I$3,FALSE),0)+IFERROR(VLOOKUP($Z19,[1]pivot集計!$A:$G,I$3,FALSE),0)+IFERROR(VLOOKUP($AA19,[1]pivot集計!$A:$G,I$3,FALSE),0)+IFERROR(VLOOKUP($AB19,[1]pivot集計!$A:$G,I$3,FALSE),0)+IFERROR(VLOOKUP($AC19,[1]pivot集計!$A:$G,I$3,FALSE),0)+IFERROR(VLOOKUP($AD19,[1]pivot集計!$A:$G,I$3,FALSE),0)+IFERROR(VLOOKUP($AE19,[1]pivot集計!$A:$G,I$3,FALSE),0)+IFERROR(VLOOKUP($AF19,[1]pivot集計!$A:$G,I$3,FALSE),0)+IFERROR(VLOOKUP($AG19,[1]pivot集計!$A:$G,I$3,FALSE),0)+IFERROR(VLOOKUP($AH19,[1]pivot集計!$A:$G,I$3,FALSE),0)+IFERROR(VLOOKUP($AI19,[1]pivot集計!$A:$G,I$3,FALSE),0)+IFERROR(VLOOKUP($AJ19,[1]pivot集計!$A:$G,I$3,FALSE),0)+IFERROR(VLOOKUP($AK19,[1]pivot集計!$A:$G,I$3,FALSE),0)+IFERROR(VLOOKUP($AL19,[1]pivot集計!$A:$G,I$3,FALSE),0)+IFERROR(VLOOKUP($AM19,[1]pivot集計!$A:$G,I$3,FALSE),0)+IFERROR(VLOOKUP($AN19,[1]pivot集計!$A:$G,I$3,FALSE),0)+IFERROR(VLOOKUP($AO19,[1]pivot集計!$A:$G,I$3,FALSE),0)</f>
        <v>5896140</v>
      </c>
      <c r="J19" s="20">
        <f t="shared" si="6"/>
        <v>12589029.111</v>
      </c>
      <c r="K19" s="4"/>
      <c r="L19" s="106"/>
      <c r="M19" s="128"/>
      <c r="N19" s="24">
        <v>15</v>
      </c>
      <c r="O19" s="25" t="s">
        <v>47</v>
      </c>
      <c r="P19" s="26">
        <f t="shared" si="0"/>
        <v>5.1610419830658345E-2</v>
      </c>
      <c r="Q19" s="26">
        <f t="shared" si="1"/>
        <v>2.2018121832228375E-2</v>
      </c>
      <c r="R19" s="26">
        <f t="shared" si="2"/>
        <v>0</v>
      </c>
      <c r="S19" s="26">
        <f t="shared" si="3"/>
        <v>6.619004222251733E-3</v>
      </c>
      <c r="T19" s="27">
        <f t="shared" si="4"/>
        <v>5.7571591774018716E-2</v>
      </c>
      <c r="U19" s="28">
        <f t="shared" si="5"/>
        <v>5.2461727448588312E-2</v>
      </c>
      <c r="V19" s="4"/>
      <c r="W19" s="103" t="s">
        <v>48</v>
      </c>
      <c r="X19" s="128" t="s">
        <v>15</v>
      </c>
      <c r="Y19" s="24" t="s">
        <v>15</v>
      </c>
      <c r="Z19" s="25" t="s">
        <v>15</v>
      </c>
      <c r="AA19" s="18" t="s">
        <v>15</v>
      </c>
      <c r="AB19" s="18" t="s">
        <v>15</v>
      </c>
      <c r="AC19" s="18" t="s">
        <v>15</v>
      </c>
      <c r="AD19" s="18" t="s">
        <v>15</v>
      </c>
      <c r="AE19" s="18" t="s">
        <v>15</v>
      </c>
      <c r="AF19" s="2" t="s">
        <v>15</v>
      </c>
      <c r="AG19" s="2" t="s">
        <v>15</v>
      </c>
      <c r="AH19" s="2" t="s">
        <v>15</v>
      </c>
      <c r="AI19" s="2" t="s">
        <v>15</v>
      </c>
      <c r="AJ19" s="2" t="s">
        <v>15</v>
      </c>
      <c r="AK19" s="2" t="s">
        <v>15</v>
      </c>
      <c r="AL19" s="2" t="s">
        <v>15</v>
      </c>
      <c r="AM19" s="2" t="s">
        <v>15</v>
      </c>
      <c r="AN19" s="2" t="s">
        <v>15</v>
      </c>
      <c r="AO19" s="2" t="s">
        <v>15</v>
      </c>
    </row>
    <row r="20" spans="2:41" ht="25.5" customHeight="1">
      <c r="B20" s="128"/>
      <c r="C20" s="24">
        <v>16</v>
      </c>
      <c r="D20" s="25" t="s">
        <v>49</v>
      </c>
      <c r="E20" s="18">
        <f>IFERROR(VLOOKUP($W20,[1]pivot集計!$A:$G,E$3,FALSE),0)+IFERROR(VLOOKUP($X20,[1]pivot集計!$A:$G,E$3,FALSE),0)+IFERROR(VLOOKUP($Y20,[1]pivot集計!$A:$G,E$3,FALSE),0)+IFERROR(VLOOKUP($Z20,[1]pivot集計!$A:$G,E$3,FALSE),0)+IFERROR(VLOOKUP($AA20,[1]pivot集計!$A:$G,E$3,FALSE),0)+IFERROR(VLOOKUP($AB20,[1]pivot集計!$A:$G,E$3,FALSE),0)+IFERROR(VLOOKUP($AC20,[1]pivot集計!$A:$G,E$3,FALSE),0)+IFERROR(VLOOKUP($AD20,[1]pivot集計!$A:$G,E$3,FALSE),0)+IFERROR(VLOOKUP($AE20,[1]pivot集計!$A:$G,E$3,FALSE),0)+IFERROR(VLOOKUP($AF20,[1]pivot集計!$A:$G,E$3,FALSE),0)+IFERROR(VLOOKUP($AG20,[1]pivot集計!$A:$G,E$3,FALSE),0)+IFERROR(VLOOKUP($AH20,[1]pivot集計!$A:$G,E$3,FALSE),0)+IFERROR(VLOOKUP($AI20,[1]pivot集計!$A:$G,E$3,FALSE),0)+IFERROR(VLOOKUP($AJ20,[1]pivot集計!$A:$G,E$3,FALSE),0)+IFERROR(VLOOKUP($AK20,[1]pivot集計!$A:$G,E$3,FALSE),0)+IFERROR(VLOOKUP($AL20,[1]pivot集計!$A:$G,E$3,FALSE),0)+IFERROR(VLOOKUP($AM20,[1]pivot集計!$A:$G,E$3,FALSE),0)+IFERROR(VLOOKUP($AN20,[1]pivot集計!$A:$G,E$3,FALSE),0)+IFERROR(VLOOKUP($AO20,[1]pivot集計!$A:$G,E$3,FALSE),0)</f>
        <v>3086069</v>
      </c>
      <c r="F20" s="18">
        <f>IFERROR(VLOOKUP($W20,[1]pivot集計!$A:$G,F$3,FALSE),0)+IFERROR(VLOOKUP($X20,[1]pivot集計!$A:$G,F$3,FALSE),0)+IFERROR(VLOOKUP($Y20,[1]pivot集計!$A:$G,F$3,FALSE),0)+IFERROR(VLOOKUP($Z20,[1]pivot集計!$A:$G,F$3,FALSE),0)+IFERROR(VLOOKUP($AA20,[1]pivot集計!$A:$G,F$3,FALSE),0)+IFERROR(VLOOKUP($AB20,[1]pivot集計!$A:$G,F$3,FALSE),0)+IFERROR(VLOOKUP($AC20,[1]pivot集計!$A:$G,F$3,FALSE),0)+IFERROR(VLOOKUP($AD20,[1]pivot集計!$A:$G,F$3,FALSE),0)+IFERROR(VLOOKUP($AE20,[1]pivot集計!$A:$G,F$3,FALSE),0)+IFERROR(VLOOKUP($AF20,[1]pivot集計!$A:$G,F$3,FALSE),0)+IFERROR(VLOOKUP($AG20,[1]pivot集計!$A:$G,F$3,FALSE),0)+IFERROR(VLOOKUP($AH20,[1]pivot集計!$A:$G,F$3,FALSE),0)+IFERROR(VLOOKUP($AI20,[1]pivot集計!$A:$G,F$3,FALSE),0)+IFERROR(VLOOKUP($AJ20,[1]pivot集計!$A:$G,F$3,FALSE),0)+IFERROR(VLOOKUP($AK20,[1]pivot集計!$A:$G,F$3,FALSE),0)+IFERROR(VLOOKUP($AL20,[1]pivot集計!$A:$G,F$3,FALSE),0)+IFERROR(VLOOKUP($AM20,[1]pivot集計!$A:$G,F$3,FALSE),0)+IFERROR(VLOOKUP($AN20,[1]pivot集計!$A:$G,F$3,FALSE),0)+IFERROR(VLOOKUP($AO20,[1]pivot集計!$A:$G,F$3,FALSE),0)</f>
        <v>276638</v>
      </c>
      <c r="G20" s="18">
        <f>IFERROR(VLOOKUP($W20,[1]pivot集計!$A:$G,G$3,FALSE),0)+IFERROR(VLOOKUP($X20,[1]pivot集計!$A:$G,G$3,FALSE),0)+IFERROR(VLOOKUP($Y20,[1]pivot集計!$A:$G,G$3,FALSE),0)+IFERROR(VLOOKUP($Z20,[1]pivot集計!$A:$G,G$3,FALSE),0)+IFERROR(VLOOKUP($AA20,[1]pivot集計!$A:$G,G$3,FALSE),0)+IFERROR(VLOOKUP($AB20,[1]pivot集計!$A:$G,G$3,FALSE),0)+IFERROR(VLOOKUP($AC20,[1]pivot集計!$A:$G,G$3,FALSE),0)+IFERROR(VLOOKUP($AD20,[1]pivot集計!$A:$G,G$3,FALSE),0)+IFERROR(VLOOKUP($AE20,[1]pivot集計!$A:$G,G$3,FALSE),0)+IFERROR(VLOOKUP($AF20,[1]pivot集計!$A:$G,G$3,FALSE),0)+IFERROR(VLOOKUP($AG20,[1]pivot集計!$A:$G,G$3,FALSE),0)+IFERROR(VLOOKUP($AH20,[1]pivot集計!$A:$G,G$3,FALSE),0)+IFERROR(VLOOKUP($AI20,[1]pivot集計!$A:$G,G$3,FALSE),0)+IFERROR(VLOOKUP($AJ20,[1]pivot集計!$A:$G,G$3,FALSE),0)+IFERROR(VLOOKUP($AK20,[1]pivot集計!$A:$G,G$3,FALSE),0)+IFERROR(VLOOKUP($AL20,[1]pivot集計!$A:$G,G$3,FALSE),0)+IFERROR(VLOOKUP($AM20,[1]pivot集計!$A:$G,G$3,FALSE),0)+IFERROR(VLOOKUP($AN20,[1]pivot集計!$A:$G,G$3,FALSE),0)+IFERROR(VLOOKUP($AO20,[1]pivot集計!$A:$G,G$3,FALSE),0)</f>
        <v>16390</v>
      </c>
      <c r="H20" s="18">
        <f>IFERROR(VLOOKUP($W20,[1]pivot集計!$A:$G,H$3,FALSE),0)+IFERROR(VLOOKUP($X20,[1]pivot集計!$A:$G,H$3,FALSE),0)+IFERROR(VLOOKUP($Y20,[1]pivot集計!$A:$G,H$3,FALSE),0)+IFERROR(VLOOKUP($Z20,[1]pivot集計!$A:$G,H$3,FALSE),0)+IFERROR(VLOOKUP($AA20,[1]pivot集計!$A:$G,H$3,FALSE),0)+IFERROR(VLOOKUP($AB20,[1]pivot集計!$A:$G,H$3,FALSE),0)+IFERROR(VLOOKUP($AC20,[1]pivot集計!$A:$G,H$3,FALSE),0)+IFERROR(VLOOKUP($AD20,[1]pivot集計!$A:$G,H$3,FALSE),0)+IFERROR(VLOOKUP($AE20,[1]pivot集計!$A:$G,H$3,FALSE),0)+IFERROR(VLOOKUP($AF20,[1]pivot集計!$A:$G,H$3,FALSE),0)+IFERROR(VLOOKUP($AG20,[1]pivot集計!$A:$G,H$3,FALSE),0)+IFERROR(VLOOKUP($AH20,[1]pivot集計!$A:$G,H$3,FALSE),0)+IFERROR(VLOOKUP($AI20,[1]pivot集計!$A:$G,H$3,FALSE),0)+IFERROR(VLOOKUP($AJ20,[1]pivot集計!$A:$G,H$3,FALSE),0)+IFERROR(VLOOKUP($AK20,[1]pivot集計!$A:$G,H$3,FALSE),0)+IFERROR(VLOOKUP($AL20,[1]pivot集計!$A:$G,H$3,FALSE),0)+IFERROR(VLOOKUP($AM20,[1]pivot集計!$A:$G,H$3,FALSE),0)+IFERROR(VLOOKUP($AN20,[1]pivot集計!$A:$G,H$3,FALSE),0)+IFERROR(VLOOKUP($AO20,[1]pivot集計!$A:$G,H$3,FALSE),0)</f>
        <v>90944.691000000006</v>
      </c>
      <c r="I20" s="18">
        <f>IFERROR(VLOOKUP($W20,[1]pivot集計!$A:$G,I$3,FALSE),0)+IFERROR(VLOOKUP($X20,[1]pivot集計!$A:$G,I$3,FALSE),0)+IFERROR(VLOOKUP($Y20,[1]pivot集計!$A:$G,I$3,FALSE),0)+IFERROR(VLOOKUP($Z20,[1]pivot集計!$A:$G,I$3,FALSE),0)+IFERROR(VLOOKUP($AA20,[1]pivot集計!$A:$G,I$3,FALSE),0)+IFERROR(VLOOKUP($AB20,[1]pivot集計!$A:$G,I$3,FALSE),0)+IFERROR(VLOOKUP($AC20,[1]pivot集計!$A:$G,I$3,FALSE),0)+IFERROR(VLOOKUP($AD20,[1]pivot集計!$A:$G,I$3,FALSE),0)+IFERROR(VLOOKUP($AE20,[1]pivot集計!$A:$G,I$3,FALSE),0)+IFERROR(VLOOKUP($AF20,[1]pivot集計!$A:$G,I$3,FALSE),0)+IFERROR(VLOOKUP($AG20,[1]pivot集計!$A:$G,I$3,FALSE),0)+IFERROR(VLOOKUP($AH20,[1]pivot集計!$A:$G,I$3,FALSE),0)+IFERROR(VLOOKUP($AI20,[1]pivot集計!$A:$G,I$3,FALSE),0)+IFERROR(VLOOKUP($AJ20,[1]pivot集計!$A:$G,I$3,FALSE),0)+IFERROR(VLOOKUP($AK20,[1]pivot集計!$A:$G,I$3,FALSE),0)+IFERROR(VLOOKUP($AL20,[1]pivot集計!$A:$G,I$3,FALSE),0)+IFERROR(VLOOKUP($AM20,[1]pivot集計!$A:$G,I$3,FALSE),0)+IFERROR(VLOOKUP($AN20,[1]pivot集計!$A:$G,I$3,FALSE),0)+IFERROR(VLOOKUP($AO20,[1]pivot集計!$A:$G,I$3,FALSE),0)</f>
        <v>835925.11400000006</v>
      </c>
      <c r="J20" s="20">
        <f t="shared" si="6"/>
        <v>4305966.8049999997</v>
      </c>
      <c r="K20" s="4"/>
      <c r="L20" s="106"/>
      <c r="M20" s="128"/>
      <c r="N20" s="24">
        <v>16</v>
      </c>
      <c r="O20" s="25" t="s">
        <v>49</v>
      </c>
      <c r="P20" s="26">
        <f t="shared" si="0"/>
        <v>2.4214378105619737E-2</v>
      </c>
      <c r="Q20" s="26">
        <f t="shared" si="1"/>
        <v>7.1533167204039849E-2</v>
      </c>
      <c r="R20" s="26">
        <f t="shared" si="2"/>
        <v>9.7064379919103144E-3</v>
      </c>
      <c r="S20" s="26">
        <f t="shared" si="3"/>
        <v>1.9995385292563086E-2</v>
      </c>
      <c r="T20" s="27">
        <f t="shared" si="4"/>
        <v>8.1622111104651621E-3</v>
      </c>
      <c r="U20" s="28">
        <f t="shared" si="5"/>
        <v>1.7944072965022678E-2</v>
      </c>
      <c r="V20" s="4"/>
      <c r="W20" s="103" t="s">
        <v>50</v>
      </c>
      <c r="X20" s="128" t="s">
        <v>51</v>
      </c>
      <c r="Y20" s="24" t="s">
        <v>52</v>
      </c>
      <c r="Z20" s="25" t="s">
        <v>254</v>
      </c>
      <c r="AA20" s="18" t="s">
        <v>53</v>
      </c>
      <c r="AB20" s="18" t="s">
        <v>54</v>
      </c>
      <c r="AC20" s="18" t="s">
        <v>55</v>
      </c>
      <c r="AD20" s="18" t="s">
        <v>56</v>
      </c>
      <c r="AE20" s="18" t="s">
        <v>57</v>
      </c>
      <c r="AF20" s="2" t="s">
        <v>15</v>
      </c>
      <c r="AG20" s="2" t="s">
        <v>15</v>
      </c>
      <c r="AH20" s="2" t="s">
        <v>15</v>
      </c>
      <c r="AI20" s="2" t="s">
        <v>15</v>
      </c>
      <c r="AJ20" s="2" t="s">
        <v>15</v>
      </c>
      <c r="AK20" s="2" t="s">
        <v>15</v>
      </c>
      <c r="AL20" s="2" t="s">
        <v>15</v>
      </c>
      <c r="AM20" s="2" t="s">
        <v>15</v>
      </c>
      <c r="AN20" s="2" t="s">
        <v>15</v>
      </c>
      <c r="AO20" s="2" t="s">
        <v>15</v>
      </c>
    </row>
    <row r="21" spans="2:41" ht="25.5" customHeight="1">
      <c r="B21" s="128"/>
      <c r="C21" s="24">
        <v>17</v>
      </c>
      <c r="D21" s="25" t="s">
        <v>58</v>
      </c>
      <c r="E21" s="18">
        <f>IFERROR(VLOOKUP($W21,[1]pivot集計!$A:$G,E$3,FALSE),0)+IFERROR(VLOOKUP($X21,[1]pivot集計!$A:$G,E$3,FALSE),0)+IFERROR(VLOOKUP($Y21,[1]pivot集計!$A:$G,E$3,FALSE),0)+IFERROR(VLOOKUP($Z21,[1]pivot集計!$A:$G,E$3,FALSE),0)+IFERROR(VLOOKUP($AA21,[1]pivot集計!$A:$G,E$3,FALSE),0)+IFERROR(VLOOKUP($AB21,[1]pivot集計!$A:$G,E$3,FALSE),0)+IFERROR(VLOOKUP($AC21,[1]pivot集計!$A:$G,E$3,FALSE),0)+IFERROR(VLOOKUP($AD21,[1]pivot集計!$A:$G,E$3,FALSE),0)+IFERROR(VLOOKUP($AE21,[1]pivot集計!$A:$G,E$3,FALSE),0)+IFERROR(VLOOKUP($AF21,[1]pivot集計!$A:$G,E$3,FALSE),0)+IFERROR(VLOOKUP($AG21,[1]pivot集計!$A:$G,E$3,FALSE),0)+IFERROR(VLOOKUP($AH21,[1]pivot集計!$A:$G,E$3,FALSE),0)+IFERROR(VLOOKUP($AI21,[1]pivot集計!$A:$G,E$3,FALSE),0)+IFERROR(VLOOKUP($AJ21,[1]pivot集計!$A:$G,E$3,FALSE),0)+IFERROR(VLOOKUP($AK21,[1]pivot集計!$A:$G,E$3,FALSE),0)+IFERROR(VLOOKUP($AL21,[1]pivot集計!$A:$G,E$3,FALSE),0)+IFERROR(VLOOKUP($AM21,[1]pivot集計!$A:$G,E$3,FALSE),0)+IFERROR(VLOOKUP($AN21,[1]pivot集計!$A:$G,E$3,FALSE),0)+IFERROR(VLOOKUP($AO21,[1]pivot集計!$A:$G,E$3,FALSE),0)</f>
        <v>0</v>
      </c>
      <c r="F21" s="18">
        <f>IFERROR(VLOOKUP($W21,[1]pivot集計!$A:$G,F$3,FALSE),0)+IFERROR(VLOOKUP($X21,[1]pivot集計!$A:$G,F$3,FALSE),0)+IFERROR(VLOOKUP($Y21,[1]pivot集計!$A:$G,F$3,FALSE),0)+IFERROR(VLOOKUP($Z21,[1]pivot集計!$A:$G,F$3,FALSE),0)+IFERROR(VLOOKUP($AA21,[1]pivot集計!$A:$G,F$3,FALSE),0)+IFERROR(VLOOKUP($AB21,[1]pivot集計!$A:$G,F$3,FALSE),0)+IFERROR(VLOOKUP($AC21,[1]pivot集計!$A:$G,F$3,FALSE),0)+IFERROR(VLOOKUP($AD21,[1]pivot集計!$A:$G,F$3,FALSE),0)+IFERROR(VLOOKUP($AE21,[1]pivot集計!$A:$G,F$3,FALSE),0)+IFERROR(VLOOKUP($AF21,[1]pivot集計!$A:$G,F$3,FALSE),0)+IFERROR(VLOOKUP($AG21,[1]pivot集計!$A:$G,F$3,FALSE),0)+IFERROR(VLOOKUP($AH21,[1]pivot集計!$A:$G,F$3,FALSE),0)+IFERROR(VLOOKUP($AI21,[1]pivot集計!$A:$G,F$3,FALSE),0)+IFERROR(VLOOKUP($AJ21,[1]pivot集計!$A:$G,F$3,FALSE),0)+IFERROR(VLOOKUP($AK21,[1]pivot集計!$A:$G,F$3,FALSE),0)+IFERROR(VLOOKUP($AL21,[1]pivot集計!$A:$G,F$3,FALSE),0)+IFERROR(VLOOKUP($AM21,[1]pivot集計!$A:$G,F$3,FALSE),0)+IFERROR(VLOOKUP($AN21,[1]pivot集計!$A:$G,F$3,FALSE),0)+IFERROR(VLOOKUP($AO21,[1]pivot集計!$A:$G,F$3,FALSE),0)</f>
        <v>3342</v>
      </c>
      <c r="G21" s="18">
        <f>IFERROR(VLOOKUP($W21,[1]pivot集計!$A:$G,G$3,FALSE),0)+IFERROR(VLOOKUP($X21,[1]pivot集計!$A:$G,G$3,FALSE),0)+IFERROR(VLOOKUP($Y21,[1]pivot集計!$A:$G,G$3,FALSE),0)+IFERROR(VLOOKUP($Z21,[1]pivot集計!$A:$G,G$3,FALSE),0)+IFERROR(VLOOKUP($AA21,[1]pivot集計!$A:$G,G$3,FALSE),0)+IFERROR(VLOOKUP($AB21,[1]pivot集計!$A:$G,G$3,FALSE),0)+IFERROR(VLOOKUP($AC21,[1]pivot集計!$A:$G,G$3,FALSE),0)+IFERROR(VLOOKUP($AD21,[1]pivot集計!$A:$G,G$3,FALSE),0)+IFERROR(VLOOKUP($AE21,[1]pivot集計!$A:$G,G$3,FALSE),0)+IFERROR(VLOOKUP($AF21,[1]pivot集計!$A:$G,G$3,FALSE),0)+IFERROR(VLOOKUP($AG21,[1]pivot集計!$A:$G,G$3,FALSE),0)+IFERROR(VLOOKUP($AH21,[1]pivot集計!$A:$G,G$3,FALSE),0)+IFERROR(VLOOKUP($AI21,[1]pivot集計!$A:$G,G$3,FALSE),0)+IFERROR(VLOOKUP($AJ21,[1]pivot集計!$A:$G,G$3,FALSE),0)+IFERROR(VLOOKUP($AK21,[1]pivot集計!$A:$G,G$3,FALSE),0)+IFERROR(VLOOKUP($AL21,[1]pivot集計!$A:$G,G$3,FALSE),0)+IFERROR(VLOOKUP($AM21,[1]pivot集計!$A:$G,G$3,FALSE),0)+IFERROR(VLOOKUP($AN21,[1]pivot集計!$A:$G,G$3,FALSE),0)+IFERROR(VLOOKUP($AO21,[1]pivot集計!$A:$G,G$3,FALSE),0)</f>
        <v>0</v>
      </c>
      <c r="H21" s="18">
        <f>IFERROR(VLOOKUP($W21,[1]pivot集計!$A:$G,H$3,FALSE),0)+IFERROR(VLOOKUP($X21,[1]pivot集計!$A:$G,H$3,FALSE),0)+IFERROR(VLOOKUP($Y21,[1]pivot集計!$A:$G,H$3,FALSE),0)+IFERROR(VLOOKUP($Z21,[1]pivot集計!$A:$G,H$3,FALSE),0)+IFERROR(VLOOKUP($AA21,[1]pivot集計!$A:$G,H$3,FALSE),0)+IFERROR(VLOOKUP($AB21,[1]pivot集計!$A:$G,H$3,FALSE),0)+IFERROR(VLOOKUP($AC21,[1]pivot集計!$A:$G,H$3,FALSE),0)+IFERROR(VLOOKUP($AD21,[1]pivot集計!$A:$G,H$3,FALSE),0)+IFERROR(VLOOKUP($AE21,[1]pivot集計!$A:$G,H$3,FALSE),0)+IFERROR(VLOOKUP($AF21,[1]pivot集計!$A:$G,H$3,FALSE),0)+IFERROR(VLOOKUP($AG21,[1]pivot集計!$A:$G,H$3,FALSE),0)+IFERROR(VLOOKUP($AH21,[1]pivot集計!$A:$G,H$3,FALSE),0)+IFERROR(VLOOKUP($AI21,[1]pivot集計!$A:$G,H$3,FALSE),0)+IFERROR(VLOOKUP($AJ21,[1]pivot集計!$A:$G,H$3,FALSE),0)+IFERROR(VLOOKUP($AK21,[1]pivot集計!$A:$G,H$3,FALSE),0)+IFERROR(VLOOKUP($AL21,[1]pivot集計!$A:$G,H$3,FALSE),0)+IFERROR(VLOOKUP($AM21,[1]pivot集計!$A:$G,H$3,FALSE),0)+IFERROR(VLOOKUP($AN21,[1]pivot集計!$A:$G,H$3,FALSE),0)+IFERROR(VLOOKUP($AO21,[1]pivot集計!$A:$G,H$3,FALSE),0)</f>
        <v>0</v>
      </c>
      <c r="I21" s="18">
        <f>IFERROR(VLOOKUP($W21,[1]pivot集計!$A:$G,I$3,FALSE),0)+IFERROR(VLOOKUP($X21,[1]pivot集計!$A:$G,I$3,FALSE),0)+IFERROR(VLOOKUP($Y21,[1]pivot集計!$A:$G,I$3,FALSE),0)+IFERROR(VLOOKUP($Z21,[1]pivot集計!$A:$G,I$3,FALSE),0)+IFERROR(VLOOKUP($AA21,[1]pivot集計!$A:$G,I$3,FALSE),0)+IFERROR(VLOOKUP($AB21,[1]pivot集計!$A:$G,I$3,FALSE),0)+IFERROR(VLOOKUP($AC21,[1]pivot集計!$A:$G,I$3,FALSE),0)+IFERROR(VLOOKUP($AD21,[1]pivot集計!$A:$G,I$3,FALSE),0)+IFERROR(VLOOKUP($AE21,[1]pivot集計!$A:$G,I$3,FALSE),0)+IFERROR(VLOOKUP($AF21,[1]pivot集計!$A:$G,I$3,FALSE),0)+IFERROR(VLOOKUP($AG21,[1]pivot集計!$A:$G,I$3,FALSE),0)+IFERROR(VLOOKUP($AH21,[1]pivot集計!$A:$G,I$3,FALSE),0)+IFERROR(VLOOKUP($AI21,[1]pivot集計!$A:$G,I$3,FALSE),0)+IFERROR(VLOOKUP($AJ21,[1]pivot集計!$A:$G,I$3,FALSE),0)+IFERROR(VLOOKUP($AK21,[1]pivot集計!$A:$G,I$3,FALSE),0)+IFERROR(VLOOKUP($AL21,[1]pivot集計!$A:$G,I$3,FALSE),0)+IFERROR(VLOOKUP($AM21,[1]pivot集計!$A:$G,I$3,FALSE),0)+IFERROR(VLOOKUP($AN21,[1]pivot集計!$A:$G,I$3,FALSE),0)+IFERROR(VLOOKUP($AO21,[1]pivot集計!$A:$G,I$3,FALSE),0)</f>
        <v>0</v>
      </c>
      <c r="J21" s="20">
        <f t="shared" si="6"/>
        <v>3342</v>
      </c>
      <c r="K21" s="4"/>
      <c r="L21" s="106"/>
      <c r="M21" s="128"/>
      <c r="N21" s="24">
        <v>17</v>
      </c>
      <c r="O21" s="25" t="s">
        <v>58</v>
      </c>
      <c r="P21" s="26">
        <f t="shared" si="0"/>
        <v>0</v>
      </c>
      <c r="Q21" s="26">
        <f t="shared" si="1"/>
        <v>8.6417572710871678E-4</v>
      </c>
      <c r="R21" s="26">
        <f t="shared" si="2"/>
        <v>0</v>
      </c>
      <c r="S21" s="26">
        <f t="shared" si="3"/>
        <v>0</v>
      </c>
      <c r="T21" s="27">
        <f t="shared" si="4"/>
        <v>0</v>
      </c>
      <c r="U21" s="28">
        <f t="shared" si="5"/>
        <v>1.3926974954723506E-5</v>
      </c>
      <c r="V21" s="4"/>
      <c r="W21" s="103" t="s">
        <v>59</v>
      </c>
      <c r="X21" s="128" t="s">
        <v>15</v>
      </c>
      <c r="Y21" s="24" t="s">
        <v>15</v>
      </c>
      <c r="Z21" s="25" t="s">
        <v>15</v>
      </c>
      <c r="AA21" s="18" t="s">
        <v>15</v>
      </c>
      <c r="AB21" s="18" t="s">
        <v>15</v>
      </c>
      <c r="AC21" s="18" t="s">
        <v>15</v>
      </c>
      <c r="AD21" s="18" t="s">
        <v>15</v>
      </c>
      <c r="AE21" s="18" t="s">
        <v>15</v>
      </c>
      <c r="AF21" s="2" t="s">
        <v>15</v>
      </c>
      <c r="AG21" s="2" t="s">
        <v>15</v>
      </c>
      <c r="AH21" s="2" t="s">
        <v>15</v>
      </c>
      <c r="AI21" s="2" t="s">
        <v>15</v>
      </c>
      <c r="AJ21" s="2" t="s">
        <v>15</v>
      </c>
      <c r="AK21" s="2" t="s">
        <v>15</v>
      </c>
      <c r="AL21" s="2" t="s">
        <v>15</v>
      </c>
      <c r="AM21" s="2" t="s">
        <v>15</v>
      </c>
      <c r="AN21" s="2" t="s">
        <v>15</v>
      </c>
      <c r="AO21" s="2" t="s">
        <v>15</v>
      </c>
    </row>
    <row r="22" spans="2:41" ht="25.5" customHeight="1">
      <c r="B22" s="128"/>
      <c r="C22" s="24">
        <v>18</v>
      </c>
      <c r="D22" s="25" t="s">
        <v>60</v>
      </c>
      <c r="E22" s="18">
        <f>IFERROR(VLOOKUP($W22,[1]pivot集計!$A:$G,E$3,FALSE),0)+IFERROR(VLOOKUP($X22,[1]pivot集計!$A:$G,E$3,FALSE),0)+IFERROR(VLOOKUP($Y22,[1]pivot集計!$A:$G,E$3,FALSE),0)+IFERROR(VLOOKUP($Z22,[1]pivot集計!$A:$G,E$3,FALSE),0)+IFERROR(VLOOKUP($AA22,[1]pivot集計!$A:$G,E$3,FALSE),0)+IFERROR(VLOOKUP($AB22,[1]pivot集計!$A:$G,E$3,FALSE),0)+IFERROR(VLOOKUP($AC22,[1]pivot集計!$A:$G,E$3,FALSE),0)+IFERROR(VLOOKUP($AD22,[1]pivot集計!$A:$G,E$3,FALSE),0)+IFERROR(VLOOKUP($AE22,[1]pivot集計!$A:$G,E$3,FALSE),0)+IFERROR(VLOOKUP($AF22,[1]pivot集計!$A:$G,E$3,FALSE),0)+IFERROR(VLOOKUP($AG22,[1]pivot集計!$A:$G,E$3,FALSE),0)+IFERROR(VLOOKUP($AH22,[1]pivot集計!$A:$G,E$3,FALSE),0)+IFERROR(VLOOKUP($AI22,[1]pivot集計!$A:$G,E$3,FALSE),0)+IFERROR(VLOOKUP($AJ22,[1]pivot集計!$A:$G,E$3,FALSE),0)+IFERROR(VLOOKUP($AK22,[1]pivot集計!$A:$G,E$3,FALSE),0)+IFERROR(VLOOKUP($AL22,[1]pivot集計!$A:$G,E$3,FALSE),0)+IFERROR(VLOOKUP($AM22,[1]pivot集計!$A:$G,E$3,FALSE),0)+IFERROR(VLOOKUP($AN22,[1]pivot集計!$A:$G,E$3,FALSE),0)+IFERROR(VLOOKUP($AO22,[1]pivot集計!$A:$G,E$3,FALSE),0)</f>
        <v>21681</v>
      </c>
      <c r="F22" s="18">
        <f>IFERROR(VLOOKUP($W22,[1]pivot集計!$A:$G,F$3,FALSE),0)+IFERROR(VLOOKUP($X22,[1]pivot集計!$A:$G,F$3,FALSE),0)+IFERROR(VLOOKUP($Y22,[1]pivot集計!$A:$G,F$3,FALSE),0)+IFERROR(VLOOKUP($Z22,[1]pivot集計!$A:$G,F$3,FALSE),0)+IFERROR(VLOOKUP($AA22,[1]pivot集計!$A:$G,F$3,FALSE),0)+IFERROR(VLOOKUP($AB22,[1]pivot集計!$A:$G,F$3,FALSE),0)+IFERROR(VLOOKUP($AC22,[1]pivot集計!$A:$G,F$3,FALSE),0)+IFERROR(VLOOKUP($AD22,[1]pivot集計!$A:$G,F$3,FALSE),0)+IFERROR(VLOOKUP($AE22,[1]pivot集計!$A:$G,F$3,FALSE),0)+IFERROR(VLOOKUP($AF22,[1]pivot集計!$A:$G,F$3,FALSE),0)+IFERROR(VLOOKUP($AG22,[1]pivot集計!$A:$G,F$3,FALSE),0)+IFERROR(VLOOKUP($AH22,[1]pivot集計!$A:$G,F$3,FALSE),0)+IFERROR(VLOOKUP($AI22,[1]pivot集計!$A:$G,F$3,FALSE),0)+IFERROR(VLOOKUP($AJ22,[1]pivot集計!$A:$G,F$3,FALSE),0)+IFERROR(VLOOKUP($AK22,[1]pivot集計!$A:$G,F$3,FALSE),0)+IFERROR(VLOOKUP($AL22,[1]pivot集計!$A:$G,F$3,FALSE),0)+IFERROR(VLOOKUP($AM22,[1]pivot集計!$A:$G,F$3,FALSE),0)+IFERROR(VLOOKUP($AN22,[1]pivot集計!$A:$G,F$3,FALSE),0)+IFERROR(VLOOKUP($AO22,[1]pivot集計!$A:$G,F$3,FALSE),0)</f>
        <v>593</v>
      </c>
      <c r="G22" s="18">
        <f>IFERROR(VLOOKUP($W22,[1]pivot集計!$A:$G,G$3,FALSE),0)+IFERROR(VLOOKUP($X22,[1]pivot集計!$A:$G,G$3,FALSE),0)+IFERROR(VLOOKUP($Y22,[1]pivot集計!$A:$G,G$3,FALSE),0)+IFERROR(VLOOKUP($Z22,[1]pivot集計!$A:$G,G$3,FALSE),0)+IFERROR(VLOOKUP($AA22,[1]pivot集計!$A:$G,G$3,FALSE),0)+IFERROR(VLOOKUP($AB22,[1]pivot集計!$A:$G,G$3,FALSE),0)+IFERROR(VLOOKUP($AC22,[1]pivot集計!$A:$G,G$3,FALSE),0)+IFERROR(VLOOKUP($AD22,[1]pivot集計!$A:$G,G$3,FALSE),0)+IFERROR(VLOOKUP($AE22,[1]pivot集計!$A:$G,G$3,FALSE),0)+IFERROR(VLOOKUP($AF22,[1]pivot集計!$A:$G,G$3,FALSE),0)+IFERROR(VLOOKUP($AG22,[1]pivot集計!$A:$G,G$3,FALSE),0)+IFERROR(VLOOKUP($AH22,[1]pivot集計!$A:$G,G$3,FALSE),0)+IFERROR(VLOOKUP($AI22,[1]pivot集計!$A:$G,G$3,FALSE),0)+IFERROR(VLOOKUP($AJ22,[1]pivot集計!$A:$G,G$3,FALSE),0)+IFERROR(VLOOKUP($AK22,[1]pivot集計!$A:$G,G$3,FALSE),0)+IFERROR(VLOOKUP($AL22,[1]pivot集計!$A:$G,G$3,FALSE),0)+IFERROR(VLOOKUP($AM22,[1]pivot集計!$A:$G,G$3,FALSE),0)+IFERROR(VLOOKUP($AN22,[1]pivot集計!$A:$G,G$3,FALSE),0)+IFERROR(VLOOKUP($AO22,[1]pivot集計!$A:$G,G$3,FALSE),0)</f>
        <v>63</v>
      </c>
      <c r="H22" s="18">
        <f>IFERROR(VLOOKUP($W22,[1]pivot集計!$A:$G,H$3,FALSE),0)+IFERROR(VLOOKUP($X22,[1]pivot集計!$A:$G,H$3,FALSE),0)+IFERROR(VLOOKUP($Y22,[1]pivot集計!$A:$G,H$3,FALSE),0)+IFERROR(VLOOKUP($Z22,[1]pivot集計!$A:$G,H$3,FALSE),0)+IFERROR(VLOOKUP($AA22,[1]pivot集計!$A:$G,H$3,FALSE),0)+IFERROR(VLOOKUP($AB22,[1]pivot集計!$A:$G,H$3,FALSE),0)+IFERROR(VLOOKUP($AC22,[1]pivot集計!$A:$G,H$3,FALSE),0)+IFERROR(VLOOKUP($AD22,[1]pivot集計!$A:$G,H$3,FALSE),0)+IFERROR(VLOOKUP($AE22,[1]pivot集計!$A:$G,H$3,FALSE),0)+IFERROR(VLOOKUP($AF22,[1]pivot集計!$A:$G,H$3,FALSE),0)+IFERROR(VLOOKUP($AG22,[1]pivot集計!$A:$G,H$3,FALSE),0)+IFERROR(VLOOKUP($AH22,[1]pivot集計!$A:$G,H$3,FALSE),0)+IFERROR(VLOOKUP($AI22,[1]pivot集計!$A:$G,H$3,FALSE),0)+IFERROR(VLOOKUP($AJ22,[1]pivot集計!$A:$G,H$3,FALSE),0)+IFERROR(VLOOKUP($AK22,[1]pivot集計!$A:$G,H$3,FALSE),0)+IFERROR(VLOOKUP($AL22,[1]pivot集計!$A:$G,H$3,FALSE),0)+IFERROR(VLOOKUP($AM22,[1]pivot集計!$A:$G,H$3,FALSE),0)+IFERROR(VLOOKUP($AN22,[1]pivot集計!$A:$G,H$3,FALSE),0)+IFERROR(VLOOKUP($AO22,[1]pivot集計!$A:$G,H$3,FALSE),0)</f>
        <v>198</v>
      </c>
      <c r="I22" s="18">
        <f>IFERROR(VLOOKUP($W22,[1]pivot集計!$A:$G,I$3,FALSE),0)+IFERROR(VLOOKUP($X22,[1]pivot集計!$A:$G,I$3,FALSE),0)+IFERROR(VLOOKUP($Y22,[1]pivot集計!$A:$G,I$3,FALSE),0)+IFERROR(VLOOKUP($Z22,[1]pivot集計!$A:$G,I$3,FALSE),0)+IFERROR(VLOOKUP($AA22,[1]pivot集計!$A:$G,I$3,FALSE),0)+IFERROR(VLOOKUP($AB22,[1]pivot集計!$A:$G,I$3,FALSE),0)+IFERROR(VLOOKUP($AC22,[1]pivot集計!$A:$G,I$3,FALSE),0)+IFERROR(VLOOKUP($AD22,[1]pivot集計!$A:$G,I$3,FALSE),0)+IFERROR(VLOOKUP($AE22,[1]pivot集計!$A:$G,I$3,FALSE),0)+IFERROR(VLOOKUP($AF22,[1]pivot集計!$A:$G,I$3,FALSE),0)+IFERROR(VLOOKUP($AG22,[1]pivot集計!$A:$G,I$3,FALSE),0)+IFERROR(VLOOKUP($AH22,[1]pivot集計!$A:$G,I$3,FALSE),0)+IFERROR(VLOOKUP($AI22,[1]pivot集計!$A:$G,I$3,FALSE),0)+IFERROR(VLOOKUP($AJ22,[1]pivot集計!$A:$G,I$3,FALSE),0)+IFERROR(VLOOKUP($AK22,[1]pivot集計!$A:$G,I$3,FALSE),0)+IFERROR(VLOOKUP($AL22,[1]pivot集計!$A:$G,I$3,FALSE),0)+IFERROR(VLOOKUP($AM22,[1]pivot集計!$A:$G,I$3,FALSE),0)+IFERROR(VLOOKUP($AN22,[1]pivot集計!$A:$G,I$3,FALSE),0)+IFERROR(VLOOKUP($AO22,[1]pivot集計!$A:$G,I$3,FALSE),0)</f>
        <v>59112.192999999999</v>
      </c>
      <c r="J22" s="20">
        <f t="shared" si="6"/>
        <v>81647.192999999999</v>
      </c>
      <c r="K22" s="4"/>
      <c r="L22" s="106"/>
      <c r="M22" s="128"/>
      <c r="N22" s="24">
        <v>18</v>
      </c>
      <c r="O22" s="25" t="s">
        <v>60</v>
      </c>
      <c r="P22" s="26">
        <f t="shared" si="0"/>
        <v>1.7011671861774365E-4</v>
      </c>
      <c r="Q22" s="26">
        <f t="shared" si="1"/>
        <v>1.5333818257793808E-4</v>
      </c>
      <c r="R22" s="26">
        <f t="shared" si="2"/>
        <v>3.7309676234920672E-5</v>
      </c>
      <c r="S22" s="26">
        <f t="shared" si="3"/>
        <v>4.3532901639387517E-5</v>
      </c>
      <c r="T22" s="27">
        <f t="shared" si="4"/>
        <v>5.7718830357878317E-4</v>
      </c>
      <c r="U22" s="28">
        <f t="shared" si="5"/>
        <v>3.4024488690439153E-4</v>
      </c>
      <c r="V22" s="4"/>
      <c r="W22" s="103" t="s">
        <v>61</v>
      </c>
      <c r="X22" s="128" t="s">
        <v>15</v>
      </c>
      <c r="Y22" s="24" t="s">
        <v>15</v>
      </c>
      <c r="Z22" s="25" t="s">
        <v>15</v>
      </c>
      <c r="AA22" s="18" t="s">
        <v>15</v>
      </c>
      <c r="AB22" s="18" t="s">
        <v>15</v>
      </c>
      <c r="AC22" s="18" t="s">
        <v>15</v>
      </c>
      <c r="AD22" s="18" t="s">
        <v>15</v>
      </c>
      <c r="AE22" s="18" t="s">
        <v>15</v>
      </c>
      <c r="AF22" s="2" t="s">
        <v>15</v>
      </c>
      <c r="AG22" s="2" t="s">
        <v>15</v>
      </c>
      <c r="AH22" s="2" t="s">
        <v>15</v>
      </c>
      <c r="AI22" s="2" t="s">
        <v>15</v>
      </c>
      <c r="AJ22" s="2" t="s">
        <v>15</v>
      </c>
      <c r="AK22" s="2" t="s">
        <v>15</v>
      </c>
      <c r="AL22" s="2" t="s">
        <v>15</v>
      </c>
      <c r="AM22" s="2" t="s">
        <v>15</v>
      </c>
      <c r="AN22" s="2" t="s">
        <v>15</v>
      </c>
      <c r="AO22" s="2" t="s">
        <v>15</v>
      </c>
    </row>
    <row r="23" spans="2:41" ht="25.5" customHeight="1">
      <c r="B23" s="128"/>
      <c r="C23" s="24">
        <v>19</v>
      </c>
      <c r="D23" s="25" t="s">
        <v>62</v>
      </c>
      <c r="E23" s="18">
        <f>IFERROR(VLOOKUP($W23,[1]pivot集計!$A:$G,E$3,FALSE),0)+IFERROR(VLOOKUP($X23,[1]pivot集計!$A:$G,E$3,FALSE),0)+IFERROR(VLOOKUP($Y23,[1]pivot集計!$A:$G,E$3,FALSE),0)+IFERROR(VLOOKUP($Z23,[1]pivot集計!$A:$G,E$3,FALSE),0)+IFERROR(VLOOKUP($AA23,[1]pivot集計!$A:$G,E$3,FALSE),0)+IFERROR(VLOOKUP($AB23,[1]pivot集計!$A:$G,E$3,FALSE),0)+IFERROR(VLOOKUP($AC23,[1]pivot集計!$A:$G,E$3,FALSE),0)+IFERROR(VLOOKUP($AD23,[1]pivot集計!$A:$G,E$3,FALSE),0)+IFERROR(VLOOKUP($AE23,[1]pivot集計!$A:$G,E$3,FALSE),0)+IFERROR(VLOOKUP($AF23,[1]pivot集計!$A:$G,E$3,FALSE),0)+IFERROR(VLOOKUP($AG23,[1]pivot集計!$A:$G,E$3,FALSE),0)+IFERROR(VLOOKUP($AH23,[1]pivot集計!$A:$G,E$3,FALSE),0)+IFERROR(VLOOKUP($AI23,[1]pivot集計!$A:$G,E$3,FALSE),0)+IFERROR(VLOOKUP($AJ23,[1]pivot集計!$A:$G,E$3,FALSE),0)+IFERROR(VLOOKUP($AK23,[1]pivot集計!$A:$G,E$3,FALSE),0)+IFERROR(VLOOKUP($AL23,[1]pivot集計!$A:$G,E$3,FALSE),0)+IFERROR(VLOOKUP($AM23,[1]pivot集計!$A:$G,E$3,FALSE),0)+IFERROR(VLOOKUP($AN23,[1]pivot集計!$A:$G,E$3,FALSE),0)+IFERROR(VLOOKUP($AO23,[1]pivot集計!$A:$G,E$3,FALSE),0)</f>
        <v>3803745</v>
      </c>
      <c r="F23" s="18">
        <f>IFERROR(VLOOKUP($W23,[1]pivot集計!$A:$G,F$3,FALSE),0)+IFERROR(VLOOKUP($X23,[1]pivot集計!$A:$G,F$3,FALSE),0)+IFERROR(VLOOKUP($Y23,[1]pivot集計!$A:$G,F$3,FALSE),0)+IFERROR(VLOOKUP($Z23,[1]pivot集計!$A:$G,F$3,FALSE),0)+IFERROR(VLOOKUP($AA23,[1]pivot集計!$A:$G,F$3,FALSE),0)+IFERROR(VLOOKUP($AB23,[1]pivot集計!$A:$G,F$3,FALSE),0)+IFERROR(VLOOKUP($AC23,[1]pivot集計!$A:$G,F$3,FALSE),0)+IFERROR(VLOOKUP($AD23,[1]pivot集計!$A:$G,F$3,FALSE),0)+IFERROR(VLOOKUP($AE23,[1]pivot集計!$A:$G,F$3,FALSE),0)+IFERROR(VLOOKUP($AF23,[1]pivot集計!$A:$G,F$3,FALSE),0)+IFERROR(VLOOKUP($AG23,[1]pivot集計!$A:$G,F$3,FALSE),0)+IFERROR(VLOOKUP($AH23,[1]pivot集計!$A:$G,F$3,FALSE),0)+IFERROR(VLOOKUP($AI23,[1]pivot集計!$A:$G,F$3,FALSE),0)+IFERROR(VLOOKUP($AJ23,[1]pivot集計!$A:$G,F$3,FALSE),0)+IFERROR(VLOOKUP($AK23,[1]pivot集計!$A:$G,F$3,FALSE),0)+IFERROR(VLOOKUP($AL23,[1]pivot集計!$A:$G,F$3,FALSE),0)+IFERROR(VLOOKUP($AM23,[1]pivot集計!$A:$G,F$3,FALSE),0)+IFERROR(VLOOKUP($AN23,[1]pivot集計!$A:$G,F$3,FALSE),0)+IFERROR(VLOOKUP($AO23,[1]pivot集計!$A:$G,F$3,FALSE),0)</f>
        <v>11544</v>
      </c>
      <c r="G23" s="18">
        <f>IFERROR(VLOOKUP($W23,[1]pivot集計!$A:$G,G$3,FALSE),0)+IFERROR(VLOOKUP($X23,[1]pivot集計!$A:$G,G$3,FALSE),0)+IFERROR(VLOOKUP($Y23,[1]pivot集計!$A:$G,G$3,FALSE),0)+IFERROR(VLOOKUP($Z23,[1]pivot集計!$A:$G,G$3,FALSE),0)+IFERROR(VLOOKUP($AA23,[1]pivot集計!$A:$G,G$3,FALSE),0)+IFERROR(VLOOKUP($AB23,[1]pivot集計!$A:$G,G$3,FALSE),0)+IFERROR(VLOOKUP($AC23,[1]pivot集計!$A:$G,G$3,FALSE),0)+IFERROR(VLOOKUP($AD23,[1]pivot集計!$A:$G,G$3,FALSE),0)+IFERROR(VLOOKUP($AE23,[1]pivot集計!$A:$G,G$3,FALSE),0)+IFERROR(VLOOKUP($AF23,[1]pivot集計!$A:$G,G$3,FALSE),0)+IFERROR(VLOOKUP($AG23,[1]pivot集計!$A:$G,G$3,FALSE),0)+IFERROR(VLOOKUP($AH23,[1]pivot集計!$A:$G,G$3,FALSE),0)+IFERROR(VLOOKUP($AI23,[1]pivot集計!$A:$G,G$3,FALSE),0)+IFERROR(VLOOKUP($AJ23,[1]pivot集計!$A:$G,G$3,FALSE),0)+IFERROR(VLOOKUP($AK23,[1]pivot集計!$A:$G,G$3,FALSE),0)+IFERROR(VLOOKUP($AL23,[1]pivot集計!$A:$G,G$3,FALSE),0)+IFERROR(VLOOKUP($AM23,[1]pivot集計!$A:$G,G$3,FALSE),0)+IFERROR(VLOOKUP($AN23,[1]pivot集計!$A:$G,G$3,FALSE),0)+IFERROR(VLOOKUP($AO23,[1]pivot集計!$A:$G,G$3,FALSE),0)</f>
        <v>197897</v>
      </c>
      <c r="H23" s="18">
        <f>IFERROR(VLOOKUP($W23,[1]pivot集計!$A:$G,H$3,FALSE),0)+IFERROR(VLOOKUP($X23,[1]pivot集計!$A:$G,H$3,FALSE),0)+IFERROR(VLOOKUP($Y23,[1]pivot集計!$A:$G,H$3,FALSE),0)+IFERROR(VLOOKUP($Z23,[1]pivot集計!$A:$G,H$3,FALSE),0)+IFERROR(VLOOKUP($AA23,[1]pivot集計!$A:$G,H$3,FALSE),0)+IFERROR(VLOOKUP($AB23,[1]pivot集計!$A:$G,H$3,FALSE),0)+IFERROR(VLOOKUP($AC23,[1]pivot集計!$A:$G,H$3,FALSE),0)+IFERROR(VLOOKUP($AD23,[1]pivot集計!$A:$G,H$3,FALSE),0)+IFERROR(VLOOKUP($AE23,[1]pivot集計!$A:$G,H$3,FALSE),0)+IFERROR(VLOOKUP($AF23,[1]pivot集計!$A:$G,H$3,FALSE),0)+IFERROR(VLOOKUP($AG23,[1]pivot集計!$A:$G,H$3,FALSE),0)+IFERROR(VLOOKUP($AH23,[1]pivot集計!$A:$G,H$3,FALSE),0)+IFERROR(VLOOKUP($AI23,[1]pivot集計!$A:$G,H$3,FALSE),0)+IFERROR(VLOOKUP($AJ23,[1]pivot集計!$A:$G,H$3,FALSE),0)+IFERROR(VLOOKUP($AK23,[1]pivot集計!$A:$G,H$3,FALSE),0)+IFERROR(VLOOKUP($AL23,[1]pivot集計!$A:$G,H$3,FALSE),0)+IFERROR(VLOOKUP($AM23,[1]pivot集計!$A:$G,H$3,FALSE),0)+IFERROR(VLOOKUP($AN23,[1]pivot集計!$A:$G,H$3,FALSE),0)+IFERROR(VLOOKUP($AO23,[1]pivot集計!$A:$G,H$3,FALSE),0)</f>
        <v>842483</v>
      </c>
      <c r="I23" s="18">
        <f>IFERROR(VLOOKUP($W23,[1]pivot集計!$A:$G,I$3,FALSE),0)+IFERROR(VLOOKUP($X23,[1]pivot集計!$A:$G,I$3,FALSE),0)+IFERROR(VLOOKUP($Y23,[1]pivot集計!$A:$G,I$3,FALSE),0)+IFERROR(VLOOKUP($Z23,[1]pivot集計!$A:$G,I$3,FALSE),0)+IFERROR(VLOOKUP($AA23,[1]pivot集計!$A:$G,I$3,FALSE),0)+IFERROR(VLOOKUP($AB23,[1]pivot集計!$A:$G,I$3,FALSE),0)+IFERROR(VLOOKUP($AC23,[1]pivot集計!$A:$G,I$3,FALSE),0)+IFERROR(VLOOKUP($AD23,[1]pivot集計!$A:$G,I$3,FALSE),0)+IFERROR(VLOOKUP($AE23,[1]pivot集計!$A:$G,I$3,FALSE),0)+IFERROR(VLOOKUP($AF23,[1]pivot集計!$A:$G,I$3,FALSE),0)+IFERROR(VLOOKUP($AG23,[1]pivot集計!$A:$G,I$3,FALSE),0)+IFERROR(VLOOKUP($AH23,[1]pivot集計!$A:$G,I$3,FALSE),0)+IFERROR(VLOOKUP($AI23,[1]pivot集計!$A:$G,I$3,FALSE),0)+IFERROR(VLOOKUP($AJ23,[1]pivot集計!$A:$G,I$3,FALSE),0)+IFERROR(VLOOKUP($AK23,[1]pivot集計!$A:$G,I$3,FALSE),0)+IFERROR(VLOOKUP($AL23,[1]pivot集計!$A:$G,I$3,FALSE),0)+IFERROR(VLOOKUP($AM23,[1]pivot集計!$A:$G,I$3,FALSE),0)+IFERROR(VLOOKUP($AN23,[1]pivot集計!$A:$G,I$3,FALSE),0)+IFERROR(VLOOKUP($AO23,[1]pivot集計!$A:$G,I$3,FALSE),0)</f>
        <v>70020.210999999996</v>
      </c>
      <c r="J23" s="20">
        <f t="shared" si="6"/>
        <v>4925689.2110000001</v>
      </c>
      <c r="K23" s="4"/>
      <c r="L23" s="106"/>
      <c r="M23" s="128"/>
      <c r="N23" s="24">
        <v>19</v>
      </c>
      <c r="O23" s="25" t="s">
        <v>62</v>
      </c>
      <c r="P23" s="26">
        <f t="shared" si="0"/>
        <v>2.9845515329488918E-2</v>
      </c>
      <c r="Q23" s="26">
        <f t="shared" si="1"/>
        <v>2.9850522422929463E-3</v>
      </c>
      <c r="R23" s="26">
        <f t="shared" si="2"/>
        <v>0.11719798409304914</v>
      </c>
      <c r="S23" s="26">
        <f t="shared" si="3"/>
        <v>0.18523095743361673</v>
      </c>
      <c r="T23" s="27">
        <f t="shared" si="4"/>
        <v>6.8369730088204393E-4</v>
      </c>
      <c r="U23" s="28">
        <f t="shared" si="5"/>
        <v>2.0526615881612444E-2</v>
      </c>
      <c r="V23" s="4"/>
      <c r="W23" s="103" t="s">
        <v>63</v>
      </c>
      <c r="X23" s="128" t="s">
        <v>64</v>
      </c>
      <c r="Y23" s="24" t="s">
        <v>65</v>
      </c>
      <c r="Z23" s="25" t="s">
        <v>15</v>
      </c>
      <c r="AA23" s="18" t="s">
        <v>15</v>
      </c>
      <c r="AB23" s="18" t="s">
        <v>15</v>
      </c>
      <c r="AC23" s="18" t="s">
        <v>15</v>
      </c>
      <c r="AD23" s="18" t="s">
        <v>15</v>
      </c>
      <c r="AE23" s="18" t="s">
        <v>15</v>
      </c>
      <c r="AF23" s="2" t="s">
        <v>15</v>
      </c>
      <c r="AG23" s="2" t="s">
        <v>15</v>
      </c>
      <c r="AH23" s="2" t="s">
        <v>15</v>
      </c>
      <c r="AI23" s="2" t="s">
        <v>15</v>
      </c>
      <c r="AJ23" s="2" t="s">
        <v>15</v>
      </c>
      <c r="AK23" s="2" t="s">
        <v>15</v>
      </c>
      <c r="AL23" s="2" t="s">
        <v>15</v>
      </c>
      <c r="AM23" s="2" t="s">
        <v>15</v>
      </c>
      <c r="AN23" s="2" t="s">
        <v>15</v>
      </c>
      <c r="AO23" s="2" t="s">
        <v>15</v>
      </c>
    </row>
    <row r="24" spans="2:41" ht="25.5" customHeight="1">
      <c r="B24" s="128"/>
      <c r="C24" s="24">
        <v>20</v>
      </c>
      <c r="D24" s="25" t="s">
        <v>66</v>
      </c>
      <c r="E24" s="18">
        <f>IFERROR(VLOOKUP($W24,[1]pivot集計!$A:$G,E$3,FALSE),0)+IFERROR(VLOOKUP($X24,[1]pivot集計!$A:$G,E$3,FALSE),0)+IFERROR(VLOOKUP($Y24,[1]pivot集計!$A:$G,E$3,FALSE),0)+IFERROR(VLOOKUP($Z24,[1]pivot集計!$A:$G,E$3,FALSE),0)+IFERROR(VLOOKUP($AA24,[1]pivot集計!$A:$G,E$3,FALSE),0)+IFERROR(VLOOKUP($AB24,[1]pivot集計!$A:$G,E$3,FALSE),0)+IFERROR(VLOOKUP($AC24,[1]pivot集計!$A:$G,E$3,FALSE),0)+IFERROR(VLOOKUP($AD24,[1]pivot集計!$A:$G,E$3,FALSE),0)+IFERROR(VLOOKUP($AE24,[1]pivot集計!$A:$G,E$3,FALSE),0)+IFERROR(VLOOKUP($AF24,[1]pivot集計!$A:$G,E$3,FALSE),0)+IFERROR(VLOOKUP($AG24,[1]pivot集計!$A:$G,E$3,FALSE),0)+IFERROR(VLOOKUP($AH24,[1]pivot集計!$A:$G,E$3,FALSE),0)+IFERROR(VLOOKUP($AI24,[1]pivot集計!$A:$G,E$3,FALSE),0)+IFERROR(VLOOKUP($AJ24,[1]pivot集計!$A:$G,E$3,FALSE),0)+IFERROR(VLOOKUP($AK24,[1]pivot集計!$A:$G,E$3,FALSE),0)+IFERROR(VLOOKUP($AL24,[1]pivot集計!$A:$G,E$3,FALSE),0)+IFERROR(VLOOKUP($AM24,[1]pivot集計!$A:$G,E$3,FALSE),0)+IFERROR(VLOOKUP($AN24,[1]pivot集計!$A:$G,E$3,FALSE),0)+IFERROR(VLOOKUP($AO24,[1]pivot集計!$A:$G,E$3,FALSE),0)</f>
        <v>855741</v>
      </c>
      <c r="F24" s="18">
        <f>IFERROR(VLOOKUP($W24,[1]pivot集計!$A:$G,F$3,FALSE),0)+IFERROR(VLOOKUP($X24,[1]pivot集計!$A:$G,F$3,FALSE),0)+IFERROR(VLOOKUP($Y24,[1]pivot集計!$A:$G,F$3,FALSE),0)+IFERROR(VLOOKUP($Z24,[1]pivot集計!$A:$G,F$3,FALSE),0)+IFERROR(VLOOKUP($AA24,[1]pivot集計!$A:$G,F$3,FALSE),0)+IFERROR(VLOOKUP($AB24,[1]pivot集計!$A:$G,F$3,FALSE),0)+IFERROR(VLOOKUP($AC24,[1]pivot集計!$A:$G,F$3,FALSE),0)+IFERROR(VLOOKUP($AD24,[1]pivot集計!$A:$G,F$3,FALSE),0)+IFERROR(VLOOKUP($AE24,[1]pivot集計!$A:$G,F$3,FALSE),0)+IFERROR(VLOOKUP($AF24,[1]pivot集計!$A:$G,F$3,FALSE),0)+IFERROR(VLOOKUP($AG24,[1]pivot集計!$A:$G,F$3,FALSE),0)+IFERROR(VLOOKUP($AH24,[1]pivot集計!$A:$G,F$3,FALSE),0)+IFERROR(VLOOKUP($AI24,[1]pivot集計!$A:$G,F$3,FALSE),0)+IFERROR(VLOOKUP($AJ24,[1]pivot集計!$A:$G,F$3,FALSE),0)+IFERROR(VLOOKUP($AK24,[1]pivot集計!$A:$G,F$3,FALSE),0)+IFERROR(VLOOKUP($AL24,[1]pivot集計!$A:$G,F$3,FALSE),0)+IFERROR(VLOOKUP($AM24,[1]pivot集計!$A:$G,F$3,FALSE),0)+IFERROR(VLOOKUP($AN24,[1]pivot集計!$A:$G,F$3,FALSE),0)+IFERROR(VLOOKUP($AO24,[1]pivot集計!$A:$G,F$3,FALSE),0)</f>
        <v>35651</v>
      </c>
      <c r="G24" s="18">
        <f>IFERROR(VLOOKUP($W24,[1]pivot集計!$A:$G,G$3,FALSE),0)+IFERROR(VLOOKUP($X24,[1]pivot集計!$A:$G,G$3,FALSE),0)+IFERROR(VLOOKUP($Y24,[1]pivot集計!$A:$G,G$3,FALSE),0)+IFERROR(VLOOKUP($Z24,[1]pivot集計!$A:$G,G$3,FALSE),0)+IFERROR(VLOOKUP($AA24,[1]pivot集計!$A:$G,G$3,FALSE),0)+IFERROR(VLOOKUP($AB24,[1]pivot集計!$A:$G,G$3,FALSE),0)+IFERROR(VLOOKUP($AC24,[1]pivot集計!$A:$G,G$3,FALSE),0)+IFERROR(VLOOKUP($AD24,[1]pivot集計!$A:$G,G$3,FALSE),0)+IFERROR(VLOOKUP($AE24,[1]pivot集計!$A:$G,G$3,FALSE),0)+IFERROR(VLOOKUP($AF24,[1]pivot集計!$A:$G,G$3,FALSE),0)+IFERROR(VLOOKUP($AG24,[1]pivot集計!$A:$G,G$3,FALSE),0)+IFERROR(VLOOKUP($AH24,[1]pivot集計!$A:$G,G$3,FALSE),0)+IFERROR(VLOOKUP($AI24,[1]pivot集計!$A:$G,G$3,FALSE),0)+IFERROR(VLOOKUP($AJ24,[1]pivot集計!$A:$G,G$3,FALSE),0)+IFERROR(VLOOKUP($AK24,[1]pivot集計!$A:$G,G$3,FALSE),0)+IFERROR(VLOOKUP($AL24,[1]pivot集計!$A:$G,G$3,FALSE),0)+IFERROR(VLOOKUP($AM24,[1]pivot集計!$A:$G,G$3,FALSE),0)+IFERROR(VLOOKUP($AN24,[1]pivot集計!$A:$G,G$3,FALSE),0)+IFERROR(VLOOKUP($AO24,[1]pivot集計!$A:$G,G$3,FALSE),0)</f>
        <v>22024</v>
      </c>
      <c r="H24" s="18">
        <f>IFERROR(VLOOKUP($W24,[1]pivot集計!$A:$G,H$3,FALSE),0)+IFERROR(VLOOKUP($X24,[1]pivot集計!$A:$G,H$3,FALSE),0)+IFERROR(VLOOKUP($Y24,[1]pivot集計!$A:$G,H$3,FALSE),0)+IFERROR(VLOOKUP($Z24,[1]pivot集計!$A:$G,H$3,FALSE),0)+IFERROR(VLOOKUP($AA24,[1]pivot集計!$A:$G,H$3,FALSE),0)+IFERROR(VLOOKUP($AB24,[1]pivot集計!$A:$G,H$3,FALSE),0)+IFERROR(VLOOKUP($AC24,[1]pivot集計!$A:$G,H$3,FALSE),0)+IFERROR(VLOOKUP($AD24,[1]pivot集計!$A:$G,H$3,FALSE),0)+IFERROR(VLOOKUP($AE24,[1]pivot集計!$A:$G,H$3,FALSE),0)+IFERROR(VLOOKUP($AF24,[1]pivot集計!$A:$G,H$3,FALSE),0)+IFERROR(VLOOKUP($AG24,[1]pivot集計!$A:$G,H$3,FALSE),0)+IFERROR(VLOOKUP($AH24,[1]pivot集計!$A:$G,H$3,FALSE),0)+IFERROR(VLOOKUP($AI24,[1]pivot集計!$A:$G,H$3,FALSE),0)+IFERROR(VLOOKUP($AJ24,[1]pivot集計!$A:$G,H$3,FALSE),0)+IFERROR(VLOOKUP($AK24,[1]pivot集計!$A:$G,H$3,FALSE),0)+IFERROR(VLOOKUP($AL24,[1]pivot集計!$A:$G,H$3,FALSE),0)+IFERROR(VLOOKUP($AM24,[1]pivot集計!$A:$G,H$3,FALSE),0)+IFERROR(VLOOKUP($AN24,[1]pivot集計!$A:$G,H$3,FALSE),0)+IFERROR(VLOOKUP($AO24,[1]pivot集計!$A:$G,H$3,FALSE),0)</f>
        <v>49116</v>
      </c>
      <c r="I24" s="18">
        <f>IFERROR(VLOOKUP($W24,[1]pivot集計!$A:$G,I$3,FALSE),0)+IFERROR(VLOOKUP($X24,[1]pivot集計!$A:$G,I$3,FALSE),0)+IFERROR(VLOOKUP($Y24,[1]pivot集計!$A:$G,I$3,FALSE),0)+IFERROR(VLOOKUP($Z24,[1]pivot集計!$A:$G,I$3,FALSE),0)+IFERROR(VLOOKUP($AA24,[1]pivot集計!$A:$G,I$3,FALSE),0)+IFERROR(VLOOKUP($AB24,[1]pivot集計!$A:$G,I$3,FALSE),0)+IFERROR(VLOOKUP($AC24,[1]pivot集計!$A:$G,I$3,FALSE),0)+IFERROR(VLOOKUP($AD24,[1]pivot集計!$A:$G,I$3,FALSE),0)+IFERROR(VLOOKUP($AE24,[1]pivot集計!$A:$G,I$3,FALSE),0)+IFERROR(VLOOKUP($AF24,[1]pivot集計!$A:$G,I$3,FALSE),0)+IFERROR(VLOOKUP($AG24,[1]pivot集計!$A:$G,I$3,FALSE),0)+IFERROR(VLOOKUP($AH24,[1]pivot集計!$A:$G,I$3,FALSE),0)+IFERROR(VLOOKUP($AI24,[1]pivot集計!$A:$G,I$3,FALSE),0)+IFERROR(VLOOKUP($AJ24,[1]pivot集計!$A:$G,I$3,FALSE),0)+IFERROR(VLOOKUP($AK24,[1]pivot集計!$A:$G,I$3,FALSE),0)+IFERROR(VLOOKUP($AL24,[1]pivot集計!$A:$G,I$3,FALSE),0)+IFERROR(VLOOKUP($AM24,[1]pivot集計!$A:$G,I$3,FALSE),0)+IFERROR(VLOOKUP($AN24,[1]pivot集計!$A:$G,I$3,FALSE),0)+IFERROR(VLOOKUP($AO24,[1]pivot集計!$A:$G,I$3,FALSE),0)</f>
        <v>961252.57300000009</v>
      </c>
      <c r="J24" s="20">
        <f t="shared" si="6"/>
        <v>1923784.5730000001</v>
      </c>
      <c r="K24" s="4"/>
      <c r="L24" s="106"/>
      <c r="M24" s="128"/>
      <c r="N24" s="24">
        <v>20</v>
      </c>
      <c r="O24" s="25" t="s">
        <v>66</v>
      </c>
      <c r="P24" s="26">
        <f t="shared" si="0"/>
        <v>6.7144435637962532E-3</v>
      </c>
      <c r="Q24" s="26">
        <f t="shared" si="1"/>
        <v>9.2186501637201868E-3</v>
      </c>
      <c r="R24" s="26">
        <f t="shared" si="2"/>
        <v>1.3042989038061791E-2</v>
      </c>
      <c r="S24" s="26">
        <f t="shared" si="3"/>
        <v>1.0798797964243217E-2</v>
      </c>
      <c r="T24" s="27">
        <f t="shared" si="4"/>
        <v>9.3859441472694226E-3</v>
      </c>
      <c r="U24" s="28">
        <f t="shared" si="5"/>
        <v>8.0169059145584858E-3</v>
      </c>
      <c r="V24" s="4"/>
      <c r="W24" s="103" t="s">
        <v>67</v>
      </c>
      <c r="X24" s="128" t="s">
        <v>68</v>
      </c>
      <c r="Y24" s="24" t="s">
        <v>69</v>
      </c>
      <c r="Z24" s="25" t="s">
        <v>255</v>
      </c>
      <c r="AA24" s="18" t="s">
        <v>70</v>
      </c>
      <c r="AB24" s="18" t="s">
        <v>71</v>
      </c>
      <c r="AC24" s="18" t="s">
        <v>72</v>
      </c>
      <c r="AD24" s="18" t="s">
        <v>73</v>
      </c>
      <c r="AE24" s="18" t="s">
        <v>15</v>
      </c>
      <c r="AF24" s="2" t="s">
        <v>15</v>
      </c>
      <c r="AG24" s="2" t="s">
        <v>15</v>
      </c>
      <c r="AH24" s="2" t="s">
        <v>15</v>
      </c>
      <c r="AI24" s="2" t="s">
        <v>15</v>
      </c>
      <c r="AJ24" s="2" t="s">
        <v>15</v>
      </c>
      <c r="AK24" s="2" t="s">
        <v>15</v>
      </c>
      <c r="AL24" s="2" t="s">
        <v>15</v>
      </c>
      <c r="AM24" s="2" t="s">
        <v>15</v>
      </c>
      <c r="AN24" s="2" t="s">
        <v>15</v>
      </c>
      <c r="AO24" s="2" t="s">
        <v>15</v>
      </c>
    </row>
    <row r="25" spans="2:41" ht="25.5" customHeight="1">
      <c r="B25" s="128"/>
      <c r="C25" s="24">
        <v>21</v>
      </c>
      <c r="D25" s="25" t="s">
        <v>74</v>
      </c>
      <c r="E25" s="18">
        <f>IFERROR(VLOOKUP($W25,[1]pivot集計!$A:$G,E$3,FALSE),0)+IFERROR(VLOOKUP($X25,[1]pivot集計!$A:$G,E$3,FALSE),0)+IFERROR(VLOOKUP($Y25,[1]pivot集計!$A:$G,E$3,FALSE),0)+IFERROR(VLOOKUP($Z25,[1]pivot集計!$A:$G,E$3,FALSE),0)+IFERROR(VLOOKUP($AA25,[1]pivot集計!$A:$G,E$3,FALSE),0)+IFERROR(VLOOKUP($AB25,[1]pivot集計!$A:$G,E$3,FALSE),0)+IFERROR(VLOOKUP($AC25,[1]pivot集計!$A:$G,E$3,FALSE),0)+IFERROR(VLOOKUP($AD25,[1]pivot集計!$A:$G,E$3,FALSE),0)+IFERROR(VLOOKUP($AE25,[1]pivot集計!$A:$G,E$3,FALSE),0)+IFERROR(VLOOKUP($AF25,[1]pivot集計!$A:$G,E$3,FALSE),0)+IFERROR(VLOOKUP($AG25,[1]pivot集計!$A:$G,E$3,FALSE),0)+IFERROR(VLOOKUP($AH25,[1]pivot集計!$A:$G,E$3,FALSE),0)+IFERROR(VLOOKUP($AI25,[1]pivot集計!$A:$G,E$3,FALSE),0)+IFERROR(VLOOKUP($AJ25,[1]pivot集計!$A:$G,E$3,FALSE),0)+IFERROR(VLOOKUP($AK25,[1]pivot集計!$A:$G,E$3,FALSE),0)+IFERROR(VLOOKUP($AL25,[1]pivot集計!$A:$G,E$3,FALSE),0)+IFERROR(VLOOKUP($AM25,[1]pivot集計!$A:$G,E$3,FALSE),0)+IFERROR(VLOOKUP($AN25,[1]pivot集計!$A:$G,E$3,FALSE),0)+IFERROR(VLOOKUP($AO25,[1]pivot集計!$A:$G,E$3,FALSE),0)</f>
        <v>560905</v>
      </c>
      <c r="F25" s="18">
        <f>IFERROR(VLOOKUP($W25,[1]pivot集計!$A:$G,F$3,FALSE),0)+IFERROR(VLOOKUP($X25,[1]pivot集計!$A:$G,F$3,FALSE),0)+IFERROR(VLOOKUP($Y25,[1]pivot集計!$A:$G,F$3,FALSE),0)+IFERROR(VLOOKUP($Z25,[1]pivot集計!$A:$G,F$3,FALSE),0)+IFERROR(VLOOKUP($AA25,[1]pivot集計!$A:$G,F$3,FALSE),0)+IFERROR(VLOOKUP($AB25,[1]pivot集計!$A:$G,F$3,FALSE),0)+IFERROR(VLOOKUP($AC25,[1]pivot集計!$A:$G,F$3,FALSE),0)+IFERROR(VLOOKUP($AD25,[1]pivot集計!$A:$G,F$3,FALSE),0)+IFERROR(VLOOKUP($AE25,[1]pivot集計!$A:$G,F$3,FALSE),0)+IFERROR(VLOOKUP($AF25,[1]pivot集計!$A:$G,F$3,FALSE),0)+IFERROR(VLOOKUP($AG25,[1]pivot集計!$A:$G,F$3,FALSE),0)+IFERROR(VLOOKUP($AH25,[1]pivot集計!$A:$G,F$3,FALSE),0)+IFERROR(VLOOKUP($AI25,[1]pivot集計!$A:$G,F$3,FALSE),0)+IFERROR(VLOOKUP($AJ25,[1]pivot集計!$A:$G,F$3,FALSE),0)+IFERROR(VLOOKUP($AK25,[1]pivot集計!$A:$G,F$3,FALSE),0)+IFERROR(VLOOKUP($AL25,[1]pivot集計!$A:$G,F$3,FALSE),0)+IFERROR(VLOOKUP($AM25,[1]pivot集計!$A:$G,F$3,FALSE),0)+IFERROR(VLOOKUP($AN25,[1]pivot集計!$A:$G,F$3,FALSE),0)+IFERROR(VLOOKUP($AO25,[1]pivot集計!$A:$G,F$3,FALSE),0)</f>
        <v>641</v>
      </c>
      <c r="G25" s="18">
        <f>IFERROR(VLOOKUP($W25,[1]pivot集計!$A:$G,G$3,FALSE),0)+IFERROR(VLOOKUP($X25,[1]pivot集計!$A:$G,G$3,FALSE),0)+IFERROR(VLOOKUP($Y25,[1]pivot集計!$A:$G,G$3,FALSE),0)+IFERROR(VLOOKUP($Z25,[1]pivot集計!$A:$G,G$3,FALSE),0)+IFERROR(VLOOKUP($AA25,[1]pivot集計!$A:$G,G$3,FALSE),0)+IFERROR(VLOOKUP($AB25,[1]pivot集計!$A:$G,G$3,FALSE),0)+IFERROR(VLOOKUP($AC25,[1]pivot集計!$A:$G,G$3,FALSE),0)+IFERROR(VLOOKUP($AD25,[1]pivot集計!$A:$G,G$3,FALSE),0)+IFERROR(VLOOKUP($AE25,[1]pivot集計!$A:$G,G$3,FALSE),0)+IFERROR(VLOOKUP($AF25,[1]pivot集計!$A:$G,G$3,FALSE),0)+IFERROR(VLOOKUP($AG25,[1]pivot集計!$A:$G,G$3,FALSE),0)+IFERROR(VLOOKUP($AH25,[1]pivot集計!$A:$G,G$3,FALSE),0)+IFERROR(VLOOKUP($AI25,[1]pivot集計!$A:$G,G$3,FALSE),0)+IFERROR(VLOOKUP($AJ25,[1]pivot集計!$A:$G,G$3,FALSE),0)+IFERROR(VLOOKUP($AK25,[1]pivot集計!$A:$G,G$3,FALSE),0)+IFERROR(VLOOKUP($AL25,[1]pivot集計!$A:$G,G$3,FALSE),0)+IFERROR(VLOOKUP($AM25,[1]pivot集計!$A:$G,G$3,FALSE),0)+IFERROR(VLOOKUP($AN25,[1]pivot集計!$A:$G,G$3,FALSE),0)+IFERROR(VLOOKUP($AO25,[1]pivot集計!$A:$G,G$3,FALSE),0)</f>
        <v>0</v>
      </c>
      <c r="H25" s="18">
        <f>IFERROR(VLOOKUP($W25,[1]pivot集計!$A:$G,H$3,FALSE),0)+IFERROR(VLOOKUP($X25,[1]pivot集計!$A:$G,H$3,FALSE),0)+IFERROR(VLOOKUP($Y25,[1]pivot集計!$A:$G,H$3,FALSE),0)+IFERROR(VLOOKUP($Z25,[1]pivot集計!$A:$G,H$3,FALSE),0)+IFERROR(VLOOKUP($AA25,[1]pivot集計!$A:$G,H$3,FALSE),0)+IFERROR(VLOOKUP($AB25,[1]pivot集計!$A:$G,H$3,FALSE),0)+IFERROR(VLOOKUP($AC25,[1]pivot集計!$A:$G,H$3,FALSE),0)+IFERROR(VLOOKUP($AD25,[1]pivot集計!$A:$G,H$3,FALSE),0)+IFERROR(VLOOKUP($AE25,[1]pivot集計!$A:$G,H$3,FALSE),0)+IFERROR(VLOOKUP($AF25,[1]pivot集計!$A:$G,H$3,FALSE),0)+IFERROR(VLOOKUP($AG25,[1]pivot集計!$A:$G,H$3,FALSE),0)+IFERROR(VLOOKUP($AH25,[1]pivot集計!$A:$G,H$3,FALSE),0)+IFERROR(VLOOKUP($AI25,[1]pivot集計!$A:$G,H$3,FALSE),0)+IFERROR(VLOOKUP($AJ25,[1]pivot集計!$A:$G,H$3,FALSE),0)+IFERROR(VLOOKUP($AK25,[1]pivot集計!$A:$G,H$3,FALSE),0)+IFERROR(VLOOKUP($AL25,[1]pivot集計!$A:$G,H$3,FALSE),0)+IFERROR(VLOOKUP($AM25,[1]pivot集計!$A:$G,H$3,FALSE),0)+IFERROR(VLOOKUP($AN25,[1]pivot集計!$A:$G,H$3,FALSE),0)+IFERROR(VLOOKUP($AO25,[1]pivot集計!$A:$G,H$3,FALSE),0)</f>
        <v>0</v>
      </c>
      <c r="I25" s="18">
        <f>IFERROR(VLOOKUP($W25,[1]pivot集計!$A:$G,I$3,FALSE),0)+IFERROR(VLOOKUP($X25,[1]pivot集計!$A:$G,I$3,FALSE),0)+IFERROR(VLOOKUP($Y25,[1]pivot集計!$A:$G,I$3,FALSE),0)+IFERROR(VLOOKUP($Z25,[1]pivot集計!$A:$G,I$3,FALSE),0)+IFERROR(VLOOKUP($AA25,[1]pivot集計!$A:$G,I$3,FALSE),0)+IFERROR(VLOOKUP($AB25,[1]pivot集計!$A:$G,I$3,FALSE),0)+IFERROR(VLOOKUP($AC25,[1]pivot集計!$A:$G,I$3,FALSE),0)+IFERROR(VLOOKUP($AD25,[1]pivot集計!$A:$G,I$3,FALSE),0)+IFERROR(VLOOKUP($AE25,[1]pivot集計!$A:$G,I$3,FALSE),0)+IFERROR(VLOOKUP($AF25,[1]pivot集計!$A:$G,I$3,FALSE),0)+IFERROR(VLOOKUP($AG25,[1]pivot集計!$A:$G,I$3,FALSE),0)+IFERROR(VLOOKUP($AH25,[1]pivot集計!$A:$G,I$3,FALSE),0)+IFERROR(VLOOKUP($AI25,[1]pivot集計!$A:$G,I$3,FALSE),0)+IFERROR(VLOOKUP($AJ25,[1]pivot集計!$A:$G,I$3,FALSE),0)+IFERROR(VLOOKUP($AK25,[1]pivot集計!$A:$G,I$3,FALSE),0)+IFERROR(VLOOKUP($AL25,[1]pivot集計!$A:$G,I$3,FALSE),0)+IFERROR(VLOOKUP($AM25,[1]pivot集計!$A:$G,I$3,FALSE),0)+IFERROR(VLOOKUP($AN25,[1]pivot集計!$A:$G,I$3,FALSE),0)+IFERROR(VLOOKUP($AO25,[1]pivot集計!$A:$G,I$3,FALSE),0)</f>
        <v>50075</v>
      </c>
      <c r="J25" s="20">
        <f t="shared" si="6"/>
        <v>611621</v>
      </c>
      <c r="K25" s="4"/>
      <c r="L25" s="106"/>
      <c r="M25" s="128"/>
      <c r="N25" s="24">
        <v>21</v>
      </c>
      <c r="O25" s="25" t="s">
        <v>74</v>
      </c>
      <c r="P25" s="26">
        <f t="shared" si="0"/>
        <v>4.4010570571599789E-3</v>
      </c>
      <c r="Q25" s="26">
        <f t="shared" si="1"/>
        <v>1.6575004221325179E-4</v>
      </c>
      <c r="R25" s="26">
        <f t="shared" si="2"/>
        <v>0</v>
      </c>
      <c r="S25" s="26">
        <f t="shared" si="3"/>
        <v>0</v>
      </c>
      <c r="T25" s="27">
        <f t="shared" si="4"/>
        <v>4.8894657489204584E-4</v>
      </c>
      <c r="U25" s="28">
        <f t="shared" si="5"/>
        <v>2.5487822707309831E-3</v>
      </c>
      <c r="V25" s="4"/>
      <c r="W25" s="103" t="s">
        <v>75</v>
      </c>
      <c r="X25" s="128" t="s">
        <v>15</v>
      </c>
      <c r="Y25" s="24" t="s">
        <v>15</v>
      </c>
      <c r="Z25" s="25" t="s">
        <v>15</v>
      </c>
      <c r="AA25" s="18" t="s">
        <v>15</v>
      </c>
      <c r="AB25" s="18" t="s">
        <v>15</v>
      </c>
      <c r="AC25" s="18" t="s">
        <v>15</v>
      </c>
      <c r="AD25" s="18" t="s">
        <v>15</v>
      </c>
      <c r="AE25" s="18" t="s">
        <v>15</v>
      </c>
      <c r="AF25" s="2" t="s">
        <v>15</v>
      </c>
      <c r="AG25" s="2" t="s">
        <v>15</v>
      </c>
      <c r="AH25" s="2" t="s">
        <v>15</v>
      </c>
      <c r="AI25" s="2" t="s">
        <v>15</v>
      </c>
      <c r="AJ25" s="2" t="s">
        <v>15</v>
      </c>
      <c r="AK25" s="2" t="s">
        <v>15</v>
      </c>
      <c r="AL25" s="2" t="s">
        <v>15</v>
      </c>
      <c r="AM25" s="2" t="s">
        <v>15</v>
      </c>
      <c r="AN25" s="2" t="s">
        <v>15</v>
      </c>
      <c r="AO25" s="2" t="s">
        <v>15</v>
      </c>
    </row>
    <row r="26" spans="2:41" ht="25.5" customHeight="1">
      <c r="B26" s="128"/>
      <c r="C26" s="24">
        <v>22</v>
      </c>
      <c r="D26" s="25" t="s">
        <v>76</v>
      </c>
      <c r="E26" s="18">
        <f>IFERROR(VLOOKUP($W26,[1]pivot集計!$A:$G,E$3,FALSE),0)+IFERROR(VLOOKUP($X26,[1]pivot集計!$A:$G,E$3,FALSE),0)+IFERROR(VLOOKUP($Y26,[1]pivot集計!$A:$G,E$3,FALSE),0)+IFERROR(VLOOKUP($Z26,[1]pivot集計!$A:$G,E$3,FALSE),0)+IFERROR(VLOOKUP($AA26,[1]pivot集計!$A:$G,E$3,FALSE),0)+IFERROR(VLOOKUP($AB26,[1]pivot集計!$A:$G,E$3,FALSE),0)+IFERROR(VLOOKUP($AC26,[1]pivot集計!$A:$G,E$3,FALSE),0)+IFERROR(VLOOKUP($AD26,[1]pivot集計!$A:$G,E$3,FALSE),0)+IFERROR(VLOOKUP($AE26,[1]pivot集計!$A:$G,E$3,FALSE),0)+IFERROR(VLOOKUP($AF26,[1]pivot集計!$A:$G,E$3,FALSE),0)+IFERROR(VLOOKUP($AG26,[1]pivot集計!$A:$G,E$3,FALSE),0)+IFERROR(VLOOKUP($AH26,[1]pivot集計!$A:$G,E$3,FALSE),0)+IFERROR(VLOOKUP($AI26,[1]pivot集計!$A:$G,E$3,FALSE),0)+IFERROR(VLOOKUP($AJ26,[1]pivot集計!$A:$G,E$3,FALSE),0)+IFERROR(VLOOKUP($AK26,[1]pivot集計!$A:$G,E$3,FALSE),0)+IFERROR(VLOOKUP($AL26,[1]pivot集計!$A:$G,E$3,FALSE),0)+IFERROR(VLOOKUP($AM26,[1]pivot集計!$A:$G,E$3,FALSE),0)+IFERROR(VLOOKUP($AN26,[1]pivot集計!$A:$G,E$3,FALSE),0)+IFERROR(VLOOKUP($AO26,[1]pivot集計!$A:$G,E$3,FALSE),0)</f>
        <v>455601</v>
      </c>
      <c r="F26" s="18">
        <f>IFERROR(VLOOKUP($W26,[1]pivot集計!$A:$G,F$3,FALSE),0)+IFERROR(VLOOKUP($X26,[1]pivot集計!$A:$G,F$3,FALSE),0)+IFERROR(VLOOKUP($Y26,[1]pivot集計!$A:$G,F$3,FALSE),0)+IFERROR(VLOOKUP($Z26,[1]pivot集計!$A:$G,F$3,FALSE),0)+IFERROR(VLOOKUP($AA26,[1]pivot集計!$A:$G,F$3,FALSE),0)+IFERROR(VLOOKUP($AB26,[1]pivot集計!$A:$G,F$3,FALSE),0)+IFERROR(VLOOKUP($AC26,[1]pivot集計!$A:$G,F$3,FALSE),0)+IFERROR(VLOOKUP($AD26,[1]pivot集計!$A:$G,F$3,FALSE),0)+IFERROR(VLOOKUP($AE26,[1]pivot集計!$A:$G,F$3,FALSE),0)+IFERROR(VLOOKUP($AF26,[1]pivot集計!$A:$G,F$3,FALSE),0)+IFERROR(VLOOKUP($AG26,[1]pivot集計!$A:$G,F$3,FALSE),0)+IFERROR(VLOOKUP($AH26,[1]pivot集計!$A:$G,F$3,FALSE),0)+IFERROR(VLOOKUP($AI26,[1]pivot集計!$A:$G,F$3,FALSE),0)+IFERROR(VLOOKUP($AJ26,[1]pivot集計!$A:$G,F$3,FALSE),0)+IFERROR(VLOOKUP($AK26,[1]pivot集計!$A:$G,F$3,FALSE),0)+IFERROR(VLOOKUP($AL26,[1]pivot集計!$A:$G,F$3,FALSE),0)+IFERROR(VLOOKUP($AM26,[1]pivot集計!$A:$G,F$3,FALSE),0)+IFERROR(VLOOKUP($AN26,[1]pivot集計!$A:$G,F$3,FALSE),0)+IFERROR(VLOOKUP($AO26,[1]pivot集計!$A:$G,F$3,FALSE),0)</f>
        <v>0</v>
      </c>
      <c r="G26" s="18">
        <f>IFERROR(VLOOKUP($W26,[1]pivot集計!$A:$G,G$3,FALSE),0)+IFERROR(VLOOKUP($X26,[1]pivot集計!$A:$G,G$3,FALSE),0)+IFERROR(VLOOKUP($Y26,[1]pivot集計!$A:$G,G$3,FALSE),0)+IFERROR(VLOOKUP($Z26,[1]pivot集計!$A:$G,G$3,FALSE),0)+IFERROR(VLOOKUP($AA26,[1]pivot集計!$A:$G,G$3,FALSE),0)+IFERROR(VLOOKUP($AB26,[1]pivot集計!$A:$G,G$3,FALSE),0)+IFERROR(VLOOKUP($AC26,[1]pivot集計!$A:$G,G$3,FALSE),0)+IFERROR(VLOOKUP($AD26,[1]pivot集計!$A:$G,G$3,FALSE),0)+IFERROR(VLOOKUP($AE26,[1]pivot集計!$A:$G,G$3,FALSE),0)+IFERROR(VLOOKUP($AF26,[1]pivot集計!$A:$G,G$3,FALSE),0)+IFERROR(VLOOKUP($AG26,[1]pivot集計!$A:$G,G$3,FALSE),0)+IFERROR(VLOOKUP($AH26,[1]pivot集計!$A:$G,G$3,FALSE),0)+IFERROR(VLOOKUP($AI26,[1]pivot集計!$A:$G,G$3,FALSE),0)+IFERROR(VLOOKUP($AJ26,[1]pivot集計!$A:$G,G$3,FALSE),0)+IFERROR(VLOOKUP($AK26,[1]pivot集計!$A:$G,G$3,FALSE),0)+IFERROR(VLOOKUP($AL26,[1]pivot集計!$A:$G,G$3,FALSE),0)+IFERROR(VLOOKUP($AM26,[1]pivot集計!$A:$G,G$3,FALSE),0)+IFERROR(VLOOKUP($AN26,[1]pivot集計!$A:$G,G$3,FALSE),0)+IFERROR(VLOOKUP($AO26,[1]pivot集計!$A:$G,G$3,FALSE),0)</f>
        <v>0</v>
      </c>
      <c r="H26" s="18">
        <f>IFERROR(VLOOKUP($W26,[1]pivot集計!$A:$G,H$3,FALSE),0)+IFERROR(VLOOKUP($X26,[1]pivot集計!$A:$G,H$3,FALSE),0)+IFERROR(VLOOKUP($Y26,[1]pivot集計!$A:$G,H$3,FALSE),0)+IFERROR(VLOOKUP($Z26,[1]pivot集計!$A:$G,H$3,FALSE),0)+IFERROR(VLOOKUP($AA26,[1]pivot集計!$A:$G,H$3,FALSE),0)+IFERROR(VLOOKUP($AB26,[1]pivot集計!$A:$G,H$3,FALSE),0)+IFERROR(VLOOKUP($AC26,[1]pivot集計!$A:$G,H$3,FALSE),0)+IFERROR(VLOOKUP($AD26,[1]pivot集計!$A:$G,H$3,FALSE),0)+IFERROR(VLOOKUP($AE26,[1]pivot集計!$A:$G,H$3,FALSE),0)+IFERROR(VLOOKUP($AF26,[1]pivot集計!$A:$G,H$3,FALSE),0)+IFERROR(VLOOKUP($AG26,[1]pivot集計!$A:$G,H$3,FALSE),0)+IFERROR(VLOOKUP($AH26,[1]pivot集計!$A:$G,H$3,FALSE),0)+IFERROR(VLOOKUP($AI26,[1]pivot集計!$A:$G,H$3,FALSE),0)+IFERROR(VLOOKUP($AJ26,[1]pivot集計!$A:$G,H$3,FALSE),0)+IFERROR(VLOOKUP($AK26,[1]pivot集計!$A:$G,H$3,FALSE),0)+IFERROR(VLOOKUP($AL26,[1]pivot集計!$A:$G,H$3,FALSE),0)+IFERROR(VLOOKUP($AM26,[1]pivot集計!$A:$G,H$3,FALSE),0)+IFERROR(VLOOKUP($AN26,[1]pivot集計!$A:$G,H$3,FALSE),0)+IFERROR(VLOOKUP($AO26,[1]pivot集計!$A:$G,H$3,FALSE),0)</f>
        <v>0</v>
      </c>
      <c r="I26" s="18">
        <f>IFERROR(VLOOKUP($W26,[1]pivot集計!$A:$G,I$3,FALSE),0)+IFERROR(VLOOKUP($X26,[1]pivot集計!$A:$G,I$3,FALSE),0)+IFERROR(VLOOKUP($Y26,[1]pivot集計!$A:$G,I$3,FALSE),0)+IFERROR(VLOOKUP($Z26,[1]pivot集計!$A:$G,I$3,FALSE),0)+IFERROR(VLOOKUP($AA26,[1]pivot集計!$A:$G,I$3,FALSE),0)+IFERROR(VLOOKUP($AB26,[1]pivot集計!$A:$G,I$3,FALSE),0)+IFERROR(VLOOKUP($AC26,[1]pivot集計!$A:$G,I$3,FALSE),0)+IFERROR(VLOOKUP($AD26,[1]pivot集計!$A:$G,I$3,FALSE),0)+IFERROR(VLOOKUP($AE26,[1]pivot集計!$A:$G,I$3,FALSE),0)+IFERROR(VLOOKUP($AF26,[1]pivot集計!$A:$G,I$3,FALSE),0)+IFERROR(VLOOKUP($AG26,[1]pivot集計!$A:$G,I$3,FALSE),0)+IFERROR(VLOOKUP($AH26,[1]pivot集計!$A:$G,I$3,FALSE),0)+IFERROR(VLOOKUP($AI26,[1]pivot集計!$A:$G,I$3,FALSE),0)+IFERROR(VLOOKUP($AJ26,[1]pivot集計!$A:$G,I$3,FALSE),0)+IFERROR(VLOOKUP($AK26,[1]pivot集計!$A:$G,I$3,FALSE),0)+IFERROR(VLOOKUP($AL26,[1]pivot集計!$A:$G,I$3,FALSE),0)+IFERROR(VLOOKUP($AM26,[1]pivot集計!$A:$G,I$3,FALSE),0)+IFERROR(VLOOKUP($AN26,[1]pivot集計!$A:$G,I$3,FALSE),0)+IFERROR(VLOOKUP($AO26,[1]pivot集計!$A:$G,I$3,FALSE),0)</f>
        <v>391837</v>
      </c>
      <c r="J26" s="20">
        <f t="shared" si="6"/>
        <v>847438</v>
      </c>
      <c r="K26" s="4"/>
      <c r="L26" s="106"/>
      <c r="M26" s="128"/>
      <c r="N26" s="24">
        <v>22</v>
      </c>
      <c r="O26" s="25" t="s">
        <v>76</v>
      </c>
      <c r="P26" s="26">
        <f t="shared" si="0"/>
        <v>3.574804996031669E-3</v>
      </c>
      <c r="Q26" s="26">
        <f t="shared" si="1"/>
        <v>0</v>
      </c>
      <c r="R26" s="26">
        <f t="shared" si="2"/>
        <v>0</v>
      </c>
      <c r="S26" s="26">
        <f t="shared" si="3"/>
        <v>0</v>
      </c>
      <c r="T26" s="27">
        <f t="shared" si="4"/>
        <v>3.8260081690658925E-3</v>
      </c>
      <c r="U26" s="28">
        <f t="shared" si="5"/>
        <v>3.5314924601080131E-3</v>
      </c>
      <c r="V26" s="4"/>
      <c r="W26" s="103" t="s">
        <v>77</v>
      </c>
      <c r="X26" s="128" t="s">
        <v>15</v>
      </c>
      <c r="Y26" s="24" t="s">
        <v>15</v>
      </c>
      <c r="Z26" s="25" t="s">
        <v>15</v>
      </c>
      <c r="AA26" s="18" t="s">
        <v>15</v>
      </c>
      <c r="AB26" s="18" t="s">
        <v>15</v>
      </c>
      <c r="AC26" s="18" t="s">
        <v>15</v>
      </c>
      <c r="AD26" s="18" t="s">
        <v>15</v>
      </c>
      <c r="AE26" s="18" t="s">
        <v>15</v>
      </c>
      <c r="AF26" s="2" t="s">
        <v>15</v>
      </c>
      <c r="AG26" s="2" t="s">
        <v>15</v>
      </c>
      <c r="AH26" s="2" t="s">
        <v>15</v>
      </c>
      <c r="AI26" s="2" t="s">
        <v>15</v>
      </c>
      <c r="AJ26" s="2" t="s">
        <v>15</v>
      </c>
      <c r="AK26" s="2" t="s">
        <v>15</v>
      </c>
      <c r="AL26" s="2" t="s">
        <v>15</v>
      </c>
      <c r="AM26" s="2" t="s">
        <v>15</v>
      </c>
      <c r="AN26" s="2" t="s">
        <v>15</v>
      </c>
      <c r="AO26" s="2" t="s">
        <v>15</v>
      </c>
    </row>
    <row r="27" spans="2:41" ht="25.5" customHeight="1">
      <c r="B27" s="128"/>
      <c r="C27" s="24">
        <v>23</v>
      </c>
      <c r="D27" s="25" t="s">
        <v>78</v>
      </c>
      <c r="E27" s="18">
        <f>IFERROR(VLOOKUP($W27,[1]pivot集計!$A:$G,E$3,FALSE),0)+IFERROR(VLOOKUP($X27,[1]pivot集計!$A:$G,E$3,FALSE),0)+IFERROR(VLOOKUP($Y27,[1]pivot集計!$A:$G,E$3,FALSE),0)+IFERROR(VLOOKUP($Z27,[1]pivot集計!$A:$G,E$3,FALSE),0)+IFERROR(VLOOKUP($AA27,[1]pivot集計!$A:$G,E$3,FALSE),0)+IFERROR(VLOOKUP($AB27,[1]pivot集計!$A:$G,E$3,FALSE),0)+IFERROR(VLOOKUP($AC27,[1]pivot集計!$A:$G,E$3,FALSE),0)+IFERROR(VLOOKUP($AD27,[1]pivot集計!$A:$G,E$3,FALSE),0)+IFERROR(VLOOKUP($AE27,[1]pivot集計!$A:$G,E$3,FALSE),0)+IFERROR(VLOOKUP($AF27,[1]pivot集計!$A:$G,E$3,FALSE),0)+IFERROR(VLOOKUP($AG27,[1]pivot集計!$A:$G,E$3,FALSE),0)+IFERROR(VLOOKUP($AH27,[1]pivot集計!$A:$G,E$3,FALSE),0)+IFERROR(VLOOKUP($AI27,[1]pivot集計!$A:$G,E$3,FALSE),0)+IFERROR(VLOOKUP($AJ27,[1]pivot集計!$A:$G,E$3,FALSE),0)+IFERROR(VLOOKUP($AK27,[1]pivot集計!$A:$G,E$3,FALSE),0)+IFERROR(VLOOKUP($AL27,[1]pivot集計!$A:$G,E$3,FALSE),0)+IFERROR(VLOOKUP($AM27,[1]pivot集計!$A:$G,E$3,FALSE),0)+IFERROR(VLOOKUP($AN27,[1]pivot集計!$A:$G,E$3,FALSE),0)+IFERROR(VLOOKUP($AO27,[1]pivot集計!$A:$G,E$3,FALSE),0)</f>
        <v>839531</v>
      </c>
      <c r="F27" s="18">
        <f>IFERROR(VLOOKUP($W27,[1]pivot集計!$A:$G,F$3,FALSE),0)+IFERROR(VLOOKUP($X27,[1]pivot集計!$A:$G,F$3,FALSE),0)+IFERROR(VLOOKUP($Y27,[1]pivot集計!$A:$G,F$3,FALSE),0)+IFERROR(VLOOKUP($Z27,[1]pivot集計!$A:$G,F$3,FALSE),0)+IFERROR(VLOOKUP($AA27,[1]pivot集計!$A:$G,F$3,FALSE),0)+IFERROR(VLOOKUP($AB27,[1]pivot集計!$A:$G,F$3,FALSE),0)+IFERROR(VLOOKUP($AC27,[1]pivot集計!$A:$G,F$3,FALSE),0)+IFERROR(VLOOKUP($AD27,[1]pivot集計!$A:$G,F$3,FALSE),0)+IFERROR(VLOOKUP($AE27,[1]pivot集計!$A:$G,F$3,FALSE),0)+IFERROR(VLOOKUP($AF27,[1]pivot集計!$A:$G,F$3,FALSE),0)+IFERROR(VLOOKUP($AG27,[1]pivot集計!$A:$G,F$3,FALSE),0)+IFERROR(VLOOKUP($AH27,[1]pivot集計!$A:$G,F$3,FALSE),0)+IFERROR(VLOOKUP($AI27,[1]pivot集計!$A:$G,F$3,FALSE),0)+IFERROR(VLOOKUP($AJ27,[1]pivot集計!$A:$G,F$3,FALSE),0)+IFERROR(VLOOKUP($AK27,[1]pivot集計!$A:$G,F$3,FALSE),0)+IFERROR(VLOOKUP($AL27,[1]pivot集計!$A:$G,F$3,FALSE),0)+IFERROR(VLOOKUP($AM27,[1]pivot集計!$A:$G,F$3,FALSE),0)+IFERROR(VLOOKUP($AN27,[1]pivot集計!$A:$G,F$3,FALSE),0)+IFERROR(VLOOKUP($AO27,[1]pivot集計!$A:$G,F$3,FALSE),0)</f>
        <v>44822</v>
      </c>
      <c r="G27" s="18">
        <f>IFERROR(VLOOKUP($W27,[1]pivot集計!$A:$G,G$3,FALSE),0)+IFERROR(VLOOKUP($X27,[1]pivot集計!$A:$G,G$3,FALSE),0)+IFERROR(VLOOKUP($Y27,[1]pivot集計!$A:$G,G$3,FALSE),0)+IFERROR(VLOOKUP($Z27,[1]pivot集計!$A:$G,G$3,FALSE),0)+IFERROR(VLOOKUP($AA27,[1]pivot集計!$A:$G,G$3,FALSE),0)+IFERROR(VLOOKUP($AB27,[1]pivot集計!$A:$G,G$3,FALSE),0)+IFERROR(VLOOKUP($AC27,[1]pivot集計!$A:$G,G$3,FALSE),0)+IFERROR(VLOOKUP($AD27,[1]pivot集計!$A:$G,G$3,FALSE),0)+IFERROR(VLOOKUP($AE27,[1]pivot集計!$A:$G,G$3,FALSE),0)+IFERROR(VLOOKUP($AF27,[1]pivot集計!$A:$G,G$3,FALSE),0)+IFERROR(VLOOKUP($AG27,[1]pivot集計!$A:$G,G$3,FALSE),0)+IFERROR(VLOOKUP($AH27,[1]pivot集計!$A:$G,G$3,FALSE),0)+IFERROR(VLOOKUP($AI27,[1]pivot集計!$A:$G,G$3,FALSE),0)+IFERROR(VLOOKUP($AJ27,[1]pivot集計!$A:$G,G$3,FALSE),0)+IFERROR(VLOOKUP($AK27,[1]pivot集計!$A:$G,G$3,FALSE),0)+IFERROR(VLOOKUP($AL27,[1]pivot集計!$A:$G,G$3,FALSE),0)+IFERROR(VLOOKUP($AM27,[1]pivot集計!$A:$G,G$3,FALSE),0)+IFERROR(VLOOKUP($AN27,[1]pivot集計!$A:$G,G$3,FALSE),0)+IFERROR(VLOOKUP($AO27,[1]pivot集計!$A:$G,G$3,FALSE),0)</f>
        <v>0</v>
      </c>
      <c r="H27" s="18">
        <f>IFERROR(VLOOKUP($W27,[1]pivot集計!$A:$G,H$3,FALSE),0)+IFERROR(VLOOKUP($X27,[1]pivot集計!$A:$G,H$3,FALSE),0)+IFERROR(VLOOKUP($Y27,[1]pivot集計!$A:$G,H$3,FALSE),0)+IFERROR(VLOOKUP($Z27,[1]pivot集計!$A:$G,H$3,FALSE),0)+IFERROR(VLOOKUP($AA27,[1]pivot集計!$A:$G,H$3,FALSE),0)+IFERROR(VLOOKUP($AB27,[1]pivot集計!$A:$G,H$3,FALSE),0)+IFERROR(VLOOKUP($AC27,[1]pivot集計!$A:$G,H$3,FALSE),0)+IFERROR(VLOOKUP($AD27,[1]pivot集計!$A:$G,H$3,FALSE),0)+IFERROR(VLOOKUP($AE27,[1]pivot集計!$A:$G,H$3,FALSE),0)+IFERROR(VLOOKUP($AF27,[1]pivot集計!$A:$G,H$3,FALSE),0)+IFERROR(VLOOKUP($AG27,[1]pivot集計!$A:$G,H$3,FALSE),0)+IFERROR(VLOOKUP($AH27,[1]pivot集計!$A:$G,H$3,FALSE),0)+IFERROR(VLOOKUP($AI27,[1]pivot集計!$A:$G,H$3,FALSE),0)+IFERROR(VLOOKUP($AJ27,[1]pivot集計!$A:$G,H$3,FALSE),0)+IFERROR(VLOOKUP($AK27,[1]pivot集計!$A:$G,H$3,FALSE),0)+IFERROR(VLOOKUP($AL27,[1]pivot集計!$A:$G,H$3,FALSE),0)+IFERROR(VLOOKUP($AM27,[1]pivot集計!$A:$G,H$3,FALSE),0)+IFERROR(VLOOKUP($AN27,[1]pivot集計!$A:$G,H$3,FALSE),0)+IFERROR(VLOOKUP($AO27,[1]pivot集計!$A:$G,H$3,FALSE),0)</f>
        <v>403</v>
      </c>
      <c r="I27" s="18">
        <f>IFERROR(VLOOKUP($W27,[1]pivot集計!$A:$G,I$3,FALSE),0)+IFERROR(VLOOKUP($X27,[1]pivot集計!$A:$G,I$3,FALSE),0)+IFERROR(VLOOKUP($Y27,[1]pivot集計!$A:$G,I$3,FALSE),0)+IFERROR(VLOOKUP($Z27,[1]pivot集計!$A:$G,I$3,FALSE),0)+IFERROR(VLOOKUP($AA27,[1]pivot集計!$A:$G,I$3,FALSE),0)+IFERROR(VLOOKUP($AB27,[1]pivot集計!$A:$G,I$3,FALSE),0)+IFERROR(VLOOKUP($AC27,[1]pivot集計!$A:$G,I$3,FALSE),0)+IFERROR(VLOOKUP($AD27,[1]pivot集計!$A:$G,I$3,FALSE),0)+IFERROR(VLOOKUP($AE27,[1]pivot集計!$A:$G,I$3,FALSE),0)+IFERROR(VLOOKUP($AF27,[1]pivot集計!$A:$G,I$3,FALSE),0)+IFERROR(VLOOKUP($AG27,[1]pivot集計!$A:$G,I$3,FALSE),0)+IFERROR(VLOOKUP($AH27,[1]pivot集計!$A:$G,I$3,FALSE),0)+IFERROR(VLOOKUP($AI27,[1]pivot集計!$A:$G,I$3,FALSE),0)+IFERROR(VLOOKUP($AJ27,[1]pivot集計!$A:$G,I$3,FALSE),0)+IFERROR(VLOOKUP($AK27,[1]pivot集計!$A:$G,I$3,FALSE),0)+IFERROR(VLOOKUP($AL27,[1]pivot集計!$A:$G,I$3,FALSE),0)+IFERROR(VLOOKUP($AM27,[1]pivot集計!$A:$G,I$3,FALSE),0)+IFERROR(VLOOKUP($AN27,[1]pivot集計!$A:$G,I$3,FALSE),0)+IFERROR(VLOOKUP($AO27,[1]pivot集計!$A:$G,I$3,FALSE),0)</f>
        <v>574671.87800000003</v>
      </c>
      <c r="J27" s="20">
        <f t="shared" si="6"/>
        <v>1459427.878</v>
      </c>
      <c r="K27" s="4"/>
      <c r="L27" s="106"/>
      <c r="M27" s="128"/>
      <c r="N27" s="24">
        <v>23</v>
      </c>
      <c r="O27" s="25" t="s">
        <v>78</v>
      </c>
      <c r="P27" s="26">
        <f t="shared" si="0"/>
        <v>6.587254227105435E-3</v>
      </c>
      <c r="Q27" s="26">
        <f t="shared" si="1"/>
        <v>1.1590091095292311E-2</v>
      </c>
      <c r="R27" s="26">
        <f t="shared" si="2"/>
        <v>0</v>
      </c>
      <c r="S27" s="26">
        <f t="shared" si="3"/>
        <v>8.8604845255925088E-5</v>
      </c>
      <c r="T27" s="27">
        <f t="shared" si="4"/>
        <v>5.611260038639633E-3</v>
      </c>
      <c r="U27" s="28">
        <f t="shared" si="5"/>
        <v>6.0818119404940979E-3</v>
      </c>
      <c r="V27" s="4"/>
      <c r="W27" s="103" t="s">
        <v>79</v>
      </c>
      <c r="X27" s="128" t="s">
        <v>80</v>
      </c>
      <c r="Y27" s="24" t="s">
        <v>81</v>
      </c>
      <c r="Z27" s="25" t="s">
        <v>256</v>
      </c>
      <c r="AA27" s="18" t="s">
        <v>82</v>
      </c>
      <c r="AB27" s="18" t="s">
        <v>15</v>
      </c>
      <c r="AC27" s="18" t="s">
        <v>15</v>
      </c>
      <c r="AD27" s="18" t="s">
        <v>15</v>
      </c>
      <c r="AE27" s="18" t="s">
        <v>15</v>
      </c>
      <c r="AF27" s="2" t="s">
        <v>15</v>
      </c>
      <c r="AG27" s="2" t="s">
        <v>15</v>
      </c>
      <c r="AH27" s="2" t="s">
        <v>15</v>
      </c>
      <c r="AI27" s="2" t="s">
        <v>15</v>
      </c>
      <c r="AJ27" s="2" t="s">
        <v>15</v>
      </c>
      <c r="AK27" s="2" t="s">
        <v>15</v>
      </c>
      <c r="AL27" s="2" t="s">
        <v>15</v>
      </c>
      <c r="AM27" s="2" t="s">
        <v>15</v>
      </c>
      <c r="AN27" s="2" t="s">
        <v>15</v>
      </c>
      <c r="AO27" s="2" t="s">
        <v>15</v>
      </c>
    </row>
    <row r="28" spans="2:41" ht="25.5" customHeight="1">
      <c r="B28" s="128"/>
      <c r="C28" s="24">
        <v>24</v>
      </c>
      <c r="D28" s="25" t="s">
        <v>83</v>
      </c>
      <c r="E28" s="18">
        <f>IFERROR(VLOOKUP($W28,[1]pivot集計!$A:$G,E$3,FALSE),0)+IFERROR(VLOOKUP($X28,[1]pivot集計!$A:$G,E$3,FALSE),0)+IFERROR(VLOOKUP($Y28,[1]pivot集計!$A:$G,E$3,FALSE),0)+IFERROR(VLOOKUP($Z28,[1]pivot集計!$A:$G,E$3,FALSE),0)+IFERROR(VLOOKUP($AA28,[1]pivot集計!$A:$G,E$3,FALSE),0)+IFERROR(VLOOKUP($AB28,[1]pivot集計!$A:$G,E$3,FALSE),0)+IFERROR(VLOOKUP($AC28,[1]pivot集計!$A:$G,E$3,FALSE),0)+IFERROR(VLOOKUP($AD28,[1]pivot集計!$A:$G,E$3,FALSE),0)+IFERROR(VLOOKUP($AE28,[1]pivot集計!$A:$G,E$3,FALSE),0)+IFERROR(VLOOKUP($AF28,[1]pivot集計!$A:$G,E$3,FALSE),0)+IFERROR(VLOOKUP($AG28,[1]pivot集計!$A:$G,E$3,FALSE),0)+IFERROR(VLOOKUP($AH28,[1]pivot集計!$A:$G,E$3,FALSE),0)+IFERROR(VLOOKUP($AI28,[1]pivot集計!$A:$G,E$3,FALSE),0)+IFERROR(VLOOKUP($AJ28,[1]pivot集計!$A:$G,E$3,FALSE),0)+IFERROR(VLOOKUP($AK28,[1]pivot集計!$A:$G,E$3,FALSE),0)+IFERROR(VLOOKUP($AL28,[1]pivot集計!$A:$G,E$3,FALSE),0)+IFERROR(VLOOKUP($AM28,[1]pivot集計!$A:$G,E$3,FALSE),0)+IFERROR(VLOOKUP($AN28,[1]pivot集計!$A:$G,E$3,FALSE),0)+IFERROR(VLOOKUP($AO28,[1]pivot集計!$A:$G,E$3,FALSE),0)</f>
        <v>3303037</v>
      </c>
      <c r="F28" s="18">
        <f>IFERROR(VLOOKUP($W28,[1]pivot集計!$A:$G,F$3,FALSE),0)+IFERROR(VLOOKUP($X28,[1]pivot集計!$A:$G,F$3,FALSE),0)+IFERROR(VLOOKUP($Y28,[1]pivot集計!$A:$G,F$3,FALSE),0)+IFERROR(VLOOKUP($Z28,[1]pivot集計!$A:$G,F$3,FALSE),0)+IFERROR(VLOOKUP($AA28,[1]pivot集計!$A:$G,F$3,FALSE),0)+IFERROR(VLOOKUP($AB28,[1]pivot集計!$A:$G,F$3,FALSE),0)+IFERROR(VLOOKUP($AC28,[1]pivot集計!$A:$G,F$3,FALSE),0)+IFERROR(VLOOKUP($AD28,[1]pivot集計!$A:$G,F$3,FALSE),0)+IFERROR(VLOOKUP($AE28,[1]pivot集計!$A:$G,F$3,FALSE),0)+IFERROR(VLOOKUP($AF28,[1]pivot集計!$A:$G,F$3,FALSE),0)+IFERROR(VLOOKUP($AG28,[1]pivot集計!$A:$G,F$3,FALSE),0)+IFERROR(VLOOKUP($AH28,[1]pivot集計!$A:$G,F$3,FALSE),0)+IFERROR(VLOOKUP($AI28,[1]pivot集計!$A:$G,F$3,FALSE),0)+IFERROR(VLOOKUP($AJ28,[1]pivot集計!$A:$G,F$3,FALSE),0)+IFERROR(VLOOKUP($AK28,[1]pivot集計!$A:$G,F$3,FALSE),0)+IFERROR(VLOOKUP($AL28,[1]pivot集計!$A:$G,F$3,FALSE),0)+IFERROR(VLOOKUP($AM28,[1]pivot集計!$A:$G,F$3,FALSE),0)+IFERROR(VLOOKUP($AN28,[1]pivot集計!$A:$G,F$3,FALSE),0)+IFERROR(VLOOKUP($AO28,[1]pivot集計!$A:$G,F$3,FALSE),0)</f>
        <v>10423</v>
      </c>
      <c r="G28" s="18">
        <f>IFERROR(VLOOKUP($W28,[1]pivot集計!$A:$G,G$3,FALSE),0)+IFERROR(VLOOKUP($X28,[1]pivot集計!$A:$G,G$3,FALSE),0)+IFERROR(VLOOKUP($Y28,[1]pivot集計!$A:$G,G$3,FALSE),0)+IFERROR(VLOOKUP($Z28,[1]pivot集計!$A:$G,G$3,FALSE),0)+IFERROR(VLOOKUP($AA28,[1]pivot集計!$A:$G,G$3,FALSE),0)+IFERROR(VLOOKUP($AB28,[1]pivot集計!$A:$G,G$3,FALSE),0)+IFERROR(VLOOKUP($AC28,[1]pivot集計!$A:$G,G$3,FALSE),0)+IFERROR(VLOOKUP($AD28,[1]pivot集計!$A:$G,G$3,FALSE),0)+IFERROR(VLOOKUP($AE28,[1]pivot集計!$A:$G,G$3,FALSE),0)+IFERROR(VLOOKUP($AF28,[1]pivot集計!$A:$G,G$3,FALSE),0)+IFERROR(VLOOKUP($AG28,[1]pivot集計!$A:$G,G$3,FALSE),0)+IFERROR(VLOOKUP($AH28,[1]pivot集計!$A:$G,G$3,FALSE),0)+IFERROR(VLOOKUP($AI28,[1]pivot集計!$A:$G,G$3,FALSE),0)+IFERROR(VLOOKUP($AJ28,[1]pivot集計!$A:$G,G$3,FALSE),0)+IFERROR(VLOOKUP($AK28,[1]pivot集計!$A:$G,G$3,FALSE),0)+IFERROR(VLOOKUP($AL28,[1]pivot集計!$A:$G,G$3,FALSE),0)+IFERROR(VLOOKUP($AM28,[1]pivot集計!$A:$G,G$3,FALSE),0)+IFERROR(VLOOKUP($AN28,[1]pivot集計!$A:$G,G$3,FALSE),0)+IFERROR(VLOOKUP($AO28,[1]pivot集計!$A:$G,G$3,FALSE),0)</f>
        <v>116128</v>
      </c>
      <c r="H28" s="18">
        <f>IFERROR(VLOOKUP($W28,[1]pivot集計!$A:$G,H$3,FALSE),0)+IFERROR(VLOOKUP($X28,[1]pivot集計!$A:$G,H$3,FALSE),0)+IFERROR(VLOOKUP($Y28,[1]pivot集計!$A:$G,H$3,FALSE),0)+IFERROR(VLOOKUP($Z28,[1]pivot集計!$A:$G,H$3,FALSE),0)+IFERROR(VLOOKUP($AA28,[1]pivot集計!$A:$G,H$3,FALSE),0)+IFERROR(VLOOKUP($AB28,[1]pivot集計!$A:$G,H$3,FALSE),0)+IFERROR(VLOOKUP($AC28,[1]pivot集計!$A:$G,H$3,FALSE),0)+IFERROR(VLOOKUP($AD28,[1]pivot集計!$A:$G,H$3,FALSE),0)+IFERROR(VLOOKUP($AE28,[1]pivot集計!$A:$G,H$3,FALSE),0)+IFERROR(VLOOKUP($AF28,[1]pivot集計!$A:$G,H$3,FALSE),0)+IFERROR(VLOOKUP($AG28,[1]pivot集計!$A:$G,H$3,FALSE),0)+IFERROR(VLOOKUP($AH28,[1]pivot集計!$A:$G,H$3,FALSE),0)+IFERROR(VLOOKUP($AI28,[1]pivot集計!$A:$G,H$3,FALSE),0)+IFERROR(VLOOKUP($AJ28,[1]pivot集計!$A:$G,H$3,FALSE),0)+IFERROR(VLOOKUP($AK28,[1]pivot集計!$A:$G,H$3,FALSE),0)+IFERROR(VLOOKUP($AL28,[1]pivot集計!$A:$G,H$3,FALSE),0)+IFERROR(VLOOKUP($AM28,[1]pivot集計!$A:$G,H$3,FALSE),0)+IFERROR(VLOOKUP($AN28,[1]pivot集計!$A:$G,H$3,FALSE),0)+IFERROR(VLOOKUP($AO28,[1]pivot集計!$A:$G,H$3,FALSE),0)</f>
        <v>10</v>
      </c>
      <c r="I28" s="18">
        <f>IFERROR(VLOOKUP($W28,[1]pivot集計!$A:$G,I$3,FALSE),0)+IFERROR(VLOOKUP($X28,[1]pivot集計!$A:$G,I$3,FALSE),0)+IFERROR(VLOOKUP($Y28,[1]pivot集計!$A:$G,I$3,FALSE),0)+IFERROR(VLOOKUP($Z28,[1]pivot集計!$A:$G,I$3,FALSE),0)+IFERROR(VLOOKUP($AA28,[1]pivot集計!$A:$G,I$3,FALSE),0)+IFERROR(VLOOKUP($AB28,[1]pivot集計!$A:$G,I$3,FALSE),0)+IFERROR(VLOOKUP($AC28,[1]pivot集計!$A:$G,I$3,FALSE),0)+IFERROR(VLOOKUP($AD28,[1]pivot集計!$A:$G,I$3,FALSE),0)+IFERROR(VLOOKUP($AE28,[1]pivot集計!$A:$G,I$3,FALSE),0)+IFERROR(VLOOKUP($AF28,[1]pivot集計!$A:$G,I$3,FALSE),0)+IFERROR(VLOOKUP($AG28,[1]pivot集計!$A:$G,I$3,FALSE),0)+IFERROR(VLOOKUP($AH28,[1]pivot集計!$A:$G,I$3,FALSE),0)+IFERROR(VLOOKUP($AI28,[1]pivot集計!$A:$G,I$3,FALSE),0)+IFERROR(VLOOKUP($AJ28,[1]pivot集計!$A:$G,I$3,FALSE),0)+IFERROR(VLOOKUP($AK28,[1]pivot集計!$A:$G,I$3,FALSE),0)+IFERROR(VLOOKUP($AL28,[1]pivot集計!$A:$G,I$3,FALSE),0)+IFERROR(VLOOKUP($AM28,[1]pivot集計!$A:$G,I$3,FALSE),0)+IFERROR(VLOOKUP($AN28,[1]pivot集計!$A:$G,I$3,FALSE),0)+IFERROR(VLOOKUP($AO28,[1]pivot集計!$A:$G,I$3,FALSE),0)</f>
        <v>512293.04800000001</v>
      </c>
      <c r="J28" s="20">
        <f t="shared" si="6"/>
        <v>3941891.048</v>
      </c>
      <c r="K28" s="4"/>
      <c r="L28" s="106"/>
      <c r="M28" s="128"/>
      <c r="N28" s="24">
        <v>24</v>
      </c>
      <c r="O28" s="25" t="s">
        <v>83</v>
      </c>
      <c r="P28" s="26">
        <f t="shared" si="0"/>
        <v>2.5916785015128275E-2</v>
      </c>
      <c r="Q28" s="26">
        <f t="shared" si="1"/>
        <v>2.6951836037265573E-3</v>
      </c>
      <c r="R28" s="26">
        <f t="shared" si="2"/>
        <v>6.8772985425537586E-2</v>
      </c>
      <c r="S28" s="26">
        <f t="shared" si="3"/>
        <v>2.1986313959286624E-6</v>
      </c>
      <c r="T28" s="27">
        <f t="shared" si="4"/>
        <v>5.0021753601718708E-3</v>
      </c>
      <c r="U28" s="28">
        <f t="shared" si="5"/>
        <v>1.6426875493639973E-2</v>
      </c>
      <c r="V28" s="4"/>
      <c r="W28" s="103" t="s">
        <v>84</v>
      </c>
      <c r="X28" s="128" t="s">
        <v>15</v>
      </c>
      <c r="Y28" s="24" t="s">
        <v>15</v>
      </c>
      <c r="Z28" s="25" t="s">
        <v>15</v>
      </c>
      <c r="AA28" s="18" t="s">
        <v>15</v>
      </c>
      <c r="AB28" s="18" t="s">
        <v>15</v>
      </c>
      <c r="AC28" s="18" t="s">
        <v>15</v>
      </c>
      <c r="AD28" s="18" t="s">
        <v>15</v>
      </c>
      <c r="AE28" s="18" t="s">
        <v>15</v>
      </c>
      <c r="AF28" s="2" t="s">
        <v>15</v>
      </c>
      <c r="AG28" s="2" t="s">
        <v>15</v>
      </c>
      <c r="AH28" s="2" t="s">
        <v>15</v>
      </c>
      <c r="AI28" s="2" t="s">
        <v>15</v>
      </c>
      <c r="AJ28" s="2" t="s">
        <v>15</v>
      </c>
      <c r="AK28" s="2" t="s">
        <v>15</v>
      </c>
      <c r="AL28" s="2" t="s">
        <v>15</v>
      </c>
      <c r="AM28" s="2" t="s">
        <v>15</v>
      </c>
      <c r="AN28" s="2" t="s">
        <v>15</v>
      </c>
      <c r="AO28" s="2" t="s">
        <v>15</v>
      </c>
    </row>
    <row r="29" spans="2:41" ht="25.5" customHeight="1">
      <c r="B29" s="128"/>
      <c r="C29" s="24">
        <v>25</v>
      </c>
      <c r="D29" s="25" t="s">
        <v>85</v>
      </c>
      <c r="E29" s="18">
        <f>IFERROR(VLOOKUP($W29,[1]pivot集計!$A:$G,E$3,FALSE),0)+IFERROR(VLOOKUP($X29,[1]pivot集計!$A:$G,E$3,FALSE),0)+IFERROR(VLOOKUP($Y29,[1]pivot集計!$A:$G,E$3,FALSE),0)+IFERROR(VLOOKUP($Z29,[1]pivot集計!$A:$G,E$3,FALSE),0)+IFERROR(VLOOKUP($AA29,[1]pivot集計!$A:$G,E$3,FALSE),0)+IFERROR(VLOOKUP($AB29,[1]pivot集計!$A:$G,E$3,FALSE),0)+IFERROR(VLOOKUP($AC29,[1]pivot集計!$A:$G,E$3,FALSE),0)+IFERROR(VLOOKUP($AD29,[1]pivot集計!$A:$G,E$3,FALSE),0)+IFERROR(VLOOKUP($AE29,[1]pivot集計!$A:$G,E$3,FALSE),0)+IFERROR(VLOOKUP($AF29,[1]pivot集計!$A:$G,E$3,FALSE),0)+IFERROR(VLOOKUP($AG29,[1]pivot集計!$A:$G,E$3,FALSE),0)+IFERROR(VLOOKUP($AH29,[1]pivot集計!$A:$G,E$3,FALSE),0)+IFERROR(VLOOKUP($AI29,[1]pivot集計!$A:$G,E$3,FALSE),0)+IFERROR(VLOOKUP($AJ29,[1]pivot集計!$A:$G,E$3,FALSE),0)+IFERROR(VLOOKUP($AK29,[1]pivot集計!$A:$G,E$3,FALSE),0)+IFERROR(VLOOKUP($AL29,[1]pivot集計!$A:$G,E$3,FALSE),0)+IFERROR(VLOOKUP($AM29,[1]pivot集計!$A:$G,E$3,FALSE),0)+IFERROR(VLOOKUP($AN29,[1]pivot集計!$A:$G,E$3,FALSE),0)+IFERROR(VLOOKUP($AO29,[1]pivot集計!$A:$G,E$3,FALSE),0)</f>
        <v>5955</v>
      </c>
      <c r="F29" s="18">
        <f>IFERROR(VLOOKUP($W29,[1]pivot集計!$A:$G,F$3,FALSE),0)+IFERROR(VLOOKUP($X29,[1]pivot集計!$A:$G,F$3,FALSE),0)+IFERROR(VLOOKUP($Y29,[1]pivot集計!$A:$G,F$3,FALSE),0)+IFERROR(VLOOKUP($Z29,[1]pivot集計!$A:$G,F$3,FALSE),0)+IFERROR(VLOOKUP($AA29,[1]pivot集計!$A:$G,F$3,FALSE),0)+IFERROR(VLOOKUP($AB29,[1]pivot集計!$A:$G,F$3,FALSE),0)+IFERROR(VLOOKUP($AC29,[1]pivot集計!$A:$G,F$3,FALSE),0)+IFERROR(VLOOKUP($AD29,[1]pivot集計!$A:$G,F$3,FALSE),0)+IFERROR(VLOOKUP($AE29,[1]pivot集計!$A:$G,F$3,FALSE),0)+IFERROR(VLOOKUP($AF29,[1]pivot集計!$A:$G,F$3,FALSE),0)+IFERROR(VLOOKUP($AG29,[1]pivot集計!$A:$G,F$3,FALSE),0)+IFERROR(VLOOKUP($AH29,[1]pivot集計!$A:$G,F$3,FALSE),0)+IFERROR(VLOOKUP($AI29,[1]pivot集計!$A:$G,F$3,FALSE),0)+IFERROR(VLOOKUP($AJ29,[1]pivot集計!$A:$G,F$3,FALSE),0)+IFERROR(VLOOKUP($AK29,[1]pivot集計!$A:$G,F$3,FALSE),0)+IFERROR(VLOOKUP($AL29,[1]pivot集計!$A:$G,F$3,FALSE),0)+IFERROR(VLOOKUP($AM29,[1]pivot集計!$A:$G,F$3,FALSE),0)+IFERROR(VLOOKUP($AN29,[1]pivot集計!$A:$G,F$3,FALSE),0)+IFERROR(VLOOKUP($AO29,[1]pivot集計!$A:$G,F$3,FALSE),0)</f>
        <v>992</v>
      </c>
      <c r="G29" s="18">
        <f>IFERROR(VLOOKUP($W29,[1]pivot集計!$A:$G,G$3,FALSE),0)+IFERROR(VLOOKUP($X29,[1]pivot集計!$A:$G,G$3,FALSE),0)+IFERROR(VLOOKUP($Y29,[1]pivot集計!$A:$G,G$3,FALSE),0)+IFERROR(VLOOKUP($Z29,[1]pivot集計!$A:$G,G$3,FALSE),0)+IFERROR(VLOOKUP($AA29,[1]pivot集計!$A:$G,G$3,FALSE),0)+IFERROR(VLOOKUP($AB29,[1]pivot集計!$A:$G,G$3,FALSE),0)+IFERROR(VLOOKUP($AC29,[1]pivot集計!$A:$G,G$3,FALSE),0)+IFERROR(VLOOKUP($AD29,[1]pivot集計!$A:$G,G$3,FALSE),0)+IFERROR(VLOOKUP($AE29,[1]pivot集計!$A:$G,G$3,FALSE),0)+IFERROR(VLOOKUP($AF29,[1]pivot集計!$A:$G,G$3,FALSE),0)+IFERROR(VLOOKUP($AG29,[1]pivot集計!$A:$G,G$3,FALSE),0)+IFERROR(VLOOKUP($AH29,[1]pivot集計!$A:$G,G$3,FALSE),0)+IFERROR(VLOOKUP($AI29,[1]pivot集計!$A:$G,G$3,FALSE),0)+IFERROR(VLOOKUP($AJ29,[1]pivot集計!$A:$G,G$3,FALSE),0)+IFERROR(VLOOKUP($AK29,[1]pivot集計!$A:$G,G$3,FALSE),0)+IFERROR(VLOOKUP($AL29,[1]pivot集計!$A:$G,G$3,FALSE),0)+IFERROR(VLOOKUP($AM29,[1]pivot集計!$A:$G,G$3,FALSE),0)+IFERROR(VLOOKUP($AN29,[1]pivot集計!$A:$G,G$3,FALSE),0)+IFERROR(VLOOKUP($AO29,[1]pivot集計!$A:$G,G$3,FALSE),0)</f>
        <v>638</v>
      </c>
      <c r="H29" s="18">
        <f>IFERROR(VLOOKUP($W29,[1]pivot集計!$A:$G,H$3,FALSE),0)+IFERROR(VLOOKUP($X29,[1]pivot集計!$A:$G,H$3,FALSE),0)+IFERROR(VLOOKUP($Y29,[1]pivot集計!$A:$G,H$3,FALSE),0)+IFERROR(VLOOKUP($Z29,[1]pivot集計!$A:$G,H$3,FALSE),0)+IFERROR(VLOOKUP($AA29,[1]pivot集計!$A:$G,H$3,FALSE),0)+IFERROR(VLOOKUP($AB29,[1]pivot集計!$A:$G,H$3,FALSE),0)+IFERROR(VLOOKUP($AC29,[1]pivot集計!$A:$G,H$3,FALSE),0)+IFERROR(VLOOKUP($AD29,[1]pivot集計!$A:$G,H$3,FALSE),0)+IFERROR(VLOOKUP($AE29,[1]pivot集計!$A:$G,H$3,FALSE),0)+IFERROR(VLOOKUP($AF29,[1]pivot集計!$A:$G,H$3,FALSE),0)+IFERROR(VLOOKUP($AG29,[1]pivot集計!$A:$G,H$3,FALSE),0)+IFERROR(VLOOKUP($AH29,[1]pivot集計!$A:$G,H$3,FALSE),0)+IFERROR(VLOOKUP($AI29,[1]pivot集計!$A:$G,H$3,FALSE),0)+IFERROR(VLOOKUP($AJ29,[1]pivot集計!$A:$G,H$3,FALSE),0)+IFERROR(VLOOKUP($AK29,[1]pivot集計!$A:$G,H$3,FALSE),0)+IFERROR(VLOOKUP($AL29,[1]pivot集計!$A:$G,H$3,FALSE),0)+IFERROR(VLOOKUP($AM29,[1]pivot集計!$A:$G,H$3,FALSE),0)+IFERROR(VLOOKUP($AN29,[1]pivot集計!$A:$G,H$3,FALSE),0)+IFERROR(VLOOKUP($AO29,[1]pivot集計!$A:$G,H$3,FALSE),0)</f>
        <v>0</v>
      </c>
      <c r="I29" s="18">
        <f>IFERROR(VLOOKUP($W29,[1]pivot集計!$A:$G,I$3,FALSE),0)+IFERROR(VLOOKUP($X29,[1]pivot集計!$A:$G,I$3,FALSE),0)+IFERROR(VLOOKUP($Y29,[1]pivot集計!$A:$G,I$3,FALSE),0)+IFERROR(VLOOKUP($Z29,[1]pivot集計!$A:$G,I$3,FALSE),0)+IFERROR(VLOOKUP($AA29,[1]pivot集計!$A:$G,I$3,FALSE),0)+IFERROR(VLOOKUP($AB29,[1]pivot集計!$A:$G,I$3,FALSE),0)+IFERROR(VLOOKUP($AC29,[1]pivot集計!$A:$G,I$3,FALSE),0)+IFERROR(VLOOKUP($AD29,[1]pivot集計!$A:$G,I$3,FALSE),0)+IFERROR(VLOOKUP($AE29,[1]pivot集計!$A:$G,I$3,FALSE),0)+IFERROR(VLOOKUP($AF29,[1]pivot集計!$A:$G,I$3,FALSE),0)+IFERROR(VLOOKUP($AG29,[1]pivot集計!$A:$G,I$3,FALSE),0)+IFERROR(VLOOKUP($AH29,[1]pivot集計!$A:$G,I$3,FALSE),0)+IFERROR(VLOOKUP($AI29,[1]pivot集計!$A:$G,I$3,FALSE),0)+IFERROR(VLOOKUP($AJ29,[1]pivot集計!$A:$G,I$3,FALSE),0)+IFERROR(VLOOKUP($AK29,[1]pivot集計!$A:$G,I$3,FALSE),0)+IFERROR(VLOOKUP($AL29,[1]pivot集計!$A:$G,I$3,FALSE),0)+IFERROR(VLOOKUP($AM29,[1]pivot集計!$A:$G,I$3,FALSE),0)+IFERROR(VLOOKUP($AN29,[1]pivot集計!$A:$G,I$3,FALSE),0)+IFERROR(VLOOKUP($AO29,[1]pivot集計!$A:$G,I$3,FALSE),0)</f>
        <v>2052</v>
      </c>
      <c r="J29" s="20">
        <f t="shared" si="6"/>
        <v>9637</v>
      </c>
      <c r="K29" s="4"/>
      <c r="L29" s="106"/>
      <c r="M29" s="128"/>
      <c r="N29" s="24">
        <v>25</v>
      </c>
      <c r="O29" s="25" t="s">
        <v>85</v>
      </c>
      <c r="P29" s="26">
        <f t="shared" si="0"/>
        <v>4.6725015422197472E-5</v>
      </c>
      <c r="Q29" s="26">
        <f t="shared" si="1"/>
        <v>2.5651176579648326E-4</v>
      </c>
      <c r="R29" s="26">
        <f t="shared" si="2"/>
        <v>3.7783449901395853E-4</v>
      </c>
      <c r="S29" s="26">
        <f t="shared" si="3"/>
        <v>0</v>
      </c>
      <c r="T29" s="27">
        <f t="shared" si="4"/>
        <v>2.0036312964123376E-5</v>
      </c>
      <c r="U29" s="28">
        <f t="shared" si="5"/>
        <v>4.0159861651307731E-5</v>
      </c>
      <c r="V29" s="4"/>
      <c r="W29" s="103" t="s">
        <v>86</v>
      </c>
      <c r="X29" s="128" t="s">
        <v>87</v>
      </c>
      <c r="Y29" s="24" t="s">
        <v>88</v>
      </c>
      <c r="Z29" s="25" t="s">
        <v>15</v>
      </c>
      <c r="AA29" s="18" t="s">
        <v>15</v>
      </c>
      <c r="AB29" s="18" t="s">
        <v>15</v>
      </c>
      <c r="AC29" s="18" t="s">
        <v>15</v>
      </c>
      <c r="AD29" s="18" t="s">
        <v>15</v>
      </c>
      <c r="AE29" s="18" t="s">
        <v>15</v>
      </c>
      <c r="AF29" s="2" t="s">
        <v>15</v>
      </c>
      <c r="AG29" s="2" t="s">
        <v>15</v>
      </c>
      <c r="AH29" s="2" t="s">
        <v>15</v>
      </c>
      <c r="AI29" s="2" t="s">
        <v>15</v>
      </c>
      <c r="AJ29" s="2" t="s">
        <v>15</v>
      </c>
      <c r="AK29" s="2" t="s">
        <v>15</v>
      </c>
      <c r="AL29" s="2" t="s">
        <v>15</v>
      </c>
      <c r="AM29" s="2" t="s">
        <v>15</v>
      </c>
      <c r="AN29" s="2" t="s">
        <v>15</v>
      </c>
      <c r="AO29" s="2" t="s">
        <v>15</v>
      </c>
    </row>
    <row r="30" spans="2:41" ht="25.5" customHeight="1">
      <c r="B30" s="128"/>
      <c r="C30" s="24">
        <v>26</v>
      </c>
      <c r="D30" s="25" t="s">
        <v>89</v>
      </c>
      <c r="E30" s="18">
        <f>IFERROR(VLOOKUP($W30,[1]pivot集計!$A:$G,E$3,FALSE),0)+IFERROR(VLOOKUP($X30,[1]pivot集計!$A:$G,E$3,FALSE),0)+IFERROR(VLOOKUP($Y30,[1]pivot集計!$A:$G,E$3,FALSE),0)+IFERROR(VLOOKUP($Z30,[1]pivot集計!$A:$G,E$3,FALSE),0)+IFERROR(VLOOKUP($AA30,[1]pivot集計!$A:$G,E$3,FALSE),0)+IFERROR(VLOOKUP($AB30,[1]pivot集計!$A:$G,E$3,FALSE),0)+IFERROR(VLOOKUP($AC30,[1]pivot集計!$A:$G,E$3,FALSE),0)+IFERROR(VLOOKUP($AD30,[1]pivot集計!$A:$G,E$3,FALSE),0)+IFERROR(VLOOKUP($AE30,[1]pivot集計!$A:$G,E$3,FALSE),0)+IFERROR(VLOOKUP($AF30,[1]pivot集計!$A:$G,E$3,FALSE),0)+IFERROR(VLOOKUP($AG30,[1]pivot集計!$A:$G,E$3,FALSE),0)+IFERROR(VLOOKUP($AH30,[1]pivot集計!$A:$G,E$3,FALSE),0)+IFERROR(VLOOKUP($AI30,[1]pivot集計!$A:$G,E$3,FALSE),0)+IFERROR(VLOOKUP($AJ30,[1]pivot集計!$A:$G,E$3,FALSE),0)+IFERROR(VLOOKUP($AK30,[1]pivot集計!$A:$G,E$3,FALSE),0)+IFERROR(VLOOKUP($AL30,[1]pivot集計!$A:$G,E$3,FALSE),0)+IFERROR(VLOOKUP($AM30,[1]pivot集計!$A:$G,E$3,FALSE),0)+IFERROR(VLOOKUP($AN30,[1]pivot集計!$A:$G,E$3,FALSE),0)+IFERROR(VLOOKUP($AO30,[1]pivot集計!$A:$G,E$3,FALSE),0)</f>
        <v>13307</v>
      </c>
      <c r="F30" s="18">
        <f>IFERROR(VLOOKUP($W30,[1]pivot集計!$A:$G,F$3,FALSE),0)+IFERROR(VLOOKUP($X30,[1]pivot集計!$A:$G,F$3,FALSE),0)+IFERROR(VLOOKUP($Y30,[1]pivot集計!$A:$G,F$3,FALSE),0)+IFERROR(VLOOKUP($Z30,[1]pivot集計!$A:$G,F$3,FALSE),0)+IFERROR(VLOOKUP($AA30,[1]pivot集計!$A:$G,F$3,FALSE),0)+IFERROR(VLOOKUP($AB30,[1]pivot集計!$A:$G,F$3,FALSE),0)+IFERROR(VLOOKUP($AC30,[1]pivot集計!$A:$G,F$3,FALSE),0)+IFERROR(VLOOKUP($AD30,[1]pivot集計!$A:$G,F$3,FALSE),0)+IFERROR(VLOOKUP($AE30,[1]pivot集計!$A:$G,F$3,FALSE),0)+IFERROR(VLOOKUP($AF30,[1]pivot集計!$A:$G,F$3,FALSE),0)+IFERROR(VLOOKUP($AG30,[1]pivot集計!$A:$G,F$3,FALSE),0)+IFERROR(VLOOKUP($AH30,[1]pivot集計!$A:$G,F$3,FALSE),0)+IFERROR(VLOOKUP($AI30,[1]pivot集計!$A:$G,F$3,FALSE),0)+IFERROR(VLOOKUP($AJ30,[1]pivot集計!$A:$G,F$3,FALSE),0)+IFERROR(VLOOKUP($AK30,[1]pivot集計!$A:$G,F$3,FALSE),0)+IFERROR(VLOOKUP($AL30,[1]pivot集計!$A:$G,F$3,FALSE),0)+IFERROR(VLOOKUP($AM30,[1]pivot集計!$A:$G,F$3,FALSE),0)+IFERROR(VLOOKUP($AN30,[1]pivot集計!$A:$G,F$3,FALSE),0)+IFERROR(VLOOKUP($AO30,[1]pivot集計!$A:$G,F$3,FALSE),0)</f>
        <v>2867</v>
      </c>
      <c r="G30" s="18">
        <f>IFERROR(VLOOKUP($W30,[1]pivot集計!$A:$G,G$3,FALSE),0)+IFERROR(VLOOKUP($X30,[1]pivot集計!$A:$G,G$3,FALSE),0)+IFERROR(VLOOKUP($Y30,[1]pivot集計!$A:$G,G$3,FALSE),0)+IFERROR(VLOOKUP($Z30,[1]pivot集計!$A:$G,G$3,FALSE),0)+IFERROR(VLOOKUP($AA30,[1]pivot集計!$A:$G,G$3,FALSE),0)+IFERROR(VLOOKUP($AB30,[1]pivot集計!$A:$G,G$3,FALSE),0)+IFERROR(VLOOKUP($AC30,[1]pivot集計!$A:$G,G$3,FALSE),0)+IFERROR(VLOOKUP($AD30,[1]pivot集計!$A:$G,G$3,FALSE),0)+IFERROR(VLOOKUP($AE30,[1]pivot集計!$A:$G,G$3,FALSE),0)+IFERROR(VLOOKUP($AF30,[1]pivot集計!$A:$G,G$3,FALSE),0)+IFERROR(VLOOKUP($AG30,[1]pivot集計!$A:$G,G$3,FALSE),0)+IFERROR(VLOOKUP($AH30,[1]pivot集計!$A:$G,G$3,FALSE),0)+IFERROR(VLOOKUP($AI30,[1]pivot集計!$A:$G,G$3,FALSE),0)+IFERROR(VLOOKUP($AJ30,[1]pivot集計!$A:$G,G$3,FALSE),0)+IFERROR(VLOOKUP($AK30,[1]pivot集計!$A:$G,G$3,FALSE),0)+IFERROR(VLOOKUP($AL30,[1]pivot集計!$A:$G,G$3,FALSE),0)+IFERROR(VLOOKUP($AM30,[1]pivot集計!$A:$G,G$3,FALSE),0)+IFERROR(VLOOKUP($AN30,[1]pivot集計!$A:$G,G$3,FALSE),0)+IFERROR(VLOOKUP($AO30,[1]pivot集計!$A:$G,G$3,FALSE),0)</f>
        <v>11862</v>
      </c>
      <c r="H30" s="18">
        <f>IFERROR(VLOOKUP($W30,[1]pivot集計!$A:$G,H$3,FALSE),0)+IFERROR(VLOOKUP($X30,[1]pivot集計!$A:$G,H$3,FALSE),0)+IFERROR(VLOOKUP($Y30,[1]pivot集計!$A:$G,H$3,FALSE),0)+IFERROR(VLOOKUP($Z30,[1]pivot集計!$A:$G,H$3,FALSE),0)+IFERROR(VLOOKUP($AA30,[1]pivot集計!$A:$G,H$3,FALSE),0)+IFERROR(VLOOKUP($AB30,[1]pivot集計!$A:$G,H$3,FALSE),0)+IFERROR(VLOOKUP($AC30,[1]pivot集計!$A:$G,H$3,FALSE),0)+IFERROR(VLOOKUP($AD30,[1]pivot集計!$A:$G,H$3,FALSE),0)+IFERROR(VLOOKUP($AE30,[1]pivot集計!$A:$G,H$3,FALSE),0)+IFERROR(VLOOKUP($AF30,[1]pivot集計!$A:$G,H$3,FALSE),0)+IFERROR(VLOOKUP($AG30,[1]pivot集計!$A:$G,H$3,FALSE),0)+IFERROR(VLOOKUP($AH30,[1]pivot集計!$A:$G,H$3,FALSE),0)+IFERROR(VLOOKUP($AI30,[1]pivot集計!$A:$G,H$3,FALSE),0)+IFERROR(VLOOKUP($AJ30,[1]pivot集計!$A:$G,H$3,FALSE),0)+IFERROR(VLOOKUP($AK30,[1]pivot集計!$A:$G,H$3,FALSE),0)+IFERROR(VLOOKUP($AL30,[1]pivot集計!$A:$G,H$3,FALSE),0)+IFERROR(VLOOKUP($AM30,[1]pivot集計!$A:$G,H$3,FALSE),0)+IFERROR(VLOOKUP($AN30,[1]pivot集計!$A:$G,H$3,FALSE),0)+IFERROR(VLOOKUP($AO30,[1]pivot集計!$A:$G,H$3,FALSE),0)</f>
        <v>0</v>
      </c>
      <c r="I30" s="18">
        <f>IFERROR(VLOOKUP($W30,[1]pivot集計!$A:$G,I$3,FALSE),0)+IFERROR(VLOOKUP($X30,[1]pivot集計!$A:$G,I$3,FALSE),0)+IFERROR(VLOOKUP($Y30,[1]pivot集計!$A:$G,I$3,FALSE),0)+IFERROR(VLOOKUP($Z30,[1]pivot集計!$A:$G,I$3,FALSE),0)+IFERROR(VLOOKUP($AA30,[1]pivot集計!$A:$G,I$3,FALSE),0)+IFERROR(VLOOKUP($AB30,[1]pivot集計!$A:$G,I$3,FALSE),0)+IFERROR(VLOOKUP($AC30,[1]pivot集計!$A:$G,I$3,FALSE),0)+IFERROR(VLOOKUP($AD30,[1]pivot集計!$A:$G,I$3,FALSE),0)+IFERROR(VLOOKUP($AE30,[1]pivot集計!$A:$G,I$3,FALSE),0)+IFERROR(VLOOKUP($AF30,[1]pivot集計!$A:$G,I$3,FALSE),0)+IFERROR(VLOOKUP($AG30,[1]pivot集計!$A:$G,I$3,FALSE),0)+IFERROR(VLOOKUP($AH30,[1]pivot集計!$A:$G,I$3,FALSE),0)+IFERROR(VLOOKUP($AI30,[1]pivot集計!$A:$G,I$3,FALSE),0)+IFERROR(VLOOKUP($AJ30,[1]pivot集計!$A:$G,I$3,FALSE),0)+IFERROR(VLOOKUP($AK30,[1]pivot集計!$A:$G,I$3,FALSE),0)+IFERROR(VLOOKUP($AL30,[1]pivot集計!$A:$G,I$3,FALSE),0)+IFERROR(VLOOKUP($AM30,[1]pivot集計!$A:$G,I$3,FALSE),0)+IFERROR(VLOOKUP($AN30,[1]pivot集計!$A:$G,I$3,FALSE),0)+IFERROR(VLOOKUP($AO30,[1]pivot集計!$A:$G,I$3,FALSE),0)</f>
        <v>0</v>
      </c>
      <c r="J30" s="20">
        <f t="shared" si="6"/>
        <v>28036</v>
      </c>
      <c r="K30" s="4"/>
      <c r="L30" s="106"/>
      <c r="M30" s="128"/>
      <c r="N30" s="24">
        <v>26</v>
      </c>
      <c r="O30" s="25" t="s">
        <v>89</v>
      </c>
      <c r="P30" s="26">
        <f t="shared" si="0"/>
        <v>1.04411382069384E-4</v>
      </c>
      <c r="Q30" s="26">
        <f t="shared" si="1"/>
        <v>7.4135003280092484E-4</v>
      </c>
      <c r="R30" s="26">
        <f t="shared" si="2"/>
        <v>7.0248790396607776E-3</v>
      </c>
      <c r="S30" s="26">
        <f t="shared" si="3"/>
        <v>0</v>
      </c>
      <c r="T30" s="27">
        <f t="shared" si="4"/>
        <v>0</v>
      </c>
      <c r="U30" s="28">
        <f t="shared" si="5"/>
        <v>1.1683323453938607E-4</v>
      </c>
      <c r="V30" s="4"/>
      <c r="W30" s="103" t="s">
        <v>90</v>
      </c>
      <c r="X30" s="128" t="s">
        <v>91</v>
      </c>
      <c r="Y30" s="24" t="s">
        <v>92</v>
      </c>
      <c r="Z30" s="25" t="s">
        <v>257</v>
      </c>
      <c r="AA30" s="18" t="s">
        <v>93</v>
      </c>
      <c r="AB30" s="18" t="s">
        <v>94</v>
      </c>
      <c r="AC30" s="18" t="s">
        <v>95</v>
      </c>
      <c r="AD30" s="18" t="s">
        <v>96</v>
      </c>
      <c r="AE30" s="18" t="s">
        <v>97</v>
      </c>
      <c r="AF30" s="2" t="s">
        <v>98</v>
      </c>
      <c r="AG30" s="2" t="s">
        <v>99</v>
      </c>
      <c r="AH30" s="2" t="s">
        <v>100</v>
      </c>
      <c r="AI30" s="2" t="s">
        <v>101</v>
      </c>
      <c r="AJ30" s="2" t="s">
        <v>102</v>
      </c>
      <c r="AK30" s="2" t="s">
        <v>103</v>
      </c>
      <c r="AL30" s="2" t="s">
        <v>104</v>
      </c>
      <c r="AM30" s="2" t="s">
        <v>105</v>
      </c>
      <c r="AN30" s="2" t="s">
        <v>106</v>
      </c>
      <c r="AO30" s="2" t="s">
        <v>107</v>
      </c>
    </row>
    <row r="31" spans="2:41" ht="25.5" customHeight="1">
      <c r="B31" s="128"/>
      <c r="C31" s="24">
        <v>27</v>
      </c>
      <c r="D31" s="25" t="s">
        <v>108</v>
      </c>
      <c r="E31" s="18">
        <f>IFERROR(VLOOKUP($W31,[1]pivot集計!$A:$G,E$3,FALSE),0)+IFERROR(VLOOKUP($X31,[1]pivot集計!$A:$G,E$3,FALSE),0)+IFERROR(VLOOKUP($Y31,[1]pivot集計!$A:$G,E$3,FALSE),0)+IFERROR(VLOOKUP($Z31,[1]pivot集計!$A:$G,E$3,FALSE),0)+IFERROR(VLOOKUP($AA31,[1]pivot集計!$A:$G,E$3,FALSE),0)+IFERROR(VLOOKUP($AB31,[1]pivot集計!$A:$G,E$3,FALSE),0)+IFERROR(VLOOKUP($AC31,[1]pivot集計!$A:$G,E$3,FALSE),0)+IFERROR(VLOOKUP($AD31,[1]pivot集計!$A:$G,E$3,FALSE),0)+IFERROR(VLOOKUP($AE31,[1]pivot集計!$A:$G,E$3,FALSE),0)+IFERROR(VLOOKUP($AF31,[1]pivot集計!$A:$G,E$3,FALSE),0)+IFERROR(VLOOKUP($AG31,[1]pivot集計!$A:$G,E$3,FALSE),0)+IFERROR(VLOOKUP($AH31,[1]pivot集計!$A:$G,E$3,FALSE),0)+IFERROR(VLOOKUP($AI31,[1]pivot集計!$A:$G,E$3,FALSE),0)+IFERROR(VLOOKUP($AJ31,[1]pivot集計!$A:$G,E$3,FALSE),0)+IFERROR(VLOOKUP($AK31,[1]pivot集計!$A:$G,E$3,FALSE),0)+IFERROR(VLOOKUP($AL31,[1]pivot集計!$A:$G,E$3,FALSE),0)+IFERROR(VLOOKUP($AM31,[1]pivot集計!$A:$G,E$3,FALSE),0)+IFERROR(VLOOKUP($AN31,[1]pivot集計!$A:$G,E$3,FALSE),0)+IFERROR(VLOOKUP($AO31,[1]pivot集計!$A:$G,E$3,FALSE),0)</f>
        <v>267277</v>
      </c>
      <c r="F31" s="18">
        <f>IFERROR(VLOOKUP($W31,[1]pivot集計!$A:$G,F$3,FALSE),0)+IFERROR(VLOOKUP($X31,[1]pivot集計!$A:$G,F$3,FALSE),0)+IFERROR(VLOOKUP($Y31,[1]pivot集計!$A:$G,F$3,FALSE),0)+IFERROR(VLOOKUP($Z31,[1]pivot集計!$A:$G,F$3,FALSE),0)+IFERROR(VLOOKUP($AA31,[1]pivot集計!$A:$G,F$3,FALSE),0)+IFERROR(VLOOKUP($AB31,[1]pivot集計!$A:$G,F$3,FALSE),0)+IFERROR(VLOOKUP($AC31,[1]pivot集計!$A:$G,F$3,FALSE),0)+IFERROR(VLOOKUP($AD31,[1]pivot集計!$A:$G,F$3,FALSE),0)+IFERROR(VLOOKUP($AE31,[1]pivot集計!$A:$G,F$3,FALSE),0)+IFERROR(VLOOKUP($AF31,[1]pivot集計!$A:$G,F$3,FALSE),0)+IFERROR(VLOOKUP($AG31,[1]pivot集計!$A:$G,F$3,FALSE),0)+IFERROR(VLOOKUP($AH31,[1]pivot集計!$A:$G,F$3,FALSE),0)+IFERROR(VLOOKUP($AI31,[1]pivot集計!$A:$G,F$3,FALSE),0)+IFERROR(VLOOKUP($AJ31,[1]pivot集計!$A:$G,F$3,FALSE),0)+IFERROR(VLOOKUP($AK31,[1]pivot集計!$A:$G,F$3,FALSE),0)+IFERROR(VLOOKUP($AL31,[1]pivot集計!$A:$G,F$3,FALSE),0)+IFERROR(VLOOKUP($AM31,[1]pivot集計!$A:$G,F$3,FALSE),0)+IFERROR(VLOOKUP($AN31,[1]pivot集計!$A:$G,F$3,FALSE),0)+IFERROR(VLOOKUP($AO31,[1]pivot集計!$A:$G,F$3,FALSE),0)</f>
        <v>18257</v>
      </c>
      <c r="G31" s="18">
        <f>IFERROR(VLOOKUP($W31,[1]pivot集計!$A:$G,G$3,FALSE),0)+IFERROR(VLOOKUP($X31,[1]pivot集計!$A:$G,G$3,FALSE),0)+IFERROR(VLOOKUP($Y31,[1]pivot集計!$A:$G,G$3,FALSE),0)+IFERROR(VLOOKUP($Z31,[1]pivot集計!$A:$G,G$3,FALSE),0)+IFERROR(VLOOKUP($AA31,[1]pivot集計!$A:$G,G$3,FALSE),0)+IFERROR(VLOOKUP($AB31,[1]pivot集計!$A:$G,G$3,FALSE),0)+IFERROR(VLOOKUP($AC31,[1]pivot集計!$A:$G,G$3,FALSE),0)+IFERROR(VLOOKUP($AD31,[1]pivot集計!$A:$G,G$3,FALSE),0)+IFERROR(VLOOKUP($AE31,[1]pivot集計!$A:$G,G$3,FALSE),0)+IFERROR(VLOOKUP($AF31,[1]pivot集計!$A:$G,G$3,FALSE),0)+IFERROR(VLOOKUP($AG31,[1]pivot集計!$A:$G,G$3,FALSE),0)+IFERROR(VLOOKUP($AH31,[1]pivot集計!$A:$G,G$3,FALSE),0)+IFERROR(VLOOKUP($AI31,[1]pivot集計!$A:$G,G$3,FALSE),0)+IFERROR(VLOOKUP($AJ31,[1]pivot集計!$A:$G,G$3,FALSE),0)+IFERROR(VLOOKUP($AK31,[1]pivot集計!$A:$G,G$3,FALSE),0)+IFERROR(VLOOKUP($AL31,[1]pivot集計!$A:$G,G$3,FALSE),0)+IFERROR(VLOOKUP($AM31,[1]pivot集計!$A:$G,G$3,FALSE),0)+IFERROR(VLOOKUP($AN31,[1]pivot集計!$A:$G,G$3,FALSE),0)+IFERROR(VLOOKUP($AO31,[1]pivot集計!$A:$G,G$3,FALSE),0)</f>
        <v>36523</v>
      </c>
      <c r="H31" s="18">
        <f>IFERROR(VLOOKUP($W31,[1]pivot集計!$A:$G,H$3,FALSE),0)+IFERROR(VLOOKUP($X31,[1]pivot集計!$A:$G,H$3,FALSE),0)+IFERROR(VLOOKUP($Y31,[1]pivot集計!$A:$G,H$3,FALSE),0)+IFERROR(VLOOKUP($Z31,[1]pivot集計!$A:$G,H$3,FALSE),0)+IFERROR(VLOOKUP($AA31,[1]pivot集計!$A:$G,H$3,FALSE),0)+IFERROR(VLOOKUP($AB31,[1]pivot集計!$A:$G,H$3,FALSE),0)+IFERROR(VLOOKUP($AC31,[1]pivot集計!$A:$G,H$3,FALSE),0)+IFERROR(VLOOKUP($AD31,[1]pivot集計!$A:$G,H$3,FALSE),0)+IFERROR(VLOOKUP($AE31,[1]pivot集計!$A:$G,H$3,FALSE),0)+IFERROR(VLOOKUP($AF31,[1]pivot集計!$A:$G,H$3,FALSE),0)+IFERROR(VLOOKUP($AG31,[1]pivot集計!$A:$G,H$3,FALSE),0)+IFERROR(VLOOKUP($AH31,[1]pivot集計!$A:$G,H$3,FALSE),0)+IFERROR(VLOOKUP($AI31,[1]pivot集計!$A:$G,H$3,FALSE),0)+IFERROR(VLOOKUP($AJ31,[1]pivot集計!$A:$G,H$3,FALSE),0)+IFERROR(VLOOKUP($AK31,[1]pivot集計!$A:$G,H$3,FALSE),0)+IFERROR(VLOOKUP($AL31,[1]pivot集計!$A:$G,H$3,FALSE),0)+IFERROR(VLOOKUP($AM31,[1]pivot集計!$A:$G,H$3,FALSE),0)+IFERROR(VLOOKUP($AN31,[1]pivot集計!$A:$G,H$3,FALSE),0)+IFERROR(VLOOKUP($AO31,[1]pivot集計!$A:$G,H$3,FALSE),0)</f>
        <v>0</v>
      </c>
      <c r="I31" s="18">
        <f>IFERROR(VLOOKUP($W31,[1]pivot集計!$A:$G,I$3,FALSE),0)+IFERROR(VLOOKUP($X31,[1]pivot集計!$A:$G,I$3,FALSE),0)+IFERROR(VLOOKUP($Y31,[1]pivot集計!$A:$G,I$3,FALSE),0)+IFERROR(VLOOKUP($Z31,[1]pivot集計!$A:$G,I$3,FALSE),0)+IFERROR(VLOOKUP($AA31,[1]pivot集計!$A:$G,I$3,FALSE),0)+IFERROR(VLOOKUP($AB31,[1]pivot集計!$A:$G,I$3,FALSE),0)+IFERROR(VLOOKUP($AC31,[1]pivot集計!$A:$G,I$3,FALSE),0)+IFERROR(VLOOKUP($AD31,[1]pivot集計!$A:$G,I$3,FALSE),0)+IFERROR(VLOOKUP($AE31,[1]pivot集計!$A:$G,I$3,FALSE),0)+IFERROR(VLOOKUP($AF31,[1]pivot集計!$A:$G,I$3,FALSE),0)+IFERROR(VLOOKUP($AG31,[1]pivot集計!$A:$G,I$3,FALSE),0)+IFERROR(VLOOKUP($AH31,[1]pivot集計!$A:$G,I$3,FALSE),0)+IFERROR(VLOOKUP($AI31,[1]pivot集計!$A:$G,I$3,FALSE),0)+IFERROR(VLOOKUP($AJ31,[1]pivot集計!$A:$G,I$3,FALSE),0)+IFERROR(VLOOKUP($AK31,[1]pivot集計!$A:$G,I$3,FALSE),0)+IFERROR(VLOOKUP($AL31,[1]pivot集計!$A:$G,I$3,FALSE),0)+IFERROR(VLOOKUP($AM31,[1]pivot集計!$A:$G,I$3,FALSE),0)+IFERROR(VLOOKUP($AN31,[1]pivot集計!$A:$G,I$3,FALSE),0)+IFERROR(VLOOKUP($AO31,[1]pivot集計!$A:$G,I$3,FALSE),0)</f>
        <v>922693.18599999999</v>
      </c>
      <c r="J31" s="20">
        <f t="shared" si="6"/>
        <v>1244750.186</v>
      </c>
      <c r="K31" s="4"/>
      <c r="L31" s="106"/>
      <c r="M31" s="128"/>
      <c r="N31" s="24">
        <v>27</v>
      </c>
      <c r="O31" s="25" t="s">
        <v>108</v>
      </c>
      <c r="P31" s="26">
        <f t="shared" si="0"/>
        <v>2.0971489415614899E-3</v>
      </c>
      <c r="Q31" s="26">
        <f t="shared" si="1"/>
        <v>4.7209025283733814E-3</v>
      </c>
      <c r="R31" s="26">
        <f t="shared" si="2"/>
        <v>2.1629544525841392E-2</v>
      </c>
      <c r="S31" s="26">
        <f t="shared" si="3"/>
        <v>0</v>
      </c>
      <c r="T31" s="27">
        <f t="shared" si="4"/>
        <v>9.009439300467886E-3</v>
      </c>
      <c r="U31" s="28">
        <f t="shared" si="5"/>
        <v>5.1871946933900138E-3</v>
      </c>
      <c r="V31" s="4"/>
      <c r="W31" s="103" t="s">
        <v>109</v>
      </c>
      <c r="X31" s="128" t="s">
        <v>110</v>
      </c>
      <c r="Y31" s="24" t="s">
        <v>15</v>
      </c>
      <c r="Z31" s="25" t="s">
        <v>15</v>
      </c>
      <c r="AA31" s="18" t="s">
        <v>15</v>
      </c>
      <c r="AB31" s="18" t="s">
        <v>15</v>
      </c>
      <c r="AC31" s="18" t="s">
        <v>15</v>
      </c>
      <c r="AD31" s="18" t="s">
        <v>15</v>
      </c>
      <c r="AE31" s="18" t="s">
        <v>15</v>
      </c>
      <c r="AF31" s="2" t="s">
        <v>15</v>
      </c>
      <c r="AG31" s="2" t="s">
        <v>15</v>
      </c>
      <c r="AH31" s="2" t="s">
        <v>15</v>
      </c>
      <c r="AI31" s="2" t="s">
        <v>15</v>
      </c>
      <c r="AJ31" s="2" t="s">
        <v>15</v>
      </c>
      <c r="AK31" s="2" t="s">
        <v>15</v>
      </c>
      <c r="AL31" s="2" t="s">
        <v>15</v>
      </c>
      <c r="AM31" s="2" t="s">
        <v>15</v>
      </c>
      <c r="AN31" s="2" t="s">
        <v>15</v>
      </c>
      <c r="AO31" s="2" t="s">
        <v>15</v>
      </c>
    </row>
    <row r="32" spans="2:41" ht="25.5" customHeight="1">
      <c r="B32" s="128"/>
      <c r="C32" s="24">
        <v>28</v>
      </c>
      <c r="D32" s="25" t="s">
        <v>111</v>
      </c>
      <c r="E32" s="18">
        <f>IFERROR(VLOOKUP($W32,[1]pivot集計!$A:$G,E$3,FALSE),0)+IFERROR(VLOOKUP($X32,[1]pivot集計!$A:$G,E$3,FALSE),0)+IFERROR(VLOOKUP($Y32,[1]pivot集計!$A:$G,E$3,FALSE),0)+IFERROR(VLOOKUP($Z32,[1]pivot集計!$A:$G,E$3,FALSE),0)+IFERROR(VLOOKUP($AA32,[1]pivot集計!$A:$G,E$3,FALSE),0)+IFERROR(VLOOKUP($AB32,[1]pivot集計!$A:$G,E$3,FALSE),0)+IFERROR(VLOOKUP($AC32,[1]pivot集計!$A:$G,E$3,FALSE),0)+IFERROR(VLOOKUP($AD32,[1]pivot集計!$A:$G,E$3,FALSE),0)+IFERROR(VLOOKUP($AE32,[1]pivot集計!$A:$G,E$3,FALSE),0)+IFERROR(VLOOKUP($AF32,[1]pivot集計!$A:$G,E$3,FALSE),0)+IFERROR(VLOOKUP($AG32,[1]pivot集計!$A:$G,E$3,FALSE),0)+IFERROR(VLOOKUP($AH32,[1]pivot集計!$A:$G,E$3,FALSE),0)+IFERROR(VLOOKUP($AI32,[1]pivot集計!$A:$G,E$3,FALSE),0)+IFERROR(VLOOKUP($AJ32,[1]pivot集計!$A:$G,E$3,FALSE),0)+IFERROR(VLOOKUP($AK32,[1]pivot集計!$A:$G,E$3,FALSE),0)+IFERROR(VLOOKUP($AL32,[1]pivot集計!$A:$G,E$3,FALSE),0)+IFERROR(VLOOKUP($AM32,[1]pivot集計!$A:$G,E$3,FALSE),0)+IFERROR(VLOOKUP($AN32,[1]pivot集計!$A:$G,E$3,FALSE),0)+IFERROR(VLOOKUP($AO32,[1]pivot集計!$A:$G,E$3,FALSE),0)</f>
        <v>77854</v>
      </c>
      <c r="F32" s="18">
        <f>IFERROR(VLOOKUP($W32,[1]pivot集計!$A:$G,F$3,FALSE),0)+IFERROR(VLOOKUP($X32,[1]pivot集計!$A:$G,F$3,FALSE),0)+IFERROR(VLOOKUP($Y32,[1]pivot集計!$A:$G,F$3,FALSE),0)+IFERROR(VLOOKUP($Z32,[1]pivot集計!$A:$G,F$3,FALSE),0)+IFERROR(VLOOKUP($AA32,[1]pivot集計!$A:$G,F$3,FALSE),0)+IFERROR(VLOOKUP($AB32,[1]pivot集計!$A:$G,F$3,FALSE),0)+IFERROR(VLOOKUP($AC32,[1]pivot集計!$A:$G,F$3,FALSE),0)+IFERROR(VLOOKUP($AD32,[1]pivot集計!$A:$G,F$3,FALSE),0)+IFERROR(VLOOKUP($AE32,[1]pivot集計!$A:$G,F$3,FALSE),0)+IFERROR(VLOOKUP($AF32,[1]pivot集計!$A:$G,F$3,FALSE),0)+IFERROR(VLOOKUP($AG32,[1]pivot集計!$A:$G,F$3,FALSE),0)+IFERROR(VLOOKUP($AH32,[1]pivot集計!$A:$G,F$3,FALSE),0)+IFERROR(VLOOKUP($AI32,[1]pivot集計!$A:$G,F$3,FALSE),0)+IFERROR(VLOOKUP($AJ32,[1]pivot集計!$A:$G,F$3,FALSE),0)+IFERROR(VLOOKUP($AK32,[1]pivot集計!$A:$G,F$3,FALSE),0)+IFERROR(VLOOKUP($AL32,[1]pivot集計!$A:$G,F$3,FALSE),0)+IFERROR(VLOOKUP($AM32,[1]pivot集計!$A:$G,F$3,FALSE),0)+IFERROR(VLOOKUP($AN32,[1]pivot集計!$A:$G,F$3,FALSE),0)+IFERROR(VLOOKUP($AO32,[1]pivot集計!$A:$G,F$3,FALSE),0)</f>
        <v>7</v>
      </c>
      <c r="G32" s="18">
        <f>IFERROR(VLOOKUP($W32,[1]pivot集計!$A:$G,G$3,FALSE),0)+IFERROR(VLOOKUP($X32,[1]pivot集計!$A:$G,G$3,FALSE),0)+IFERROR(VLOOKUP($Y32,[1]pivot集計!$A:$G,G$3,FALSE),0)+IFERROR(VLOOKUP($Z32,[1]pivot集計!$A:$G,G$3,FALSE),0)+IFERROR(VLOOKUP($AA32,[1]pivot集計!$A:$G,G$3,FALSE),0)+IFERROR(VLOOKUP($AB32,[1]pivot集計!$A:$G,G$3,FALSE),0)+IFERROR(VLOOKUP($AC32,[1]pivot集計!$A:$G,G$3,FALSE),0)+IFERROR(VLOOKUP($AD32,[1]pivot集計!$A:$G,G$3,FALSE),0)+IFERROR(VLOOKUP($AE32,[1]pivot集計!$A:$G,G$3,FALSE),0)+IFERROR(VLOOKUP($AF32,[1]pivot集計!$A:$G,G$3,FALSE),0)+IFERROR(VLOOKUP($AG32,[1]pivot集計!$A:$G,G$3,FALSE),0)+IFERROR(VLOOKUP($AH32,[1]pivot集計!$A:$G,G$3,FALSE),0)+IFERROR(VLOOKUP($AI32,[1]pivot集計!$A:$G,G$3,FALSE),0)+IFERROR(VLOOKUP($AJ32,[1]pivot集計!$A:$G,G$3,FALSE),0)+IFERROR(VLOOKUP($AK32,[1]pivot集計!$A:$G,G$3,FALSE),0)+IFERROR(VLOOKUP($AL32,[1]pivot集計!$A:$G,G$3,FALSE),0)+IFERROR(VLOOKUP($AM32,[1]pivot集計!$A:$G,G$3,FALSE),0)+IFERROR(VLOOKUP($AN32,[1]pivot集計!$A:$G,G$3,FALSE),0)+IFERROR(VLOOKUP($AO32,[1]pivot集計!$A:$G,G$3,FALSE),0)</f>
        <v>0</v>
      </c>
      <c r="H32" s="18">
        <f>IFERROR(VLOOKUP($W32,[1]pivot集計!$A:$G,H$3,FALSE),0)+IFERROR(VLOOKUP($X32,[1]pivot集計!$A:$G,H$3,FALSE),0)+IFERROR(VLOOKUP($Y32,[1]pivot集計!$A:$G,H$3,FALSE),0)+IFERROR(VLOOKUP($Z32,[1]pivot集計!$A:$G,H$3,FALSE),0)+IFERROR(VLOOKUP($AA32,[1]pivot集計!$A:$G,H$3,FALSE),0)+IFERROR(VLOOKUP($AB32,[1]pivot集計!$A:$G,H$3,FALSE),0)+IFERROR(VLOOKUP($AC32,[1]pivot集計!$A:$G,H$3,FALSE),0)+IFERROR(VLOOKUP($AD32,[1]pivot集計!$A:$G,H$3,FALSE),0)+IFERROR(VLOOKUP($AE32,[1]pivot集計!$A:$G,H$3,FALSE),0)+IFERROR(VLOOKUP($AF32,[1]pivot集計!$A:$G,H$3,FALSE),0)+IFERROR(VLOOKUP($AG32,[1]pivot集計!$A:$G,H$3,FALSE),0)+IFERROR(VLOOKUP($AH32,[1]pivot集計!$A:$G,H$3,FALSE),0)+IFERROR(VLOOKUP($AI32,[1]pivot集計!$A:$G,H$3,FALSE),0)+IFERROR(VLOOKUP($AJ32,[1]pivot集計!$A:$G,H$3,FALSE),0)+IFERROR(VLOOKUP($AK32,[1]pivot集計!$A:$G,H$3,FALSE),0)+IFERROR(VLOOKUP($AL32,[1]pivot集計!$A:$G,H$3,FALSE),0)+IFERROR(VLOOKUP($AM32,[1]pivot集計!$A:$G,H$3,FALSE),0)+IFERROR(VLOOKUP($AN32,[1]pivot集計!$A:$G,H$3,FALSE),0)+IFERROR(VLOOKUP($AO32,[1]pivot集計!$A:$G,H$3,FALSE),0)</f>
        <v>0</v>
      </c>
      <c r="I32" s="18">
        <f>IFERROR(VLOOKUP($W32,[1]pivot集計!$A:$G,I$3,FALSE),0)+IFERROR(VLOOKUP($X32,[1]pivot集計!$A:$G,I$3,FALSE),0)+IFERROR(VLOOKUP($Y32,[1]pivot集計!$A:$G,I$3,FALSE),0)+IFERROR(VLOOKUP($Z32,[1]pivot集計!$A:$G,I$3,FALSE),0)+IFERROR(VLOOKUP($AA32,[1]pivot集計!$A:$G,I$3,FALSE),0)+IFERROR(VLOOKUP($AB32,[1]pivot集計!$A:$G,I$3,FALSE),0)+IFERROR(VLOOKUP($AC32,[1]pivot集計!$A:$G,I$3,FALSE),0)+IFERROR(VLOOKUP($AD32,[1]pivot集計!$A:$G,I$3,FALSE),0)+IFERROR(VLOOKUP($AE32,[1]pivot集計!$A:$G,I$3,FALSE),0)+IFERROR(VLOOKUP($AF32,[1]pivot集計!$A:$G,I$3,FALSE),0)+IFERROR(VLOOKUP($AG32,[1]pivot集計!$A:$G,I$3,FALSE),0)+IFERROR(VLOOKUP($AH32,[1]pivot集計!$A:$G,I$3,FALSE),0)+IFERROR(VLOOKUP($AI32,[1]pivot集計!$A:$G,I$3,FALSE),0)+IFERROR(VLOOKUP($AJ32,[1]pivot集計!$A:$G,I$3,FALSE),0)+IFERROR(VLOOKUP($AK32,[1]pivot集計!$A:$G,I$3,FALSE),0)+IFERROR(VLOOKUP($AL32,[1]pivot集計!$A:$G,I$3,FALSE),0)+IFERROR(VLOOKUP($AM32,[1]pivot集計!$A:$G,I$3,FALSE),0)+IFERROR(VLOOKUP($AN32,[1]pivot集計!$A:$G,I$3,FALSE),0)+IFERROR(VLOOKUP($AO32,[1]pivot集計!$A:$G,I$3,FALSE),0)</f>
        <v>27080.344000000001</v>
      </c>
      <c r="J32" s="20">
        <f t="shared" si="6"/>
        <v>104941.344</v>
      </c>
      <c r="K32" s="4"/>
      <c r="L32" s="106"/>
      <c r="M32" s="128"/>
      <c r="N32" s="24">
        <v>28</v>
      </c>
      <c r="O32" s="25" t="s">
        <v>111</v>
      </c>
      <c r="P32" s="26">
        <f t="shared" si="0"/>
        <v>6.1086974822498099E-4</v>
      </c>
      <c r="Q32" s="26">
        <f t="shared" si="1"/>
        <v>1.8100628634832487E-6</v>
      </c>
      <c r="R32" s="26">
        <f t="shared" si="2"/>
        <v>0</v>
      </c>
      <c r="S32" s="26">
        <f t="shared" si="3"/>
        <v>0</v>
      </c>
      <c r="T32" s="27">
        <f t="shared" si="4"/>
        <v>2.6442019861604323E-4</v>
      </c>
      <c r="U32" s="28">
        <f t="shared" si="5"/>
        <v>4.3731761508169478E-4</v>
      </c>
      <c r="V32" s="4"/>
      <c r="W32" s="103" t="s">
        <v>112</v>
      </c>
      <c r="X32" s="128" t="s">
        <v>113</v>
      </c>
      <c r="Y32" s="24" t="s">
        <v>114</v>
      </c>
      <c r="Z32" s="25" t="s">
        <v>258</v>
      </c>
      <c r="AA32" s="18" t="s">
        <v>115</v>
      </c>
      <c r="AB32" s="18" t="s">
        <v>116</v>
      </c>
      <c r="AC32" s="18" t="s">
        <v>117</v>
      </c>
      <c r="AD32" s="18" t="s">
        <v>15</v>
      </c>
      <c r="AE32" s="18" t="s">
        <v>15</v>
      </c>
      <c r="AF32" s="2" t="s">
        <v>15</v>
      </c>
      <c r="AG32" s="2" t="s">
        <v>15</v>
      </c>
      <c r="AH32" s="2" t="s">
        <v>15</v>
      </c>
      <c r="AI32" s="2" t="s">
        <v>15</v>
      </c>
      <c r="AJ32" s="2" t="s">
        <v>15</v>
      </c>
      <c r="AK32" s="2" t="s">
        <v>15</v>
      </c>
      <c r="AL32" s="2" t="s">
        <v>15</v>
      </c>
      <c r="AM32" s="2" t="s">
        <v>15</v>
      </c>
      <c r="AN32" s="2" t="s">
        <v>15</v>
      </c>
      <c r="AO32" s="2" t="s">
        <v>15</v>
      </c>
    </row>
    <row r="33" spans="2:41" ht="25.5" customHeight="1">
      <c r="B33" s="128"/>
      <c r="C33" s="24">
        <v>29</v>
      </c>
      <c r="D33" s="25" t="s">
        <v>118</v>
      </c>
      <c r="E33" s="18">
        <f>IFERROR(VLOOKUP($W33,[1]pivot集計!$A:$G,E$3,FALSE),0)+IFERROR(VLOOKUP($X33,[1]pivot集計!$A:$G,E$3,FALSE),0)+IFERROR(VLOOKUP($Y33,[1]pivot集計!$A:$G,E$3,FALSE),0)+IFERROR(VLOOKUP($Z33,[1]pivot集計!$A:$G,E$3,FALSE),0)+IFERROR(VLOOKUP($AA33,[1]pivot集計!$A:$G,E$3,FALSE),0)+IFERROR(VLOOKUP($AB33,[1]pivot集計!$A:$G,E$3,FALSE),0)+IFERROR(VLOOKUP($AC33,[1]pivot集計!$A:$G,E$3,FALSE),0)+IFERROR(VLOOKUP($AD33,[1]pivot集計!$A:$G,E$3,FALSE),0)+IFERROR(VLOOKUP($AE33,[1]pivot集計!$A:$G,E$3,FALSE),0)+IFERROR(VLOOKUP($AF33,[1]pivot集計!$A:$G,E$3,FALSE),0)+IFERROR(VLOOKUP($AG33,[1]pivot集計!$A:$G,E$3,FALSE),0)+IFERROR(VLOOKUP($AH33,[1]pivot集計!$A:$G,E$3,FALSE),0)+IFERROR(VLOOKUP($AI33,[1]pivot集計!$A:$G,E$3,FALSE),0)+IFERROR(VLOOKUP($AJ33,[1]pivot集計!$A:$G,E$3,FALSE),0)+IFERROR(VLOOKUP($AK33,[1]pivot集計!$A:$G,E$3,FALSE),0)+IFERROR(VLOOKUP($AL33,[1]pivot集計!$A:$G,E$3,FALSE),0)+IFERROR(VLOOKUP($AM33,[1]pivot集計!$A:$G,E$3,FALSE),0)+IFERROR(VLOOKUP($AN33,[1]pivot集計!$A:$G,E$3,FALSE),0)+IFERROR(VLOOKUP($AO33,[1]pivot集計!$A:$G,E$3,FALSE),0)</f>
        <v>1088038</v>
      </c>
      <c r="F33" s="18">
        <f>IFERROR(VLOOKUP($W33,[1]pivot集計!$A:$G,F$3,FALSE),0)+IFERROR(VLOOKUP($X33,[1]pivot集計!$A:$G,F$3,FALSE),0)+IFERROR(VLOOKUP($Y33,[1]pivot集計!$A:$G,F$3,FALSE),0)+IFERROR(VLOOKUP($Z33,[1]pivot集計!$A:$G,F$3,FALSE),0)+IFERROR(VLOOKUP($AA33,[1]pivot集計!$A:$G,F$3,FALSE),0)+IFERROR(VLOOKUP($AB33,[1]pivot集計!$A:$G,F$3,FALSE),0)+IFERROR(VLOOKUP($AC33,[1]pivot集計!$A:$G,F$3,FALSE),0)+IFERROR(VLOOKUP($AD33,[1]pivot集計!$A:$G,F$3,FALSE),0)+IFERROR(VLOOKUP($AE33,[1]pivot集計!$A:$G,F$3,FALSE),0)+IFERROR(VLOOKUP($AF33,[1]pivot集計!$A:$G,F$3,FALSE),0)+IFERROR(VLOOKUP($AG33,[1]pivot集計!$A:$G,F$3,FALSE),0)+IFERROR(VLOOKUP($AH33,[1]pivot集計!$A:$G,F$3,FALSE),0)+IFERROR(VLOOKUP($AI33,[1]pivot集計!$A:$G,F$3,FALSE),0)+IFERROR(VLOOKUP($AJ33,[1]pivot集計!$A:$G,F$3,FALSE),0)+IFERROR(VLOOKUP($AK33,[1]pivot集計!$A:$G,F$3,FALSE),0)+IFERROR(VLOOKUP($AL33,[1]pivot集計!$A:$G,F$3,FALSE),0)+IFERROR(VLOOKUP($AM33,[1]pivot集計!$A:$G,F$3,FALSE),0)+IFERROR(VLOOKUP($AN33,[1]pivot集計!$A:$G,F$3,FALSE),0)+IFERROR(VLOOKUP($AO33,[1]pivot集計!$A:$G,F$3,FALSE),0)</f>
        <v>39526</v>
      </c>
      <c r="G33" s="18">
        <f>IFERROR(VLOOKUP($W33,[1]pivot集計!$A:$G,G$3,FALSE),0)+IFERROR(VLOOKUP($X33,[1]pivot集計!$A:$G,G$3,FALSE),0)+IFERROR(VLOOKUP($Y33,[1]pivot集計!$A:$G,G$3,FALSE),0)+IFERROR(VLOOKUP($Z33,[1]pivot集計!$A:$G,G$3,FALSE),0)+IFERROR(VLOOKUP($AA33,[1]pivot集計!$A:$G,G$3,FALSE),0)+IFERROR(VLOOKUP($AB33,[1]pivot集計!$A:$G,G$3,FALSE),0)+IFERROR(VLOOKUP($AC33,[1]pivot集計!$A:$G,G$3,FALSE),0)+IFERROR(VLOOKUP($AD33,[1]pivot集計!$A:$G,G$3,FALSE),0)+IFERROR(VLOOKUP($AE33,[1]pivot集計!$A:$G,G$3,FALSE),0)+IFERROR(VLOOKUP($AF33,[1]pivot集計!$A:$G,G$3,FALSE),0)+IFERROR(VLOOKUP($AG33,[1]pivot集計!$A:$G,G$3,FALSE),0)+IFERROR(VLOOKUP($AH33,[1]pivot集計!$A:$G,G$3,FALSE),0)+IFERROR(VLOOKUP($AI33,[1]pivot集計!$A:$G,G$3,FALSE),0)+IFERROR(VLOOKUP($AJ33,[1]pivot集計!$A:$G,G$3,FALSE),0)+IFERROR(VLOOKUP($AK33,[1]pivot集計!$A:$G,G$3,FALSE),0)+IFERROR(VLOOKUP($AL33,[1]pivot集計!$A:$G,G$3,FALSE),0)+IFERROR(VLOOKUP($AM33,[1]pivot集計!$A:$G,G$3,FALSE),0)+IFERROR(VLOOKUP($AN33,[1]pivot集計!$A:$G,G$3,FALSE),0)+IFERROR(VLOOKUP($AO33,[1]pivot集計!$A:$G,G$3,FALSE),0)</f>
        <v>5795</v>
      </c>
      <c r="H33" s="18">
        <f>IFERROR(VLOOKUP($W33,[1]pivot集計!$A:$G,H$3,FALSE),0)+IFERROR(VLOOKUP($X33,[1]pivot集計!$A:$G,H$3,FALSE),0)+IFERROR(VLOOKUP($Y33,[1]pivot集計!$A:$G,H$3,FALSE),0)+IFERROR(VLOOKUP($Z33,[1]pivot集計!$A:$G,H$3,FALSE),0)+IFERROR(VLOOKUP($AA33,[1]pivot集計!$A:$G,H$3,FALSE),0)+IFERROR(VLOOKUP($AB33,[1]pivot集計!$A:$G,H$3,FALSE),0)+IFERROR(VLOOKUP($AC33,[1]pivot集計!$A:$G,H$3,FALSE),0)+IFERROR(VLOOKUP($AD33,[1]pivot集計!$A:$G,H$3,FALSE),0)+IFERROR(VLOOKUP($AE33,[1]pivot集計!$A:$G,H$3,FALSE),0)+IFERROR(VLOOKUP($AF33,[1]pivot集計!$A:$G,H$3,FALSE),0)+IFERROR(VLOOKUP($AG33,[1]pivot集計!$A:$G,H$3,FALSE),0)+IFERROR(VLOOKUP($AH33,[1]pivot集計!$A:$G,H$3,FALSE),0)+IFERROR(VLOOKUP($AI33,[1]pivot集計!$A:$G,H$3,FALSE),0)+IFERROR(VLOOKUP($AJ33,[1]pivot集計!$A:$G,H$3,FALSE),0)+IFERROR(VLOOKUP($AK33,[1]pivot集計!$A:$G,H$3,FALSE),0)+IFERROR(VLOOKUP($AL33,[1]pivot集計!$A:$G,H$3,FALSE),0)+IFERROR(VLOOKUP($AM33,[1]pivot集計!$A:$G,H$3,FALSE),0)+IFERROR(VLOOKUP($AN33,[1]pivot集計!$A:$G,H$3,FALSE),0)+IFERROR(VLOOKUP($AO33,[1]pivot集計!$A:$G,H$3,FALSE),0)</f>
        <v>6016.4</v>
      </c>
      <c r="I33" s="18">
        <f>IFERROR(VLOOKUP($W33,[1]pivot集計!$A:$G,I$3,FALSE),0)+IFERROR(VLOOKUP($X33,[1]pivot集計!$A:$G,I$3,FALSE),0)+IFERROR(VLOOKUP($Y33,[1]pivot集計!$A:$G,I$3,FALSE),0)+IFERROR(VLOOKUP($Z33,[1]pivot集計!$A:$G,I$3,FALSE),0)+IFERROR(VLOOKUP($AA33,[1]pivot集計!$A:$G,I$3,FALSE),0)+IFERROR(VLOOKUP($AB33,[1]pivot集計!$A:$G,I$3,FALSE),0)+IFERROR(VLOOKUP($AC33,[1]pivot集計!$A:$G,I$3,FALSE),0)+IFERROR(VLOOKUP($AD33,[1]pivot集計!$A:$G,I$3,FALSE),0)+IFERROR(VLOOKUP($AE33,[1]pivot集計!$A:$G,I$3,FALSE),0)+IFERROR(VLOOKUP($AF33,[1]pivot集計!$A:$G,I$3,FALSE),0)+IFERROR(VLOOKUP($AG33,[1]pivot集計!$A:$G,I$3,FALSE),0)+IFERROR(VLOOKUP($AH33,[1]pivot集計!$A:$G,I$3,FALSE),0)+IFERROR(VLOOKUP($AI33,[1]pivot集計!$A:$G,I$3,FALSE),0)+IFERROR(VLOOKUP($AJ33,[1]pivot集計!$A:$G,I$3,FALSE),0)+IFERROR(VLOOKUP($AK33,[1]pivot集計!$A:$G,I$3,FALSE),0)+IFERROR(VLOOKUP($AL33,[1]pivot集計!$A:$G,I$3,FALSE),0)+IFERROR(VLOOKUP($AM33,[1]pivot集計!$A:$G,I$3,FALSE),0)+IFERROR(VLOOKUP($AN33,[1]pivot集計!$A:$G,I$3,FALSE),0)+IFERROR(VLOOKUP($AO33,[1]pivot集計!$A:$G,I$3,FALSE),0)</f>
        <v>14577.378000000001</v>
      </c>
      <c r="J33" s="20">
        <f t="shared" si="6"/>
        <v>1153952.7779999999</v>
      </c>
      <c r="K33" s="4"/>
      <c r="L33" s="106"/>
      <c r="M33" s="128"/>
      <c r="N33" s="24">
        <v>29</v>
      </c>
      <c r="O33" s="25" t="s">
        <v>118</v>
      </c>
      <c r="P33" s="26">
        <f t="shared" si="0"/>
        <v>8.5371271754721909E-3</v>
      </c>
      <c r="Q33" s="26">
        <f t="shared" si="1"/>
        <v>1.0220649248862698E-2</v>
      </c>
      <c r="R33" s="26">
        <f t="shared" si="2"/>
        <v>3.4318979965296077E-3</v>
      </c>
      <c r="S33" s="26">
        <f t="shared" si="3"/>
        <v>1.3227845930465203E-3</v>
      </c>
      <c r="T33" s="27">
        <f t="shared" si="4"/>
        <v>1.4233767436858038E-4</v>
      </c>
      <c r="U33" s="28">
        <f t="shared" si="5"/>
        <v>4.8088185033332174E-3</v>
      </c>
      <c r="V33" s="4"/>
      <c r="W33" s="103" t="s">
        <v>119</v>
      </c>
      <c r="X33" s="128" t="s">
        <v>120</v>
      </c>
      <c r="Y33" s="24" t="s">
        <v>121</v>
      </c>
      <c r="Z33" s="25" t="s">
        <v>259</v>
      </c>
      <c r="AA33" s="18" t="s">
        <v>122</v>
      </c>
      <c r="AB33" s="18" t="s">
        <v>15</v>
      </c>
      <c r="AC33" s="18" t="s">
        <v>15</v>
      </c>
      <c r="AD33" s="18" t="s">
        <v>15</v>
      </c>
      <c r="AE33" s="18" t="s">
        <v>15</v>
      </c>
      <c r="AF33" s="2" t="s">
        <v>15</v>
      </c>
      <c r="AG33" s="2" t="s">
        <v>15</v>
      </c>
      <c r="AH33" s="2" t="s">
        <v>15</v>
      </c>
      <c r="AI33" s="2" t="s">
        <v>15</v>
      </c>
      <c r="AJ33" s="2" t="s">
        <v>15</v>
      </c>
      <c r="AK33" s="2" t="s">
        <v>15</v>
      </c>
      <c r="AL33" s="2" t="s">
        <v>15</v>
      </c>
      <c r="AM33" s="2" t="s">
        <v>15</v>
      </c>
      <c r="AN33" s="2" t="s">
        <v>15</v>
      </c>
      <c r="AO33" s="2" t="s">
        <v>15</v>
      </c>
    </row>
    <row r="34" spans="2:41" ht="25.5" customHeight="1">
      <c r="B34" s="128"/>
      <c r="C34" s="24">
        <v>30</v>
      </c>
      <c r="D34" s="25" t="s">
        <v>123</v>
      </c>
      <c r="E34" s="18">
        <f>IFERROR(VLOOKUP($W34,[1]pivot集計!$A:$G,E$3,FALSE),0)+IFERROR(VLOOKUP($X34,[1]pivot集計!$A:$G,E$3,FALSE),0)+IFERROR(VLOOKUP($Y34,[1]pivot集計!$A:$G,E$3,FALSE),0)+IFERROR(VLOOKUP($Z34,[1]pivot集計!$A:$G,E$3,FALSE),0)+IFERROR(VLOOKUP($AA34,[1]pivot集計!$A:$G,E$3,FALSE),0)+IFERROR(VLOOKUP($AB34,[1]pivot集計!$A:$G,E$3,FALSE),0)+IFERROR(VLOOKUP($AC34,[1]pivot集計!$A:$G,E$3,FALSE),0)+IFERROR(VLOOKUP($AD34,[1]pivot集計!$A:$G,E$3,FALSE),0)+IFERROR(VLOOKUP($AE34,[1]pivot集計!$A:$G,E$3,FALSE),0)+IFERROR(VLOOKUP($AF34,[1]pivot集計!$A:$G,E$3,FALSE),0)+IFERROR(VLOOKUP($AG34,[1]pivot集計!$A:$G,E$3,FALSE),0)+IFERROR(VLOOKUP($AH34,[1]pivot集計!$A:$G,E$3,FALSE),0)+IFERROR(VLOOKUP($AI34,[1]pivot集計!$A:$G,E$3,FALSE),0)+IFERROR(VLOOKUP($AJ34,[1]pivot集計!$A:$G,E$3,FALSE),0)+IFERROR(VLOOKUP($AK34,[1]pivot集計!$A:$G,E$3,FALSE),0)+IFERROR(VLOOKUP($AL34,[1]pivot集計!$A:$G,E$3,FALSE),0)+IFERROR(VLOOKUP($AM34,[1]pivot集計!$A:$G,E$3,FALSE),0)+IFERROR(VLOOKUP($AN34,[1]pivot集計!$A:$G,E$3,FALSE),0)+IFERROR(VLOOKUP($AO34,[1]pivot集計!$A:$G,E$3,FALSE),0)</f>
        <v>-77533</v>
      </c>
      <c r="F34" s="18">
        <f>IFERROR(VLOOKUP($W34,[1]pivot集計!$A:$G,F$3,FALSE),0)+IFERROR(VLOOKUP($X34,[1]pivot集計!$A:$G,F$3,FALSE),0)+IFERROR(VLOOKUP($Y34,[1]pivot集計!$A:$G,F$3,FALSE),0)+IFERROR(VLOOKUP($Z34,[1]pivot集計!$A:$G,F$3,FALSE),0)+IFERROR(VLOOKUP($AA34,[1]pivot集計!$A:$G,F$3,FALSE),0)+IFERROR(VLOOKUP($AB34,[1]pivot集計!$A:$G,F$3,FALSE),0)+IFERROR(VLOOKUP($AC34,[1]pivot集計!$A:$G,F$3,FALSE),0)+IFERROR(VLOOKUP($AD34,[1]pivot集計!$A:$G,F$3,FALSE),0)+IFERROR(VLOOKUP($AE34,[1]pivot集計!$A:$G,F$3,FALSE),0)+IFERROR(VLOOKUP($AF34,[1]pivot集計!$A:$G,F$3,FALSE),0)+IFERROR(VLOOKUP($AG34,[1]pivot集計!$A:$G,F$3,FALSE),0)+IFERROR(VLOOKUP($AH34,[1]pivot集計!$A:$G,F$3,FALSE),0)+IFERROR(VLOOKUP($AI34,[1]pivot集計!$A:$G,F$3,FALSE),0)+IFERROR(VLOOKUP($AJ34,[1]pivot集計!$A:$G,F$3,FALSE),0)+IFERROR(VLOOKUP($AK34,[1]pivot集計!$A:$G,F$3,FALSE),0)+IFERROR(VLOOKUP($AL34,[1]pivot集計!$A:$G,F$3,FALSE),0)+IFERROR(VLOOKUP($AM34,[1]pivot集計!$A:$G,F$3,FALSE),0)+IFERROR(VLOOKUP($AN34,[1]pivot集計!$A:$G,F$3,FALSE),0)+IFERROR(VLOOKUP($AO34,[1]pivot集計!$A:$G,F$3,FALSE),0)</f>
        <v>-2340</v>
      </c>
      <c r="G34" s="18">
        <f>IFERROR(VLOOKUP($W34,[1]pivot集計!$A:$G,G$3,FALSE),0)+IFERROR(VLOOKUP($X34,[1]pivot集計!$A:$G,G$3,FALSE),0)+IFERROR(VLOOKUP($Y34,[1]pivot集計!$A:$G,G$3,FALSE),0)+IFERROR(VLOOKUP($Z34,[1]pivot集計!$A:$G,G$3,FALSE),0)+IFERROR(VLOOKUP($AA34,[1]pivot集計!$A:$G,G$3,FALSE),0)+IFERROR(VLOOKUP($AB34,[1]pivot集計!$A:$G,G$3,FALSE),0)+IFERROR(VLOOKUP($AC34,[1]pivot集計!$A:$G,G$3,FALSE),0)+IFERROR(VLOOKUP($AD34,[1]pivot集計!$A:$G,G$3,FALSE),0)+IFERROR(VLOOKUP($AE34,[1]pivot集計!$A:$G,G$3,FALSE),0)+IFERROR(VLOOKUP($AF34,[1]pivot集計!$A:$G,G$3,FALSE),0)+IFERROR(VLOOKUP($AG34,[1]pivot集計!$A:$G,G$3,FALSE),0)+IFERROR(VLOOKUP($AH34,[1]pivot集計!$A:$G,G$3,FALSE),0)+IFERROR(VLOOKUP($AI34,[1]pivot集計!$A:$G,G$3,FALSE),0)+IFERROR(VLOOKUP($AJ34,[1]pivot集計!$A:$G,G$3,FALSE),0)+IFERROR(VLOOKUP($AK34,[1]pivot集計!$A:$G,G$3,FALSE),0)+IFERROR(VLOOKUP($AL34,[1]pivot集計!$A:$G,G$3,FALSE),0)+IFERROR(VLOOKUP($AM34,[1]pivot集計!$A:$G,G$3,FALSE),0)+IFERROR(VLOOKUP($AN34,[1]pivot集計!$A:$G,G$3,FALSE),0)+IFERROR(VLOOKUP($AO34,[1]pivot集計!$A:$G,G$3,FALSE),0)</f>
        <v>-712</v>
      </c>
      <c r="H34" s="18">
        <f>IFERROR(VLOOKUP($W34,[1]pivot集計!$A:$G,H$3,FALSE),0)+IFERROR(VLOOKUP($X34,[1]pivot集計!$A:$G,H$3,FALSE),0)+IFERROR(VLOOKUP($Y34,[1]pivot集計!$A:$G,H$3,FALSE),0)+IFERROR(VLOOKUP($Z34,[1]pivot集計!$A:$G,H$3,FALSE),0)+IFERROR(VLOOKUP($AA34,[1]pivot集計!$A:$G,H$3,FALSE),0)+IFERROR(VLOOKUP($AB34,[1]pivot集計!$A:$G,H$3,FALSE),0)+IFERROR(VLOOKUP($AC34,[1]pivot集計!$A:$G,H$3,FALSE),0)+IFERROR(VLOOKUP($AD34,[1]pivot集計!$A:$G,H$3,FALSE),0)+IFERROR(VLOOKUP($AE34,[1]pivot集計!$A:$G,H$3,FALSE),0)+IFERROR(VLOOKUP($AF34,[1]pivot集計!$A:$G,H$3,FALSE),0)+IFERROR(VLOOKUP($AG34,[1]pivot集計!$A:$G,H$3,FALSE),0)+IFERROR(VLOOKUP($AH34,[1]pivot集計!$A:$G,H$3,FALSE),0)+IFERROR(VLOOKUP($AI34,[1]pivot集計!$A:$G,H$3,FALSE),0)+IFERROR(VLOOKUP($AJ34,[1]pivot集計!$A:$G,H$3,FALSE),0)+IFERROR(VLOOKUP($AK34,[1]pivot集計!$A:$G,H$3,FALSE),0)+IFERROR(VLOOKUP($AL34,[1]pivot集計!$A:$G,H$3,FALSE),0)+IFERROR(VLOOKUP($AM34,[1]pivot集計!$A:$G,H$3,FALSE),0)+IFERROR(VLOOKUP($AN34,[1]pivot集計!$A:$G,H$3,FALSE),0)+IFERROR(VLOOKUP($AO34,[1]pivot集計!$A:$G,H$3,FALSE),0)</f>
        <v>-581</v>
      </c>
      <c r="I34" s="18">
        <f>IFERROR(VLOOKUP($W34,[1]pivot集計!$A:$G,I$3,FALSE),0)+IFERROR(VLOOKUP($X34,[1]pivot集計!$A:$G,I$3,FALSE),0)+IFERROR(VLOOKUP($Y34,[1]pivot集計!$A:$G,I$3,FALSE),0)+IFERROR(VLOOKUP($Z34,[1]pivot集計!$A:$G,I$3,FALSE),0)+IFERROR(VLOOKUP($AA34,[1]pivot集計!$A:$G,I$3,FALSE),0)+IFERROR(VLOOKUP($AB34,[1]pivot集計!$A:$G,I$3,FALSE),0)+IFERROR(VLOOKUP($AC34,[1]pivot集計!$A:$G,I$3,FALSE),0)+IFERROR(VLOOKUP($AD34,[1]pivot集計!$A:$G,I$3,FALSE),0)+IFERROR(VLOOKUP($AE34,[1]pivot集計!$A:$G,I$3,FALSE),0)+IFERROR(VLOOKUP($AF34,[1]pivot集計!$A:$G,I$3,FALSE),0)+IFERROR(VLOOKUP($AG34,[1]pivot集計!$A:$G,I$3,FALSE),0)+IFERROR(VLOOKUP($AH34,[1]pivot集計!$A:$G,I$3,FALSE),0)+IFERROR(VLOOKUP($AI34,[1]pivot集計!$A:$G,I$3,FALSE),0)+IFERROR(VLOOKUP($AJ34,[1]pivot集計!$A:$G,I$3,FALSE),0)+IFERROR(VLOOKUP($AK34,[1]pivot集計!$A:$G,I$3,FALSE),0)+IFERROR(VLOOKUP($AL34,[1]pivot集計!$A:$G,I$3,FALSE),0)+IFERROR(VLOOKUP($AM34,[1]pivot集計!$A:$G,I$3,FALSE),0)+IFERROR(VLOOKUP($AN34,[1]pivot集計!$A:$G,I$3,FALSE),0)+IFERROR(VLOOKUP($AO34,[1]pivot集計!$A:$G,I$3,FALSE),0)</f>
        <v>-11164.137000000001</v>
      </c>
      <c r="J34" s="20">
        <f t="shared" si="6"/>
        <v>-92330.137000000002</v>
      </c>
      <c r="K34" s="4"/>
      <c r="L34" s="106"/>
      <c r="M34" s="128"/>
      <c r="N34" s="24">
        <v>30</v>
      </c>
      <c r="O34" s="25" t="s">
        <v>123</v>
      </c>
      <c r="P34" s="29">
        <f t="shared" si="0"/>
        <v>-6.0835106981179451E-4</v>
      </c>
      <c r="Q34" s="29">
        <f t="shared" si="1"/>
        <v>-6.0507815722154318E-4</v>
      </c>
      <c r="R34" s="29">
        <f t="shared" si="2"/>
        <v>-4.21658563162913E-4</v>
      </c>
      <c r="S34" s="29">
        <f t="shared" si="3"/>
        <v>-1.2774048410345529E-4</v>
      </c>
      <c r="T34" s="30">
        <f t="shared" si="4"/>
        <v>-1.0900981623116446E-4</v>
      </c>
      <c r="U34" s="31">
        <f t="shared" si="5"/>
        <v>-3.8476346665625079E-4</v>
      </c>
      <c r="V34" s="4"/>
      <c r="W34" s="103" t="s">
        <v>124</v>
      </c>
      <c r="X34" s="128" t="s">
        <v>125</v>
      </c>
      <c r="Y34" s="24" t="s">
        <v>126</v>
      </c>
      <c r="Z34" s="25" t="s">
        <v>15</v>
      </c>
      <c r="AA34" s="18" t="s">
        <v>15</v>
      </c>
      <c r="AB34" s="18" t="s">
        <v>15</v>
      </c>
      <c r="AC34" s="18" t="s">
        <v>15</v>
      </c>
      <c r="AD34" s="18" t="s">
        <v>15</v>
      </c>
      <c r="AE34" s="18" t="s">
        <v>15</v>
      </c>
      <c r="AF34" s="2" t="s">
        <v>15</v>
      </c>
      <c r="AG34" s="2" t="s">
        <v>15</v>
      </c>
      <c r="AH34" s="2" t="s">
        <v>15</v>
      </c>
      <c r="AI34" s="2" t="s">
        <v>15</v>
      </c>
      <c r="AJ34" s="2" t="s">
        <v>15</v>
      </c>
      <c r="AK34" s="2" t="s">
        <v>15</v>
      </c>
      <c r="AL34" s="2" t="s">
        <v>15</v>
      </c>
      <c r="AM34" s="2" t="s">
        <v>15</v>
      </c>
      <c r="AN34" s="2" t="s">
        <v>15</v>
      </c>
      <c r="AO34" s="2" t="s">
        <v>15</v>
      </c>
    </row>
    <row r="35" spans="2:41" ht="25.5" customHeight="1">
      <c r="B35" s="128"/>
      <c r="C35" s="24">
        <v>31</v>
      </c>
      <c r="D35" s="32" t="s">
        <v>127</v>
      </c>
      <c r="E35" s="33">
        <f>IFERROR(VLOOKUP($W35,[1]pivot集計!$A:$G,E$3,FALSE),0)+IFERROR(VLOOKUP($X35,[1]pivot集計!$A:$G,E$3,FALSE),0)+IFERROR(VLOOKUP($Y35,[1]pivot集計!$A:$G,E$3,FALSE),0)+IFERROR(VLOOKUP($Z35,[1]pivot集計!$A:$G,E$3,FALSE),0)+IFERROR(VLOOKUP($AA35,[1]pivot集計!$A:$G,E$3,FALSE),0)+IFERROR(VLOOKUP($AB35,[1]pivot集計!$A:$G,E$3,FALSE),0)+IFERROR(VLOOKUP($AC35,[1]pivot集計!$A:$G,E$3,FALSE),0)+IFERROR(VLOOKUP($AD35,[1]pivot集計!$A:$G,E$3,FALSE),0)+IFERROR(VLOOKUP($AE35,[1]pivot集計!$A:$G,E$3,FALSE),0)+IFERROR(VLOOKUP($AF35,[1]pivot集計!$A:$G,E$3,FALSE),0)+IFERROR(VLOOKUP($AG35,[1]pivot集計!$A:$G,E$3,FALSE),0)+IFERROR(VLOOKUP($AH35,[1]pivot集計!$A:$G,E$3,FALSE),0)+IFERROR(VLOOKUP($AI35,[1]pivot集計!$A:$G,E$3,FALSE),0)+IFERROR(VLOOKUP($AJ35,[1]pivot集計!$A:$G,E$3,FALSE),0)+IFERROR(VLOOKUP($AK35,[1]pivot集計!$A:$G,E$3,FALSE),0)+IFERROR(VLOOKUP($AL35,[1]pivot集計!$A:$G,E$3,FALSE),0)+IFERROR(VLOOKUP($AM35,[1]pivot集計!$A:$G,E$3,FALSE),0)+IFERROR(VLOOKUP($AN35,[1]pivot集計!$A:$G,E$3,FALSE),0)+IFERROR(VLOOKUP($AO35,[1]pivot集計!$A:$G,E$3,FALSE),0)</f>
        <v>2547841</v>
      </c>
      <c r="F35" s="33">
        <f>IFERROR(VLOOKUP($W35,[1]pivot集計!$A:$G,F$3,FALSE),0)+IFERROR(VLOOKUP($X35,[1]pivot集計!$A:$G,F$3,FALSE),0)+IFERROR(VLOOKUP($Y35,[1]pivot集計!$A:$G,F$3,FALSE),0)+IFERROR(VLOOKUP($Z35,[1]pivot集計!$A:$G,F$3,FALSE),0)+IFERROR(VLOOKUP($AA35,[1]pivot集計!$A:$G,F$3,FALSE),0)+IFERROR(VLOOKUP($AB35,[1]pivot集計!$A:$G,F$3,FALSE),0)+IFERROR(VLOOKUP($AC35,[1]pivot集計!$A:$G,F$3,FALSE),0)+IFERROR(VLOOKUP($AD35,[1]pivot集計!$A:$G,F$3,FALSE),0)+IFERROR(VLOOKUP($AE35,[1]pivot集計!$A:$G,F$3,FALSE),0)+IFERROR(VLOOKUP($AF35,[1]pivot集計!$A:$G,F$3,FALSE),0)+IFERROR(VLOOKUP($AG35,[1]pivot集計!$A:$G,F$3,FALSE),0)+IFERROR(VLOOKUP($AH35,[1]pivot集計!$A:$G,F$3,FALSE),0)+IFERROR(VLOOKUP($AI35,[1]pivot集計!$A:$G,F$3,FALSE),0)+IFERROR(VLOOKUP($AJ35,[1]pivot集計!$A:$G,F$3,FALSE),0)+IFERROR(VLOOKUP($AK35,[1]pivot集計!$A:$G,F$3,FALSE),0)+IFERROR(VLOOKUP($AL35,[1]pivot集計!$A:$G,F$3,FALSE),0)+IFERROR(VLOOKUP($AM35,[1]pivot集計!$A:$G,F$3,FALSE),0)+IFERROR(VLOOKUP($AN35,[1]pivot集計!$A:$G,F$3,FALSE),0)+IFERROR(VLOOKUP($AO35,[1]pivot集計!$A:$G,F$3,FALSE),0)</f>
        <v>38321</v>
      </c>
      <c r="G35" s="33">
        <f>IFERROR(VLOOKUP($W35,[1]pivot集計!$A:$G,G$3,FALSE),0)+IFERROR(VLOOKUP($X35,[1]pivot集計!$A:$G,G$3,FALSE),0)+IFERROR(VLOOKUP($Y35,[1]pivot集計!$A:$G,G$3,FALSE),0)+IFERROR(VLOOKUP($Z35,[1]pivot集計!$A:$G,G$3,FALSE),0)+IFERROR(VLOOKUP($AA35,[1]pivot集計!$A:$G,G$3,FALSE),0)+IFERROR(VLOOKUP($AB35,[1]pivot集計!$A:$G,G$3,FALSE),0)+IFERROR(VLOOKUP($AC35,[1]pivot集計!$A:$G,G$3,FALSE),0)+IFERROR(VLOOKUP($AD35,[1]pivot集計!$A:$G,G$3,FALSE),0)+IFERROR(VLOOKUP($AE35,[1]pivot集計!$A:$G,G$3,FALSE),0)+IFERROR(VLOOKUP($AF35,[1]pivot集計!$A:$G,G$3,FALSE),0)+IFERROR(VLOOKUP($AG35,[1]pivot集計!$A:$G,G$3,FALSE),0)+IFERROR(VLOOKUP($AH35,[1]pivot集計!$A:$G,G$3,FALSE),0)+IFERROR(VLOOKUP($AI35,[1]pivot集計!$A:$G,G$3,FALSE),0)+IFERROR(VLOOKUP($AJ35,[1]pivot集計!$A:$G,G$3,FALSE),0)+IFERROR(VLOOKUP($AK35,[1]pivot集計!$A:$G,G$3,FALSE),0)+IFERROR(VLOOKUP($AL35,[1]pivot集計!$A:$G,G$3,FALSE),0)+IFERROR(VLOOKUP($AM35,[1]pivot集計!$A:$G,G$3,FALSE),0)+IFERROR(VLOOKUP($AN35,[1]pivot集計!$A:$G,G$3,FALSE),0)+IFERROR(VLOOKUP($AO35,[1]pivot集計!$A:$G,G$3,FALSE),0)</f>
        <v>11170</v>
      </c>
      <c r="H35" s="33">
        <f>IFERROR(VLOOKUP($W35,[1]pivot集計!$A:$G,H$3,FALSE),0)+IFERROR(VLOOKUP($X35,[1]pivot集計!$A:$G,H$3,FALSE),0)+IFERROR(VLOOKUP($Y35,[1]pivot集計!$A:$G,H$3,FALSE),0)+IFERROR(VLOOKUP($Z35,[1]pivot集計!$A:$G,H$3,FALSE),0)+IFERROR(VLOOKUP($AA35,[1]pivot集計!$A:$G,H$3,FALSE),0)+IFERROR(VLOOKUP($AB35,[1]pivot集計!$A:$G,H$3,FALSE),0)+IFERROR(VLOOKUP($AC35,[1]pivot集計!$A:$G,H$3,FALSE),0)+IFERROR(VLOOKUP($AD35,[1]pivot集計!$A:$G,H$3,FALSE),0)+IFERROR(VLOOKUP($AE35,[1]pivot集計!$A:$G,H$3,FALSE),0)+IFERROR(VLOOKUP($AF35,[1]pivot集計!$A:$G,H$3,FALSE),0)+IFERROR(VLOOKUP($AG35,[1]pivot集計!$A:$G,H$3,FALSE),0)+IFERROR(VLOOKUP($AH35,[1]pivot集計!$A:$G,H$3,FALSE),0)+IFERROR(VLOOKUP($AI35,[1]pivot集計!$A:$G,H$3,FALSE),0)+IFERROR(VLOOKUP($AJ35,[1]pivot集計!$A:$G,H$3,FALSE),0)+IFERROR(VLOOKUP($AK35,[1]pivot集計!$A:$G,H$3,FALSE),0)+IFERROR(VLOOKUP($AL35,[1]pivot集計!$A:$G,H$3,FALSE),0)+IFERROR(VLOOKUP($AM35,[1]pivot集計!$A:$G,H$3,FALSE),0)+IFERROR(VLOOKUP($AN35,[1]pivot集計!$A:$G,H$3,FALSE),0)+IFERROR(VLOOKUP($AO35,[1]pivot集計!$A:$G,H$3,FALSE),0)</f>
        <v>0</v>
      </c>
      <c r="I35" s="33">
        <f>IFERROR(VLOOKUP($W35,[1]pivot集計!$A:$G,I$3,FALSE),0)+IFERROR(VLOOKUP($X35,[1]pivot集計!$A:$G,I$3,FALSE),0)+IFERROR(VLOOKUP($Y35,[1]pivot集計!$A:$G,I$3,FALSE),0)+IFERROR(VLOOKUP($Z35,[1]pivot集計!$A:$G,I$3,FALSE),0)+IFERROR(VLOOKUP($AA35,[1]pivot集計!$A:$G,I$3,FALSE),0)+IFERROR(VLOOKUP($AB35,[1]pivot集計!$A:$G,I$3,FALSE),0)+IFERROR(VLOOKUP($AC35,[1]pivot集計!$A:$G,I$3,FALSE),0)+IFERROR(VLOOKUP($AD35,[1]pivot集計!$A:$G,I$3,FALSE),0)+IFERROR(VLOOKUP($AE35,[1]pivot集計!$A:$G,I$3,FALSE),0)+IFERROR(VLOOKUP($AF35,[1]pivot集計!$A:$G,I$3,FALSE),0)+IFERROR(VLOOKUP($AG35,[1]pivot集計!$A:$G,I$3,FALSE),0)+IFERROR(VLOOKUP($AH35,[1]pivot集計!$A:$G,I$3,FALSE),0)+IFERROR(VLOOKUP($AI35,[1]pivot集計!$A:$G,I$3,FALSE),0)+IFERROR(VLOOKUP($AJ35,[1]pivot集計!$A:$G,I$3,FALSE),0)+IFERROR(VLOOKUP($AK35,[1]pivot集計!$A:$G,I$3,FALSE),0)+IFERROR(VLOOKUP($AL35,[1]pivot集計!$A:$G,I$3,FALSE),0)+IFERROR(VLOOKUP($AM35,[1]pivot集計!$A:$G,I$3,FALSE),0)+IFERROR(VLOOKUP($AN35,[1]pivot集計!$A:$G,I$3,FALSE),0)+IFERROR(VLOOKUP($AO35,[1]pivot集計!$A:$G,I$3,FALSE),0)</f>
        <v>2181224.8339999998</v>
      </c>
      <c r="J35" s="20">
        <f t="shared" si="6"/>
        <v>4778556.8339999998</v>
      </c>
      <c r="K35" s="4"/>
      <c r="L35" s="106"/>
      <c r="M35" s="128"/>
      <c r="N35" s="24">
        <v>31</v>
      </c>
      <c r="O35" s="32" t="s">
        <v>127</v>
      </c>
      <c r="P35" s="26">
        <f t="shared" si="0"/>
        <v>1.9991252731873556E-2</v>
      </c>
      <c r="Q35" s="26">
        <f t="shared" si="1"/>
        <v>9.9090598559345103E-3</v>
      </c>
      <c r="R35" s="26">
        <f t="shared" si="2"/>
        <v>6.6150648181597443E-3</v>
      </c>
      <c r="S35" s="26">
        <f t="shared" si="3"/>
        <v>0</v>
      </c>
      <c r="T35" s="27">
        <f t="shared" si="4"/>
        <v>2.1298101081453243E-2</v>
      </c>
      <c r="U35" s="28">
        <f t="shared" si="5"/>
        <v>1.9913477362908692E-2</v>
      </c>
      <c r="V35" s="4"/>
      <c r="W35" s="103" t="s">
        <v>128</v>
      </c>
      <c r="X35" s="128" t="s">
        <v>15</v>
      </c>
      <c r="Y35" s="24" t="s">
        <v>15</v>
      </c>
      <c r="Z35" s="32" t="s">
        <v>15</v>
      </c>
      <c r="AA35" s="33" t="s">
        <v>15</v>
      </c>
      <c r="AB35" s="33" t="s">
        <v>15</v>
      </c>
      <c r="AC35" s="33" t="s">
        <v>15</v>
      </c>
      <c r="AD35" s="33" t="s">
        <v>15</v>
      </c>
      <c r="AE35" s="33" t="s">
        <v>15</v>
      </c>
      <c r="AF35" s="2" t="s">
        <v>15</v>
      </c>
      <c r="AG35" s="2" t="s">
        <v>15</v>
      </c>
      <c r="AH35" s="2" t="s">
        <v>15</v>
      </c>
      <c r="AI35" s="2" t="s">
        <v>15</v>
      </c>
      <c r="AJ35" s="2" t="s">
        <v>15</v>
      </c>
      <c r="AK35" s="2" t="s">
        <v>15</v>
      </c>
      <c r="AL35" s="2" t="s">
        <v>15</v>
      </c>
      <c r="AM35" s="2" t="s">
        <v>15</v>
      </c>
      <c r="AN35" s="2" t="s">
        <v>15</v>
      </c>
      <c r="AO35" s="2" t="s">
        <v>15</v>
      </c>
    </row>
    <row r="36" spans="2:41" ht="25.5" customHeight="1">
      <c r="B36" s="128"/>
      <c r="C36" s="34">
        <v>32</v>
      </c>
      <c r="D36" s="100" t="s">
        <v>129</v>
      </c>
      <c r="E36" s="33">
        <f>IFERROR(VLOOKUP($W36,[1]pivot集計!$A:$G,E$3,FALSE),0)+IFERROR(VLOOKUP($X36,[1]pivot集計!$A:$G,E$3,FALSE),0)+IFERROR(VLOOKUP($Y36,[1]pivot集計!$A:$G,E$3,FALSE),0)+IFERROR(VLOOKUP($Z36,[1]pivot集計!$A:$G,E$3,FALSE),0)+IFERROR(VLOOKUP($AA36,[1]pivot集計!$A:$G,E$3,FALSE),0)+IFERROR(VLOOKUP($AB36,[1]pivot集計!$A:$G,E$3,FALSE),0)+IFERROR(VLOOKUP($AC36,[1]pivot集計!$A:$G,E$3,FALSE),0)+IFERROR(VLOOKUP($AD36,[1]pivot集計!$A:$G,E$3,FALSE),0)+IFERROR(VLOOKUP($AE36,[1]pivot集計!$A:$G,E$3,FALSE),0)+IFERROR(VLOOKUP($AF36,[1]pivot集計!$A:$G,E$3,FALSE),0)+IFERROR(VLOOKUP($AG36,[1]pivot集計!$A:$G,E$3,FALSE),0)+IFERROR(VLOOKUP($AH36,[1]pivot集計!$A:$G,E$3,FALSE),0)+IFERROR(VLOOKUP($AI36,[1]pivot集計!$A:$G,E$3,FALSE),0)+IFERROR(VLOOKUP($AJ36,[1]pivot集計!$A:$G,E$3,FALSE),0)+IFERROR(VLOOKUP($AK36,[1]pivot集計!$A:$G,E$3,FALSE),0)+IFERROR(VLOOKUP($AL36,[1]pivot集計!$A:$G,E$3,FALSE),0)+IFERROR(VLOOKUP($AM36,[1]pivot集計!$A:$G,E$3,FALSE),0)+IFERROR(VLOOKUP($AN36,[1]pivot集計!$A:$G,E$3,FALSE),0)+IFERROR(VLOOKUP($AO36,[1]pivot集計!$A:$G,E$3,FALSE),0)</f>
        <v>8268826</v>
      </c>
      <c r="F36" s="33">
        <f>IFERROR(VLOOKUP($W36,[1]pivot集計!$A:$G,F$3,FALSE),0)+IFERROR(VLOOKUP($X36,[1]pivot集計!$A:$G,F$3,FALSE),0)+IFERROR(VLOOKUP($Y36,[1]pivot集計!$A:$G,F$3,FALSE),0)+IFERROR(VLOOKUP($Z36,[1]pivot集計!$A:$G,F$3,FALSE),0)+IFERROR(VLOOKUP($AA36,[1]pivot集計!$A:$G,F$3,FALSE),0)+IFERROR(VLOOKUP($AB36,[1]pivot集計!$A:$G,F$3,FALSE),0)+IFERROR(VLOOKUP($AC36,[1]pivot集計!$A:$G,F$3,FALSE),0)+IFERROR(VLOOKUP($AD36,[1]pivot集計!$A:$G,F$3,FALSE),0)+IFERROR(VLOOKUP($AE36,[1]pivot集計!$A:$G,F$3,FALSE),0)+IFERROR(VLOOKUP($AF36,[1]pivot集計!$A:$G,F$3,FALSE),0)+IFERROR(VLOOKUP($AG36,[1]pivot集計!$A:$G,F$3,FALSE),0)+IFERROR(VLOOKUP($AH36,[1]pivot集計!$A:$G,F$3,FALSE),0)+IFERROR(VLOOKUP($AI36,[1]pivot集計!$A:$G,F$3,FALSE),0)+IFERROR(VLOOKUP($AJ36,[1]pivot集計!$A:$G,F$3,FALSE),0)+IFERROR(VLOOKUP($AK36,[1]pivot集計!$A:$G,F$3,FALSE),0)+IFERROR(VLOOKUP($AL36,[1]pivot集計!$A:$G,F$3,FALSE),0)+IFERROR(VLOOKUP($AM36,[1]pivot集計!$A:$G,F$3,FALSE),0)+IFERROR(VLOOKUP($AN36,[1]pivot集計!$A:$G,F$3,FALSE),0)+IFERROR(VLOOKUP($AO36,[1]pivot集計!$A:$G,F$3,FALSE),0)</f>
        <v>68523</v>
      </c>
      <c r="G36" s="33">
        <f>IFERROR(VLOOKUP($W36,[1]pivot集計!$A:$G,G$3,FALSE),0)+IFERROR(VLOOKUP($X36,[1]pivot集計!$A:$G,G$3,FALSE),0)+IFERROR(VLOOKUP($Y36,[1]pivot集計!$A:$G,G$3,FALSE),0)+IFERROR(VLOOKUP($Z36,[1]pivot集計!$A:$G,G$3,FALSE),0)+IFERROR(VLOOKUP($AA36,[1]pivot集計!$A:$G,G$3,FALSE),0)+IFERROR(VLOOKUP($AB36,[1]pivot集計!$A:$G,G$3,FALSE),0)+IFERROR(VLOOKUP($AC36,[1]pivot集計!$A:$G,G$3,FALSE),0)+IFERROR(VLOOKUP($AD36,[1]pivot集計!$A:$G,G$3,FALSE),0)+IFERROR(VLOOKUP($AE36,[1]pivot集計!$A:$G,G$3,FALSE),0)+IFERROR(VLOOKUP($AF36,[1]pivot集計!$A:$G,G$3,FALSE),0)+IFERROR(VLOOKUP($AG36,[1]pivot集計!$A:$G,G$3,FALSE),0)+IFERROR(VLOOKUP($AH36,[1]pivot集計!$A:$G,G$3,FALSE),0)+IFERROR(VLOOKUP($AI36,[1]pivot集計!$A:$G,G$3,FALSE),0)+IFERROR(VLOOKUP($AJ36,[1]pivot集計!$A:$G,G$3,FALSE),0)+IFERROR(VLOOKUP($AK36,[1]pivot集計!$A:$G,G$3,FALSE),0)+IFERROR(VLOOKUP($AL36,[1]pivot集計!$A:$G,G$3,FALSE),0)+IFERROR(VLOOKUP($AM36,[1]pivot集計!$A:$G,G$3,FALSE),0)+IFERROR(VLOOKUP($AN36,[1]pivot集計!$A:$G,G$3,FALSE),0)+IFERROR(VLOOKUP($AO36,[1]pivot集計!$A:$G,G$3,FALSE),0)</f>
        <v>40559</v>
      </c>
      <c r="H36" s="33">
        <f>IFERROR(VLOOKUP($W36,[1]pivot集計!$A:$G,H$3,FALSE),0)+IFERROR(VLOOKUP($X36,[1]pivot集計!$A:$G,H$3,FALSE),0)+IFERROR(VLOOKUP($Y36,[1]pivot集計!$A:$G,H$3,FALSE),0)+IFERROR(VLOOKUP($Z36,[1]pivot集計!$A:$G,H$3,FALSE),0)+IFERROR(VLOOKUP($AA36,[1]pivot集計!$A:$G,H$3,FALSE),0)+IFERROR(VLOOKUP($AB36,[1]pivot集計!$A:$G,H$3,FALSE),0)+IFERROR(VLOOKUP($AC36,[1]pivot集計!$A:$G,H$3,FALSE),0)+IFERROR(VLOOKUP($AD36,[1]pivot集計!$A:$G,H$3,FALSE),0)+IFERROR(VLOOKUP($AE36,[1]pivot集計!$A:$G,H$3,FALSE),0)+IFERROR(VLOOKUP($AF36,[1]pivot集計!$A:$G,H$3,FALSE),0)+IFERROR(VLOOKUP($AG36,[1]pivot集計!$A:$G,H$3,FALSE),0)+IFERROR(VLOOKUP($AH36,[1]pivot集計!$A:$G,H$3,FALSE),0)+IFERROR(VLOOKUP($AI36,[1]pivot集計!$A:$G,H$3,FALSE),0)+IFERROR(VLOOKUP($AJ36,[1]pivot集計!$A:$G,H$3,FALSE),0)+IFERROR(VLOOKUP($AK36,[1]pivot集計!$A:$G,H$3,FALSE),0)+IFERROR(VLOOKUP($AL36,[1]pivot集計!$A:$G,H$3,FALSE),0)+IFERROR(VLOOKUP($AM36,[1]pivot集計!$A:$G,H$3,FALSE),0)+IFERROR(VLOOKUP($AN36,[1]pivot集計!$A:$G,H$3,FALSE),0)+IFERROR(VLOOKUP($AO36,[1]pivot集計!$A:$G,H$3,FALSE),0)</f>
        <v>1743079.098</v>
      </c>
      <c r="I36" s="33">
        <f>IFERROR(VLOOKUP($W36,[1]pivot集計!$A:$G,I$3,FALSE),0)+IFERROR(VLOOKUP($X36,[1]pivot集計!$A:$G,I$3,FALSE),0)+IFERROR(VLOOKUP($Y36,[1]pivot集計!$A:$G,I$3,FALSE),0)+IFERROR(VLOOKUP($Z36,[1]pivot集計!$A:$G,I$3,FALSE),0)+IFERROR(VLOOKUP($AA36,[1]pivot集計!$A:$G,I$3,FALSE),0)+IFERROR(VLOOKUP($AB36,[1]pivot集計!$A:$G,I$3,FALSE),0)+IFERROR(VLOOKUP($AC36,[1]pivot集計!$A:$G,I$3,FALSE),0)+IFERROR(VLOOKUP($AD36,[1]pivot集計!$A:$G,I$3,FALSE),0)+IFERROR(VLOOKUP($AE36,[1]pivot集計!$A:$G,I$3,FALSE),0)+IFERROR(VLOOKUP($AF36,[1]pivot集計!$A:$G,I$3,FALSE),0)+IFERROR(VLOOKUP($AG36,[1]pivot集計!$A:$G,I$3,FALSE),0)+IFERROR(VLOOKUP($AH36,[1]pivot集計!$A:$G,I$3,FALSE),0)+IFERROR(VLOOKUP($AI36,[1]pivot集計!$A:$G,I$3,FALSE),0)+IFERROR(VLOOKUP($AJ36,[1]pivot集計!$A:$G,I$3,FALSE),0)+IFERROR(VLOOKUP($AK36,[1]pivot集計!$A:$G,I$3,FALSE),0)+IFERROR(VLOOKUP($AL36,[1]pivot集計!$A:$G,I$3,FALSE),0)+IFERROR(VLOOKUP($AM36,[1]pivot集計!$A:$G,I$3,FALSE),0)+IFERROR(VLOOKUP($AN36,[1]pivot集計!$A:$G,I$3,FALSE),0)+IFERROR(VLOOKUP($AO36,[1]pivot集計!$A:$G,I$3,FALSE),0)</f>
        <v>2639740.7390000001</v>
      </c>
      <c r="J36" s="35">
        <f t="shared" si="6"/>
        <v>12760727.836999999</v>
      </c>
      <c r="K36" s="4"/>
      <c r="L36" s="106"/>
      <c r="M36" s="128"/>
      <c r="N36" s="34">
        <v>32</v>
      </c>
      <c r="O36" s="100" t="s">
        <v>129</v>
      </c>
      <c r="P36" s="36">
        <f t="shared" si="0"/>
        <v>6.4880104512756914E-2</v>
      </c>
      <c r="Q36" s="36">
        <f t="shared" si="1"/>
        <v>1.7718705370637522E-2</v>
      </c>
      <c r="R36" s="36">
        <f t="shared" si="2"/>
        <v>2.4019732673208692E-2</v>
      </c>
      <c r="S36" s="36">
        <f t="shared" si="3"/>
        <v>0.38323884304498135</v>
      </c>
      <c r="T36" s="37">
        <f t="shared" si="4"/>
        <v>2.5775181087110292E-2</v>
      </c>
      <c r="U36" s="38">
        <f t="shared" si="5"/>
        <v>5.3177240272274703E-2</v>
      </c>
      <c r="V36" s="4"/>
      <c r="W36" s="103" t="s">
        <v>130</v>
      </c>
      <c r="X36" s="128" t="s">
        <v>15</v>
      </c>
      <c r="Y36" s="34" t="s">
        <v>15</v>
      </c>
      <c r="Z36" s="100" t="s">
        <v>15</v>
      </c>
      <c r="AA36" s="33" t="s">
        <v>15</v>
      </c>
      <c r="AB36" s="33" t="s">
        <v>15</v>
      </c>
      <c r="AC36" s="33" t="s">
        <v>15</v>
      </c>
      <c r="AD36" s="33" t="s">
        <v>15</v>
      </c>
      <c r="AE36" s="33" t="s">
        <v>15</v>
      </c>
      <c r="AF36" s="2" t="s">
        <v>15</v>
      </c>
      <c r="AG36" s="2" t="s">
        <v>15</v>
      </c>
      <c r="AH36" s="2" t="s">
        <v>15</v>
      </c>
      <c r="AI36" s="2" t="s">
        <v>15</v>
      </c>
      <c r="AJ36" s="2" t="s">
        <v>15</v>
      </c>
      <c r="AK36" s="2" t="s">
        <v>15</v>
      </c>
      <c r="AL36" s="2" t="s">
        <v>15</v>
      </c>
      <c r="AM36" s="2" t="s">
        <v>15</v>
      </c>
      <c r="AN36" s="2" t="s">
        <v>15</v>
      </c>
      <c r="AO36" s="2" t="s">
        <v>15</v>
      </c>
    </row>
    <row r="37" spans="2:41" ht="25.5" customHeight="1">
      <c r="B37" s="128"/>
      <c r="C37" s="24">
        <v>33</v>
      </c>
      <c r="D37" s="99" t="s">
        <v>131</v>
      </c>
      <c r="E37" s="18">
        <f>IFERROR(VLOOKUP($W37,[1]pivot集計!$A:$G,E$3,FALSE),0)+IFERROR(VLOOKUP($X37,[1]pivot集計!$A:$G,E$3,FALSE),0)+IFERROR(VLOOKUP($Y37,[1]pivot集計!$A:$G,E$3,FALSE),0)+IFERROR(VLOOKUP($Z37,[1]pivot集計!$A:$G,E$3,FALSE),0)+IFERROR(VLOOKUP($AA37,[1]pivot集計!$A:$G,E$3,FALSE),0)+IFERROR(VLOOKUP($AB37,[1]pivot集計!$A:$G,E$3,FALSE),0)+IFERROR(VLOOKUP($AC37,[1]pivot集計!$A:$G,E$3,FALSE),0)+IFERROR(VLOOKUP($AD37,[1]pivot集計!$A:$G,E$3,FALSE),0)+IFERROR(VLOOKUP($AE37,[1]pivot集計!$A:$G,E$3,FALSE),0)+IFERROR(VLOOKUP($AF37,[1]pivot集計!$A:$G,E$3,FALSE),0)+IFERROR(VLOOKUP($AG37,[1]pivot集計!$A:$G,E$3,FALSE),0)+IFERROR(VLOOKUP($AH37,[1]pivot集計!$A:$G,E$3,FALSE),0)+IFERROR(VLOOKUP($AI37,[1]pivot集計!$A:$G,E$3,FALSE),0)+IFERROR(VLOOKUP($AJ37,[1]pivot集計!$A:$G,E$3,FALSE),0)+IFERROR(VLOOKUP($AK37,[1]pivot集計!$A:$G,E$3,FALSE),0)+IFERROR(VLOOKUP($AL37,[1]pivot集計!$A:$G,E$3,FALSE),0)+IFERROR(VLOOKUP($AM37,[1]pivot集計!$A:$G,E$3,FALSE),0)+IFERROR(VLOOKUP($AN37,[1]pivot集計!$A:$G,E$3,FALSE),0)+IFERROR(VLOOKUP($AO37,[1]pivot集計!$A:$G,E$3,FALSE),0)</f>
        <v>0</v>
      </c>
      <c r="F37" s="18">
        <f>IFERROR(VLOOKUP($W37,[1]pivot集計!$A:$G,F$3,FALSE),0)+IFERROR(VLOOKUP($X37,[1]pivot集計!$A:$G,F$3,FALSE),0)+IFERROR(VLOOKUP($Y37,[1]pivot集計!$A:$G,F$3,FALSE),0)+IFERROR(VLOOKUP($Z37,[1]pivot集計!$A:$G,F$3,FALSE),0)+IFERROR(VLOOKUP($AA37,[1]pivot集計!$A:$G,F$3,FALSE),0)+IFERROR(VLOOKUP($AB37,[1]pivot集計!$A:$G,F$3,FALSE),0)+IFERROR(VLOOKUP($AC37,[1]pivot集計!$A:$G,F$3,FALSE),0)+IFERROR(VLOOKUP($AD37,[1]pivot集計!$A:$G,F$3,FALSE),0)+IFERROR(VLOOKUP($AE37,[1]pivot集計!$A:$G,F$3,FALSE),0)+IFERROR(VLOOKUP($AF37,[1]pivot集計!$A:$G,F$3,FALSE),0)+IFERROR(VLOOKUP($AG37,[1]pivot集計!$A:$G,F$3,FALSE),0)+IFERROR(VLOOKUP($AH37,[1]pivot集計!$A:$G,F$3,FALSE),0)+IFERROR(VLOOKUP($AI37,[1]pivot集計!$A:$G,F$3,FALSE),0)+IFERROR(VLOOKUP($AJ37,[1]pivot集計!$A:$G,F$3,FALSE),0)+IFERROR(VLOOKUP($AK37,[1]pivot集計!$A:$G,F$3,FALSE),0)+IFERROR(VLOOKUP($AL37,[1]pivot集計!$A:$G,F$3,FALSE),0)+IFERROR(VLOOKUP($AM37,[1]pivot集計!$A:$G,F$3,FALSE),0)+IFERROR(VLOOKUP($AN37,[1]pivot集計!$A:$G,F$3,FALSE),0)+IFERROR(VLOOKUP($AO37,[1]pivot集計!$A:$G,F$3,FALSE),0)</f>
        <v>0</v>
      </c>
      <c r="G37" s="18">
        <f>IFERROR(VLOOKUP($W37,[1]pivot集計!$A:$G,G$3,FALSE),0)+IFERROR(VLOOKUP($X37,[1]pivot集計!$A:$G,G$3,FALSE),0)+IFERROR(VLOOKUP($Y37,[1]pivot集計!$A:$G,G$3,FALSE),0)+IFERROR(VLOOKUP($Z37,[1]pivot集計!$A:$G,G$3,FALSE),0)+IFERROR(VLOOKUP($AA37,[1]pivot集計!$A:$G,G$3,FALSE),0)+IFERROR(VLOOKUP($AB37,[1]pivot集計!$A:$G,G$3,FALSE),0)+IFERROR(VLOOKUP($AC37,[1]pivot集計!$A:$G,G$3,FALSE),0)+IFERROR(VLOOKUP($AD37,[1]pivot集計!$A:$G,G$3,FALSE),0)+IFERROR(VLOOKUP($AE37,[1]pivot集計!$A:$G,G$3,FALSE),0)+IFERROR(VLOOKUP($AF37,[1]pivot集計!$A:$G,G$3,FALSE),0)+IFERROR(VLOOKUP($AG37,[1]pivot集計!$A:$G,G$3,FALSE),0)+IFERROR(VLOOKUP($AH37,[1]pivot集計!$A:$G,G$3,FALSE),0)+IFERROR(VLOOKUP($AI37,[1]pivot集計!$A:$G,G$3,FALSE),0)+IFERROR(VLOOKUP($AJ37,[1]pivot集計!$A:$G,G$3,FALSE),0)+IFERROR(VLOOKUP($AK37,[1]pivot集計!$A:$G,G$3,FALSE),0)+IFERROR(VLOOKUP($AL37,[1]pivot集計!$A:$G,G$3,FALSE),0)+IFERROR(VLOOKUP($AM37,[1]pivot集計!$A:$G,G$3,FALSE),0)+IFERROR(VLOOKUP($AN37,[1]pivot集計!$A:$G,G$3,FALSE),0)+IFERROR(VLOOKUP($AO37,[1]pivot集計!$A:$G,G$3,FALSE),0)</f>
        <v>0</v>
      </c>
      <c r="H37" s="18">
        <f>IFERROR(VLOOKUP($W37,[1]pivot集計!$A:$G,H$3,FALSE),0)+IFERROR(VLOOKUP($X37,[1]pivot集計!$A:$G,H$3,FALSE),0)+IFERROR(VLOOKUP($Y37,[1]pivot集計!$A:$G,H$3,FALSE),0)+IFERROR(VLOOKUP($Z37,[1]pivot集計!$A:$G,H$3,FALSE),0)+IFERROR(VLOOKUP($AA37,[1]pivot集計!$A:$G,H$3,FALSE),0)+IFERROR(VLOOKUP($AB37,[1]pivot集計!$A:$G,H$3,FALSE),0)+IFERROR(VLOOKUP($AC37,[1]pivot集計!$A:$G,H$3,FALSE),0)+IFERROR(VLOOKUP($AD37,[1]pivot集計!$A:$G,H$3,FALSE),0)+IFERROR(VLOOKUP($AE37,[1]pivot集計!$A:$G,H$3,FALSE),0)+IFERROR(VLOOKUP($AF37,[1]pivot集計!$A:$G,H$3,FALSE),0)+IFERROR(VLOOKUP($AG37,[1]pivot集計!$A:$G,H$3,FALSE),0)+IFERROR(VLOOKUP($AH37,[1]pivot集計!$A:$G,H$3,FALSE),0)+IFERROR(VLOOKUP($AI37,[1]pivot集計!$A:$G,H$3,FALSE),0)+IFERROR(VLOOKUP($AJ37,[1]pivot集計!$A:$G,H$3,FALSE),0)+IFERROR(VLOOKUP($AK37,[1]pivot集計!$A:$G,H$3,FALSE),0)+IFERROR(VLOOKUP($AL37,[1]pivot集計!$A:$G,H$3,FALSE),0)+IFERROR(VLOOKUP($AM37,[1]pivot集計!$A:$G,H$3,FALSE),0)+IFERROR(VLOOKUP($AN37,[1]pivot集計!$A:$G,H$3,FALSE),0)+IFERROR(VLOOKUP($AO37,[1]pivot集計!$A:$G,H$3,FALSE),0)</f>
        <v>0</v>
      </c>
      <c r="I37" s="18">
        <f>IFERROR(VLOOKUP($W37,[1]pivot集計!$A:$G,I$3,FALSE),0)+IFERROR(VLOOKUP($X37,[1]pivot集計!$A:$G,I$3,FALSE),0)+IFERROR(VLOOKUP($Y37,[1]pivot集計!$A:$G,I$3,FALSE),0)+IFERROR(VLOOKUP($Z37,[1]pivot集計!$A:$G,I$3,FALSE),0)+IFERROR(VLOOKUP($AA37,[1]pivot集計!$A:$G,I$3,FALSE),0)+IFERROR(VLOOKUP($AB37,[1]pivot集計!$A:$G,I$3,FALSE),0)+IFERROR(VLOOKUP($AC37,[1]pivot集計!$A:$G,I$3,FALSE),0)+IFERROR(VLOOKUP($AD37,[1]pivot集計!$A:$G,I$3,FALSE),0)+IFERROR(VLOOKUP($AE37,[1]pivot集計!$A:$G,I$3,FALSE),0)+IFERROR(VLOOKUP($AF37,[1]pivot集計!$A:$G,I$3,FALSE),0)+IFERROR(VLOOKUP($AG37,[1]pivot集計!$A:$G,I$3,FALSE),0)+IFERROR(VLOOKUP($AH37,[1]pivot集計!$A:$G,I$3,FALSE),0)+IFERROR(VLOOKUP($AI37,[1]pivot集計!$A:$G,I$3,FALSE),0)+IFERROR(VLOOKUP($AJ37,[1]pivot集計!$A:$G,I$3,FALSE),0)+IFERROR(VLOOKUP($AK37,[1]pivot集計!$A:$G,I$3,FALSE),0)+IFERROR(VLOOKUP($AL37,[1]pivot集計!$A:$G,I$3,FALSE),0)+IFERROR(VLOOKUP($AM37,[1]pivot集計!$A:$G,I$3,FALSE),0)+IFERROR(VLOOKUP($AN37,[1]pivot集計!$A:$G,I$3,FALSE),0)+IFERROR(VLOOKUP($AO37,[1]pivot集計!$A:$G,I$3,FALSE),0)</f>
        <v>20525</v>
      </c>
      <c r="J37" s="20">
        <f t="shared" si="6"/>
        <v>20525</v>
      </c>
      <c r="K37" s="4"/>
      <c r="L37" s="106"/>
      <c r="M37" s="128"/>
      <c r="N37" s="24">
        <v>33</v>
      </c>
      <c r="O37" s="99" t="s">
        <v>131</v>
      </c>
      <c r="P37" s="26">
        <f t="shared" si="0"/>
        <v>0</v>
      </c>
      <c r="Q37" s="26">
        <f t="shared" si="1"/>
        <v>0</v>
      </c>
      <c r="R37" s="26">
        <f t="shared" si="2"/>
        <v>0</v>
      </c>
      <c r="S37" s="26">
        <f t="shared" si="3"/>
        <v>0</v>
      </c>
      <c r="T37" s="27">
        <f t="shared" si="4"/>
        <v>2.0041195106658495E-4</v>
      </c>
      <c r="U37" s="28">
        <f t="shared" si="5"/>
        <v>8.5532962580999399E-5</v>
      </c>
      <c r="V37" s="4"/>
      <c r="W37" s="103" t="s">
        <v>132</v>
      </c>
      <c r="X37" s="128" t="s">
        <v>133</v>
      </c>
      <c r="Y37" s="24" t="s">
        <v>15</v>
      </c>
      <c r="Z37" s="99" t="s">
        <v>15</v>
      </c>
      <c r="AA37" s="18" t="s">
        <v>15</v>
      </c>
      <c r="AB37" s="18" t="s">
        <v>15</v>
      </c>
      <c r="AC37" s="18" t="s">
        <v>15</v>
      </c>
      <c r="AD37" s="18" t="s">
        <v>15</v>
      </c>
      <c r="AE37" s="18" t="s">
        <v>15</v>
      </c>
      <c r="AF37" s="2" t="s">
        <v>15</v>
      </c>
      <c r="AG37" s="2" t="s">
        <v>15</v>
      </c>
      <c r="AH37" s="2" t="s">
        <v>15</v>
      </c>
      <c r="AI37" s="2" t="s">
        <v>15</v>
      </c>
      <c r="AJ37" s="2" t="s">
        <v>15</v>
      </c>
      <c r="AK37" s="2" t="s">
        <v>15</v>
      </c>
      <c r="AL37" s="2" t="s">
        <v>15</v>
      </c>
      <c r="AM37" s="2" t="s">
        <v>15</v>
      </c>
      <c r="AN37" s="2" t="s">
        <v>15</v>
      </c>
      <c r="AO37" s="2" t="s">
        <v>15</v>
      </c>
    </row>
    <row r="38" spans="2:41" ht="25.5" customHeight="1">
      <c r="B38" s="128"/>
      <c r="C38" s="24">
        <v>34</v>
      </c>
      <c r="D38" s="25" t="s">
        <v>134</v>
      </c>
      <c r="E38" s="18">
        <f>IFERROR(VLOOKUP($W38,[1]pivot集計!$A:$G,E$3,FALSE),0)+IFERROR(VLOOKUP($X38,[1]pivot集計!$A:$G,E$3,FALSE),0)+IFERROR(VLOOKUP($Y38,[1]pivot集計!$A:$G,E$3,FALSE),0)+IFERROR(VLOOKUP($Z38,[1]pivot集計!$A:$G,E$3,FALSE),0)+IFERROR(VLOOKUP($AA38,[1]pivot集計!$A:$G,E$3,FALSE),0)+IFERROR(VLOOKUP($AB38,[1]pivot集計!$A:$G,E$3,FALSE),0)+IFERROR(VLOOKUP($AC38,[1]pivot集計!$A:$G,E$3,FALSE),0)+IFERROR(VLOOKUP($AD38,[1]pivot集計!$A:$G,E$3,FALSE),0)+IFERROR(VLOOKUP($AE38,[1]pivot集計!$A:$G,E$3,FALSE),0)+IFERROR(VLOOKUP($AF38,[1]pivot集計!$A:$G,E$3,FALSE),0)+IFERROR(VLOOKUP($AG38,[1]pivot集計!$A:$G,E$3,FALSE),0)+IFERROR(VLOOKUP($AH38,[1]pivot集計!$A:$G,E$3,FALSE),0)+IFERROR(VLOOKUP($AI38,[1]pivot集計!$A:$G,E$3,FALSE),0)+IFERROR(VLOOKUP($AJ38,[1]pivot集計!$A:$G,E$3,FALSE),0)+IFERROR(VLOOKUP($AK38,[1]pivot集計!$A:$G,E$3,FALSE),0)+IFERROR(VLOOKUP($AL38,[1]pivot集計!$A:$G,E$3,FALSE),0)+IFERROR(VLOOKUP($AM38,[1]pivot集計!$A:$G,E$3,FALSE),0)+IFERROR(VLOOKUP($AN38,[1]pivot集計!$A:$G,E$3,FALSE),0)+IFERROR(VLOOKUP($AO38,[1]pivot集計!$A:$G,E$3,FALSE),0)</f>
        <v>2534</v>
      </c>
      <c r="F38" s="18">
        <f>IFERROR(VLOOKUP($W38,[1]pivot集計!$A:$G,F$3,FALSE),0)+IFERROR(VLOOKUP($X38,[1]pivot集計!$A:$G,F$3,FALSE),0)+IFERROR(VLOOKUP($Y38,[1]pivot集計!$A:$G,F$3,FALSE),0)+IFERROR(VLOOKUP($Z38,[1]pivot集計!$A:$G,F$3,FALSE),0)+IFERROR(VLOOKUP($AA38,[1]pivot集計!$A:$G,F$3,FALSE),0)+IFERROR(VLOOKUP($AB38,[1]pivot集計!$A:$G,F$3,FALSE),0)+IFERROR(VLOOKUP($AC38,[1]pivot集計!$A:$G,F$3,FALSE),0)+IFERROR(VLOOKUP($AD38,[1]pivot集計!$A:$G,F$3,FALSE),0)+IFERROR(VLOOKUP($AE38,[1]pivot集計!$A:$G,F$3,FALSE),0)+IFERROR(VLOOKUP($AF38,[1]pivot集計!$A:$G,F$3,FALSE),0)+IFERROR(VLOOKUP($AG38,[1]pivot集計!$A:$G,F$3,FALSE),0)+IFERROR(VLOOKUP($AH38,[1]pivot集計!$A:$G,F$3,FALSE),0)+IFERROR(VLOOKUP($AI38,[1]pivot集計!$A:$G,F$3,FALSE),0)+IFERROR(VLOOKUP($AJ38,[1]pivot集計!$A:$G,F$3,FALSE),0)+IFERROR(VLOOKUP($AK38,[1]pivot集計!$A:$G,F$3,FALSE),0)+IFERROR(VLOOKUP($AL38,[1]pivot集計!$A:$G,F$3,FALSE),0)+IFERROR(VLOOKUP($AM38,[1]pivot集計!$A:$G,F$3,FALSE),0)+IFERROR(VLOOKUP($AN38,[1]pivot集計!$A:$G,F$3,FALSE),0)+IFERROR(VLOOKUP($AO38,[1]pivot集計!$A:$G,F$3,FALSE),0)</f>
        <v>7407</v>
      </c>
      <c r="G38" s="18">
        <f>IFERROR(VLOOKUP($W38,[1]pivot集計!$A:$G,G$3,FALSE),0)+IFERROR(VLOOKUP($X38,[1]pivot集計!$A:$G,G$3,FALSE),0)+IFERROR(VLOOKUP($Y38,[1]pivot集計!$A:$G,G$3,FALSE),0)+IFERROR(VLOOKUP($Z38,[1]pivot集計!$A:$G,G$3,FALSE),0)+IFERROR(VLOOKUP($AA38,[1]pivot集計!$A:$G,G$3,FALSE),0)+IFERROR(VLOOKUP($AB38,[1]pivot集計!$A:$G,G$3,FALSE),0)+IFERROR(VLOOKUP($AC38,[1]pivot集計!$A:$G,G$3,FALSE),0)+IFERROR(VLOOKUP($AD38,[1]pivot集計!$A:$G,G$3,FALSE),0)+IFERROR(VLOOKUP($AE38,[1]pivot集計!$A:$G,G$3,FALSE),0)+IFERROR(VLOOKUP($AF38,[1]pivot集計!$A:$G,G$3,FALSE),0)+IFERROR(VLOOKUP($AG38,[1]pivot集計!$A:$G,G$3,FALSE),0)+IFERROR(VLOOKUP($AH38,[1]pivot集計!$A:$G,G$3,FALSE),0)+IFERROR(VLOOKUP($AI38,[1]pivot集計!$A:$G,G$3,FALSE),0)+IFERROR(VLOOKUP($AJ38,[1]pivot集計!$A:$G,G$3,FALSE),0)+IFERROR(VLOOKUP($AK38,[1]pivot集計!$A:$G,G$3,FALSE),0)+IFERROR(VLOOKUP($AL38,[1]pivot集計!$A:$G,G$3,FALSE),0)+IFERROR(VLOOKUP($AM38,[1]pivot集計!$A:$G,G$3,FALSE),0)+IFERROR(VLOOKUP($AN38,[1]pivot集計!$A:$G,G$3,FALSE),0)+IFERROR(VLOOKUP($AO38,[1]pivot集計!$A:$G,G$3,FALSE),0)</f>
        <v>0</v>
      </c>
      <c r="H38" s="18">
        <f>IFERROR(VLOOKUP($W38,[1]pivot集計!$A:$G,H$3,FALSE),0)+IFERROR(VLOOKUP($X38,[1]pivot集計!$A:$G,H$3,FALSE),0)+IFERROR(VLOOKUP($Y38,[1]pivot集計!$A:$G,H$3,FALSE),0)+IFERROR(VLOOKUP($Z38,[1]pivot集計!$A:$G,H$3,FALSE),0)+IFERROR(VLOOKUP($AA38,[1]pivot集計!$A:$G,H$3,FALSE),0)+IFERROR(VLOOKUP($AB38,[1]pivot集計!$A:$G,H$3,FALSE),0)+IFERROR(VLOOKUP($AC38,[1]pivot集計!$A:$G,H$3,FALSE),0)+IFERROR(VLOOKUP($AD38,[1]pivot集計!$A:$G,H$3,FALSE),0)+IFERROR(VLOOKUP($AE38,[1]pivot集計!$A:$G,H$3,FALSE),0)+IFERROR(VLOOKUP($AF38,[1]pivot集計!$A:$G,H$3,FALSE),0)+IFERROR(VLOOKUP($AG38,[1]pivot集計!$A:$G,H$3,FALSE),0)+IFERROR(VLOOKUP($AH38,[1]pivot集計!$A:$G,H$3,FALSE),0)+IFERROR(VLOOKUP($AI38,[1]pivot集計!$A:$G,H$3,FALSE),0)+IFERROR(VLOOKUP($AJ38,[1]pivot集計!$A:$G,H$3,FALSE),0)+IFERROR(VLOOKUP($AK38,[1]pivot集計!$A:$G,H$3,FALSE),0)+IFERROR(VLOOKUP($AL38,[1]pivot集計!$A:$G,H$3,FALSE),0)+IFERROR(VLOOKUP($AM38,[1]pivot集計!$A:$G,H$3,FALSE),0)+IFERROR(VLOOKUP($AN38,[1]pivot集計!$A:$G,H$3,FALSE),0)+IFERROR(VLOOKUP($AO38,[1]pivot集計!$A:$G,H$3,FALSE),0)</f>
        <v>0</v>
      </c>
      <c r="I38" s="19">
        <f>IFERROR(VLOOKUP($W38,[1]pivot集計!$A:$G,I$3,FALSE),0)+IFERROR(VLOOKUP($X38,[1]pivot集計!$A:$G,I$3,FALSE),0)+IFERROR(VLOOKUP($Y38,[1]pivot集計!$A:$G,I$3,FALSE),0)+IFERROR(VLOOKUP($Z38,[1]pivot集計!$A:$G,I$3,FALSE),0)+IFERROR(VLOOKUP($AA38,[1]pivot集計!$A:$G,I$3,FALSE),0)+IFERROR(VLOOKUP($AB38,[1]pivot集計!$A:$G,I$3,FALSE),0)+IFERROR(VLOOKUP($AC38,[1]pivot集計!$A:$G,I$3,FALSE),0)+IFERROR(VLOOKUP($AD38,[1]pivot集計!$A:$G,I$3,FALSE),0)+IFERROR(VLOOKUP($AE38,[1]pivot集計!$A:$G,I$3,FALSE),0)+IFERROR(VLOOKUP($AF38,[1]pivot集計!$A:$G,I$3,FALSE),0)+IFERROR(VLOOKUP($AG38,[1]pivot集計!$A:$G,I$3,FALSE),0)+IFERROR(VLOOKUP($AH38,[1]pivot集計!$A:$G,I$3,FALSE),0)+IFERROR(VLOOKUP($AI38,[1]pivot集計!$A:$G,I$3,FALSE),0)+IFERROR(VLOOKUP($AJ38,[1]pivot集計!$A:$G,I$3,FALSE),0)+IFERROR(VLOOKUP($AK38,[1]pivot集計!$A:$G,I$3,FALSE),0)+IFERROR(VLOOKUP($AL38,[1]pivot集計!$A:$G,I$3,FALSE),0)+IFERROR(VLOOKUP($AM38,[1]pivot集計!$A:$G,I$3,FALSE),0)+IFERROR(VLOOKUP($AN38,[1]pivot集計!$A:$G,I$3,FALSE),0)+IFERROR(VLOOKUP($AO38,[1]pivot集計!$A:$G,I$3,FALSE),0)</f>
        <v>278348.71299999999</v>
      </c>
      <c r="J38" s="20">
        <f t="shared" si="6"/>
        <v>288289.71299999999</v>
      </c>
      <c r="K38" s="4"/>
      <c r="L38" s="106"/>
      <c r="M38" s="128"/>
      <c r="N38" s="24">
        <v>34</v>
      </c>
      <c r="O38" s="25" t="s">
        <v>134</v>
      </c>
      <c r="P38" s="26">
        <f t="shared" si="0"/>
        <v>1.9882651398799057E-5</v>
      </c>
      <c r="Q38" s="26">
        <f t="shared" si="1"/>
        <v>1.9153050899743463E-3</v>
      </c>
      <c r="R38" s="26">
        <f t="shared" si="2"/>
        <v>0</v>
      </c>
      <c r="S38" s="26">
        <f t="shared" si="3"/>
        <v>0</v>
      </c>
      <c r="T38" s="27">
        <f t="shared" si="4"/>
        <v>2.7178761826651835E-3</v>
      </c>
      <c r="U38" s="28">
        <f t="shared" si="5"/>
        <v>1.2013775022906726E-3</v>
      </c>
      <c r="V38" s="4"/>
      <c r="W38" s="103" t="s">
        <v>135</v>
      </c>
      <c r="X38" s="128" t="s">
        <v>136</v>
      </c>
      <c r="Y38" s="24" t="s">
        <v>137</v>
      </c>
      <c r="Z38" s="25" t="s">
        <v>260</v>
      </c>
      <c r="AA38" s="18" t="s">
        <v>15</v>
      </c>
      <c r="AB38" s="18" t="s">
        <v>15</v>
      </c>
      <c r="AC38" s="18" t="s">
        <v>15</v>
      </c>
      <c r="AD38" s="18" t="s">
        <v>15</v>
      </c>
      <c r="AE38" s="19" t="s">
        <v>15</v>
      </c>
      <c r="AF38" s="2" t="s">
        <v>15</v>
      </c>
      <c r="AG38" s="2" t="s">
        <v>15</v>
      </c>
      <c r="AH38" s="2" t="s">
        <v>15</v>
      </c>
      <c r="AI38" s="2" t="s">
        <v>15</v>
      </c>
      <c r="AJ38" s="2" t="s">
        <v>15</v>
      </c>
      <c r="AK38" s="2" t="s">
        <v>15</v>
      </c>
      <c r="AL38" s="2" t="s">
        <v>15</v>
      </c>
      <c r="AM38" s="2" t="s">
        <v>15</v>
      </c>
      <c r="AN38" s="2" t="s">
        <v>15</v>
      </c>
      <c r="AO38" s="2" t="s">
        <v>15</v>
      </c>
    </row>
    <row r="39" spans="2:41" ht="25.5" customHeight="1">
      <c r="B39" s="128"/>
      <c r="C39" s="24">
        <v>35</v>
      </c>
      <c r="D39" s="25" t="s">
        <v>138</v>
      </c>
      <c r="E39" s="18">
        <f>IFERROR(VLOOKUP($W39,[1]pivot集計!$A:$G,E$3,FALSE),0)+IFERROR(VLOOKUP($X39,[1]pivot集計!$A:$G,E$3,FALSE),0)+IFERROR(VLOOKUP($Y39,[1]pivot集計!$A:$G,E$3,FALSE),0)+IFERROR(VLOOKUP($Z39,[1]pivot集計!$A:$G,E$3,FALSE),0)+IFERROR(VLOOKUP($AA39,[1]pivot集計!$A:$G,E$3,FALSE),0)+IFERROR(VLOOKUP($AB39,[1]pivot集計!$A:$G,E$3,FALSE),0)+IFERROR(VLOOKUP($AC39,[1]pivot集計!$A:$G,E$3,FALSE),0)+IFERROR(VLOOKUP($AD39,[1]pivot集計!$A:$G,E$3,FALSE),0)+IFERROR(VLOOKUP($AE39,[1]pivot集計!$A:$G,E$3,FALSE),0)+IFERROR(VLOOKUP($AF39,[1]pivot集計!$A:$G,E$3,FALSE),0)+IFERROR(VLOOKUP($AG39,[1]pivot集計!$A:$G,E$3,FALSE),0)+IFERROR(VLOOKUP($AH39,[1]pivot集計!$A:$G,E$3,FALSE),0)+IFERROR(VLOOKUP($AI39,[1]pivot集計!$A:$G,E$3,FALSE),0)+IFERROR(VLOOKUP($AJ39,[1]pivot集計!$A:$G,E$3,FALSE),0)+IFERROR(VLOOKUP($AK39,[1]pivot集計!$A:$G,E$3,FALSE),0)+IFERROR(VLOOKUP($AL39,[1]pivot集計!$A:$G,E$3,FALSE),0)+IFERROR(VLOOKUP($AM39,[1]pivot集計!$A:$G,E$3,FALSE),0)+IFERROR(VLOOKUP($AN39,[1]pivot集計!$A:$G,E$3,FALSE),0)+IFERROR(VLOOKUP($AO39,[1]pivot集計!$A:$G,E$3,FALSE),0)</f>
        <v>2058171</v>
      </c>
      <c r="F39" s="18">
        <f>IFERROR(VLOOKUP($W39,[1]pivot集計!$A:$G,F$3,FALSE),0)+IFERROR(VLOOKUP($X39,[1]pivot集計!$A:$G,F$3,FALSE),0)+IFERROR(VLOOKUP($Y39,[1]pivot集計!$A:$G,F$3,FALSE),0)+IFERROR(VLOOKUP($Z39,[1]pivot集計!$A:$G,F$3,FALSE),0)+IFERROR(VLOOKUP($AA39,[1]pivot集計!$A:$G,F$3,FALSE),0)+IFERROR(VLOOKUP($AB39,[1]pivot集計!$A:$G,F$3,FALSE),0)+IFERROR(VLOOKUP($AC39,[1]pivot集計!$A:$G,F$3,FALSE),0)+IFERROR(VLOOKUP($AD39,[1]pivot集計!$A:$G,F$3,FALSE),0)+IFERROR(VLOOKUP($AE39,[1]pivot集計!$A:$G,F$3,FALSE),0)+IFERROR(VLOOKUP($AF39,[1]pivot集計!$A:$G,F$3,FALSE),0)+IFERROR(VLOOKUP($AG39,[1]pivot集計!$A:$G,F$3,FALSE),0)+IFERROR(VLOOKUP($AH39,[1]pivot集計!$A:$G,F$3,FALSE),0)+IFERROR(VLOOKUP($AI39,[1]pivot集計!$A:$G,F$3,FALSE),0)+IFERROR(VLOOKUP($AJ39,[1]pivot集計!$A:$G,F$3,FALSE),0)+IFERROR(VLOOKUP($AK39,[1]pivot集計!$A:$G,F$3,FALSE),0)+IFERROR(VLOOKUP($AL39,[1]pivot集計!$A:$G,F$3,FALSE),0)+IFERROR(VLOOKUP($AM39,[1]pivot集計!$A:$G,F$3,FALSE),0)+IFERROR(VLOOKUP($AN39,[1]pivot集計!$A:$G,F$3,FALSE),0)+IFERROR(VLOOKUP($AO39,[1]pivot集計!$A:$G,F$3,FALSE),0)</f>
        <v>44732</v>
      </c>
      <c r="G39" s="18">
        <f>IFERROR(VLOOKUP($W39,[1]pivot集計!$A:$G,G$3,FALSE),0)+IFERROR(VLOOKUP($X39,[1]pivot集計!$A:$G,G$3,FALSE),0)+IFERROR(VLOOKUP($Y39,[1]pivot集計!$A:$G,G$3,FALSE),0)+IFERROR(VLOOKUP($Z39,[1]pivot集計!$A:$G,G$3,FALSE),0)+IFERROR(VLOOKUP($AA39,[1]pivot集計!$A:$G,G$3,FALSE),0)+IFERROR(VLOOKUP($AB39,[1]pivot集計!$A:$G,G$3,FALSE),0)+IFERROR(VLOOKUP($AC39,[1]pivot集計!$A:$G,G$3,FALSE),0)+IFERROR(VLOOKUP($AD39,[1]pivot集計!$A:$G,G$3,FALSE),0)+IFERROR(VLOOKUP($AE39,[1]pivot集計!$A:$G,G$3,FALSE),0)+IFERROR(VLOOKUP($AF39,[1]pivot集計!$A:$G,G$3,FALSE),0)+IFERROR(VLOOKUP($AG39,[1]pivot集計!$A:$G,G$3,FALSE),0)+IFERROR(VLOOKUP($AH39,[1]pivot集計!$A:$G,G$3,FALSE),0)+IFERROR(VLOOKUP($AI39,[1]pivot集計!$A:$G,G$3,FALSE),0)+IFERROR(VLOOKUP($AJ39,[1]pivot集計!$A:$G,G$3,FALSE),0)+IFERROR(VLOOKUP($AK39,[1]pivot集計!$A:$G,G$3,FALSE),0)+IFERROR(VLOOKUP($AL39,[1]pivot集計!$A:$G,G$3,FALSE),0)+IFERROR(VLOOKUP($AM39,[1]pivot集計!$A:$G,G$3,FALSE),0)+IFERROR(VLOOKUP($AN39,[1]pivot集計!$A:$G,G$3,FALSE),0)+IFERROR(VLOOKUP($AO39,[1]pivot集計!$A:$G,G$3,FALSE),0)</f>
        <v>12418</v>
      </c>
      <c r="H39" s="18">
        <f>IFERROR(VLOOKUP($W39,[1]pivot集計!$A:$G,H$3,FALSE),0)+IFERROR(VLOOKUP($X39,[1]pivot集計!$A:$G,H$3,FALSE),0)+IFERROR(VLOOKUP($Y39,[1]pivot集計!$A:$G,H$3,FALSE),0)+IFERROR(VLOOKUP($Z39,[1]pivot集計!$A:$G,H$3,FALSE),0)+IFERROR(VLOOKUP($AA39,[1]pivot集計!$A:$G,H$3,FALSE),0)+IFERROR(VLOOKUP($AB39,[1]pivot集計!$A:$G,H$3,FALSE),0)+IFERROR(VLOOKUP($AC39,[1]pivot集計!$A:$G,H$3,FALSE),0)+IFERROR(VLOOKUP($AD39,[1]pivot集計!$A:$G,H$3,FALSE),0)+IFERROR(VLOOKUP($AE39,[1]pivot集計!$A:$G,H$3,FALSE),0)+IFERROR(VLOOKUP($AF39,[1]pivot集計!$A:$G,H$3,FALSE),0)+IFERROR(VLOOKUP($AG39,[1]pivot集計!$A:$G,H$3,FALSE),0)+IFERROR(VLOOKUP($AH39,[1]pivot集計!$A:$G,H$3,FALSE),0)+IFERROR(VLOOKUP($AI39,[1]pivot集計!$A:$G,H$3,FALSE),0)+IFERROR(VLOOKUP($AJ39,[1]pivot集計!$A:$G,H$3,FALSE),0)+IFERROR(VLOOKUP($AK39,[1]pivot集計!$A:$G,H$3,FALSE),0)+IFERROR(VLOOKUP($AL39,[1]pivot集計!$A:$G,H$3,FALSE),0)+IFERROR(VLOOKUP($AM39,[1]pivot集計!$A:$G,H$3,FALSE),0)+IFERROR(VLOOKUP($AN39,[1]pivot集計!$A:$G,H$3,FALSE),0)+IFERROR(VLOOKUP($AO39,[1]pivot集計!$A:$G,H$3,FALSE),0)</f>
        <v>0</v>
      </c>
      <c r="I39" s="19">
        <f>IFERROR(VLOOKUP($W39,[1]pivot集計!$A:$G,I$3,FALSE),0)+IFERROR(VLOOKUP($X39,[1]pivot集計!$A:$G,I$3,FALSE),0)+IFERROR(VLOOKUP($Y39,[1]pivot集計!$A:$G,I$3,FALSE),0)+IFERROR(VLOOKUP($Z39,[1]pivot集計!$A:$G,I$3,FALSE),0)+IFERROR(VLOOKUP($AA39,[1]pivot集計!$A:$G,I$3,FALSE),0)+IFERROR(VLOOKUP($AB39,[1]pivot集計!$A:$G,I$3,FALSE),0)+IFERROR(VLOOKUP($AC39,[1]pivot集計!$A:$G,I$3,FALSE),0)+IFERROR(VLOOKUP($AD39,[1]pivot集計!$A:$G,I$3,FALSE),0)+IFERROR(VLOOKUP($AE39,[1]pivot集計!$A:$G,I$3,FALSE),0)+IFERROR(VLOOKUP($AF39,[1]pivot集計!$A:$G,I$3,FALSE),0)+IFERROR(VLOOKUP($AG39,[1]pivot集計!$A:$G,I$3,FALSE),0)+IFERROR(VLOOKUP($AH39,[1]pivot集計!$A:$G,I$3,FALSE),0)+IFERROR(VLOOKUP($AI39,[1]pivot集計!$A:$G,I$3,FALSE),0)+IFERROR(VLOOKUP($AJ39,[1]pivot集計!$A:$G,I$3,FALSE),0)+IFERROR(VLOOKUP($AK39,[1]pivot集計!$A:$G,I$3,FALSE),0)+IFERROR(VLOOKUP($AL39,[1]pivot集計!$A:$G,I$3,FALSE),0)+IFERROR(VLOOKUP($AM39,[1]pivot集計!$A:$G,I$3,FALSE),0)+IFERROR(VLOOKUP($AN39,[1]pivot集計!$A:$G,I$3,FALSE),0)+IFERROR(VLOOKUP($AO39,[1]pivot集計!$A:$G,I$3,FALSE),0)</f>
        <v>1406165.236</v>
      </c>
      <c r="J39" s="20">
        <f t="shared" si="6"/>
        <v>3521486.236</v>
      </c>
      <c r="K39" s="4"/>
      <c r="L39" s="106"/>
      <c r="M39" s="128"/>
      <c r="N39" s="24">
        <v>35</v>
      </c>
      <c r="O39" s="25" t="s">
        <v>138</v>
      </c>
      <c r="P39" s="26">
        <f t="shared" si="0"/>
        <v>1.6149130430985658E-2</v>
      </c>
      <c r="Q39" s="26">
        <f t="shared" si="1"/>
        <v>1.1566818858476097E-2</v>
      </c>
      <c r="R39" s="26">
        <f t="shared" si="2"/>
        <v>7.3541517378610307E-3</v>
      </c>
      <c r="S39" s="26">
        <f t="shared" si="3"/>
        <v>0</v>
      </c>
      <c r="T39" s="27">
        <f t="shared" si="4"/>
        <v>1.3730198220159069E-2</v>
      </c>
      <c r="U39" s="28">
        <f t="shared" si="5"/>
        <v>1.4674940338771859E-2</v>
      </c>
      <c r="V39" s="4"/>
      <c r="W39" s="103" t="s">
        <v>139</v>
      </c>
      <c r="X39" s="128" t="s">
        <v>140</v>
      </c>
      <c r="Y39" s="24" t="s">
        <v>141</v>
      </c>
      <c r="Z39" s="25" t="s">
        <v>15</v>
      </c>
      <c r="AA39" s="18" t="s">
        <v>15</v>
      </c>
      <c r="AB39" s="18" t="s">
        <v>15</v>
      </c>
      <c r="AC39" s="18" t="s">
        <v>15</v>
      </c>
      <c r="AD39" s="18" t="s">
        <v>15</v>
      </c>
      <c r="AE39" s="19" t="s">
        <v>15</v>
      </c>
      <c r="AF39" s="2" t="s">
        <v>15</v>
      </c>
      <c r="AG39" s="2" t="s">
        <v>15</v>
      </c>
      <c r="AH39" s="2" t="s">
        <v>15</v>
      </c>
      <c r="AI39" s="2" t="s">
        <v>15</v>
      </c>
      <c r="AJ39" s="2" t="s">
        <v>15</v>
      </c>
      <c r="AK39" s="2" t="s">
        <v>15</v>
      </c>
      <c r="AL39" s="2" t="s">
        <v>15</v>
      </c>
      <c r="AM39" s="2" t="s">
        <v>15</v>
      </c>
      <c r="AN39" s="2" t="s">
        <v>15</v>
      </c>
      <c r="AO39" s="2" t="s">
        <v>15</v>
      </c>
    </row>
    <row r="40" spans="2:41" ht="25.5" customHeight="1">
      <c r="B40" s="128"/>
      <c r="C40" s="24">
        <v>36</v>
      </c>
      <c r="D40" s="25" t="s">
        <v>142</v>
      </c>
      <c r="E40" s="18">
        <f>IFERROR(VLOOKUP($W40,[1]pivot集計!$A:$G,E$3,FALSE),0)+IFERROR(VLOOKUP($X40,[1]pivot集計!$A:$G,E$3,FALSE),0)+IFERROR(VLOOKUP($Y40,[1]pivot集計!$A:$G,E$3,FALSE),0)+IFERROR(VLOOKUP($Z40,[1]pivot集計!$A:$G,E$3,FALSE),0)+IFERROR(VLOOKUP($AA40,[1]pivot集計!$A:$G,E$3,FALSE),0)+IFERROR(VLOOKUP($AB40,[1]pivot集計!$A:$G,E$3,FALSE),0)+IFERROR(VLOOKUP($AC40,[1]pivot集計!$A:$G,E$3,FALSE),0)+IFERROR(VLOOKUP($AD40,[1]pivot集計!$A:$G,E$3,FALSE),0)+IFERROR(VLOOKUP($AE40,[1]pivot集計!$A:$G,E$3,FALSE),0)+IFERROR(VLOOKUP($AF40,[1]pivot集計!$A:$G,E$3,FALSE),0)+IFERROR(VLOOKUP($AG40,[1]pivot集計!$A:$G,E$3,FALSE),0)+IFERROR(VLOOKUP($AH40,[1]pivot集計!$A:$G,E$3,FALSE),0)+IFERROR(VLOOKUP($AI40,[1]pivot集計!$A:$G,E$3,FALSE),0)+IFERROR(VLOOKUP($AJ40,[1]pivot集計!$A:$G,E$3,FALSE),0)+IFERROR(VLOOKUP($AK40,[1]pivot集計!$A:$G,E$3,FALSE),0)+IFERROR(VLOOKUP($AL40,[1]pivot集計!$A:$G,E$3,FALSE),0)+IFERROR(VLOOKUP($AM40,[1]pivot集計!$A:$G,E$3,FALSE),0)+IFERROR(VLOOKUP($AN40,[1]pivot集計!$A:$G,E$3,FALSE),0)+IFERROR(VLOOKUP($AO40,[1]pivot集計!$A:$G,E$3,FALSE),0)</f>
        <v>8511670</v>
      </c>
      <c r="F40" s="18">
        <f>IFERROR(VLOOKUP($W40,[1]pivot集計!$A:$G,F$3,FALSE),0)+IFERROR(VLOOKUP($X40,[1]pivot集計!$A:$G,F$3,FALSE),0)+IFERROR(VLOOKUP($Y40,[1]pivot集計!$A:$G,F$3,FALSE),0)+IFERROR(VLOOKUP($Z40,[1]pivot集計!$A:$G,F$3,FALSE),0)+IFERROR(VLOOKUP($AA40,[1]pivot集計!$A:$G,F$3,FALSE),0)+IFERROR(VLOOKUP($AB40,[1]pivot集計!$A:$G,F$3,FALSE),0)+IFERROR(VLOOKUP($AC40,[1]pivot集計!$A:$G,F$3,FALSE),0)+IFERROR(VLOOKUP($AD40,[1]pivot集計!$A:$G,F$3,FALSE),0)+IFERROR(VLOOKUP($AE40,[1]pivot集計!$A:$G,F$3,FALSE),0)+IFERROR(VLOOKUP($AF40,[1]pivot集計!$A:$G,F$3,FALSE),0)+IFERROR(VLOOKUP($AG40,[1]pivot集計!$A:$G,F$3,FALSE),0)+IFERROR(VLOOKUP($AH40,[1]pivot集計!$A:$G,F$3,FALSE),0)+IFERROR(VLOOKUP($AI40,[1]pivot集計!$A:$G,F$3,FALSE),0)+IFERROR(VLOOKUP($AJ40,[1]pivot集計!$A:$G,F$3,FALSE),0)+IFERROR(VLOOKUP($AK40,[1]pivot集計!$A:$G,F$3,FALSE),0)+IFERROR(VLOOKUP($AL40,[1]pivot集計!$A:$G,F$3,FALSE),0)+IFERROR(VLOOKUP($AM40,[1]pivot集計!$A:$G,F$3,FALSE),0)+IFERROR(VLOOKUP($AN40,[1]pivot集計!$A:$G,F$3,FALSE),0)+IFERROR(VLOOKUP($AO40,[1]pivot集計!$A:$G,F$3,FALSE),0)</f>
        <v>427663</v>
      </c>
      <c r="G40" s="18">
        <f>IFERROR(VLOOKUP($W40,[1]pivot集計!$A:$G,G$3,FALSE),0)+IFERROR(VLOOKUP($X40,[1]pivot集計!$A:$G,G$3,FALSE),0)+IFERROR(VLOOKUP($Y40,[1]pivot集計!$A:$G,G$3,FALSE),0)+IFERROR(VLOOKUP($Z40,[1]pivot集計!$A:$G,G$3,FALSE),0)+IFERROR(VLOOKUP($AA40,[1]pivot集計!$A:$G,G$3,FALSE),0)+IFERROR(VLOOKUP($AB40,[1]pivot集計!$A:$G,G$3,FALSE),0)+IFERROR(VLOOKUP($AC40,[1]pivot集計!$A:$G,G$3,FALSE),0)+IFERROR(VLOOKUP($AD40,[1]pivot集計!$A:$G,G$3,FALSE),0)+IFERROR(VLOOKUP($AE40,[1]pivot集計!$A:$G,G$3,FALSE),0)+IFERROR(VLOOKUP($AF40,[1]pivot集計!$A:$G,G$3,FALSE),0)+IFERROR(VLOOKUP($AG40,[1]pivot集計!$A:$G,G$3,FALSE),0)+IFERROR(VLOOKUP($AH40,[1]pivot集計!$A:$G,G$3,FALSE),0)+IFERROR(VLOOKUP($AI40,[1]pivot集計!$A:$G,G$3,FALSE),0)+IFERROR(VLOOKUP($AJ40,[1]pivot集計!$A:$G,G$3,FALSE),0)+IFERROR(VLOOKUP($AK40,[1]pivot集計!$A:$G,G$3,FALSE),0)+IFERROR(VLOOKUP($AL40,[1]pivot集計!$A:$G,G$3,FALSE),0)+IFERROR(VLOOKUP($AM40,[1]pivot集計!$A:$G,G$3,FALSE),0)+IFERROR(VLOOKUP($AN40,[1]pivot集計!$A:$G,G$3,FALSE),0)+IFERROR(VLOOKUP($AO40,[1]pivot集計!$A:$G,G$3,FALSE),0)</f>
        <v>187060</v>
      </c>
      <c r="H40" s="18">
        <f>IFERROR(VLOOKUP($W40,[1]pivot集計!$A:$G,H$3,FALSE),0)+IFERROR(VLOOKUP($X40,[1]pivot集計!$A:$G,H$3,FALSE),0)+IFERROR(VLOOKUP($Y40,[1]pivot集計!$A:$G,H$3,FALSE),0)+IFERROR(VLOOKUP($Z40,[1]pivot集計!$A:$G,H$3,FALSE),0)+IFERROR(VLOOKUP($AA40,[1]pivot集計!$A:$G,H$3,FALSE),0)+IFERROR(VLOOKUP($AB40,[1]pivot集計!$A:$G,H$3,FALSE),0)+IFERROR(VLOOKUP($AC40,[1]pivot集計!$A:$G,H$3,FALSE),0)+IFERROR(VLOOKUP($AD40,[1]pivot集計!$A:$G,H$3,FALSE),0)+IFERROR(VLOOKUP($AE40,[1]pivot集計!$A:$G,H$3,FALSE),0)+IFERROR(VLOOKUP($AF40,[1]pivot集計!$A:$G,H$3,FALSE),0)+IFERROR(VLOOKUP($AG40,[1]pivot集計!$A:$G,H$3,FALSE),0)+IFERROR(VLOOKUP($AH40,[1]pivot集計!$A:$G,H$3,FALSE),0)+IFERROR(VLOOKUP($AI40,[1]pivot集計!$A:$G,H$3,FALSE),0)+IFERROR(VLOOKUP($AJ40,[1]pivot集計!$A:$G,H$3,FALSE),0)+IFERROR(VLOOKUP($AK40,[1]pivot集計!$A:$G,H$3,FALSE),0)+IFERROR(VLOOKUP($AL40,[1]pivot集計!$A:$G,H$3,FALSE),0)+IFERROR(VLOOKUP($AM40,[1]pivot集計!$A:$G,H$3,FALSE),0)+IFERROR(VLOOKUP($AN40,[1]pivot集計!$A:$G,H$3,FALSE),0)+IFERROR(VLOOKUP($AO40,[1]pivot集計!$A:$G,H$3,FALSE),0)</f>
        <v>259176.58600000001</v>
      </c>
      <c r="I40" s="19">
        <f>IFERROR(VLOOKUP($W40,[1]pivot集計!$A:$G,I$3,FALSE),0)+IFERROR(VLOOKUP($X40,[1]pivot集計!$A:$G,I$3,FALSE),0)+IFERROR(VLOOKUP($Y40,[1]pivot集計!$A:$G,I$3,FALSE),0)+IFERROR(VLOOKUP($Z40,[1]pivot集計!$A:$G,I$3,FALSE),0)+IFERROR(VLOOKUP($AA40,[1]pivot集計!$A:$G,I$3,FALSE),0)+IFERROR(VLOOKUP($AB40,[1]pivot集計!$A:$G,I$3,FALSE),0)+IFERROR(VLOOKUP($AC40,[1]pivot集計!$A:$G,I$3,FALSE),0)+IFERROR(VLOOKUP($AD40,[1]pivot集計!$A:$G,I$3,FALSE),0)+IFERROR(VLOOKUP($AE40,[1]pivot集計!$A:$G,I$3,FALSE),0)+IFERROR(VLOOKUP($AF40,[1]pivot集計!$A:$G,I$3,FALSE),0)+IFERROR(VLOOKUP($AG40,[1]pivot集計!$A:$G,I$3,FALSE),0)+IFERROR(VLOOKUP($AH40,[1]pivot集計!$A:$G,I$3,FALSE),0)+IFERROR(VLOOKUP($AI40,[1]pivot集計!$A:$G,I$3,FALSE),0)+IFERROR(VLOOKUP($AJ40,[1]pivot集計!$A:$G,I$3,FALSE),0)+IFERROR(VLOOKUP($AK40,[1]pivot集計!$A:$G,I$3,FALSE),0)+IFERROR(VLOOKUP($AL40,[1]pivot集計!$A:$G,I$3,FALSE),0)+IFERROR(VLOOKUP($AM40,[1]pivot集計!$A:$G,I$3,FALSE),0)+IFERROR(VLOOKUP($AN40,[1]pivot集計!$A:$G,I$3,FALSE),0)+IFERROR(VLOOKUP($AO40,[1]pivot集計!$A:$G,I$3,FALSE),0)</f>
        <v>13947912.976000002</v>
      </c>
      <c r="J40" s="20">
        <f t="shared" si="6"/>
        <v>23333482.561999999</v>
      </c>
      <c r="K40" s="4"/>
      <c r="L40" s="106"/>
      <c r="M40" s="128"/>
      <c r="N40" s="24">
        <v>36</v>
      </c>
      <c r="O40" s="25" t="s">
        <v>142</v>
      </c>
      <c r="P40" s="26">
        <f t="shared" si="0"/>
        <v>6.6785543579958945E-2</v>
      </c>
      <c r="Q40" s="26">
        <f t="shared" si="1"/>
        <v>0.11058527348369095</v>
      </c>
      <c r="R40" s="26">
        <f t="shared" si="2"/>
        <v>0.1107801275635597</v>
      </c>
      <c r="S40" s="26">
        <f t="shared" si="3"/>
        <v>5.6983377906920506E-2</v>
      </c>
      <c r="T40" s="27">
        <f t="shared" si="4"/>
        <v>0.13619139843250169</v>
      </c>
      <c r="U40" s="28">
        <f t="shared" si="5"/>
        <v>9.7236632928621086E-2</v>
      </c>
      <c r="V40" s="4"/>
      <c r="W40" s="103" t="s">
        <v>143</v>
      </c>
      <c r="X40" s="128" t="s">
        <v>144</v>
      </c>
      <c r="Y40" s="24" t="s">
        <v>145</v>
      </c>
      <c r="Z40" s="25" t="s">
        <v>261</v>
      </c>
      <c r="AA40" s="18" t="s">
        <v>15</v>
      </c>
      <c r="AB40" s="18" t="s">
        <v>15</v>
      </c>
      <c r="AC40" s="18" t="s">
        <v>15</v>
      </c>
      <c r="AD40" s="18" t="s">
        <v>15</v>
      </c>
      <c r="AE40" s="19" t="s">
        <v>15</v>
      </c>
      <c r="AF40" s="2" t="s">
        <v>15</v>
      </c>
      <c r="AG40" s="2" t="s">
        <v>15</v>
      </c>
      <c r="AH40" s="2" t="s">
        <v>15</v>
      </c>
      <c r="AI40" s="2" t="s">
        <v>15</v>
      </c>
      <c r="AJ40" s="2" t="s">
        <v>15</v>
      </c>
      <c r="AK40" s="2" t="s">
        <v>15</v>
      </c>
      <c r="AL40" s="2" t="s">
        <v>15</v>
      </c>
      <c r="AM40" s="2" t="s">
        <v>15</v>
      </c>
      <c r="AN40" s="2" t="s">
        <v>15</v>
      </c>
      <c r="AO40" s="2" t="s">
        <v>15</v>
      </c>
    </row>
    <row r="41" spans="2:41" ht="25.5" customHeight="1">
      <c r="B41" s="128"/>
      <c r="C41" s="24">
        <v>37</v>
      </c>
      <c r="D41" s="25" t="s">
        <v>146</v>
      </c>
      <c r="E41" s="18">
        <f>IFERROR(VLOOKUP($W41,[1]pivot集計!$A:$G,E$3,FALSE),0)+IFERROR(VLOOKUP($X41,[1]pivot集計!$A:$G,E$3,FALSE),0)+IFERROR(VLOOKUP($Y41,[1]pivot集計!$A:$G,E$3,FALSE),0)+IFERROR(VLOOKUP($Z41,[1]pivot集計!$A:$G,E$3,FALSE),0)+IFERROR(VLOOKUP($AA41,[1]pivot集計!$A:$G,E$3,FALSE),0)+IFERROR(VLOOKUP($AB41,[1]pivot集計!$A:$G,E$3,FALSE),0)+IFERROR(VLOOKUP($AC41,[1]pivot集計!$A:$G,E$3,FALSE),0)+IFERROR(VLOOKUP($AD41,[1]pivot集計!$A:$G,E$3,FALSE),0)+IFERROR(VLOOKUP($AE41,[1]pivot集計!$A:$G,E$3,FALSE),0)+IFERROR(VLOOKUP($AF41,[1]pivot集計!$A:$G,E$3,FALSE),0)+IFERROR(VLOOKUP($AG41,[1]pivot集計!$A:$G,E$3,FALSE),0)+IFERROR(VLOOKUP($AH41,[1]pivot集計!$A:$G,E$3,FALSE),0)+IFERROR(VLOOKUP($AI41,[1]pivot集計!$A:$G,E$3,FALSE),0)+IFERROR(VLOOKUP($AJ41,[1]pivot集計!$A:$G,E$3,FALSE),0)+IFERROR(VLOOKUP($AK41,[1]pivot集計!$A:$G,E$3,FALSE),0)+IFERROR(VLOOKUP($AL41,[1]pivot集計!$A:$G,E$3,FALSE),0)+IFERROR(VLOOKUP($AM41,[1]pivot集計!$A:$G,E$3,FALSE),0)+IFERROR(VLOOKUP($AN41,[1]pivot集計!$A:$G,E$3,FALSE),0)+IFERROR(VLOOKUP($AO41,[1]pivot集計!$A:$G,E$3,FALSE),0)</f>
        <v>1029917</v>
      </c>
      <c r="F41" s="18">
        <f>IFERROR(VLOOKUP($W41,[1]pivot集計!$A:$G,F$3,FALSE),0)+IFERROR(VLOOKUP($X41,[1]pivot集計!$A:$G,F$3,FALSE),0)+IFERROR(VLOOKUP($Y41,[1]pivot集計!$A:$G,F$3,FALSE),0)+IFERROR(VLOOKUP($Z41,[1]pivot集計!$A:$G,F$3,FALSE),0)+IFERROR(VLOOKUP($AA41,[1]pivot集計!$A:$G,F$3,FALSE),0)+IFERROR(VLOOKUP($AB41,[1]pivot集計!$A:$G,F$3,FALSE),0)+IFERROR(VLOOKUP($AC41,[1]pivot集計!$A:$G,F$3,FALSE),0)+IFERROR(VLOOKUP($AD41,[1]pivot集計!$A:$G,F$3,FALSE),0)+IFERROR(VLOOKUP($AE41,[1]pivot集計!$A:$G,F$3,FALSE),0)+IFERROR(VLOOKUP($AF41,[1]pivot集計!$A:$G,F$3,FALSE),0)+IFERROR(VLOOKUP($AG41,[1]pivot集計!$A:$G,F$3,FALSE),0)+IFERROR(VLOOKUP($AH41,[1]pivot集計!$A:$G,F$3,FALSE),0)+IFERROR(VLOOKUP($AI41,[1]pivot集計!$A:$G,F$3,FALSE),0)+IFERROR(VLOOKUP($AJ41,[1]pivot集計!$A:$G,F$3,FALSE),0)+IFERROR(VLOOKUP($AK41,[1]pivot集計!$A:$G,F$3,FALSE),0)+IFERROR(VLOOKUP($AL41,[1]pivot集計!$A:$G,F$3,FALSE),0)+IFERROR(VLOOKUP($AM41,[1]pivot集計!$A:$G,F$3,FALSE),0)+IFERROR(VLOOKUP($AN41,[1]pivot集計!$A:$G,F$3,FALSE),0)+IFERROR(VLOOKUP($AO41,[1]pivot集計!$A:$G,F$3,FALSE),0)</f>
        <v>4985</v>
      </c>
      <c r="G41" s="18">
        <f>IFERROR(VLOOKUP($W41,[1]pivot集計!$A:$G,G$3,FALSE),0)+IFERROR(VLOOKUP($X41,[1]pivot集計!$A:$G,G$3,FALSE),0)+IFERROR(VLOOKUP($Y41,[1]pivot集計!$A:$G,G$3,FALSE),0)+IFERROR(VLOOKUP($Z41,[1]pivot集計!$A:$G,G$3,FALSE),0)+IFERROR(VLOOKUP($AA41,[1]pivot集計!$A:$G,G$3,FALSE),0)+IFERROR(VLOOKUP($AB41,[1]pivot集計!$A:$G,G$3,FALSE),0)+IFERROR(VLOOKUP($AC41,[1]pivot集計!$A:$G,G$3,FALSE),0)+IFERROR(VLOOKUP($AD41,[1]pivot集計!$A:$G,G$3,FALSE),0)+IFERROR(VLOOKUP($AE41,[1]pivot集計!$A:$G,G$3,FALSE),0)+IFERROR(VLOOKUP($AF41,[1]pivot集計!$A:$G,G$3,FALSE),0)+IFERROR(VLOOKUP($AG41,[1]pivot集計!$A:$G,G$3,FALSE),0)+IFERROR(VLOOKUP($AH41,[1]pivot集計!$A:$G,G$3,FALSE),0)+IFERROR(VLOOKUP($AI41,[1]pivot集計!$A:$G,G$3,FALSE),0)+IFERROR(VLOOKUP($AJ41,[1]pivot集計!$A:$G,G$3,FALSE),0)+IFERROR(VLOOKUP($AK41,[1]pivot集計!$A:$G,G$3,FALSE),0)+IFERROR(VLOOKUP($AL41,[1]pivot集計!$A:$G,G$3,FALSE),0)+IFERROR(VLOOKUP($AM41,[1]pivot集計!$A:$G,G$3,FALSE),0)+IFERROR(VLOOKUP($AN41,[1]pivot集計!$A:$G,G$3,FALSE),0)+IFERROR(VLOOKUP($AO41,[1]pivot集計!$A:$G,G$3,FALSE),0)</f>
        <v>8714</v>
      </c>
      <c r="H41" s="18">
        <f>IFERROR(VLOOKUP($W41,[1]pivot集計!$A:$G,H$3,FALSE),0)+IFERROR(VLOOKUP($X41,[1]pivot集計!$A:$G,H$3,FALSE),0)+IFERROR(VLOOKUP($Y41,[1]pivot集計!$A:$G,H$3,FALSE),0)+IFERROR(VLOOKUP($Z41,[1]pivot集計!$A:$G,H$3,FALSE),0)+IFERROR(VLOOKUP($AA41,[1]pivot集計!$A:$G,H$3,FALSE),0)+IFERROR(VLOOKUP($AB41,[1]pivot集計!$A:$G,H$3,FALSE),0)+IFERROR(VLOOKUP($AC41,[1]pivot集計!$A:$G,H$3,FALSE),0)+IFERROR(VLOOKUP($AD41,[1]pivot集計!$A:$G,H$3,FALSE),0)+IFERROR(VLOOKUP($AE41,[1]pivot集計!$A:$G,H$3,FALSE),0)+IFERROR(VLOOKUP($AF41,[1]pivot集計!$A:$G,H$3,FALSE),0)+IFERROR(VLOOKUP($AG41,[1]pivot集計!$A:$G,H$3,FALSE),0)+IFERROR(VLOOKUP($AH41,[1]pivot集計!$A:$G,H$3,FALSE),0)+IFERROR(VLOOKUP($AI41,[1]pivot集計!$A:$G,H$3,FALSE),0)+IFERROR(VLOOKUP($AJ41,[1]pivot集計!$A:$G,H$3,FALSE),0)+IFERROR(VLOOKUP($AK41,[1]pivot集計!$A:$G,H$3,FALSE),0)+IFERROR(VLOOKUP($AL41,[1]pivot集計!$A:$G,H$3,FALSE),0)+IFERROR(VLOOKUP($AM41,[1]pivot集計!$A:$G,H$3,FALSE),0)+IFERROR(VLOOKUP($AN41,[1]pivot集計!$A:$G,H$3,FALSE),0)+IFERROR(VLOOKUP($AO41,[1]pivot集計!$A:$G,H$3,FALSE),0)</f>
        <v>61554.356</v>
      </c>
      <c r="I41" s="19">
        <f>IFERROR(VLOOKUP($W41,[1]pivot集計!$A:$G,I$3,FALSE),0)+IFERROR(VLOOKUP($X41,[1]pivot集計!$A:$G,I$3,FALSE),0)+IFERROR(VLOOKUP($Y41,[1]pivot集計!$A:$G,I$3,FALSE),0)+IFERROR(VLOOKUP($Z41,[1]pivot集計!$A:$G,I$3,FALSE),0)+IFERROR(VLOOKUP($AA41,[1]pivot集計!$A:$G,I$3,FALSE),0)+IFERROR(VLOOKUP($AB41,[1]pivot集計!$A:$G,I$3,FALSE),0)+IFERROR(VLOOKUP($AC41,[1]pivot集計!$A:$G,I$3,FALSE),0)+IFERROR(VLOOKUP($AD41,[1]pivot集計!$A:$G,I$3,FALSE),0)+IFERROR(VLOOKUP($AE41,[1]pivot集計!$A:$G,I$3,FALSE),0)+IFERROR(VLOOKUP($AF41,[1]pivot集計!$A:$G,I$3,FALSE),0)+IFERROR(VLOOKUP($AG41,[1]pivot集計!$A:$G,I$3,FALSE),0)+IFERROR(VLOOKUP($AH41,[1]pivot集計!$A:$G,I$3,FALSE),0)+IFERROR(VLOOKUP($AI41,[1]pivot集計!$A:$G,I$3,FALSE),0)+IFERROR(VLOOKUP($AJ41,[1]pivot集計!$A:$G,I$3,FALSE),0)+IFERROR(VLOOKUP($AK41,[1]pivot集計!$A:$G,I$3,FALSE),0)+IFERROR(VLOOKUP($AL41,[1]pivot集計!$A:$G,I$3,FALSE),0)+IFERROR(VLOOKUP($AM41,[1]pivot集計!$A:$G,I$3,FALSE),0)+IFERROR(VLOOKUP($AN41,[1]pivot集計!$A:$G,I$3,FALSE),0)+IFERROR(VLOOKUP($AO41,[1]pivot集計!$A:$G,I$3,FALSE),0)</f>
        <v>716750.80199999991</v>
      </c>
      <c r="J41" s="20">
        <f t="shared" si="6"/>
        <v>1821921.1579999998</v>
      </c>
      <c r="K41" s="4"/>
      <c r="L41" s="106"/>
      <c r="M41" s="128"/>
      <c r="N41" s="24">
        <v>37</v>
      </c>
      <c r="O41" s="25" t="s">
        <v>146</v>
      </c>
      <c r="P41" s="26">
        <f t="shared" si="0"/>
        <v>8.0810894556815026E-3</v>
      </c>
      <c r="Q41" s="26">
        <f t="shared" si="1"/>
        <v>1.2890233392091421E-3</v>
      </c>
      <c r="R41" s="26">
        <f t="shared" si="2"/>
        <v>5.160579662080932E-3</v>
      </c>
      <c r="S41" s="26">
        <f t="shared" si="3"/>
        <v>1.3533533965776983E-2</v>
      </c>
      <c r="T41" s="27">
        <f t="shared" si="4"/>
        <v>6.9985591550479655E-3</v>
      </c>
      <c r="U41" s="28">
        <f t="shared" si="5"/>
        <v>7.5924148225454359E-3</v>
      </c>
      <c r="V41" s="4"/>
      <c r="W41" s="103" t="s">
        <v>147</v>
      </c>
      <c r="X41" s="128" t="s">
        <v>15</v>
      </c>
      <c r="Y41" s="24" t="s">
        <v>15</v>
      </c>
      <c r="Z41" s="25" t="s">
        <v>15</v>
      </c>
      <c r="AA41" s="18" t="s">
        <v>15</v>
      </c>
      <c r="AB41" s="18" t="s">
        <v>15</v>
      </c>
      <c r="AC41" s="18" t="s">
        <v>15</v>
      </c>
      <c r="AD41" s="18" t="s">
        <v>15</v>
      </c>
      <c r="AE41" s="19" t="s">
        <v>15</v>
      </c>
      <c r="AF41" s="2" t="s">
        <v>15</v>
      </c>
      <c r="AG41" s="2" t="s">
        <v>15</v>
      </c>
      <c r="AH41" s="2" t="s">
        <v>15</v>
      </c>
      <c r="AI41" s="2" t="s">
        <v>15</v>
      </c>
      <c r="AJ41" s="2" t="s">
        <v>15</v>
      </c>
      <c r="AK41" s="2" t="s">
        <v>15</v>
      </c>
      <c r="AL41" s="2" t="s">
        <v>15</v>
      </c>
      <c r="AM41" s="2" t="s">
        <v>15</v>
      </c>
      <c r="AN41" s="2" t="s">
        <v>15</v>
      </c>
      <c r="AO41" s="2" t="s">
        <v>15</v>
      </c>
    </row>
    <row r="42" spans="2:41" ht="25.5" customHeight="1" thickBot="1">
      <c r="B42" s="128"/>
      <c r="C42" s="24">
        <v>38</v>
      </c>
      <c r="D42" s="39" t="s">
        <v>148</v>
      </c>
      <c r="E42" s="33">
        <f>IFERROR(VLOOKUP($W42,[1]pivot集計!$A:$G,E$3,FALSE),0)+IFERROR(VLOOKUP($X42,[1]pivot集計!$A:$G,E$3,FALSE),0)+IFERROR(VLOOKUP($Y42,[1]pivot集計!$A:$G,E$3,FALSE),0)+IFERROR(VLOOKUP($Z42,[1]pivot集計!$A:$G,E$3,FALSE),0)+IFERROR(VLOOKUP($AA42,[1]pivot集計!$A:$G,E$3,FALSE),0)+IFERROR(VLOOKUP($AB42,[1]pivot集計!$A:$G,E$3,FALSE),0)+IFERROR(VLOOKUP($AC42,[1]pivot集計!$A:$G,E$3,FALSE),0)+IFERROR(VLOOKUP($AD42,[1]pivot集計!$A:$G,E$3,FALSE),0)+IFERROR(VLOOKUP($AE42,[1]pivot集計!$A:$G,E$3,FALSE),0)+IFERROR(VLOOKUP($AF42,[1]pivot集計!$A:$G,E$3,FALSE),0)+IFERROR(VLOOKUP($AG42,[1]pivot集計!$A:$G,E$3,FALSE),0)+IFERROR(VLOOKUP($AH42,[1]pivot集計!$A:$G,E$3,FALSE),0)+IFERROR(VLOOKUP($AI42,[1]pivot集計!$A:$G,E$3,FALSE),0)+IFERROR(VLOOKUP($AJ42,[1]pivot集計!$A:$G,E$3,FALSE),0)+IFERROR(VLOOKUP($AK42,[1]pivot集計!$A:$G,E$3,FALSE),0)+IFERROR(VLOOKUP($AL42,[1]pivot集計!$A:$G,E$3,FALSE),0)+IFERROR(VLOOKUP($AM42,[1]pivot集計!$A:$G,E$3,FALSE),0)+IFERROR(VLOOKUP($AN42,[1]pivot集計!$A:$G,E$3,FALSE),0)+IFERROR(VLOOKUP($AO42,[1]pivot集計!$A:$G,E$3,FALSE),0)</f>
        <v>137614</v>
      </c>
      <c r="F42" s="33">
        <f>IFERROR(VLOOKUP($W42,[1]pivot集計!$A:$G,F$3,FALSE),0)+IFERROR(VLOOKUP($X42,[1]pivot集計!$A:$G,F$3,FALSE),0)+IFERROR(VLOOKUP($Y42,[1]pivot集計!$A:$G,F$3,FALSE),0)+IFERROR(VLOOKUP($Z42,[1]pivot集計!$A:$G,F$3,FALSE),0)+IFERROR(VLOOKUP($AA42,[1]pivot集計!$A:$G,F$3,FALSE),0)+IFERROR(VLOOKUP($AB42,[1]pivot集計!$A:$G,F$3,FALSE),0)+IFERROR(VLOOKUP($AC42,[1]pivot集計!$A:$G,F$3,FALSE),0)+IFERROR(VLOOKUP($AD42,[1]pivot集計!$A:$G,F$3,FALSE),0)+IFERROR(VLOOKUP($AE42,[1]pivot集計!$A:$G,F$3,FALSE),0)+IFERROR(VLOOKUP($AF42,[1]pivot集計!$A:$G,F$3,FALSE),0)+IFERROR(VLOOKUP($AG42,[1]pivot集計!$A:$G,F$3,FALSE),0)+IFERROR(VLOOKUP($AH42,[1]pivot集計!$A:$G,F$3,FALSE),0)+IFERROR(VLOOKUP($AI42,[1]pivot集計!$A:$G,F$3,FALSE),0)+IFERROR(VLOOKUP($AJ42,[1]pivot集計!$A:$G,F$3,FALSE),0)+IFERROR(VLOOKUP($AK42,[1]pivot集計!$A:$G,F$3,FALSE),0)+IFERROR(VLOOKUP($AL42,[1]pivot集計!$A:$G,F$3,FALSE),0)+IFERROR(VLOOKUP($AM42,[1]pivot集計!$A:$G,F$3,FALSE),0)+IFERROR(VLOOKUP($AN42,[1]pivot集計!$A:$G,F$3,FALSE),0)+IFERROR(VLOOKUP($AO42,[1]pivot集計!$A:$G,F$3,FALSE),0)</f>
        <v>130886</v>
      </c>
      <c r="G42" s="33">
        <f>IFERROR(VLOOKUP($W42,[1]pivot集計!$A:$G,G$3,FALSE),0)+IFERROR(VLOOKUP($X42,[1]pivot集計!$A:$G,G$3,FALSE),0)+IFERROR(VLOOKUP($Y42,[1]pivot集計!$A:$G,G$3,FALSE),0)+IFERROR(VLOOKUP($Z42,[1]pivot集計!$A:$G,G$3,FALSE),0)+IFERROR(VLOOKUP($AA42,[1]pivot集計!$A:$G,G$3,FALSE),0)+IFERROR(VLOOKUP($AB42,[1]pivot集計!$A:$G,G$3,FALSE),0)+IFERROR(VLOOKUP($AC42,[1]pivot集計!$A:$G,G$3,FALSE),0)+IFERROR(VLOOKUP($AD42,[1]pivot集計!$A:$G,G$3,FALSE),0)+IFERROR(VLOOKUP($AE42,[1]pivot集計!$A:$G,G$3,FALSE),0)+IFERROR(VLOOKUP($AF42,[1]pivot集計!$A:$G,G$3,FALSE),0)+IFERROR(VLOOKUP($AG42,[1]pivot集計!$A:$G,G$3,FALSE),0)+IFERROR(VLOOKUP($AH42,[1]pivot集計!$A:$G,G$3,FALSE),0)+IFERROR(VLOOKUP($AI42,[1]pivot集計!$A:$G,G$3,FALSE),0)+IFERROR(VLOOKUP($AJ42,[1]pivot集計!$A:$G,G$3,FALSE),0)+IFERROR(VLOOKUP($AK42,[1]pivot集計!$A:$G,G$3,FALSE),0)+IFERROR(VLOOKUP($AL42,[1]pivot集計!$A:$G,G$3,FALSE),0)+IFERROR(VLOOKUP($AM42,[1]pivot集計!$A:$G,G$3,FALSE),0)+IFERROR(VLOOKUP($AN42,[1]pivot集計!$A:$G,G$3,FALSE),0)+IFERROR(VLOOKUP($AO42,[1]pivot集計!$A:$G,G$3,FALSE),0)</f>
        <v>15954</v>
      </c>
      <c r="H42" s="33">
        <f>IFERROR(VLOOKUP($W42,[1]pivot集計!$A:$G,H$3,FALSE),0)+IFERROR(VLOOKUP($X42,[1]pivot集計!$A:$G,H$3,FALSE),0)+IFERROR(VLOOKUP($Y42,[1]pivot集計!$A:$G,H$3,FALSE),0)+IFERROR(VLOOKUP($Z42,[1]pivot集計!$A:$G,H$3,FALSE),0)+IFERROR(VLOOKUP($AA42,[1]pivot集計!$A:$G,H$3,FALSE),0)+IFERROR(VLOOKUP($AB42,[1]pivot集計!$A:$G,H$3,FALSE),0)+IFERROR(VLOOKUP($AC42,[1]pivot集計!$A:$G,H$3,FALSE),0)+IFERROR(VLOOKUP($AD42,[1]pivot集計!$A:$G,H$3,FALSE),0)+IFERROR(VLOOKUP($AE42,[1]pivot集計!$A:$G,H$3,FALSE),0)+IFERROR(VLOOKUP($AF42,[1]pivot集計!$A:$G,H$3,FALSE),0)+IFERROR(VLOOKUP($AG42,[1]pivot集計!$A:$G,H$3,FALSE),0)+IFERROR(VLOOKUP($AH42,[1]pivot集計!$A:$G,H$3,FALSE),0)+IFERROR(VLOOKUP($AI42,[1]pivot集計!$A:$G,H$3,FALSE),0)+IFERROR(VLOOKUP($AJ42,[1]pivot集計!$A:$G,H$3,FALSE),0)+IFERROR(VLOOKUP($AK42,[1]pivot集計!$A:$G,H$3,FALSE),0)+IFERROR(VLOOKUP($AL42,[1]pivot集計!$A:$G,H$3,FALSE),0)+IFERROR(VLOOKUP($AM42,[1]pivot集計!$A:$G,H$3,FALSE),0)+IFERROR(VLOOKUP($AN42,[1]pivot集計!$A:$G,H$3,FALSE),0)+IFERROR(VLOOKUP($AO42,[1]pivot集計!$A:$G,H$3,FALSE),0)</f>
        <v>0</v>
      </c>
      <c r="I42" s="33">
        <f>IFERROR(VLOOKUP($W42,[1]pivot集計!$A:$G,I$3,FALSE),0)+IFERROR(VLOOKUP($X42,[1]pivot集計!$A:$G,I$3,FALSE),0)+IFERROR(VLOOKUP($Y42,[1]pivot集計!$A:$G,I$3,FALSE),0)+IFERROR(VLOOKUP($Z42,[1]pivot集計!$A:$G,I$3,FALSE),0)+IFERROR(VLOOKUP($AA42,[1]pivot集計!$A:$G,I$3,FALSE),0)+IFERROR(VLOOKUP($AB42,[1]pivot集計!$A:$G,I$3,FALSE),0)+IFERROR(VLOOKUP($AC42,[1]pivot集計!$A:$G,I$3,FALSE),0)+IFERROR(VLOOKUP($AD42,[1]pivot集計!$A:$G,I$3,FALSE),0)+IFERROR(VLOOKUP($AE42,[1]pivot集計!$A:$G,I$3,FALSE),0)+IFERROR(VLOOKUP($AF42,[1]pivot集計!$A:$G,I$3,FALSE),0)+IFERROR(VLOOKUP($AG42,[1]pivot集計!$A:$G,I$3,FALSE),0)+IFERROR(VLOOKUP($AH42,[1]pivot集計!$A:$G,I$3,FALSE),0)+IFERROR(VLOOKUP($AI42,[1]pivot集計!$A:$G,I$3,FALSE),0)+IFERROR(VLOOKUP($AJ42,[1]pivot集計!$A:$G,I$3,FALSE),0)+IFERROR(VLOOKUP($AK42,[1]pivot集計!$A:$G,I$3,FALSE),0)+IFERROR(VLOOKUP($AL42,[1]pivot集計!$A:$G,I$3,FALSE),0)+IFERROR(VLOOKUP($AM42,[1]pivot集計!$A:$G,I$3,FALSE),0)+IFERROR(VLOOKUP($AN42,[1]pivot集計!$A:$G,I$3,FALSE),0)+IFERROR(VLOOKUP($AO42,[1]pivot集計!$A:$G,I$3,FALSE),0)</f>
        <v>231927.61800000002</v>
      </c>
      <c r="J42" s="20">
        <f t="shared" si="6"/>
        <v>516381.61800000002</v>
      </c>
      <c r="K42" s="4"/>
      <c r="L42" s="106"/>
      <c r="M42" s="128"/>
      <c r="N42" s="24">
        <v>38</v>
      </c>
      <c r="O42" s="39" t="s">
        <v>148</v>
      </c>
      <c r="P42" s="40">
        <f t="shared" si="0"/>
        <v>1.0797676359882926E-3</v>
      </c>
      <c r="Q42" s="40">
        <f t="shared" si="1"/>
        <v>3.3844555421409787E-2</v>
      </c>
      <c r="R42" s="40">
        <f t="shared" si="2"/>
        <v>9.44823134368134E-3</v>
      </c>
      <c r="S42" s="40">
        <f t="shared" si="3"/>
        <v>0</v>
      </c>
      <c r="T42" s="41">
        <f t="shared" si="4"/>
        <v>2.264607377812697E-3</v>
      </c>
      <c r="U42" s="42">
        <f t="shared" si="5"/>
        <v>2.1518952306898869E-3</v>
      </c>
      <c r="V42" s="4"/>
      <c r="W42" s="103" t="s">
        <v>149</v>
      </c>
      <c r="X42" s="128" t="s">
        <v>150</v>
      </c>
      <c r="Y42" s="24" t="s">
        <v>15</v>
      </c>
      <c r="Z42" s="39" t="s">
        <v>15</v>
      </c>
      <c r="AA42" s="33" t="s">
        <v>15</v>
      </c>
      <c r="AB42" s="33" t="s">
        <v>15</v>
      </c>
      <c r="AC42" s="33" t="s">
        <v>15</v>
      </c>
      <c r="AD42" s="33" t="s">
        <v>15</v>
      </c>
      <c r="AE42" s="33" t="s">
        <v>15</v>
      </c>
      <c r="AF42" s="2" t="s">
        <v>15</v>
      </c>
      <c r="AG42" s="2" t="s">
        <v>15</v>
      </c>
      <c r="AH42" s="2" t="s">
        <v>15</v>
      </c>
      <c r="AI42" s="2" t="s">
        <v>15</v>
      </c>
      <c r="AJ42" s="2" t="s">
        <v>15</v>
      </c>
      <c r="AK42" s="2" t="s">
        <v>15</v>
      </c>
      <c r="AL42" s="2" t="s">
        <v>15</v>
      </c>
      <c r="AM42" s="2" t="s">
        <v>15</v>
      </c>
      <c r="AN42" s="2" t="s">
        <v>15</v>
      </c>
      <c r="AO42" s="2" t="s">
        <v>15</v>
      </c>
    </row>
    <row r="43" spans="2:41" ht="25.5" customHeight="1" thickTop="1">
      <c r="B43" s="129"/>
      <c r="C43" s="131" t="s">
        <v>151</v>
      </c>
      <c r="D43" s="132"/>
      <c r="E43" s="43">
        <f>SUM(E5:E42)</f>
        <v>88732087</v>
      </c>
      <c r="F43" s="43">
        <f t="shared" ref="F43:I43" si="7">SUM(F5:F42)</f>
        <v>2583447</v>
      </c>
      <c r="G43" s="43">
        <f t="shared" si="7"/>
        <v>1095723</v>
      </c>
      <c r="H43" s="43">
        <f t="shared" si="7"/>
        <v>3611937.0380000002</v>
      </c>
      <c r="I43" s="44">
        <f t="shared" si="7"/>
        <v>73216123.963</v>
      </c>
      <c r="J43" s="45">
        <f>SUM(E43:I43)</f>
        <v>169239318.00099999</v>
      </c>
      <c r="K43" s="4"/>
      <c r="L43" s="106"/>
      <c r="M43" s="129"/>
      <c r="N43" s="131" t="s">
        <v>151</v>
      </c>
      <c r="O43" s="132"/>
      <c r="P43" s="46">
        <f t="shared" si="0"/>
        <v>0.69622302829870153</v>
      </c>
      <c r="Q43" s="46">
        <f t="shared" si="1"/>
        <v>0.66802878206817262</v>
      </c>
      <c r="R43" s="46">
        <f t="shared" si="2"/>
        <v>0.64890587893898388</v>
      </c>
      <c r="S43" s="46">
        <f t="shared" si="3"/>
        <v>0.79413181718643777</v>
      </c>
      <c r="T43" s="47">
        <f t="shared" si="4"/>
        <v>0.71490310611243713</v>
      </c>
      <c r="U43" s="48">
        <f t="shared" si="5"/>
        <v>0.70526383697020167</v>
      </c>
      <c r="V43" s="4"/>
      <c r="W43" s="103" t="s">
        <v>15</v>
      </c>
      <c r="X43" s="129" t="s">
        <v>15</v>
      </c>
      <c r="Y43" s="131" t="s">
        <v>15</v>
      </c>
      <c r="Z43" s="132" t="s">
        <v>15</v>
      </c>
      <c r="AA43" s="43" t="s">
        <v>15</v>
      </c>
      <c r="AB43" s="43" t="s">
        <v>15</v>
      </c>
      <c r="AC43" s="43" t="s">
        <v>15</v>
      </c>
      <c r="AD43" s="43" t="s">
        <v>15</v>
      </c>
      <c r="AE43" s="44" t="s">
        <v>15</v>
      </c>
      <c r="AF43" s="2" t="s">
        <v>15</v>
      </c>
      <c r="AG43" s="2" t="s">
        <v>15</v>
      </c>
      <c r="AH43" s="2" t="s">
        <v>15</v>
      </c>
      <c r="AI43" s="2" t="s">
        <v>15</v>
      </c>
      <c r="AJ43" s="2" t="s">
        <v>15</v>
      </c>
      <c r="AK43" s="2" t="s">
        <v>15</v>
      </c>
      <c r="AL43" s="2" t="s">
        <v>15</v>
      </c>
      <c r="AM43" s="2" t="s">
        <v>15</v>
      </c>
      <c r="AN43" s="2" t="s">
        <v>15</v>
      </c>
      <c r="AO43" s="2" t="s">
        <v>15</v>
      </c>
    </row>
    <row r="44" spans="2:41" ht="25.5" customHeight="1">
      <c r="B44" s="138" t="s">
        <v>152</v>
      </c>
      <c r="C44" s="17">
        <v>1</v>
      </c>
      <c r="D44" s="99" t="s">
        <v>153</v>
      </c>
      <c r="E44" s="18">
        <f>IFERROR(VLOOKUP($W44,[1]pivot集計!$A:$G,E$3,FALSE),0)+IFERROR(VLOOKUP($X44,[1]pivot集計!$A:$G,E$3,FALSE),0)+IFERROR(VLOOKUP($Y44,[1]pivot集計!$A:$G,E$3,FALSE),0)+IFERROR(VLOOKUP($Z44,[1]pivot集計!$A:$G,E$3,FALSE),0)+IFERROR(VLOOKUP($AA44,[1]pivot集計!$A:$G,E$3,FALSE),0)+IFERROR(VLOOKUP($AB44,[1]pivot集計!$A:$G,E$3,FALSE),0)+IFERROR(VLOOKUP($AC44,[1]pivot集計!$A:$G,E$3,FALSE),0)+IFERROR(VLOOKUP($AD44,[1]pivot集計!$A:$G,E$3,FALSE),0)+IFERROR(VLOOKUP($AE44,[1]pivot集計!$A:$G,E$3,FALSE),0)+IFERROR(VLOOKUP($AF44,[1]pivot集計!$A:$G,E$3,FALSE),0)+IFERROR(VLOOKUP($AG44,[1]pivot集計!$A:$G,E$3,FALSE),0)+IFERROR(VLOOKUP($AH44,[1]pivot集計!$A:$G,E$3,FALSE),0)+IFERROR(VLOOKUP($AI44,[1]pivot集計!$A:$G,E$3,FALSE),0)+IFERROR(VLOOKUP($AJ44,[1]pivot集計!$A:$G,E$3,FALSE),0)+IFERROR(VLOOKUP($AK44,[1]pivot集計!$A:$G,E$3,FALSE),0)+IFERROR(VLOOKUP($AL44,[1]pivot集計!$A:$G,E$3,FALSE),0)+IFERROR(VLOOKUP($AM44,[1]pivot集計!$A:$G,E$3,FALSE),0)+IFERROR(VLOOKUP($AN44,[1]pivot集計!$A:$G,E$3,FALSE),0)+IFERROR(VLOOKUP($AO44,[1]pivot集計!$A:$G,E$3,FALSE),0)</f>
        <v>1092300</v>
      </c>
      <c r="F44" s="18">
        <f>IFERROR(VLOOKUP($W44,[1]pivot集計!$A:$G,F$3,FALSE),0)+IFERROR(VLOOKUP($X44,[1]pivot集計!$A:$G,F$3,FALSE),0)+IFERROR(VLOOKUP($Y44,[1]pivot集計!$A:$G,F$3,FALSE),0)+IFERROR(VLOOKUP($Z44,[1]pivot集計!$A:$G,F$3,FALSE),0)+IFERROR(VLOOKUP($AA44,[1]pivot集計!$A:$G,F$3,FALSE),0)+IFERROR(VLOOKUP($AB44,[1]pivot集計!$A:$G,F$3,FALSE),0)+IFERROR(VLOOKUP($AC44,[1]pivot集計!$A:$G,F$3,FALSE),0)+IFERROR(VLOOKUP($AD44,[1]pivot集計!$A:$G,F$3,FALSE),0)+IFERROR(VLOOKUP($AE44,[1]pivot集計!$A:$G,F$3,FALSE),0)+IFERROR(VLOOKUP($AF44,[1]pivot集計!$A:$G,F$3,FALSE),0)+IFERROR(VLOOKUP($AG44,[1]pivot集計!$A:$G,F$3,FALSE),0)+IFERROR(VLOOKUP($AH44,[1]pivot集計!$A:$G,F$3,FALSE),0)+IFERROR(VLOOKUP($AI44,[1]pivot集計!$A:$G,F$3,FALSE),0)+IFERROR(VLOOKUP($AJ44,[1]pivot集計!$A:$G,F$3,FALSE),0)+IFERROR(VLOOKUP($AK44,[1]pivot集計!$A:$G,F$3,FALSE),0)+IFERROR(VLOOKUP($AL44,[1]pivot集計!$A:$G,F$3,FALSE),0)+IFERROR(VLOOKUP($AM44,[1]pivot集計!$A:$G,F$3,FALSE),0)+IFERROR(VLOOKUP($AN44,[1]pivot集計!$A:$G,F$3,FALSE),0)+IFERROR(VLOOKUP($AO44,[1]pivot集計!$A:$G,F$3,FALSE),0)</f>
        <v>21015</v>
      </c>
      <c r="G44" s="18">
        <f>IFERROR(VLOOKUP($W44,[1]pivot集計!$A:$G,G$3,FALSE),0)+IFERROR(VLOOKUP($X44,[1]pivot集計!$A:$G,G$3,FALSE),0)+IFERROR(VLOOKUP($Y44,[1]pivot集計!$A:$G,G$3,FALSE),0)+IFERROR(VLOOKUP($Z44,[1]pivot集計!$A:$G,G$3,FALSE),0)+IFERROR(VLOOKUP($AA44,[1]pivot集計!$A:$G,G$3,FALSE),0)+IFERROR(VLOOKUP($AB44,[1]pivot集計!$A:$G,G$3,FALSE),0)+IFERROR(VLOOKUP($AC44,[1]pivot集計!$A:$G,G$3,FALSE),0)+IFERROR(VLOOKUP($AD44,[1]pivot集計!$A:$G,G$3,FALSE),0)+IFERROR(VLOOKUP($AE44,[1]pivot集計!$A:$G,G$3,FALSE),0)+IFERROR(VLOOKUP($AF44,[1]pivot集計!$A:$G,G$3,FALSE),0)+IFERROR(VLOOKUP($AG44,[1]pivot集計!$A:$G,G$3,FALSE),0)+IFERROR(VLOOKUP($AH44,[1]pivot集計!$A:$G,G$3,FALSE),0)+IFERROR(VLOOKUP($AI44,[1]pivot集計!$A:$G,G$3,FALSE),0)+IFERROR(VLOOKUP($AJ44,[1]pivot集計!$A:$G,G$3,FALSE),0)+IFERROR(VLOOKUP($AK44,[1]pivot集計!$A:$G,G$3,FALSE),0)+IFERROR(VLOOKUP($AL44,[1]pivot集計!$A:$G,G$3,FALSE),0)+IFERROR(VLOOKUP($AM44,[1]pivot集計!$A:$G,G$3,FALSE),0)+IFERROR(VLOOKUP($AN44,[1]pivot集計!$A:$G,G$3,FALSE),0)+IFERROR(VLOOKUP($AO44,[1]pivot集計!$A:$G,G$3,FALSE),0)</f>
        <v>11489</v>
      </c>
      <c r="H44" s="18">
        <f>IFERROR(VLOOKUP($W44,[1]pivot集計!$A:$G,H$3,FALSE),0)+IFERROR(VLOOKUP($X44,[1]pivot集計!$A:$G,H$3,FALSE),0)+IFERROR(VLOOKUP($Y44,[1]pivot集計!$A:$G,H$3,FALSE),0)+IFERROR(VLOOKUP($Z44,[1]pivot集計!$A:$G,H$3,FALSE),0)+IFERROR(VLOOKUP($AA44,[1]pivot集計!$A:$G,H$3,FALSE),0)+IFERROR(VLOOKUP($AB44,[1]pivot集計!$A:$G,H$3,FALSE),0)+IFERROR(VLOOKUP($AC44,[1]pivot集計!$A:$G,H$3,FALSE),0)+IFERROR(VLOOKUP($AD44,[1]pivot集計!$A:$G,H$3,FALSE),0)+IFERROR(VLOOKUP($AE44,[1]pivot集計!$A:$G,H$3,FALSE),0)+IFERROR(VLOOKUP($AF44,[1]pivot集計!$A:$G,H$3,FALSE),0)+IFERROR(VLOOKUP($AG44,[1]pivot集計!$A:$G,H$3,FALSE),0)+IFERROR(VLOOKUP($AH44,[1]pivot集計!$A:$G,H$3,FALSE),0)+IFERROR(VLOOKUP($AI44,[1]pivot集計!$A:$G,H$3,FALSE),0)+IFERROR(VLOOKUP($AJ44,[1]pivot集計!$A:$G,H$3,FALSE),0)+IFERROR(VLOOKUP($AK44,[1]pivot集計!$A:$G,H$3,FALSE),0)+IFERROR(VLOOKUP($AL44,[1]pivot集計!$A:$G,H$3,FALSE),0)+IFERROR(VLOOKUP($AM44,[1]pivot集計!$A:$G,H$3,FALSE),0)+IFERROR(VLOOKUP($AN44,[1]pivot集計!$A:$G,H$3,FALSE),0)+IFERROR(VLOOKUP($AO44,[1]pivot集計!$A:$G,H$3,FALSE),0)</f>
        <v>4324</v>
      </c>
      <c r="I44" s="18">
        <f>IFERROR(VLOOKUP($W44,[1]pivot集計!$A:$G,I$3,FALSE),0)+IFERROR(VLOOKUP($X44,[1]pivot集計!$A:$G,I$3,FALSE),0)+IFERROR(VLOOKUP($Y44,[1]pivot集計!$A:$G,I$3,FALSE),0)+IFERROR(VLOOKUP($Z44,[1]pivot集計!$A:$G,I$3,FALSE),0)+IFERROR(VLOOKUP($AA44,[1]pivot集計!$A:$G,I$3,FALSE),0)+IFERROR(VLOOKUP($AB44,[1]pivot集計!$A:$G,I$3,FALSE),0)+IFERROR(VLOOKUP($AC44,[1]pivot集計!$A:$G,I$3,FALSE),0)+IFERROR(VLOOKUP($AD44,[1]pivot集計!$A:$G,I$3,FALSE),0)+IFERROR(VLOOKUP($AE44,[1]pivot集計!$A:$G,I$3,FALSE),0)+IFERROR(VLOOKUP($AF44,[1]pivot集計!$A:$G,I$3,FALSE),0)+IFERROR(VLOOKUP($AG44,[1]pivot集計!$A:$G,I$3,FALSE),0)+IFERROR(VLOOKUP($AH44,[1]pivot集計!$A:$G,I$3,FALSE),0)+IFERROR(VLOOKUP($AI44,[1]pivot集計!$A:$G,I$3,FALSE),0)+IFERROR(VLOOKUP($AJ44,[1]pivot集計!$A:$G,I$3,FALSE),0)+IFERROR(VLOOKUP($AK44,[1]pivot集計!$A:$G,I$3,FALSE),0)+IFERROR(VLOOKUP($AL44,[1]pivot集計!$A:$G,I$3,FALSE),0)+IFERROR(VLOOKUP($AM44,[1]pivot集計!$A:$G,I$3,FALSE),0)+IFERROR(VLOOKUP($AN44,[1]pivot集計!$A:$G,I$3,FALSE),0)+IFERROR(VLOOKUP($AO44,[1]pivot集計!$A:$G,I$3,FALSE),0)</f>
        <v>451415.19</v>
      </c>
      <c r="J44" s="49">
        <f>SUM(E44:I44)</f>
        <v>1580543.19</v>
      </c>
      <c r="K44" s="4"/>
      <c r="L44" s="106"/>
      <c r="M44" s="138" t="s">
        <v>152</v>
      </c>
      <c r="N44" s="17">
        <v>1</v>
      </c>
      <c r="O44" s="99" t="s">
        <v>153</v>
      </c>
      <c r="P44" s="21">
        <f t="shared" si="0"/>
        <v>8.5705683200111328E-3</v>
      </c>
      <c r="Q44" s="21">
        <f t="shared" si="1"/>
        <v>5.4340672965857819E-3</v>
      </c>
      <c r="R44" s="21">
        <f t="shared" si="2"/>
        <v>6.8039820676667239E-3</v>
      </c>
      <c r="S44" s="21">
        <f t="shared" si="3"/>
        <v>9.5068821559955361E-4</v>
      </c>
      <c r="T44" s="22">
        <f t="shared" si="4"/>
        <v>4.40774660019455E-3</v>
      </c>
      <c r="U44" s="23">
        <f t="shared" si="5"/>
        <v>6.5865306469146609E-3</v>
      </c>
      <c r="V44" s="4"/>
      <c r="W44" s="103" t="s">
        <v>154</v>
      </c>
      <c r="X44" s="138" t="s">
        <v>15</v>
      </c>
      <c r="Y44" s="17" t="s">
        <v>15</v>
      </c>
      <c r="Z44" s="99" t="s">
        <v>15</v>
      </c>
      <c r="AA44" s="18" t="s">
        <v>15</v>
      </c>
      <c r="AB44" s="18" t="s">
        <v>15</v>
      </c>
      <c r="AC44" s="18" t="s">
        <v>15</v>
      </c>
      <c r="AD44" s="18" t="s">
        <v>15</v>
      </c>
      <c r="AE44" s="18" t="s">
        <v>15</v>
      </c>
      <c r="AF44" s="2" t="s">
        <v>15</v>
      </c>
      <c r="AG44" s="2" t="s">
        <v>15</v>
      </c>
      <c r="AH44" s="2" t="s">
        <v>15</v>
      </c>
      <c r="AI44" s="2" t="s">
        <v>15</v>
      </c>
      <c r="AJ44" s="2" t="s">
        <v>15</v>
      </c>
      <c r="AK44" s="2" t="s">
        <v>15</v>
      </c>
      <c r="AL44" s="2" t="s">
        <v>15</v>
      </c>
      <c r="AM44" s="2" t="s">
        <v>15</v>
      </c>
      <c r="AN44" s="2" t="s">
        <v>15</v>
      </c>
      <c r="AO44" s="2" t="s">
        <v>15</v>
      </c>
    </row>
    <row r="45" spans="2:41" ht="25.5" customHeight="1">
      <c r="B45" s="138"/>
      <c r="C45" s="24">
        <v>2</v>
      </c>
      <c r="D45" s="25" t="s">
        <v>155</v>
      </c>
      <c r="E45" s="18">
        <f>IFERROR(VLOOKUP($W45,[1]pivot集計!$A:$G,E$3,FALSE),0)+IFERROR(VLOOKUP($X45,[1]pivot集計!$A:$G,E$3,FALSE),0)+IFERROR(VLOOKUP($Y45,[1]pivot集計!$A:$G,E$3,FALSE),0)+IFERROR(VLOOKUP($Z45,[1]pivot集計!$A:$G,E$3,FALSE),0)+IFERROR(VLOOKUP($AA45,[1]pivot集計!$A:$G,E$3,FALSE),0)+IFERROR(VLOOKUP($AB45,[1]pivot集計!$A:$G,E$3,FALSE),0)+IFERROR(VLOOKUP($AC45,[1]pivot集計!$A:$G,E$3,FALSE),0)+IFERROR(VLOOKUP($AD45,[1]pivot集計!$A:$G,E$3,FALSE),0)+IFERROR(VLOOKUP($AE45,[1]pivot集計!$A:$G,E$3,FALSE),0)+IFERROR(VLOOKUP($AF45,[1]pivot集計!$A:$G,E$3,FALSE),0)+IFERROR(VLOOKUP($AG45,[1]pivot集計!$A:$G,E$3,FALSE),0)+IFERROR(VLOOKUP($AH45,[1]pivot集計!$A:$G,E$3,FALSE),0)+IFERROR(VLOOKUP($AI45,[1]pivot集計!$A:$G,E$3,FALSE),0)+IFERROR(VLOOKUP($AJ45,[1]pivot集計!$A:$G,E$3,FALSE),0)+IFERROR(VLOOKUP($AK45,[1]pivot集計!$A:$G,E$3,FALSE),0)+IFERROR(VLOOKUP($AL45,[1]pivot集計!$A:$G,E$3,FALSE),0)+IFERROR(VLOOKUP($AM45,[1]pivot集計!$A:$G,E$3,FALSE),0)+IFERROR(VLOOKUP($AN45,[1]pivot集計!$A:$G,E$3,FALSE),0)+IFERROR(VLOOKUP($AO45,[1]pivot集計!$A:$G,E$3,FALSE),0)</f>
        <v>4575176</v>
      </c>
      <c r="F45" s="18">
        <f>IFERROR(VLOOKUP($W45,[1]pivot集計!$A:$G,F$3,FALSE),0)+IFERROR(VLOOKUP($X45,[1]pivot集計!$A:$G,F$3,FALSE),0)+IFERROR(VLOOKUP($Y45,[1]pivot集計!$A:$G,F$3,FALSE),0)+IFERROR(VLOOKUP($Z45,[1]pivot集計!$A:$G,F$3,FALSE),0)+IFERROR(VLOOKUP($AA45,[1]pivot集計!$A:$G,F$3,FALSE),0)+IFERROR(VLOOKUP($AB45,[1]pivot集計!$A:$G,F$3,FALSE),0)+IFERROR(VLOOKUP($AC45,[1]pivot集計!$A:$G,F$3,FALSE),0)+IFERROR(VLOOKUP($AD45,[1]pivot集計!$A:$G,F$3,FALSE),0)+IFERROR(VLOOKUP($AE45,[1]pivot集計!$A:$G,F$3,FALSE),0)+IFERROR(VLOOKUP($AF45,[1]pivot集計!$A:$G,F$3,FALSE),0)+IFERROR(VLOOKUP($AG45,[1]pivot集計!$A:$G,F$3,FALSE),0)+IFERROR(VLOOKUP($AH45,[1]pivot集計!$A:$G,F$3,FALSE),0)+IFERROR(VLOOKUP($AI45,[1]pivot集計!$A:$G,F$3,FALSE),0)+IFERROR(VLOOKUP($AJ45,[1]pivot集計!$A:$G,F$3,FALSE),0)+IFERROR(VLOOKUP($AK45,[1]pivot集計!$A:$G,F$3,FALSE),0)+IFERROR(VLOOKUP($AL45,[1]pivot集計!$A:$G,F$3,FALSE),0)+IFERROR(VLOOKUP($AM45,[1]pivot集計!$A:$G,F$3,FALSE),0)+IFERROR(VLOOKUP($AN45,[1]pivot集計!$A:$G,F$3,FALSE),0)+IFERROR(VLOOKUP($AO45,[1]pivot集計!$A:$G,F$3,FALSE),0)</f>
        <v>14336</v>
      </c>
      <c r="G45" s="18">
        <f>IFERROR(VLOOKUP($W45,[1]pivot集計!$A:$G,G$3,FALSE),0)+IFERROR(VLOOKUP($X45,[1]pivot集計!$A:$G,G$3,FALSE),0)+IFERROR(VLOOKUP($Y45,[1]pivot集計!$A:$G,G$3,FALSE),0)+IFERROR(VLOOKUP($Z45,[1]pivot集計!$A:$G,G$3,FALSE),0)+IFERROR(VLOOKUP($AA45,[1]pivot集計!$A:$G,G$3,FALSE),0)+IFERROR(VLOOKUP($AB45,[1]pivot集計!$A:$G,G$3,FALSE),0)+IFERROR(VLOOKUP($AC45,[1]pivot集計!$A:$G,G$3,FALSE),0)+IFERROR(VLOOKUP($AD45,[1]pivot集計!$A:$G,G$3,FALSE),0)+IFERROR(VLOOKUP($AE45,[1]pivot集計!$A:$G,G$3,FALSE),0)+IFERROR(VLOOKUP($AF45,[1]pivot集計!$A:$G,G$3,FALSE),0)+IFERROR(VLOOKUP($AG45,[1]pivot集計!$A:$G,G$3,FALSE),0)+IFERROR(VLOOKUP($AH45,[1]pivot集計!$A:$G,G$3,FALSE),0)+IFERROR(VLOOKUP($AI45,[1]pivot集計!$A:$G,G$3,FALSE),0)+IFERROR(VLOOKUP($AJ45,[1]pivot集計!$A:$G,G$3,FALSE),0)+IFERROR(VLOOKUP($AK45,[1]pivot集計!$A:$G,G$3,FALSE),0)+IFERROR(VLOOKUP($AL45,[1]pivot集計!$A:$G,G$3,FALSE),0)+IFERROR(VLOOKUP($AM45,[1]pivot集計!$A:$G,G$3,FALSE),0)+IFERROR(VLOOKUP($AN45,[1]pivot集計!$A:$G,G$3,FALSE),0)+IFERROR(VLOOKUP($AO45,[1]pivot集計!$A:$G,G$3,FALSE),0)</f>
        <v>0</v>
      </c>
      <c r="H45" s="18">
        <f>IFERROR(VLOOKUP($W45,[1]pivot集計!$A:$G,H$3,FALSE),0)+IFERROR(VLOOKUP($X45,[1]pivot集計!$A:$G,H$3,FALSE),0)+IFERROR(VLOOKUP($Y45,[1]pivot集計!$A:$G,H$3,FALSE),0)+IFERROR(VLOOKUP($Z45,[1]pivot集計!$A:$G,H$3,FALSE),0)+IFERROR(VLOOKUP($AA45,[1]pivot集計!$A:$G,H$3,FALSE),0)+IFERROR(VLOOKUP($AB45,[1]pivot集計!$A:$G,H$3,FALSE),0)+IFERROR(VLOOKUP($AC45,[1]pivot集計!$A:$G,H$3,FALSE),0)+IFERROR(VLOOKUP($AD45,[1]pivot集計!$A:$G,H$3,FALSE),0)+IFERROR(VLOOKUP($AE45,[1]pivot集計!$A:$G,H$3,FALSE),0)+IFERROR(VLOOKUP($AF45,[1]pivot集計!$A:$G,H$3,FALSE),0)+IFERROR(VLOOKUP($AG45,[1]pivot集計!$A:$G,H$3,FALSE),0)+IFERROR(VLOOKUP($AH45,[1]pivot集計!$A:$G,H$3,FALSE),0)+IFERROR(VLOOKUP($AI45,[1]pivot集計!$A:$G,H$3,FALSE),0)+IFERROR(VLOOKUP($AJ45,[1]pivot集計!$A:$G,H$3,FALSE),0)+IFERROR(VLOOKUP($AK45,[1]pivot集計!$A:$G,H$3,FALSE),0)+IFERROR(VLOOKUP($AL45,[1]pivot集計!$A:$G,H$3,FALSE),0)+IFERROR(VLOOKUP($AM45,[1]pivot集計!$A:$G,H$3,FALSE),0)+IFERROR(VLOOKUP($AN45,[1]pivot集計!$A:$G,H$3,FALSE),0)+IFERROR(VLOOKUP($AO45,[1]pivot集計!$A:$G,H$3,FALSE),0)</f>
        <v>161</v>
      </c>
      <c r="I45" s="18">
        <f>IFERROR(VLOOKUP($W45,[1]pivot集計!$A:$G,I$3,FALSE),0)+IFERROR(VLOOKUP($X45,[1]pivot集計!$A:$G,I$3,FALSE),0)+IFERROR(VLOOKUP($Y45,[1]pivot集計!$A:$G,I$3,FALSE),0)+IFERROR(VLOOKUP($Z45,[1]pivot集計!$A:$G,I$3,FALSE),0)+IFERROR(VLOOKUP($AA45,[1]pivot集計!$A:$G,I$3,FALSE),0)+IFERROR(VLOOKUP($AB45,[1]pivot集計!$A:$G,I$3,FALSE),0)+IFERROR(VLOOKUP($AC45,[1]pivot集計!$A:$G,I$3,FALSE),0)+IFERROR(VLOOKUP($AD45,[1]pivot集計!$A:$G,I$3,FALSE),0)+IFERROR(VLOOKUP($AE45,[1]pivot集計!$A:$G,I$3,FALSE),0)+IFERROR(VLOOKUP($AF45,[1]pivot集計!$A:$G,I$3,FALSE),0)+IFERROR(VLOOKUP($AG45,[1]pivot集計!$A:$G,I$3,FALSE),0)+IFERROR(VLOOKUP($AH45,[1]pivot集計!$A:$G,I$3,FALSE),0)+IFERROR(VLOOKUP($AI45,[1]pivot集計!$A:$G,I$3,FALSE),0)+IFERROR(VLOOKUP($AJ45,[1]pivot集計!$A:$G,I$3,FALSE),0)+IFERROR(VLOOKUP($AK45,[1]pivot集計!$A:$G,I$3,FALSE),0)+IFERROR(VLOOKUP($AL45,[1]pivot集計!$A:$G,I$3,FALSE),0)+IFERROR(VLOOKUP($AM45,[1]pivot集計!$A:$G,I$3,FALSE),0)+IFERROR(VLOOKUP($AN45,[1]pivot集計!$A:$G,I$3,FALSE),0)+IFERROR(VLOOKUP($AO45,[1]pivot集計!$A:$G,I$3,FALSE),0)</f>
        <v>41453.505999999994</v>
      </c>
      <c r="J45" s="50">
        <f t="shared" ref="J45:J54" si="8">SUM(E45:I45)</f>
        <v>4631126.5060000001</v>
      </c>
      <c r="K45" s="106"/>
      <c r="L45" s="106"/>
      <c r="M45" s="138"/>
      <c r="N45" s="24">
        <v>2</v>
      </c>
      <c r="O45" s="25" t="s">
        <v>155</v>
      </c>
      <c r="P45" s="26">
        <f t="shared" si="0"/>
        <v>3.5898433108189375E-2</v>
      </c>
      <c r="Q45" s="26">
        <f t="shared" si="1"/>
        <v>3.7070087444136934E-3</v>
      </c>
      <c r="R45" s="26">
        <f t="shared" si="2"/>
        <v>0</v>
      </c>
      <c r="S45" s="26">
        <f t="shared" si="3"/>
        <v>3.5397965474451465E-5</v>
      </c>
      <c r="T45" s="27">
        <f t="shared" si="4"/>
        <v>4.0476384974472027E-4</v>
      </c>
      <c r="U45" s="28">
        <f t="shared" si="5"/>
        <v>1.9299097205630816E-2</v>
      </c>
      <c r="V45" s="106"/>
      <c r="W45" s="103" t="s">
        <v>156</v>
      </c>
      <c r="X45" s="138" t="s">
        <v>15</v>
      </c>
      <c r="Y45" s="24" t="s">
        <v>15</v>
      </c>
      <c r="Z45" s="25" t="s">
        <v>15</v>
      </c>
      <c r="AA45" s="18" t="s">
        <v>15</v>
      </c>
      <c r="AB45" s="18" t="s">
        <v>15</v>
      </c>
      <c r="AC45" s="18" t="s">
        <v>15</v>
      </c>
      <c r="AD45" s="18" t="s">
        <v>15</v>
      </c>
      <c r="AE45" s="18" t="s">
        <v>15</v>
      </c>
      <c r="AF45" s="2" t="s">
        <v>15</v>
      </c>
      <c r="AG45" s="2" t="s">
        <v>15</v>
      </c>
      <c r="AH45" s="2" t="s">
        <v>15</v>
      </c>
      <c r="AI45" s="2" t="s">
        <v>15</v>
      </c>
      <c r="AJ45" s="2" t="s">
        <v>15</v>
      </c>
      <c r="AK45" s="2" t="s">
        <v>15</v>
      </c>
      <c r="AL45" s="2" t="s">
        <v>15</v>
      </c>
      <c r="AM45" s="2" t="s">
        <v>15</v>
      </c>
      <c r="AN45" s="2" t="s">
        <v>15</v>
      </c>
      <c r="AO45" s="2" t="s">
        <v>15</v>
      </c>
    </row>
    <row r="46" spans="2:41" ht="25.5" customHeight="1">
      <c r="B46" s="138"/>
      <c r="C46" s="24">
        <v>3</v>
      </c>
      <c r="D46" s="25" t="s">
        <v>157</v>
      </c>
      <c r="E46" s="18">
        <f>IFERROR(VLOOKUP($W46,[1]pivot集計!$A:$G,E$3,FALSE),0)+IFERROR(VLOOKUP($X46,[1]pivot集計!$A:$G,E$3,FALSE),0)+IFERROR(VLOOKUP($Y46,[1]pivot集計!$A:$G,E$3,FALSE),0)+IFERROR(VLOOKUP($Z46,[1]pivot集計!$A:$G,E$3,FALSE),0)+IFERROR(VLOOKUP($AA46,[1]pivot集計!$A:$G,E$3,FALSE),0)+IFERROR(VLOOKUP($AB46,[1]pivot集計!$A:$G,E$3,FALSE),0)+IFERROR(VLOOKUP($AC46,[1]pivot集計!$A:$G,E$3,FALSE),0)+IFERROR(VLOOKUP($AD46,[1]pivot集計!$A:$G,E$3,FALSE),0)+IFERROR(VLOOKUP($AE46,[1]pivot集計!$A:$G,E$3,FALSE),0)+IFERROR(VLOOKUP($AF46,[1]pivot集計!$A:$G,E$3,FALSE),0)+IFERROR(VLOOKUP($AG46,[1]pivot集計!$A:$G,E$3,FALSE),0)+IFERROR(VLOOKUP($AH46,[1]pivot集計!$A:$G,E$3,FALSE),0)+IFERROR(VLOOKUP($AI46,[1]pivot集計!$A:$G,E$3,FALSE),0)+IFERROR(VLOOKUP($AJ46,[1]pivot集計!$A:$G,E$3,FALSE),0)+IFERROR(VLOOKUP($AK46,[1]pivot集計!$A:$G,E$3,FALSE),0)+IFERROR(VLOOKUP($AL46,[1]pivot集計!$A:$G,E$3,FALSE),0)+IFERROR(VLOOKUP($AM46,[1]pivot集計!$A:$G,E$3,FALSE),0)+IFERROR(VLOOKUP($AN46,[1]pivot集計!$A:$G,E$3,FALSE),0)+IFERROR(VLOOKUP($AO46,[1]pivot集計!$A:$G,E$3,FALSE),0)</f>
        <v>227791</v>
      </c>
      <c r="F46" s="18">
        <f>IFERROR(VLOOKUP($W46,[1]pivot集計!$A:$G,F$3,FALSE),0)+IFERROR(VLOOKUP($X46,[1]pivot集計!$A:$G,F$3,FALSE),0)+IFERROR(VLOOKUP($Y46,[1]pivot集計!$A:$G,F$3,FALSE),0)+IFERROR(VLOOKUP($Z46,[1]pivot集計!$A:$G,F$3,FALSE),0)+IFERROR(VLOOKUP($AA46,[1]pivot集計!$A:$G,F$3,FALSE),0)+IFERROR(VLOOKUP($AB46,[1]pivot集計!$A:$G,F$3,FALSE),0)+IFERROR(VLOOKUP($AC46,[1]pivot集計!$A:$G,F$3,FALSE),0)+IFERROR(VLOOKUP($AD46,[1]pivot集計!$A:$G,F$3,FALSE),0)+IFERROR(VLOOKUP($AE46,[1]pivot集計!$A:$G,F$3,FALSE),0)+IFERROR(VLOOKUP($AF46,[1]pivot集計!$A:$G,F$3,FALSE),0)+IFERROR(VLOOKUP($AG46,[1]pivot集計!$A:$G,F$3,FALSE),0)+IFERROR(VLOOKUP($AH46,[1]pivot集計!$A:$G,F$3,FALSE),0)+IFERROR(VLOOKUP($AI46,[1]pivot集計!$A:$G,F$3,FALSE),0)+IFERROR(VLOOKUP($AJ46,[1]pivot集計!$A:$G,F$3,FALSE),0)+IFERROR(VLOOKUP($AK46,[1]pivot集計!$A:$G,F$3,FALSE),0)+IFERROR(VLOOKUP($AL46,[1]pivot集計!$A:$G,F$3,FALSE),0)+IFERROR(VLOOKUP($AM46,[1]pivot集計!$A:$G,F$3,FALSE),0)+IFERROR(VLOOKUP($AN46,[1]pivot集計!$A:$G,F$3,FALSE),0)+IFERROR(VLOOKUP($AO46,[1]pivot集計!$A:$G,F$3,FALSE),0)</f>
        <v>2512</v>
      </c>
      <c r="G46" s="18">
        <f>IFERROR(VLOOKUP($W46,[1]pivot集計!$A:$G,G$3,FALSE),0)+IFERROR(VLOOKUP($X46,[1]pivot集計!$A:$G,G$3,FALSE),0)+IFERROR(VLOOKUP($Y46,[1]pivot集計!$A:$G,G$3,FALSE),0)+IFERROR(VLOOKUP($Z46,[1]pivot集計!$A:$G,G$3,FALSE),0)+IFERROR(VLOOKUP($AA46,[1]pivot集計!$A:$G,G$3,FALSE),0)+IFERROR(VLOOKUP($AB46,[1]pivot集計!$A:$G,G$3,FALSE),0)+IFERROR(VLOOKUP($AC46,[1]pivot集計!$A:$G,G$3,FALSE),0)+IFERROR(VLOOKUP($AD46,[1]pivot集計!$A:$G,G$3,FALSE),0)+IFERROR(VLOOKUP($AE46,[1]pivot集計!$A:$G,G$3,FALSE),0)+IFERROR(VLOOKUP($AF46,[1]pivot集計!$A:$G,G$3,FALSE),0)+IFERROR(VLOOKUP($AG46,[1]pivot集計!$A:$G,G$3,FALSE),0)+IFERROR(VLOOKUP($AH46,[1]pivot集計!$A:$G,G$3,FALSE),0)+IFERROR(VLOOKUP($AI46,[1]pivot集計!$A:$G,G$3,FALSE),0)+IFERROR(VLOOKUP($AJ46,[1]pivot集計!$A:$G,G$3,FALSE),0)+IFERROR(VLOOKUP($AK46,[1]pivot集計!$A:$G,G$3,FALSE),0)+IFERROR(VLOOKUP($AL46,[1]pivot集計!$A:$G,G$3,FALSE),0)+IFERROR(VLOOKUP($AM46,[1]pivot集計!$A:$G,G$3,FALSE),0)+IFERROR(VLOOKUP($AN46,[1]pivot集計!$A:$G,G$3,FALSE),0)+IFERROR(VLOOKUP($AO46,[1]pivot集計!$A:$G,G$3,FALSE),0)</f>
        <v>19316</v>
      </c>
      <c r="H46" s="18">
        <f>IFERROR(VLOOKUP($W46,[1]pivot集計!$A:$G,H$3,FALSE),0)+IFERROR(VLOOKUP($X46,[1]pivot集計!$A:$G,H$3,FALSE),0)+IFERROR(VLOOKUP($Y46,[1]pivot集計!$A:$G,H$3,FALSE),0)+IFERROR(VLOOKUP($Z46,[1]pivot集計!$A:$G,H$3,FALSE),0)+IFERROR(VLOOKUP($AA46,[1]pivot集計!$A:$G,H$3,FALSE),0)+IFERROR(VLOOKUP($AB46,[1]pivot集計!$A:$G,H$3,FALSE),0)+IFERROR(VLOOKUP($AC46,[1]pivot集計!$A:$G,H$3,FALSE),0)+IFERROR(VLOOKUP($AD46,[1]pivot集計!$A:$G,H$3,FALSE),0)+IFERROR(VLOOKUP($AE46,[1]pivot集計!$A:$G,H$3,FALSE),0)+IFERROR(VLOOKUP($AF46,[1]pivot集計!$A:$G,H$3,FALSE),0)+IFERROR(VLOOKUP($AG46,[1]pivot集計!$A:$G,H$3,FALSE),0)+IFERROR(VLOOKUP($AH46,[1]pivot集計!$A:$G,H$3,FALSE),0)+IFERROR(VLOOKUP($AI46,[1]pivot集計!$A:$G,H$3,FALSE),0)+IFERROR(VLOOKUP($AJ46,[1]pivot集計!$A:$G,H$3,FALSE),0)+IFERROR(VLOOKUP($AK46,[1]pivot集計!$A:$G,H$3,FALSE),0)+IFERROR(VLOOKUP($AL46,[1]pivot集計!$A:$G,H$3,FALSE),0)+IFERROR(VLOOKUP($AM46,[1]pivot集計!$A:$G,H$3,FALSE),0)+IFERROR(VLOOKUP($AN46,[1]pivot集計!$A:$G,H$3,FALSE),0)+IFERROR(VLOOKUP($AO46,[1]pivot集計!$A:$G,H$3,FALSE),0)</f>
        <v>0</v>
      </c>
      <c r="I46" s="18">
        <f>IFERROR(VLOOKUP($W46,[1]pivot集計!$A:$G,I$3,FALSE),0)+IFERROR(VLOOKUP($X46,[1]pivot集計!$A:$G,I$3,FALSE),0)+IFERROR(VLOOKUP($Y46,[1]pivot集計!$A:$G,I$3,FALSE),0)+IFERROR(VLOOKUP($Z46,[1]pivot集計!$A:$G,I$3,FALSE),0)+IFERROR(VLOOKUP($AA46,[1]pivot集計!$A:$G,I$3,FALSE),0)+IFERROR(VLOOKUP($AB46,[1]pivot集計!$A:$G,I$3,FALSE),0)+IFERROR(VLOOKUP($AC46,[1]pivot集計!$A:$G,I$3,FALSE),0)+IFERROR(VLOOKUP($AD46,[1]pivot集計!$A:$G,I$3,FALSE),0)+IFERROR(VLOOKUP($AE46,[1]pivot集計!$A:$G,I$3,FALSE),0)+IFERROR(VLOOKUP($AF46,[1]pivot集計!$A:$G,I$3,FALSE),0)+IFERROR(VLOOKUP($AG46,[1]pivot集計!$A:$G,I$3,FALSE),0)+IFERROR(VLOOKUP($AH46,[1]pivot集計!$A:$G,I$3,FALSE),0)+IFERROR(VLOOKUP($AI46,[1]pivot集計!$A:$G,I$3,FALSE),0)+IFERROR(VLOOKUP($AJ46,[1]pivot集計!$A:$G,I$3,FALSE),0)+IFERROR(VLOOKUP($AK46,[1]pivot集計!$A:$G,I$3,FALSE),0)+IFERROR(VLOOKUP($AL46,[1]pivot集計!$A:$G,I$3,FALSE),0)+IFERROR(VLOOKUP($AM46,[1]pivot集計!$A:$G,I$3,FALSE),0)+IFERROR(VLOOKUP($AN46,[1]pivot集計!$A:$G,I$3,FALSE),0)+IFERROR(VLOOKUP($AO46,[1]pivot集計!$A:$G,I$3,FALSE),0)</f>
        <v>1857964</v>
      </c>
      <c r="J46" s="50">
        <f t="shared" si="8"/>
        <v>2107583</v>
      </c>
      <c r="K46" s="106"/>
      <c r="L46" s="106"/>
      <c r="M46" s="138"/>
      <c r="N46" s="24">
        <v>3</v>
      </c>
      <c r="O46" s="25" t="s">
        <v>157</v>
      </c>
      <c r="P46" s="26">
        <f t="shared" si="0"/>
        <v>1.7873279576889646E-3</v>
      </c>
      <c r="Q46" s="26">
        <f t="shared" si="1"/>
        <v>6.4955398758141723E-4</v>
      </c>
      <c r="R46" s="26">
        <f t="shared" si="2"/>
        <v>1.1439265177043297E-2</v>
      </c>
      <c r="S46" s="26">
        <f t="shared" si="3"/>
        <v>0</v>
      </c>
      <c r="T46" s="27">
        <f t="shared" si="4"/>
        <v>1.8141690146235148E-2</v>
      </c>
      <c r="U46" s="28">
        <f t="shared" si="5"/>
        <v>8.78284130939588E-3</v>
      </c>
      <c r="V46" s="106"/>
      <c r="W46" s="103" t="s">
        <v>158</v>
      </c>
      <c r="X46" s="138" t="s">
        <v>15</v>
      </c>
      <c r="Y46" s="24" t="s">
        <v>15</v>
      </c>
      <c r="Z46" s="25" t="s">
        <v>15</v>
      </c>
      <c r="AA46" s="18" t="s">
        <v>15</v>
      </c>
      <c r="AB46" s="18" t="s">
        <v>15</v>
      </c>
      <c r="AC46" s="18" t="s">
        <v>15</v>
      </c>
      <c r="AD46" s="18" t="s">
        <v>15</v>
      </c>
      <c r="AE46" s="18" t="s">
        <v>15</v>
      </c>
      <c r="AF46" s="2" t="s">
        <v>15</v>
      </c>
      <c r="AG46" s="2" t="s">
        <v>15</v>
      </c>
      <c r="AH46" s="2" t="s">
        <v>15</v>
      </c>
      <c r="AI46" s="2" t="s">
        <v>15</v>
      </c>
      <c r="AJ46" s="2" t="s">
        <v>15</v>
      </c>
      <c r="AK46" s="2" t="s">
        <v>15</v>
      </c>
      <c r="AL46" s="2" t="s">
        <v>15</v>
      </c>
      <c r="AM46" s="2" t="s">
        <v>15</v>
      </c>
      <c r="AN46" s="2" t="s">
        <v>15</v>
      </c>
      <c r="AO46" s="2" t="s">
        <v>15</v>
      </c>
    </row>
    <row r="47" spans="2:41" ht="25.5" customHeight="1">
      <c r="B47" s="138"/>
      <c r="C47" s="24">
        <v>4</v>
      </c>
      <c r="D47" s="25" t="s">
        <v>159</v>
      </c>
      <c r="E47" s="18">
        <f>IFERROR(VLOOKUP($W47,[1]pivot集計!$A:$G,E$3,FALSE),0)+IFERROR(VLOOKUP($X47,[1]pivot集計!$A:$G,E$3,FALSE),0)+IFERROR(VLOOKUP($Y47,[1]pivot集計!$A:$G,E$3,FALSE),0)+IFERROR(VLOOKUP($Z47,[1]pivot集計!$A:$G,E$3,FALSE),0)+IFERROR(VLOOKUP($AA47,[1]pivot集計!$A:$G,E$3,FALSE),0)+IFERROR(VLOOKUP($AB47,[1]pivot集計!$A:$G,E$3,FALSE),0)+IFERROR(VLOOKUP($AC47,[1]pivot集計!$A:$G,E$3,FALSE),0)+IFERROR(VLOOKUP($AD47,[1]pivot集計!$A:$G,E$3,FALSE),0)+IFERROR(VLOOKUP($AE47,[1]pivot集計!$A:$G,E$3,FALSE),0)+IFERROR(VLOOKUP($AF47,[1]pivot集計!$A:$G,E$3,FALSE),0)+IFERROR(VLOOKUP($AG47,[1]pivot集計!$A:$G,E$3,FALSE),0)+IFERROR(VLOOKUP($AH47,[1]pivot集計!$A:$G,E$3,FALSE),0)+IFERROR(VLOOKUP($AI47,[1]pivot集計!$A:$G,E$3,FALSE),0)+IFERROR(VLOOKUP($AJ47,[1]pivot集計!$A:$G,E$3,FALSE),0)+IFERROR(VLOOKUP($AK47,[1]pivot集計!$A:$G,E$3,FALSE),0)+IFERROR(VLOOKUP($AL47,[1]pivot集計!$A:$G,E$3,FALSE),0)+IFERROR(VLOOKUP($AM47,[1]pivot集計!$A:$G,E$3,FALSE),0)+IFERROR(VLOOKUP($AN47,[1]pivot集計!$A:$G,E$3,FALSE),0)+IFERROR(VLOOKUP($AO47,[1]pivot集計!$A:$G,E$3,FALSE),0)</f>
        <v>981835</v>
      </c>
      <c r="F47" s="18">
        <f>IFERROR(VLOOKUP($W47,[1]pivot集計!$A:$G,F$3,FALSE),0)+IFERROR(VLOOKUP($X47,[1]pivot集計!$A:$G,F$3,FALSE),0)+IFERROR(VLOOKUP($Y47,[1]pivot集計!$A:$G,F$3,FALSE),0)+IFERROR(VLOOKUP($Z47,[1]pivot集計!$A:$G,F$3,FALSE),0)+IFERROR(VLOOKUP($AA47,[1]pivot集計!$A:$G,F$3,FALSE),0)+IFERROR(VLOOKUP($AB47,[1]pivot集計!$A:$G,F$3,FALSE),0)+IFERROR(VLOOKUP($AC47,[1]pivot集計!$A:$G,F$3,FALSE),0)+IFERROR(VLOOKUP($AD47,[1]pivot集計!$A:$G,F$3,FALSE),0)+IFERROR(VLOOKUP($AE47,[1]pivot集計!$A:$G,F$3,FALSE),0)+IFERROR(VLOOKUP($AF47,[1]pivot集計!$A:$G,F$3,FALSE),0)+IFERROR(VLOOKUP($AG47,[1]pivot集計!$A:$G,F$3,FALSE),0)+IFERROR(VLOOKUP($AH47,[1]pivot集計!$A:$G,F$3,FALSE),0)+IFERROR(VLOOKUP($AI47,[1]pivot集計!$A:$G,F$3,FALSE),0)+IFERROR(VLOOKUP($AJ47,[1]pivot集計!$A:$G,F$3,FALSE),0)+IFERROR(VLOOKUP($AK47,[1]pivot集計!$A:$G,F$3,FALSE),0)+IFERROR(VLOOKUP($AL47,[1]pivot集計!$A:$G,F$3,FALSE),0)+IFERROR(VLOOKUP($AM47,[1]pivot集計!$A:$G,F$3,FALSE),0)+IFERROR(VLOOKUP($AN47,[1]pivot集計!$A:$G,F$3,FALSE),0)+IFERROR(VLOOKUP($AO47,[1]pivot集計!$A:$G,F$3,FALSE),0)</f>
        <v>19515</v>
      </c>
      <c r="G47" s="18">
        <f>IFERROR(VLOOKUP($W47,[1]pivot集計!$A:$G,G$3,FALSE),0)+IFERROR(VLOOKUP($X47,[1]pivot集計!$A:$G,G$3,FALSE),0)+IFERROR(VLOOKUP($Y47,[1]pivot集計!$A:$G,G$3,FALSE),0)+IFERROR(VLOOKUP($Z47,[1]pivot集計!$A:$G,G$3,FALSE),0)+IFERROR(VLOOKUP($AA47,[1]pivot集計!$A:$G,G$3,FALSE),0)+IFERROR(VLOOKUP($AB47,[1]pivot集計!$A:$G,G$3,FALSE),0)+IFERROR(VLOOKUP($AC47,[1]pivot集計!$A:$G,G$3,FALSE),0)+IFERROR(VLOOKUP($AD47,[1]pivot集計!$A:$G,G$3,FALSE),0)+IFERROR(VLOOKUP($AE47,[1]pivot集計!$A:$G,G$3,FALSE),0)+IFERROR(VLOOKUP($AF47,[1]pivot集計!$A:$G,G$3,FALSE),0)+IFERROR(VLOOKUP($AG47,[1]pivot集計!$A:$G,G$3,FALSE),0)+IFERROR(VLOOKUP($AH47,[1]pivot集計!$A:$G,G$3,FALSE),0)+IFERROR(VLOOKUP($AI47,[1]pivot集計!$A:$G,G$3,FALSE),0)+IFERROR(VLOOKUP($AJ47,[1]pivot集計!$A:$G,G$3,FALSE),0)+IFERROR(VLOOKUP($AK47,[1]pivot集計!$A:$G,G$3,FALSE),0)+IFERROR(VLOOKUP($AL47,[1]pivot集計!$A:$G,G$3,FALSE),0)+IFERROR(VLOOKUP($AM47,[1]pivot集計!$A:$G,G$3,FALSE),0)+IFERROR(VLOOKUP($AN47,[1]pivot集計!$A:$G,G$3,FALSE),0)+IFERROR(VLOOKUP($AO47,[1]pivot集計!$A:$G,G$3,FALSE),0)</f>
        <v>19901</v>
      </c>
      <c r="H47" s="18">
        <f>IFERROR(VLOOKUP($W47,[1]pivot集計!$A:$G,H$3,FALSE),0)+IFERROR(VLOOKUP($X47,[1]pivot集計!$A:$G,H$3,FALSE),0)+IFERROR(VLOOKUP($Y47,[1]pivot集計!$A:$G,H$3,FALSE),0)+IFERROR(VLOOKUP($Z47,[1]pivot集計!$A:$G,H$3,FALSE),0)+IFERROR(VLOOKUP($AA47,[1]pivot集計!$A:$G,H$3,FALSE),0)+IFERROR(VLOOKUP($AB47,[1]pivot集計!$A:$G,H$3,FALSE),0)+IFERROR(VLOOKUP($AC47,[1]pivot集計!$A:$G,H$3,FALSE),0)+IFERROR(VLOOKUP($AD47,[1]pivot集計!$A:$G,H$3,FALSE),0)+IFERROR(VLOOKUP($AE47,[1]pivot集計!$A:$G,H$3,FALSE),0)+IFERROR(VLOOKUP($AF47,[1]pivot集計!$A:$G,H$3,FALSE),0)+IFERROR(VLOOKUP($AG47,[1]pivot集計!$A:$G,H$3,FALSE),0)+IFERROR(VLOOKUP($AH47,[1]pivot集計!$A:$G,H$3,FALSE),0)+IFERROR(VLOOKUP($AI47,[1]pivot集計!$A:$G,H$3,FALSE),0)+IFERROR(VLOOKUP($AJ47,[1]pivot集計!$A:$G,H$3,FALSE),0)+IFERROR(VLOOKUP($AK47,[1]pivot集計!$A:$G,H$3,FALSE),0)+IFERROR(VLOOKUP($AL47,[1]pivot集計!$A:$G,H$3,FALSE),0)+IFERROR(VLOOKUP($AM47,[1]pivot集計!$A:$G,H$3,FALSE),0)+IFERROR(VLOOKUP($AN47,[1]pivot集計!$A:$G,H$3,FALSE),0)+IFERROR(VLOOKUP($AO47,[1]pivot集計!$A:$G,H$3,FALSE),0)</f>
        <v>32654.799999999999</v>
      </c>
      <c r="I47" s="18">
        <f>IFERROR(VLOOKUP($W47,[1]pivot集計!$A:$G,I$3,FALSE),0)+IFERROR(VLOOKUP($X47,[1]pivot集計!$A:$G,I$3,FALSE),0)+IFERROR(VLOOKUP($Y47,[1]pivot集計!$A:$G,I$3,FALSE),0)+IFERROR(VLOOKUP($Z47,[1]pivot集計!$A:$G,I$3,FALSE),0)+IFERROR(VLOOKUP($AA47,[1]pivot集計!$A:$G,I$3,FALSE),0)+IFERROR(VLOOKUP($AB47,[1]pivot集計!$A:$G,I$3,FALSE),0)+IFERROR(VLOOKUP($AC47,[1]pivot集計!$A:$G,I$3,FALSE),0)+IFERROR(VLOOKUP($AD47,[1]pivot集計!$A:$G,I$3,FALSE),0)+IFERROR(VLOOKUP($AE47,[1]pivot集計!$A:$G,I$3,FALSE),0)+IFERROR(VLOOKUP($AF47,[1]pivot集計!$A:$G,I$3,FALSE),0)+IFERROR(VLOOKUP($AG47,[1]pivot集計!$A:$G,I$3,FALSE),0)+IFERROR(VLOOKUP($AH47,[1]pivot集計!$A:$G,I$3,FALSE),0)+IFERROR(VLOOKUP($AI47,[1]pivot集計!$A:$G,I$3,FALSE),0)+IFERROR(VLOOKUP($AJ47,[1]pivot集計!$A:$G,I$3,FALSE),0)+IFERROR(VLOOKUP($AK47,[1]pivot集計!$A:$G,I$3,FALSE),0)+IFERROR(VLOOKUP($AL47,[1]pivot集計!$A:$G,I$3,FALSE),0)+IFERROR(VLOOKUP($AM47,[1]pivot集計!$A:$G,I$3,FALSE),0)+IFERROR(VLOOKUP($AN47,[1]pivot集計!$A:$G,I$3,FALSE),0)+IFERROR(VLOOKUP($AO47,[1]pivot集計!$A:$G,I$3,FALSE),0)</f>
        <v>585475.31799999997</v>
      </c>
      <c r="J47" s="50">
        <f t="shared" si="8"/>
        <v>1639381.118</v>
      </c>
      <c r="K47" s="106"/>
      <c r="L47" s="106"/>
      <c r="M47" s="138"/>
      <c r="N47" s="24">
        <v>4</v>
      </c>
      <c r="O47" s="25" t="s">
        <v>159</v>
      </c>
      <c r="P47" s="26">
        <f t="shared" si="0"/>
        <v>7.7038212455169189E-3</v>
      </c>
      <c r="Q47" s="26">
        <f t="shared" si="1"/>
        <v>5.0461966829822283E-3</v>
      </c>
      <c r="R47" s="26">
        <f t="shared" si="2"/>
        <v>1.1785712170653275E-2</v>
      </c>
      <c r="S47" s="26">
        <f t="shared" si="3"/>
        <v>7.1795868507771284E-3</v>
      </c>
      <c r="T47" s="27">
        <f t="shared" si="4"/>
        <v>5.7167479065388183E-3</v>
      </c>
      <c r="U47" s="28">
        <f t="shared" si="5"/>
        <v>6.831723450518439E-3</v>
      </c>
      <c r="V47" s="106"/>
      <c r="W47" s="103" t="s">
        <v>160</v>
      </c>
      <c r="X47" s="138" t="s">
        <v>15</v>
      </c>
      <c r="Y47" s="24" t="s">
        <v>15</v>
      </c>
      <c r="Z47" s="25" t="s">
        <v>15</v>
      </c>
      <c r="AA47" s="18" t="s">
        <v>15</v>
      </c>
      <c r="AB47" s="18" t="s">
        <v>15</v>
      </c>
      <c r="AC47" s="18" t="s">
        <v>15</v>
      </c>
      <c r="AD47" s="18" t="s">
        <v>15</v>
      </c>
      <c r="AE47" s="18" t="s">
        <v>15</v>
      </c>
      <c r="AF47" s="2" t="s">
        <v>15</v>
      </c>
      <c r="AG47" s="2" t="s">
        <v>15</v>
      </c>
      <c r="AH47" s="2" t="s">
        <v>15</v>
      </c>
      <c r="AI47" s="2" t="s">
        <v>15</v>
      </c>
      <c r="AJ47" s="2" t="s">
        <v>15</v>
      </c>
      <c r="AK47" s="2" t="s">
        <v>15</v>
      </c>
      <c r="AL47" s="2" t="s">
        <v>15</v>
      </c>
      <c r="AM47" s="2" t="s">
        <v>15</v>
      </c>
      <c r="AN47" s="2" t="s">
        <v>15</v>
      </c>
      <c r="AO47" s="2" t="s">
        <v>15</v>
      </c>
    </row>
    <row r="48" spans="2:41" ht="25.5" customHeight="1">
      <c r="B48" s="138"/>
      <c r="C48" s="24">
        <v>5</v>
      </c>
      <c r="D48" s="25" t="s">
        <v>161</v>
      </c>
      <c r="E48" s="18">
        <f>IFERROR(VLOOKUP($W48,[1]pivot集計!$A:$G,E$3,FALSE),0)+IFERROR(VLOOKUP($X48,[1]pivot集計!$A:$G,E$3,FALSE),0)+IFERROR(VLOOKUP($Y48,[1]pivot集計!$A:$G,E$3,FALSE),0)+IFERROR(VLOOKUP($Z48,[1]pivot集計!$A:$G,E$3,FALSE),0)+IFERROR(VLOOKUP($AA48,[1]pivot集計!$A:$G,E$3,FALSE),0)+IFERROR(VLOOKUP($AB48,[1]pivot集計!$A:$G,E$3,FALSE),0)+IFERROR(VLOOKUP($AC48,[1]pivot集計!$A:$G,E$3,FALSE),0)+IFERROR(VLOOKUP($AD48,[1]pivot集計!$A:$G,E$3,FALSE),0)+IFERROR(VLOOKUP($AE48,[1]pivot集計!$A:$G,E$3,FALSE),0)+IFERROR(VLOOKUP($AF48,[1]pivot集計!$A:$G,E$3,FALSE),0)+IFERROR(VLOOKUP($AG48,[1]pivot集計!$A:$G,E$3,FALSE),0)+IFERROR(VLOOKUP($AH48,[1]pivot集計!$A:$G,E$3,FALSE),0)+IFERROR(VLOOKUP($AI48,[1]pivot集計!$A:$G,E$3,FALSE),0)+IFERROR(VLOOKUP($AJ48,[1]pivot集計!$A:$G,E$3,FALSE),0)+IFERROR(VLOOKUP($AK48,[1]pivot集計!$A:$G,E$3,FALSE),0)+IFERROR(VLOOKUP($AL48,[1]pivot集計!$A:$G,E$3,FALSE),0)+IFERROR(VLOOKUP($AM48,[1]pivot集計!$A:$G,E$3,FALSE),0)+IFERROR(VLOOKUP($AN48,[1]pivot集計!$A:$G,E$3,FALSE),0)+IFERROR(VLOOKUP($AO48,[1]pivot集計!$A:$G,E$3,FALSE),0)</f>
        <v>223</v>
      </c>
      <c r="F48" s="18">
        <f>IFERROR(VLOOKUP($W48,[1]pivot集計!$A:$G,F$3,FALSE),0)+IFERROR(VLOOKUP($X48,[1]pivot集計!$A:$G,F$3,FALSE),0)+IFERROR(VLOOKUP($Y48,[1]pivot集計!$A:$G,F$3,FALSE),0)+IFERROR(VLOOKUP($Z48,[1]pivot集計!$A:$G,F$3,FALSE),0)+IFERROR(VLOOKUP($AA48,[1]pivot集計!$A:$G,F$3,FALSE),0)+IFERROR(VLOOKUP($AB48,[1]pivot集計!$A:$G,F$3,FALSE),0)+IFERROR(VLOOKUP($AC48,[1]pivot集計!$A:$G,F$3,FALSE),0)+IFERROR(VLOOKUP($AD48,[1]pivot集計!$A:$G,F$3,FALSE),0)+IFERROR(VLOOKUP($AE48,[1]pivot集計!$A:$G,F$3,FALSE),0)+IFERROR(VLOOKUP($AF48,[1]pivot集計!$A:$G,F$3,FALSE),0)+IFERROR(VLOOKUP($AG48,[1]pivot集計!$A:$G,F$3,FALSE),0)+IFERROR(VLOOKUP($AH48,[1]pivot集計!$A:$G,F$3,FALSE),0)+IFERROR(VLOOKUP($AI48,[1]pivot集計!$A:$G,F$3,FALSE),0)+IFERROR(VLOOKUP($AJ48,[1]pivot集計!$A:$G,F$3,FALSE),0)+IFERROR(VLOOKUP($AK48,[1]pivot集計!$A:$G,F$3,FALSE),0)+IFERROR(VLOOKUP($AL48,[1]pivot集計!$A:$G,F$3,FALSE),0)+IFERROR(VLOOKUP($AM48,[1]pivot集計!$A:$G,F$3,FALSE),0)+IFERROR(VLOOKUP($AN48,[1]pivot集計!$A:$G,F$3,FALSE),0)+IFERROR(VLOOKUP($AO48,[1]pivot集計!$A:$G,F$3,FALSE),0)</f>
        <v>8933</v>
      </c>
      <c r="G48" s="18">
        <f>IFERROR(VLOOKUP($W48,[1]pivot集計!$A:$G,G$3,FALSE),0)+IFERROR(VLOOKUP($X48,[1]pivot集計!$A:$G,G$3,FALSE),0)+IFERROR(VLOOKUP($Y48,[1]pivot集計!$A:$G,G$3,FALSE),0)+IFERROR(VLOOKUP($Z48,[1]pivot集計!$A:$G,G$3,FALSE),0)+IFERROR(VLOOKUP($AA48,[1]pivot集計!$A:$G,G$3,FALSE),0)+IFERROR(VLOOKUP($AB48,[1]pivot集計!$A:$G,G$3,FALSE),0)+IFERROR(VLOOKUP($AC48,[1]pivot集計!$A:$G,G$3,FALSE),0)+IFERROR(VLOOKUP($AD48,[1]pivot集計!$A:$G,G$3,FALSE),0)+IFERROR(VLOOKUP($AE48,[1]pivot集計!$A:$G,G$3,FALSE),0)+IFERROR(VLOOKUP($AF48,[1]pivot集計!$A:$G,G$3,FALSE),0)+IFERROR(VLOOKUP($AG48,[1]pivot集計!$A:$G,G$3,FALSE),0)+IFERROR(VLOOKUP($AH48,[1]pivot集計!$A:$G,G$3,FALSE),0)+IFERROR(VLOOKUP($AI48,[1]pivot集計!$A:$G,G$3,FALSE),0)+IFERROR(VLOOKUP($AJ48,[1]pivot集計!$A:$G,G$3,FALSE),0)+IFERROR(VLOOKUP($AK48,[1]pivot集計!$A:$G,G$3,FALSE),0)+IFERROR(VLOOKUP($AL48,[1]pivot集計!$A:$G,G$3,FALSE),0)+IFERROR(VLOOKUP($AM48,[1]pivot集計!$A:$G,G$3,FALSE),0)+IFERROR(VLOOKUP($AN48,[1]pivot集計!$A:$G,G$3,FALSE),0)+IFERROR(VLOOKUP($AO48,[1]pivot集計!$A:$G,G$3,FALSE),0)</f>
        <v>0</v>
      </c>
      <c r="H48" s="18">
        <f>IFERROR(VLOOKUP($W48,[1]pivot集計!$A:$G,H$3,FALSE),0)+IFERROR(VLOOKUP($X48,[1]pivot集計!$A:$G,H$3,FALSE),0)+IFERROR(VLOOKUP($Y48,[1]pivot集計!$A:$G,H$3,FALSE),0)+IFERROR(VLOOKUP($Z48,[1]pivot集計!$A:$G,H$3,FALSE),0)+IFERROR(VLOOKUP($AA48,[1]pivot集計!$A:$G,H$3,FALSE),0)+IFERROR(VLOOKUP($AB48,[1]pivot集計!$A:$G,H$3,FALSE),0)+IFERROR(VLOOKUP($AC48,[1]pivot集計!$A:$G,H$3,FALSE),0)+IFERROR(VLOOKUP($AD48,[1]pivot集計!$A:$G,H$3,FALSE),0)+IFERROR(VLOOKUP($AE48,[1]pivot集計!$A:$G,H$3,FALSE),0)+IFERROR(VLOOKUP($AF48,[1]pivot集計!$A:$G,H$3,FALSE),0)+IFERROR(VLOOKUP($AG48,[1]pivot集計!$A:$G,H$3,FALSE),0)+IFERROR(VLOOKUP($AH48,[1]pivot集計!$A:$G,H$3,FALSE),0)+IFERROR(VLOOKUP($AI48,[1]pivot集計!$A:$G,H$3,FALSE),0)+IFERROR(VLOOKUP($AJ48,[1]pivot集計!$A:$G,H$3,FALSE),0)+IFERROR(VLOOKUP($AK48,[1]pivot集計!$A:$G,H$3,FALSE),0)+IFERROR(VLOOKUP($AL48,[1]pivot集計!$A:$G,H$3,FALSE),0)+IFERROR(VLOOKUP($AM48,[1]pivot集計!$A:$G,H$3,FALSE),0)+IFERROR(VLOOKUP($AN48,[1]pivot集計!$A:$G,H$3,FALSE),0)+IFERROR(VLOOKUP($AO48,[1]pivot集計!$A:$G,H$3,FALSE),0)</f>
        <v>0</v>
      </c>
      <c r="I48" s="18">
        <f>IFERROR(VLOOKUP($W48,[1]pivot集計!$A:$G,I$3,FALSE),0)+IFERROR(VLOOKUP($X48,[1]pivot集計!$A:$G,I$3,FALSE),0)+IFERROR(VLOOKUP($Y48,[1]pivot集計!$A:$G,I$3,FALSE),0)+IFERROR(VLOOKUP($Z48,[1]pivot集計!$A:$G,I$3,FALSE),0)+IFERROR(VLOOKUP($AA48,[1]pivot集計!$A:$G,I$3,FALSE),0)+IFERROR(VLOOKUP($AB48,[1]pivot集計!$A:$G,I$3,FALSE),0)+IFERROR(VLOOKUP($AC48,[1]pivot集計!$A:$G,I$3,FALSE),0)+IFERROR(VLOOKUP($AD48,[1]pivot集計!$A:$G,I$3,FALSE),0)+IFERROR(VLOOKUP($AE48,[1]pivot集計!$A:$G,I$3,FALSE),0)+IFERROR(VLOOKUP($AF48,[1]pivot集計!$A:$G,I$3,FALSE),0)+IFERROR(VLOOKUP($AG48,[1]pivot集計!$A:$G,I$3,FALSE),0)+IFERROR(VLOOKUP($AH48,[1]pivot集計!$A:$G,I$3,FALSE),0)+IFERROR(VLOOKUP($AI48,[1]pivot集計!$A:$G,I$3,FALSE),0)+IFERROR(VLOOKUP($AJ48,[1]pivot集計!$A:$G,I$3,FALSE),0)+IFERROR(VLOOKUP($AK48,[1]pivot集計!$A:$G,I$3,FALSE),0)+IFERROR(VLOOKUP($AL48,[1]pivot集計!$A:$G,I$3,FALSE),0)+IFERROR(VLOOKUP($AM48,[1]pivot集計!$A:$G,I$3,FALSE),0)+IFERROR(VLOOKUP($AN48,[1]pivot集計!$A:$G,I$3,FALSE),0)+IFERROR(VLOOKUP($AO48,[1]pivot集計!$A:$G,I$3,FALSE),0)</f>
        <v>257998</v>
      </c>
      <c r="J48" s="50">
        <f t="shared" si="8"/>
        <v>267154</v>
      </c>
      <c r="K48" s="106"/>
      <c r="L48" s="106"/>
      <c r="M48" s="138"/>
      <c r="N48" s="24">
        <v>5</v>
      </c>
      <c r="O48" s="25" t="s">
        <v>161</v>
      </c>
      <c r="P48" s="26">
        <f t="shared" si="0"/>
        <v>1.7497360938958918E-6</v>
      </c>
      <c r="Q48" s="26">
        <f t="shared" si="1"/>
        <v>2.3098987942136943E-3</v>
      </c>
      <c r="R48" s="26">
        <f t="shared" si="2"/>
        <v>0</v>
      </c>
      <c r="S48" s="26">
        <f t="shared" si="3"/>
        <v>0</v>
      </c>
      <c r="T48" s="27">
        <f t="shared" si="4"/>
        <v>2.5191660195506347E-3</v>
      </c>
      <c r="U48" s="28">
        <f t="shared" si="5"/>
        <v>1.1132995413088581E-3</v>
      </c>
      <c r="W48" s="103" t="s">
        <v>162</v>
      </c>
      <c r="X48" s="138" t="s">
        <v>15</v>
      </c>
      <c r="Y48" s="24" t="s">
        <v>15</v>
      </c>
      <c r="Z48" s="25" t="s">
        <v>15</v>
      </c>
      <c r="AA48" s="18" t="s">
        <v>15</v>
      </c>
      <c r="AB48" s="18" t="s">
        <v>15</v>
      </c>
      <c r="AC48" s="18" t="s">
        <v>15</v>
      </c>
      <c r="AD48" s="18" t="s">
        <v>15</v>
      </c>
      <c r="AE48" s="18" t="s">
        <v>15</v>
      </c>
      <c r="AF48" s="2" t="s">
        <v>15</v>
      </c>
      <c r="AG48" s="2" t="s">
        <v>15</v>
      </c>
      <c r="AH48" s="2" t="s">
        <v>15</v>
      </c>
      <c r="AI48" s="2" t="s">
        <v>15</v>
      </c>
      <c r="AJ48" s="2" t="s">
        <v>15</v>
      </c>
      <c r="AK48" s="2" t="s">
        <v>15</v>
      </c>
      <c r="AL48" s="2" t="s">
        <v>15</v>
      </c>
      <c r="AM48" s="2" t="s">
        <v>15</v>
      </c>
      <c r="AN48" s="2" t="s">
        <v>15</v>
      </c>
      <c r="AO48" s="2" t="s">
        <v>15</v>
      </c>
    </row>
    <row r="49" spans="2:41" ht="25.5" customHeight="1">
      <c r="B49" s="138"/>
      <c r="C49" s="24">
        <v>6</v>
      </c>
      <c r="D49" s="25" t="s">
        <v>163</v>
      </c>
      <c r="E49" s="18">
        <f>IFERROR(VLOOKUP($W49,[1]pivot集計!$A:$G,E$3,FALSE),0)+IFERROR(VLOOKUP($X49,[1]pivot集計!$A:$G,E$3,FALSE),0)+IFERROR(VLOOKUP($Y49,[1]pivot集計!$A:$G,E$3,FALSE),0)+IFERROR(VLOOKUP($Z49,[1]pivot集計!$A:$G,E$3,FALSE),0)+IFERROR(VLOOKUP($AA49,[1]pivot集計!$A:$G,E$3,FALSE),0)+IFERROR(VLOOKUP($AB49,[1]pivot集計!$A:$G,E$3,FALSE),0)+IFERROR(VLOOKUP($AC49,[1]pivot集計!$A:$G,E$3,FALSE),0)+IFERROR(VLOOKUP($AD49,[1]pivot集計!$A:$G,E$3,FALSE),0)+IFERROR(VLOOKUP($AE49,[1]pivot集計!$A:$G,E$3,FALSE),0)+IFERROR(VLOOKUP($AF49,[1]pivot集計!$A:$G,E$3,FALSE),0)+IFERROR(VLOOKUP($AG49,[1]pivot集計!$A:$G,E$3,FALSE),0)+IFERROR(VLOOKUP($AH49,[1]pivot集計!$A:$G,E$3,FALSE),0)+IFERROR(VLOOKUP($AI49,[1]pivot集計!$A:$G,E$3,FALSE),0)+IFERROR(VLOOKUP($AJ49,[1]pivot集計!$A:$G,E$3,FALSE),0)+IFERROR(VLOOKUP($AK49,[1]pivot集計!$A:$G,E$3,FALSE),0)+IFERROR(VLOOKUP($AL49,[1]pivot集計!$A:$G,E$3,FALSE),0)+IFERROR(VLOOKUP($AM49,[1]pivot集計!$A:$G,E$3,FALSE),0)+IFERROR(VLOOKUP($AN49,[1]pivot集計!$A:$G,E$3,FALSE),0)+IFERROR(VLOOKUP($AO49,[1]pivot集計!$A:$G,E$3,FALSE),0)</f>
        <v>363078</v>
      </c>
      <c r="F49" s="18">
        <f>IFERROR(VLOOKUP($W49,[1]pivot集計!$A:$G,F$3,FALSE),0)+IFERROR(VLOOKUP($X49,[1]pivot集計!$A:$G,F$3,FALSE),0)+IFERROR(VLOOKUP($Y49,[1]pivot集計!$A:$G,F$3,FALSE),0)+IFERROR(VLOOKUP($Z49,[1]pivot集計!$A:$G,F$3,FALSE),0)+IFERROR(VLOOKUP($AA49,[1]pivot集計!$A:$G,F$3,FALSE),0)+IFERROR(VLOOKUP($AB49,[1]pivot集計!$A:$G,F$3,FALSE),0)+IFERROR(VLOOKUP($AC49,[1]pivot集計!$A:$G,F$3,FALSE),0)+IFERROR(VLOOKUP($AD49,[1]pivot集計!$A:$G,F$3,FALSE),0)+IFERROR(VLOOKUP($AE49,[1]pivot集計!$A:$G,F$3,FALSE),0)+IFERROR(VLOOKUP($AF49,[1]pivot集計!$A:$G,F$3,FALSE),0)+IFERROR(VLOOKUP($AG49,[1]pivot集計!$A:$G,F$3,FALSE),0)+IFERROR(VLOOKUP($AH49,[1]pivot集計!$A:$G,F$3,FALSE),0)+IFERROR(VLOOKUP($AI49,[1]pivot集計!$A:$G,F$3,FALSE),0)+IFERROR(VLOOKUP($AJ49,[1]pivot集計!$A:$G,F$3,FALSE),0)+IFERROR(VLOOKUP($AK49,[1]pivot集計!$A:$G,F$3,FALSE),0)+IFERROR(VLOOKUP($AL49,[1]pivot集計!$A:$G,F$3,FALSE),0)+IFERROR(VLOOKUP($AM49,[1]pivot集計!$A:$G,F$3,FALSE),0)+IFERROR(VLOOKUP($AN49,[1]pivot集計!$A:$G,F$3,FALSE),0)+IFERROR(VLOOKUP($AO49,[1]pivot集計!$A:$G,F$3,FALSE),0)</f>
        <v>12344</v>
      </c>
      <c r="G49" s="18">
        <f>IFERROR(VLOOKUP($W49,[1]pivot集計!$A:$G,G$3,FALSE),0)+IFERROR(VLOOKUP($X49,[1]pivot集計!$A:$G,G$3,FALSE),0)+IFERROR(VLOOKUP($Y49,[1]pivot集計!$A:$G,G$3,FALSE),0)+IFERROR(VLOOKUP($Z49,[1]pivot集計!$A:$G,G$3,FALSE),0)+IFERROR(VLOOKUP($AA49,[1]pivot集計!$A:$G,G$3,FALSE),0)+IFERROR(VLOOKUP($AB49,[1]pivot集計!$A:$G,G$3,FALSE),0)+IFERROR(VLOOKUP($AC49,[1]pivot集計!$A:$G,G$3,FALSE),0)+IFERROR(VLOOKUP($AD49,[1]pivot集計!$A:$G,G$3,FALSE),0)+IFERROR(VLOOKUP($AE49,[1]pivot集計!$A:$G,G$3,FALSE),0)+IFERROR(VLOOKUP($AF49,[1]pivot集計!$A:$G,G$3,FALSE),0)+IFERROR(VLOOKUP($AG49,[1]pivot集計!$A:$G,G$3,FALSE),0)+IFERROR(VLOOKUP($AH49,[1]pivot集計!$A:$G,G$3,FALSE),0)+IFERROR(VLOOKUP($AI49,[1]pivot集計!$A:$G,G$3,FALSE),0)+IFERROR(VLOOKUP($AJ49,[1]pivot集計!$A:$G,G$3,FALSE),0)+IFERROR(VLOOKUP($AK49,[1]pivot集計!$A:$G,G$3,FALSE),0)+IFERROR(VLOOKUP($AL49,[1]pivot集計!$A:$G,G$3,FALSE),0)+IFERROR(VLOOKUP($AM49,[1]pivot集計!$A:$G,G$3,FALSE),0)+IFERROR(VLOOKUP($AN49,[1]pivot集計!$A:$G,G$3,FALSE),0)+IFERROR(VLOOKUP($AO49,[1]pivot集計!$A:$G,G$3,FALSE),0)</f>
        <v>0</v>
      </c>
      <c r="H49" s="18">
        <f>IFERROR(VLOOKUP($W49,[1]pivot集計!$A:$G,H$3,FALSE),0)+IFERROR(VLOOKUP($X49,[1]pivot集計!$A:$G,H$3,FALSE),0)+IFERROR(VLOOKUP($Y49,[1]pivot集計!$A:$G,H$3,FALSE),0)+IFERROR(VLOOKUP($Z49,[1]pivot集計!$A:$G,H$3,FALSE),0)+IFERROR(VLOOKUP($AA49,[1]pivot集計!$A:$G,H$3,FALSE),0)+IFERROR(VLOOKUP($AB49,[1]pivot集計!$A:$G,H$3,FALSE),0)+IFERROR(VLOOKUP($AC49,[1]pivot集計!$A:$G,H$3,FALSE),0)+IFERROR(VLOOKUP($AD49,[1]pivot集計!$A:$G,H$3,FALSE),0)+IFERROR(VLOOKUP($AE49,[1]pivot集計!$A:$G,H$3,FALSE),0)+IFERROR(VLOOKUP($AF49,[1]pivot集計!$A:$G,H$3,FALSE),0)+IFERROR(VLOOKUP($AG49,[1]pivot集計!$A:$G,H$3,FALSE),0)+IFERROR(VLOOKUP($AH49,[1]pivot集計!$A:$G,H$3,FALSE),0)+IFERROR(VLOOKUP($AI49,[1]pivot集計!$A:$G,H$3,FALSE),0)+IFERROR(VLOOKUP($AJ49,[1]pivot集計!$A:$G,H$3,FALSE),0)+IFERROR(VLOOKUP($AK49,[1]pivot集計!$A:$G,H$3,FALSE),0)+IFERROR(VLOOKUP($AL49,[1]pivot集計!$A:$G,H$3,FALSE),0)+IFERROR(VLOOKUP($AM49,[1]pivot集計!$A:$G,H$3,FALSE),0)+IFERROR(VLOOKUP($AN49,[1]pivot集計!$A:$G,H$3,FALSE),0)+IFERROR(VLOOKUP($AO49,[1]pivot集計!$A:$G,H$3,FALSE),0)</f>
        <v>42</v>
      </c>
      <c r="I49" s="18">
        <f>IFERROR(VLOOKUP($W49,[1]pivot集計!$A:$G,I$3,FALSE),0)+IFERROR(VLOOKUP($X49,[1]pivot集計!$A:$G,I$3,FALSE),0)+IFERROR(VLOOKUP($Y49,[1]pivot集計!$A:$G,I$3,FALSE),0)+IFERROR(VLOOKUP($Z49,[1]pivot集計!$A:$G,I$3,FALSE),0)+IFERROR(VLOOKUP($AA49,[1]pivot集計!$A:$G,I$3,FALSE),0)+IFERROR(VLOOKUP($AB49,[1]pivot集計!$A:$G,I$3,FALSE),0)+IFERROR(VLOOKUP($AC49,[1]pivot集計!$A:$G,I$3,FALSE),0)+IFERROR(VLOOKUP($AD49,[1]pivot集計!$A:$G,I$3,FALSE),0)+IFERROR(VLOOKUP($AE49,[1]pivot集計!$A:$G,I$3,FALSE),0)+IFERROR(VLOOKUP($AF49,[1]pivot集計!$A:$G,I$3,FALSE),0)+IFERROR(VLOOKUP($AG49,[1]pivot集計!$A:$G,I$3,FALSE),0)+IFERROR(VLOOKUP($AH49,[1]pivot集計!$A:$G,I$3,FALSE),0)+IFERROR(VLOOKUP($AI49,[1]pivot集計!$A:$G,I$3,FALSE),0)+IFERROR(VLOOKUP($AJ49,[1]pivot集計!$A:$G,I$3,FALSE),0)+IFERROR(VLOOKUP($AK49,[1]pivot集計!$A:$G,I$3,FALSE),0)+IFERROR(VLOOKUP($AL49,[1]pivot集計!$A:$G,I$3,FALSE),0)+IFERROR(VLOOKUP($AM49,[1]pivot集計!$A:$G,I$3,FALSE),0)+IFERROR(VLOOKUP($AN49,[1]pivot集計!$A:$G,I$3,FALSE),0)+IFERROR(VLOOKUP($AO49,[1]pivot集計!$A:$G,I$3,FALSE),0)</f>
        <v>376058.59600000002</v>
      </c>
      <c r="J49" s="50">
        <f t="shared" si="8"/>
        <v>751522.59600000002</v>
      </c>
      <c r="K49" s="106"/>
      <c r="L49" s="106"/>
      <c r="M49" s="138"/>
      <c r="N49" s="24">
        <v>6</v>
      </c>
      <c r="O49" s="25" t="s">
        <v>163</v>
      </c>
      <c r="P49" s="26">
        <f t="shared" si="0"/>
        <v>2.8488371367692044E-3</v>
      </c>
      <c r="Q49" s="26">
        <f t="shared" si="1"/>
        <v>3.1919165695481746E-3</v>
      </c>
      <c r="R49" s="26">
        <f t="shared" si="2"/>
        <v>0</v>
      </c>
      <c r="S49" s="26">
        <f t="shared" si="3"/>
        <v>9.2342518629003815E-6</v>
      </c>
      <c r="T49" s="27">
        <f t="shared" si="4"/>
        <v>3.6719433344565475E-3</v>
      </c>
      <c r="U49" s="28">
        <f t="shared" si="5"/>
        <v>3.131788262238418E-3</v>
      </c>
      <c r="W49" s="103" t="s">
        <v>164</v>
      </c>
      <c r="X49" s="138" t="s">
        <v>15</v>
      </c>
      <c r="Y49" s="24" t="s">
        <v>15</v>
      </c>
      <c r="Z49" s="25" t="s">
        <v>15</v>
      </c>
      <c r="AA49" s="18" t="s">
        <v>15</v>
      </c>
      <c r="AB49" s="18" t="s">
        <v>15</v>
      </c>
      <c r="AC49" s="18" t="s">
        <v>15</v>
      </c>
      <c r="AD49" s="18" t="s">
        <v>15</v>
      </c>
      <c r="AE49" s="18" t="s">
        <v>15</v>
      </c>
      <c r="AF49" s="2" t="s">
        <v>15</v>
      </c>
      <c r="AG49" s="2" t="s">
        <v>15</v>
      </c>
      <c r="AH49" s="2" t="s">
        <v>15</v>
      </c>
      <c r="AI49" s="2" t="s">
        <v>15</v>
      </c>
      <c r="AJ49" s="2" t="s">
        <v>15</v>
      </c>
      <c r="AK49" s="2" t="s">
        <v>15</v>
      </c>
      <c r="AL49" s="2" t="s">
        <v>15</v>
      </c>
      <c r="AM49" s="2" t="s">
        <v>15</v>
      </c>
      <c r="AN49" s="2" t="s">
        <v>15</v>
      </c>
      <c r="AO49" s="2" t="s">
        <v>15</v>
      </c>
    </row>
    <row r="50" spans="2:41" ht="25.5" customHeight="1">
      <c r="B50" s="138"/>
      <c r="C50" s="24">
        <v>7</v>
      </c>
      <c r="D50" s="25" t="s">
        <v>165</v>
      </c>
      <c r="E50" s="18">
        <f>IFERROR(VLOOKUP($W50,[1]pivot集計!$A:$G,E$3,FALSE),0)+IFERROR(VLOOKUP($X50,[1]pivot集計!$A:$G,E$3,FALSE),0)+IFERROR(VLOOKUP($Y50,[1]pivot集計!$A:$G,E$3,FALSE),0)+IFERROR(VLOOKUP($Z50,[1]pivot集計!$A:$G,E$3,FALSE),0)+IFERROR(VLOOKUP($AA50,[1]pivot集計!$A:$G,E$3,FALSE),0)+IFERROR(VLOOKUP($AB50,[1]pivot集計!$A:$G,E$3,FALSE),0)+IFERROR(VLOOKUP($AC50,[1]pivot集計!$A:$G,E$3,FALSE),0)+IFERROR(VLOOKUP($AD50,[1]pivot集計!$A:$G,E$3,FALSE),0)+IFERROR(VLOOKUP($AE50,[1]pivot集計!$A:$G,E$3,FALSE),0)+IFERROR(VLOOKUP($AF50,[1]pivot集計!$A:$G,E$3,FALSE),0)+IFERROR(VLOOKUP($AG50,[1]pivot集計!$A:$G,E$3,FALSE),0)+IFERROR(VLOOKUP($AH50,[1]pivot集計!$A:$G,E$3,FALSE),0)+IFERROR(VLOOKUP($AI50,[1]pivot集計!$A:$G,E$3,FALSE),0)+IFERROR(VLOOKUP($AJ50,[1]pivot集計!$A:$G,E$3,FALSE),0)+IFERROR(VLOOKUP($AK50,[1]pivot集計!$A:$G,E$3,FALSE),0)+IFERROR(VLOOKUP($AL50,[1]pivot集計!$A:$G,E$3,FALSE),0)+IFERROR(VLOOKUP($AM50,[1]pivot集計!$A:$G,E$3,FALSE),0)+IFERROR(VLOOKUP($AN50,[1]pivot集計!$A:$G,E$3,FALSE),0)+IFERROR(VLOOKUP($AO50,[1]pivot集計!$A:$G,E$3,FALSE),0)</f>
        <v>0</v>
      </c>
      <c r="F50" s="18">
        <f>IFERROR(VLOOKUP($W50,[1]pivot集計!$A:$G,F$3,FALSE),0)+IFERROR(VLOOKUP($X50,[1]pivot集計!$A:$G,F$3,FALSE),0)+IFERROR(VLOOKUP($Y50,[1]pivot集計!$A:$G,F$3,FALSE),0)+IFERROR(VLOOKUP($Z50,[1]pivot集計!$A:$G,F$3,FALSE),0)+IFERROR(VLOOKUP($AA50,[1]pivot集計!$A:$G,F$3,FALSE),0)+IFERROR(VLOOKUP($AB50,[1]pivot集計!$A:$G,F$3,FALSE),0)+IFERROR(VLOOKUP($AC50,[1]pivot集計!$A:$G,F$3,FALSE),0)+IFERROR(VLOOKUP($AD50,[1]pivot集計!$A:$G,F$3,FALSE),0)+IFERROR(VLOOKUP($AE50,[1]pivot集計!$A:$G,F$3,FALSE),0)+IFERROR(VLOOKUP($AF50,[1]pivot集計!$A:$G,F$3,FALSE),0)+IFERROR(VLOOKUP($AG50,[1]pivot集計!$A:$G,F$3,FALSE),0)+IFERROR(VLOOKUP($AH50,[1]pivot集計!$A:$G,F$3,FALSE),0)+IFERROR(VLOOKUP($AI50,[1]pivot集計!$A:$G,F$3,FALSE),0)+IFERROR(VLOOKUP($AJ50,[1]pivot集計!$A:$G,F$3,FALSE),0)+IFERROR(VLOOKUP($AK50,[1]pivot集計!$A:$G,F$3,FALSE),0)+IFERROR(VLOOKUP($AL50,[1]pivot集計!$A:$G,F$3,FALSE),0)+IFERROR(VLOOKUP($AM50,[1]pivot集計!$A:$G,F$3,FALSE),0)+IFERROR(VLOOKUP($AN50,[1]pivot集計!$A:$G,F$3,FALSE),0)+IFERROR(VLOOKUP($AO50,[1]pivot集計!$A:$G,F$3,FALSE),0)</f>
        <v>0</v>
      </c>
      <c r="G50" s="18">
        <f>IFERROR(VLOOKUP($W50,[1]pivot集計!$A:$G,G$3,FALSE),0)+IFERROR(VLOOKUP($X50,[1]pivot集計!$A:$G,G$3,FALSE),0)+IFERROR(VLOOKUP($Y50,[1]pivot集計!$A:$G,G$3,FALSE),0)+IFERROR(VLOOKUP($Z50,[1]pivot集計!$A:$G,G$3,FALSE),0)+IFERROR(VLOOKUP($AA50,[1]pivot集計!$A:$G,G$3,FALSE),0)+IFERROR(VLOOKUP($AB50,[1]pivot集計!$A:$G,G$3,FALSE),0)+IFERROR(VLOOKUP($AC50,[1]pivot集計!$A:$G,G$3,FALSE),0)+IFERROR(VLOOKUP($AD50,[1]pivot集計!$A:$G,G$3,FALSE),0)+IFERROR(VLOOKUP($AE50,[1]pivot集計!$A:$G,G$3,FALSE),0)+IFERROR(VLOOKUP($AF50,[1]pivot集計!$A:$G,G$3,FALSE),0)+IFERROR(VLOOKUP($AG50,[1]pivot集計!$A:$G,G$3,FALSE),0)+IFERROR(VLOOKUP($AH50,[1]pivot集計!$A:$G,G$3,FALSE),0)+IFERROR(VLOOKUP($AI50,[1]pivot集計!$A:$G,G$3,FALSE),0)+IFERROR(VLOOKUP($AJ50,[1]pivot集計!$A:$G,G$3,FALSE),0)+IFERROR(VLOOKUP($AK50,[1]pivot集計!$A:$G,G$3,FALSE),0)+IFERROR(VLOOKUP($AL50,[1]pivot集計!$A:$G,G$3,FALSE),0)+IFERROR(VLOOKUP($AM50,[1]pivot集計!$A:$G,G$3,FALSE),0)+IFERROR(VLOOKUP($AN50,[1]pivot集計!$A:$G,G$3,FALSE),0)+IFERROR(VLOOKUP($AO50,[1]pivot集計!$A:$G,G$3,FALSE),0)</f>
        <v>0</v>
      </c>
      <c r="H50" s="18">
        <f>IFERROR(VLOOKUP($W50,[1]pivot集計!$A:$G,H$3,FALSE),0)+IFERROR(VLOOKUP($X50,[1]pivot集計!$A:$G,H$3,FALSE),0)+IFERROR(VLOOKUP($Y50,[1]pivot集計!$A:$G,H$3,FALSE),0)+IFERROR(VLOOKUP($Z50,[1]pivot集計!$A:$G,H$3,FALSE),0)+IFERROR(VLOOKUP($AA50,[1]pivot集計!$A:$G,H$3,FALSE),0)+IFERROR(VLOOKUP($AB50,[1]pivot集計!$A:$G,H$3,FALSE),0)+IFERROR(VLOOKUP($AC50,[1]pivot集計!$A:$G,H$3,FALSE),0)+IFERROR(VLOOKUP($AD50,[1]pivot集計!$A:$G,H$3,FALSE),0)+IFERROR(VLOOKUP($AE50,[1]pivot集計!$A:$G,H$3,FALSE),0)+IFERROR(VLOOKUP($AF50,[1]pivot集計!$A:$G,H$3,FALSE),0)+IFERROR(VLOOKUP($AG50,[1]pivot集計!$A:$G,H$3,FALSE),0)+IFERROR(VLOOKUP($AH50,[1]pivot集計!$A:$G,H$3,FALSE),0)+IFERROR(VLOOKUP($AI50,[1]pivot集計!$A:$G,H$3,FALSE),0)+IFERROR(VLOOKUP($AJ50,[1]pivot集計!$A:$G,H$3,FALSE),0)+IFERROR(VLOOKUP($AK50,[1]pivot集計!$A:$G,H$3,FALSE),0)+IFERROR(VLOOKUP($AL50,[1]pivot集計!$A:$G,H$3,FALSE),0)+IFERROR(VLOOKUP($AM50,[1]pivot集計!$A:$G,H$3,FALSE),0)+IFERROR(VLOOKUP($AN50,[1]pivot集計!$A:$G,H$3,FALSE),0)+IFERROR(VLOOKUP($AO50,[1]pivot集計!$A:$G,H$3,FALSE),0)</f>
        <v>0</v>
      </c>
      <c r="I50" s="18">
        <f>IFERROR(VLOOKUP($W50,[1]pivot集計!$A:$G,I$3,FALSE),0)+IFERROR(VLOOKUP($X50,[1]pivot集計!$A:$G,I$3,FALSE),0)+IFERROR(VLOOKUP($Y50,[1]pivot集計!$A:$G,I$3,FALSE),0)+IFERROR(VLOOKUP($Z50,[1]pivot集計!$A:$G,I$3,FALSE),0)+IFERROR(VLOOKUP($AA50,[1]pivot集計!$A:$G,I$3,FALSE),0)+IFERROR(VLOOKUP($AB50,[1]pivot集計!$A:$G,I$3,FALSE),0)+IFERROR(VLOOKUP($AC50,[1]pivot集計!$A:$G,I$3,FALSE),0)+IFERROR(VLOOKUP($AD50,[1]pivot集計!$A:$G,I$3,FALSE),0)+IFERROR(VLOOKUP($AE50,[1]pivot集計!$A:$G,I$3,FALSE),0)+IFERROR(VLOOKUP($AF50,[1]pivot集計!$A:$G,I$3,FALSE),0)+IFERROR(VLOOKUP($AG50,[1]pivot集計!$A:$G,I$3,FALSE),0)+IFERROR(VLOOKUP($AH50,[1]pivot集計!$A:$G,I$3,FALSE),0)+IFERROR(VLOOKUP($AI50,[1]pivot集計!$A:$G,I$3,FALSE),0)+IFERROR(VLOOKUP($AJ50,[1]pivot集計!$A:$G,I$3,FALSE),0)+IFERROR(VLOOKUP($AK50,[1]pivot集計!$A:$G,I$3,FALSE),0)+IFERROR(VLOOKUP($AL50,[1]pivot集計!$A:$G,I$3,FALSE),0)+IFERROR(VLOOKUP($AM50,[1]pivot集計!$A:$G,I$3,FALSE),0)+IFERROR(VLOOKUP($AN50,[1]pivot集計!$A:$G,I$3,FALSE),0)+IFERROR(VLOOKUP($AO50,[1]pivot集計!$A:$G,I$3,FALSE),0)</f>
        <v>99724.537000000011</v>
      </c>
      <c r="J50" s="50">
        <f t="shared" si="8"/>
        <v>99724.537000000011</v>
      </c>
      <c r="K50" s="106"/>
      <c r="L50" s="106"/>
      <c r="M50" s="138"/>
      <c r="N50" s="24">
        <v>7</v>
      </c>
      <c r="O50" s="25" t="s">
        <v>165</v>
      </c>
      <c r="P50" s="26">
        <f t="shared" si="0"/>
        <v>0</v>
      </c>
      <c r="Q50" s="26">
        <f t="shared" si="1"/>
        <v>0</v>
      </c>
      <c r="R50" s="26">
        <f t="shared" si="2"/>
        <v>0</v>
      </c>
      <c r="S50" s="26">
        <f t="shared" si="3"/>
        <v>0</v>
      </c>
      <c r="T50" s="27">
        <f t="shared" si="4"/>
        <v>9.7373880776525413E-4</v>
      </c>
      <c r="U50" s="28">
        <f t="shared" si="5"/>
        <v>4.1557783637654033E-4</v>
      </c>
      <c r="W50" s="103" t="s">
        <v>166</v>
      </c>
      <c r="X50" s="138" t="s">
        <v>15</v>
      </c>
      <c r="Y50" s="24" t="s">
        <v>15</v>
      </c>
      <c r="Z50" s="25" t="s">
        <v>15</v>
      </c>
      <c r="AA50" s="18" t="s">
        <v>15</v>
      </c>
      <c r="AB50" s="18" t="s">
        <v>15</v>
      </c>
      <c r="AC50" s="18" t="s">
        <v>15</v>
      </c>
      <c r="AD50" s="18" t="s">
        <v>15</v>
      </c>
      <c r="AE50" s="18" t="s">
        <v>15</v>
      </c>
      <c r="AF50" s="2" t="s">
        <v>15</v>
      </c>
      <c r="AG50" s="2" t="s">
        <v>15</v>
      </c>
      <c r="AH50" s="2" t="s">
        <v>15</v>
      </c>
      <c r="AI50" s="2" t="s">
        <v>15</v>
      </c>
      <c r="AJ50" s="2" t="s">
        <v>15</v>
      </c>
      <c r="AK50" s="2" t="s">
        <v>15</v>
      </c>
      <c r="AL50" s="2" t="s">
        <v>15</v>
      </c>
      <c r="AM50" s="2" t="s">
        <v>15</v>
      </c>
      <c r="AN50" s="2" t="s">
        <v>15</v>
      </c>
      <c r="AO50" s="2" t="s">
        <v>15</v>
      </c>
    </row>
    <row r="51" spans="2:41" ht="25.5" customHeight="1">
      <c r="B51" s="138"/>
      <c r="C51" s="24">
        <v>8</v>
      </c>
      <c r="D51" s="51" t="s">
        <v>167</v>
      </c>
      <c r="E51" s="33">
        <f>IFERROR(VLOOKUP($W51,[1]pivot集計!$A:$G,E$3,FALSE),0)+IFERROR(VLOOKUP($X51,[1]pivot集計!$A:$G,E$3,FALSE),0)+IFERROR(VLOOKUP($Y51,[1]pivot集計!$A:$G,E$3,FALSE),0)+IFERROR(VLOOKUP($Z51,[1]pivot集計!$A:$G,E$3,FALSE),0)+IFERROR(VLOOKUP($AA51,[1]pivot集計!$A:$G,E$3,FALSE),0)+IFERROR(VLOOKUP($AB51,[1]pivot集計!$A:$G,E$3,FALSE),0)+IFERROR(VLOOKUP($AC51,[1]pivot集計!$A:$G,E$3,FALSE),0)+IFERROR(VLOOKUP($AD51,[1]pivot集計!$A:$G,E$3,FALSE),0)+IFERROR(VLOOKUP($AE51,[1]pivot集計!$A:$G,E$3,FALSE),0)+IFERROR(VLOOKUP($AF51,[1]pivot集計!$A:$G,E$3,FALSE),0)+IFERROR(VLOOKUP($AG51,[1]pivot集計!$A:$G,E$3,FALSE),0)+IFERROR(VLOOKUP($AH51,[1]pivot集計!$A:$G,E$3,FALSE),0)+IFERROR(VLOOKUP($AI51,[1]pivot集計!$A:$G,E$3,FALSE),0)+IFERROR(VLOOKUP($AJ51,[1]pivot集計!$A:$G,E$3,FALSE),0)+IFERROR(VLOOKUP($AK51,[1]pivot集計!$A:$G,E$3,FALSE),0)+IFERROR(VLOOKUP($AL51,[1]pivot集計!$A:$G,E$3,FALSE),0)+IFERROR(VLOOKUP($AM51,[1]pivot集計!$A:$G,E$3,FALSE),0)+IFERROR(VLOOKUP($AN51,[1]pivot集計!$A:$G,E$3,FALSE),0)+IFERROR(VLOOKUP($AO51,[1]pivot集計!$A:$G,E$3,FALSE),0)</f>
        <v>0</v>
      </c>
      <c r="F51" s="33">
        <f>IFERROR(VLOOKUP($W51,[1]pivot集計!$A:$G,F$3,FALSE),0)+IFERROR(VLOOKUP($X51,[1]pivot集計!$A:$G,F$3,FALSE),0)+IFERROR(VLOOKUP($Y51,[1]pivot集計!$A:$G,F$3,FALSE),0)+IFERROR(VLOOKUP($Z51,[1]pivot集計!$A:$G,F$3,FALSE),0)+IFERROR(VLOOKUP($AA51,[1]pivot集計!$A:$G,F$3,FALSE),0)+IFERROR(VLOOKUP($AB51,[1]pivot集計!$A:$G,F$3,FALSE),0)+IFERROR(VLOOKUP($AC51,[1]pivot集計!$A:$G,F$3,FALSE),0)+IFERROR(VLOOKUP($AD51,[1]pivot集計!$A:$G,F$3,FALSE),0)+IFERROR(VLOOKUP($AE51,[1]pivot集計!$A:$G,F$3,FALSE),0)+IFERROR(VLOOKUP($AF51,[1]pivot集計!$A:$G,F$3,FALSE),0)+IFERROR(VLOOKUP($AG51,[1]pivot集計!$A:$G,F$3,FALSE),0)+IFERROR(VLOOKUP($AH51,[1]pivot集計!$A:$G,F$3,FALSE),0)+IFERROR(VLOOKUP($AI51,[1]pivot集計!$A:$G,F$3,FALSE),0)+IFERROR(VLOOKUP($AJ51,[1]pivot集計!$A:$G,F$3,FALSE),0)+IFERROR(VLOOKUP($AK51,[1]pivot集計!$A:$G,F$3,FALSE),0)+IFERROR(VLOOKUP($AL51,[1]pivot集計!$A:$G,F$3,FALSE),0)+IFERROR(VLOOKUP($AM51,[1]pivot集計!$A:$G,F$3,FALSE),0)+IFERROR(VLOOKUP($AN51,[1]pivot集計!$A:$G,F$3,FALSE),0)+IFERROR(VLOOKUP($AO51,[1]pivot集計!$A:$G,F$3,FALSE),0)</f>
        <v>426</v>
      </c>
      <c r="G51" s="33">
        <f>IFERROR(VLOOKUP($W51,[1]pivot集計!$A:$G,G$3,FALSE),0)+IFERROR(VLOOKUP($X51,[1]pivot集計!$A:$G,G$3,FALSE),0)+IFERROR(VLOOKUP($Y51,[1]pivot集計!$A:$G,G$3,FALSE),0)+IFERROR(VLOOKUP($Z51,[1]pivot集計!$A:$G,G$3,FALSE),0)+IFERROR(VLOOKUP($AA51,[1]pivot集計!$A:$G,G$3,FALSE),0)+IFERROR(VLOOKUP($AB51,[1]pivot集計!$A:$G,G$3,FALSE),0)+IFERROR(VLOOKUP($AC51,[1]pivot集計!$A:$G,G$3,FALSE),0)+IFERROR(VLOOKUP($AD51,[1]pivot集計!$A:$G,G$3,FALSE),0)+IFERROR(VLOOKUP($AE51,[1]pivot集計!$A:$G,G$3,FALSE),0)+IFERROR(VLOOKUP($AF51,[1]pivot集計!$A:$G,G$3,FALSE),0)+IFERROR(VLOOKUP($AG51,[1]pivot集計!$A:$G,G$3,FALSE),0)+IFERROR(VLOOKUP($AH51,[1]pivot集計!$A:$G,G$3,FALSE),0)+IFERROR(VLOOKUP($AI51,[1]pivot集計!$A:$G,G$3,FALSE),0)+IFERROR(VLOOKUP($AJ51,[1]pivot集計!$A:$G,G$3,FALSE),0)+IFERROR(VLOOKUP($AK51,[1]pivot集計!$A:$G,G$3,FALSE),0)+IFERROR(VLOOKUP($AL51,[1]pivot集計!$A:$G,G$3,FALSE),0)+IFERROR(VLOOKUP($AM51,[1]pivot集計!$A:$G,G$3,FALSE),0)+IFERROR(VLOOKUP($AN51,[1]pivot集計!$A:$G,G$3,FALSE),0)+IFERROR(VLOOKUP($AO51,[1]pivot集計!$A:$G,G$3,FALSE),0)</f>
        <v>0</v>
      </c>
      <c r="H51" s="33">
        <f>IFERROR(VLOOKUP($W51,[1]pivot集計!$A:$G,H$3,FALSE),0)+IFERROR(VLOOKUP($X51,[1]pivot集計!$A:$G,H$3,FALSE),0)+IFERROR(VLOOKUP($Y51,[1]pivot集計!$A:$G,H$3,FALSE),0)+IFERROR(VLOOKUP($Z51,[1]pivot集計!$A:$G,H$3,FALSE),0)+IFERROR(VLOOKUP($AA51,[1]pivot集計!$A:$G,H$3,FALSE),0)+IFERROR(VLOOKUP($AB51,[1]pivot集計!$A:$G,H$3,FALSE),0)+IFERROR(VLOOKUP($AC51,[1]pivot集計!$A:$G,H$3,FALSE),0)+IFERROR(VLOOKUP($AD51,[1]pivot集計!$A:$G,H$3,FALSE),0)+IFERROR(VLOOKUP($AE51,[1]pivot集計!$A:$G,H$3,FALSE),0)+IFERROR(VLOOKUP($AF51,[1]pivot集計!$A:$G,H$3,FALSE),0)+IFERROR(VLOOKUP($AG51,[1]pivot集計!$A:$G,H$3,FALSE),0)+IFERROR(VLOOKUP($AH51,[1]pivot集計!$A:$G,H$3,FALSE),0)+IFERROR(VLOOKUP($AI51,[1]pivot集計!$A:$G,H$3,FALSE),0)+IFERROR(VLOOKUP($AJ51,[1]pivot集計!$A:$G,H$3,FALSE),0)+IFERROR(VLOOKUP($AK51,[1]pivot集計!$A:$G,H$3,FALSE),0)+IFERROR(VLOOKUP($AL51,[1]pivot集計!$A:$G,H$3,FALSE),0)+IFERROR(VLOOKUP($AM51,[1]pivot集計!$A:$G,H$3,FALSE),0)+IFERROR(VLOOKUP($AN51,[1]pivot集計!$A:$G,H$3,FALSE),0)+IFERROR(VLOOKUP($AO51,[1]pivot集計!$A:$G,H$3,FALSE),0)</f>
        <v>0</v>
      </c>
      <c r="I51" s="33">
        <f>IFERROR(VLOOKUP($W51,[1]pivot集計!$A:$G,I$3,FALSE),0)+IFERROR(VLOOKUP($X51,[1]pivot集計!$A:$G,I$3,FALSE),0)+IFERROR(VLOOKUP($Y51,[1]pivot集計!$A:$G,I$3,FALSE),0)+IFERROR(VLOOKUP($Z51,[1]pivot集計!$A:$G,I$3,FALSE),0)+IFERROR(VLOOKUP($AA51,[1]pivot集計!$A:$G,I$3,FALSE),0)+IFERROR(VLOOKUP($AB51,[1]pivot集計!$A:$G,I$3,FALSE),0)+IFERROR(VLOOKUP($AC51,[1]pivot集計!$A:$G,I$3,FALSE),0)+IFERROR(VLOOKUP($AD51,[1]pivot集計!$A:$G,I$3,FALSE),0)+IFERROR(VLOOKUP($AE51,[1]pivot集計!$A:$G,I$3,FALSE),0)+IFERROR(VLOOKUP($AF51,[1]pivot集計!$A:$G,I$3,FALSE),0)+IFERROR(VLOOKUP($AG51,[1]pivot集計!$A:$G,I$3,FALSE),0)+IFERROR(VLOOKUP($AH51,[1]pivot集計!$A:$G,I$3,FALSE),0)+IFERROR(VLOOKUP($AI51,[1]pivot集計!$A:$G,I$3,FALSE),0)+IFERROR(VLOOKUP($AJ51,[1]pivot集計!$A:$G,I$3,FALSE),0)+IFERROR(VLOOKUP($AK51,[1]pivot集計!$A:$G,I$3,FALSE),0)+IFERROR(VLOOKUP($AL51,[1]pivot集計!$A:$G,I$3,FALSE),0)+IFERROR(VLOOKUP($AM51,[1]pivot集計!$A:$G,I$3,FALSE),0)+IFERROR(VLOOKUP($AN51,[1]pivot集計!$A:$G,I$3,FALSE),0)+IFERROR(VLOOKUP($AO51,[1]pivot集計!$A:$G,I$3,FALSE),0)</f>
        <v>9502</v>
      </c>
      <c r="J51" s="50">
        <f t="shared" si="8"/>
        <v>9928</v>
      </c>
      <c r="K51" s="106"/>
      <c r="L51" s="106"/>
      <c r="M51" s="138"/>
      <c r="N51" s="24">
        <v>8</v>
      </c>
      <c r="O51" s="51" t="s">
        <v>167</v>
      </c>
      <c r="P51" s="52">
        <f t="shared" si="0"/>
        <v>0</v>
      </c>
      <c r="Q51" s="52">
        <f t="shared" si="1"/>
        <v>1.1015525426340913E-4</v>
      </c>
      <c r="R51" s="52">
        <f t="shared" si="2"/>
        <v>0</v>
      </c>
      <c r="S51" s="52">
        <f t="shared" si="3"/>
        <v>0</v>
      </c>
      <c r="T51" s="53">
        <f t="shared" si="4"/>
        <v>9.278023673737832E-5</v>
      </c>
      <c r="U51" s="54">
        <f t="shared" si="5"/>
        <v>4.1372533617742363E-5</v>
      </c>
      <c r="W51" s="103" t="s">
        <v>168</v>
      </c>
      <c r="X51" s="138" t="s">
        <v>15</v>
      </c>
      <c r="Y51" s="24" t="s">
        <v>15</v>
      </c>
      <c r="Z51" s="51" t="s">
        <v>15</v>
      </c>
      <c r="AA51" s="33" t="s">
        <v>15</v>
      </c>
      <c r="AB51" s="33" t="s">
        <v>15</v>
      </c>
      <c r="AC51" s="33" t="s">
        <v>15</v>
      </c>
      <c r="AD51" s="33" t="s">
        <v>15</v>
      </c>
      <c r="AE51" s="33" t="s">
        <v>15</v>
      </c>
      <c r="AF51" s="2" t="s">
        <v>15</v>
      </c>
      <c r="AG51" s="2" t="s">
        <v>15</v>
      </c>
      <c r="AH51" s="2" t="s">
        <v>15</v>
      </c>
      <c r="AI51" s="2" t="s">
        <v>15</v>
      </c>
      <c r="AJ51" s="2" t="s">
        <v>15</v>
      </c>
      <c r="AK51" s="2" t="s">
        <v>15</v>
      </c>
      <c r="AL51" s="2" t="s">
        <v>15</v>
      </c>
      <c r="AM51" s="2" t="s">
        <v>15</v>
      </c>
      <c r="AN51" s="2" t="s">
        <v>15</v>
      </c>
      <c r="AO51" s="2" t="s">
        <v>15</v>
      </c>
    </row>
    <row r="52" spans="2:41" ht="25.5" customHeight="1">
      <c r="B52" s="138"/>
      <c r="C52" s="17">
        <v>9</v>
      </c>
      <c r="D52" s="55" t="s">
        <v>169</v>
      </c>
      <c r="E52" s="18">
        <f>IFERROR(VLOOKUP($W52,[1]pivot集計!$A:$G,E$3,FALSE),0)+IFERROR(VLOOKUP($X52,[1]pivot集計!$A:$G,E$3,FALSE),0)+IFERROR(VLOOKUP($Y52,[1]pivot集計!$A:$G,E$3,FALSE),0)+IFERROR(VLOOKUP($Z52,[1]pivot集計!$A:$G,E$3,FALSE),0)+IFERROR(VLOOKUP($AA52,[1]pivot集計!$A:$G,E$3,FALSE),0)+IFERROR(VLOOKUP($AB52,[1]pivot集計!$A:$G,E$3,FALSE),0)+IFERROR(VLOOKUP($AC52,[1]pivot集計!$A:$G,E$3,FALSE),0)+IFERROR(VLOOKUP($AD52,[1]pivot集計!$A:$G,E$3,FALSE),0)+IFERROR(VLOOKUP($AE52,[1]pivot集計!$A:$G,E$3,FALSE),0)+IFERROR(VLOOKUP($AF52,[1]pivot集計!$A:$G,E$3,FALSE),0)+IFERROR(VLOOKUP($AG52,[1]pivot集計!$A:$G,E$3,FALSE),0)+IFERROR(VLOOKUP($AH52,[1]pivot集計!$A:$G,E$3,FALSE),0)+IFERROR(VLOOKUP($AI52,[1]pivot集計!$A:$G,E$3,FALSE),0)+IFERROR(VLOOKUP($AJ52,[1]pivot集計!$A:$G,E$3,FALSE),0)+IFERROR(VLOOKUP($AK52,[1]pivot集計!$A:$G,E$3,FALSE),0)+IFERROR(VLOOKUP($AL52,[1]pivot集計!$A:$G,E$3,FALSE),0)+IFERROR(VLOOKUP($AM52,[1]pivot集計!$A:$G,E$3,FALSE),0)+IFERROR(VLOOKUP($AN52,[1]pivot集計!$A:$G,E$3,FALSE),0)+IFERROR(VLOOKUP($AO52,[1]pivot集計!$A:$G,E$3,FALSE),0)</f>
        <v>66674</v>
      </c>
      <c r="F52" s="18">
        <f>IFERROR(VLOOKUP($W52,[1]pivot集計!$A:$G,F$3,FALSE),0)+IFERROR(VLOOKUP($X52,[1]pivot集計!$A:$G,F$3,FALSE),0)+IFERROR(VLOOKUP($Y52,[1]pivot集計!$A:$G,F$3,FALSE),0)+IFERROR(VLOOKUP($Z52,[1]pivot集計!$A:$G,F$3,FALSE),0)+IFERROR(VLOOKUP($AA52,[1]pivot集計!$A:$G,F$3,FALSE),0)+IFERROR(VLOOKUP($AB52,[1]pivot集計!$A:$G,F$3,FALSE),0)+IFERROR(VLOOKUP($AC52,[1]pivot集計!$A:$G,F$3,FALSE),0)+IFERROR(VLOOKUP($AD52,[1]pivot集計!$A:$G,F$3,FALSE),0)+IFERROR(VLOOKUP($AE52,[1]pivot集計!$A:$G,F$3,FALSE),0)+IFERROR(VLOOKUP($AF52,[1]pivot集計!$A:$G,F$3,FALSE),0)+IFERROR(VLOOKUP($AG52,[1]pivot集計!$A:$G,F$3,FALSE),0)+IFERROR(VLOOKUP($AH52,[1]pivot集計!$A:$G,F$3,FALSE),0)+IFERROR(VLOOKUP($AI52,[1]pivot集計!$A:$G,F$3,FALSE),0)+IFERROR(VLOOKUP($AJ52,[1]pivot集計!$A:$G,F$3,FALSE),0)+IFERROR(VLOOKUP($AK52,[1]pivot集計!$A:$G,F$3,FALSE),0)+IFERROR(VLOOKUP($AL52,[1]pivot集計!$A:$G,F$3,FALSE),0)+IFERROR(VLOOKUP($AM52,[1]pivot集計!$A:$G,F$3,FALSE),0)+IFERROR(VLOOKUP($AN52,[1]pivot集計!$A:$G,F$3,FALSE),0)+IFERROR(VLOOKUP($AO52,[1]pivot集計!$A:$G,F$3,FALSE),0)</f>
        <v>7153</v>
      </c>
      <c r="G52" s="18">
        <f>IFERROR(VLOOKUP($W52,[1]pivot集計!$A:$G,G$3,FALSE),0)+IFERROR(VLOOKUP($X52,[1]pivot集計!$A:$G,G$3,FALSE),0)+IFERROR(VLOOKUP($Y52,[1]pivot集計!$A:$G,G$3,FALSE),0)+IFERROR(VLOOKUP($Z52,[1]pivot集計!$A:$G,G$3,FALSE),0)+IFERROR(VLOOKUP($AA52,[1]pivot集計!$A:$G,G$3,FALSE),0)+IFERROR(VLOOKUP($AB52,[1]pivot集計!$A:$G,G$3,FALSE),0)+IFERROR(VLOOKUP($AC52,[1]pivot集計!$A:$G,G$3,FALSE),0)+IFERROR(VLOOKUP($AD52,[1]pivot集計!$A:$G,G$3,FALSE),0)+IFERROR(VLOOKUP($AE52,[1]pivot集計!$A:$G,G$3,FALSE),0)+IFERROR(VLOOKUP($AF52,[1]pivot集計!$A:$G,G$3,FALSE),0)+IFERROR(VLOOKUP($AG52,[1]pivot集計!$A:$G,G$3,FALSE),0)+IFERROR(VLOOKUP($AH52,[1]pivot集計!$A:$G,G$3,FALSE),0)+IFERROR(VLOOKUP($AI52,[1]pivot集計!$A:$G,G$3,FALSE),0)+IFERROR(VLOOKUP($AJ52,[1]pivot集計!$A:$G,G$3,FALSE),0)+IFERROR(VLOOKUP($AK52,[1]pivot集計!$A:$G,G$3,FALSE),0)+IFERROR(VLOOKUP($AL52,[1]pivot集計!$A:$G,G$3,FALSE),0)+IFERROR(VLOOKUP($AM52,[1]pivot集計!$A:$G,G$3,FALSE),0)+IFERROR(VLOOKUP($AN52,[1]pivot集計!$A:$G,G$3,FALSE),0)+IFERROR(VLOOKUP($AO52,[1]pivot集計!$A:$G,G$3,FALSE),0)</f>
        <v>0</v>
      </c>
      <c r="H52" s="18">
        <f>IFERROR(VLOOKUP($W52,[1]pivot集計!$A:$G,H$3,FALSE),0)+IFERROR(VLOOKUP($X52,[1]pivot集計!$A:$G,H$3,FALSE),0)+IFERROR(VLOOKUP($Y52,[1]pivot集計!$A:$G,H$3,FALSE),0)+IFERROR(VLOOKUP($Z52,[1]pivot集計!$A:$G,H$3,FALSE),0)+IFERROR(VLOOKUP($AA52,[1]pivot集計!$A:$G,H$3,FALSE),0)+IFERROR(VLOOKUP($AB52,[1]pivot集計!$A:$G,H$3,FALSE),0)+IFERROR(VLOOKUP($AC52,[1]pivot集計!$A:$G,H$3,FALSE),0)+IFERROR(VLOOKUP($AD52,[1]pivot集計!$A:$G,H$3,FALSE),0)+IFERROR(VLOOKUP($AE52,[1]pivot集計!$A:$G,H$3,FALSE),0)+IFERROR(VLOOKUP($AF52,[1]pivot集計!$A:$G,H$3,FALSE),0)+IFERROR(VLOOKUP($AG52,[1]pivot集計!$A:$G,H$3,FALSE),0)+IFERROR(VLOOKUP($AH52,[1]pivot集計!$A:$G,H$3,FALSE),0)+IFERROR(VLOOKUP($AI52,[1]pivot集計!$A:$G,H$3,FALSE),0)+IFERROR(VLOOKUP($AJ52,[1]pivot集計!$A:$G,H$3,FALSE),0)+IFERROR(VLOOKUP($AK52,[1]pivot集計!$A:$G,H$3,FALSE),0)+IFERROR(VLOOKUP($AL52,[1]pivot集計!$A:$G,H$3,FALSE),0)+IFERROR(VLOOKUP($AM52,[1]pivot集計!$A:$G,H$3,FALSE),0)+IFERROR(VLOOKUP($AN52,[1]pivot集計!$A:$G,H$3,FALSE),0)+IFERROR(VLOOKUP($AO52,[1]pivot集計!$A:$G,H$3,FALSE),0)</f>
        <v>0</v>
      </c>
      <c r="I52" s="18">
        <f>IFERROR(VLOOKUP($W52,[1]pivot集計!$A:$G,I$3,FALSE),0)+IFERROR(VLOOKUP($X52,[1]pivot集計!$A:$G,I$3,FALSE),0)+IFERROR(VLOOKUP($Y52,[1]pivot集計!$A:$G,I$3,FALSE),0)+IFERROR(VLOOKUP($Z52,[1]pivot集計!$A:$G,I$3,FALSE),0)+IFERROR(VLOOKUP($AA52,[1]pivot集計!$A:$G,I$3,FALSE),0)+IFERROR(VLOOKUP($AB52,[1]pivot集計!$A:$G,I$3,FALSE),0)+IFERROR(VLOOKUP($AC52,[1]pivot集計!$A:$G,I$3,FALSE),0)+IFERROR(VLOOKUP($AD52,[1]pivot集計!$A:$G,I$3,FALSE),0)+IFERROR(VLOOKUP($AE52,[1]pivot集計!$A:$G,I$3,FALSE),0)+IFERROR(VLOOKUP($AF52,[1]pivot集計!$A:$G,I$3,FALSE),0)+IFERROR(VLOOKUP($AG52,[1]pivot集計!$A:$G,I$3,FALSE),0)+IFERROR(VLOOKUP($AH52,[1]pivot集計!$A:$G,I$3,FALSE),0)+IFERROR(VLOOKUP($AI52,[1]pivot集計!$A:$G,I$3,FALSE),0)+IFERROR(VLOOKUP($AJ52,[1]pivot集計!$A:$G,I$3,FALSE),0)+IFERROR(VLOOKUP($AK52,[1]pivot集計!$A:$G,I$3,FALSE),0)+IFERROR(VLOOKUP($AL52,[1]pivot集計!$A:$G,I$3,FALSE),0)+IFERROR(VLOOKUP($AM52,[1]pivot集計!$A:$G,I$3,FALSE),0)+IFERROR(VLOOKUP($AN52,[1]pivot集計!$A:$G,I$3,FALSE),0)+IFERROR(VLOOKUP($AO52,[1]pivot集計!$A:$G,I$3,FALSE),0)</f>
        <v>49500</v>
      </c>
      <c r="J52" s="49">
        <f t="shared" si="8"/>
        <v>123327</v>
      </c>
      <c r="K52" s="106"/>
      <c r="L52" s="106"/>
      <c r="M52" s="138"/>
      <c r="N52" s="17">
        <v>9</v>
      </c>
      <c r="O52" s="55" t="s">
        <v>169</v>
      </c>
      <c r="P52" s="26">
        <f t="shared" si="0"/>
        <v>5.2314755302428117E-4</v>
      </c>
      <c r="Q52" s="26">
        <f t="shared" si="1"/>
        <v>1.8496256660708113E-3</v>
      </c>
      <c r="R52" s="26">
        <f t="shared" si="2"/>
        <v>0</v>
      </c>
      <c r="S52" s="26">
        <f t="shared" si="3"/>
        <v>0</v>
      </c>
      <c r="T52" s="27">
        <f t="shared" si="4"/>
        <v>4.8333211097666037E-4</v>
      </c>
      <c r="U52" s="28">
        <f t="shared" si="5"/>
        <v>5.1393538008413699E-4</v>
      </c>
      <c r="W52" s="103" t="s">
        <v>170</v>
      </c>
      <c r="X52" s="138" t="s">
        <v>15</v>
      </c>
      <c r="Y52" s="17" t="s">
        <v>15</v>
      </c>
      <c r="Z52" s="55" t="s">
        <v>15</v>
      </c>
      <c r="AA52" s="18" t="s">
        <v>15</v>
      </c>
      <c r="AB52" s="18" t="s">
        <v>15</v>
      </c>
      <c r="AC52" s="18" t="s">
        <v>15</v>
      </c>
      <c r="AD52" s="18" t="s">
        <v>15</v>
      </c>
      <c r="AE52" s="18" t="s">
        <v>15</v>
      </c>
      <c r="AF52" s="2" t="s">
        <v>15</v>
      </c>
      <c r="AG52" s="2" t="s">
        <v>15</v>
      </c>
      <c r="AH52" s="2" t="s">
        <v>15</v>
      </c>
      <c r="AI52" s="2" t="s">
        <v>15</v>
      </c>
      <c r="AJ52" s="2" t="s">
        <v>15</v>
      </c>
      <c r="AK52" s="2" t="s">
        <v>15</v>
      </c>
      <c r="AL52" s="2" t="s">
        <v>15</v>
      </c>
      <c r="AM52" s="2" t="s">
        <v>15</v>
      </c>
      <c r="AN52" s="2" t="s">
        <v>15</v>
      </c>
      <c r="AO52" s="2" t="s">
        <v>15</v>
      </c>
    </row>
    <row r="53" spans="2:41" ht="25.5" customHeight="1">
      <c r="B53" s="138"/>
      <c r="C53" s="9">
        <v>10</v>
      </c>
      <c r="D53" s="32" t="s">
        <v>171</v>
      </c>
      <c r="E53" s="33">
        <f>IFERROR(VLOOKUP($W53,[1]pivot集計!$A:$G,E$3,FALSE),0)+IFERROR(VLOOKUP($X53,[1]pivot集計!$A:$G,E$3,FALSE),0)+IFERROR(VLOOKUP($Y53,[1]pivot集計!$A:$G,E$3,FALSE),0)+IFERROR(VLOOKUP($Z53,[1]pivot集計!$A:$G,E$3,FALSE),0)+IFERROR(VLOOKUP($AA53,[1]pivot集計!$A:$G,E$3,FALSE),0)+IFERROR(VLOOKUP($AB53,[1]pivot集計!$A:$G,E$3,FALSE),0)+IFERROR(VLOOKUP($AC53,[1]pivot集計!$A:$G,E$3,FALSE),0)+IFERROR(VLOOKUP($AD53,[1]pivot集計!$A:$G,E$3,FALSE),0)+IFERROR(VLOOKUP($AE53,[1]pivot集計!$A:$G,E$3,FALSE),0)+IFERROR(VLOOKUP($AF53,[1]pivot集計!$A:$G,E$3,FALSE),0)+IFERROR(VLOOKUP($AG53,[1]pivot集計!$A:$G,E$3,FALSE),0)+IFERROR(VLOOKUP($AH53,[1]pivot集計!$A:$G,E$3,FALSE),0)+IFERROR(VLOOKUP($AI53,[1]pivot集計!$A:$G,E$3,FALSE),0)+IFERROR(VLOOKUP($AJ53,[1]pivot集計!$A:$G,E$3,FALSE),0)+IFERROR(VLOOKUP($AK53,[1]pivot集計!$A:$G,E$3,FALSE),0)+IFERROR(VLOOKUP($AL53,[1]pivot集計!$A:$G,E$3,FALSE),0)+IFERROR(VLOOKUP($AM53,[1]pivot集計!$A:$G,E$3,FALSE),0)+IFERROR(VLOOKUP($AN53,[1]pivot集計!$A:$G,E$3,FALSE),0)+IFERROR(VLOOKUP($AO53,[1]pivot集計!$A:$G,E$3,FALSE),0)</f>
        <v>4665434</v>
      </c>
      <c r="F53" s="33">
        <f>IFERROR(VLOOKUP($W53,[1]pivot集計!$A:$G,F$3,FALSE),0)+IFERROR(VLOOKUP($X53,[1]pivot集計!$A:$G,F$3,FALSE),0)+IFERROR(VLOOKUP($Y53,[1]pivot集計!$A:$G,F$3,FALSE),0)+IFERROR(VLOOKUP($Z53,[1]pivot集計!$A:$G,F$3,FALSE),0)+IFERROR(VLOOKUP($AA53,[1]pivot集計!$A:$G,F$3,FALSE),0)+IFERROR(VLOOKUP($AB53,[1]pivot集計!$A:$G,F$3,FALSE),0)+IFERROR(VLOOKUP($AC53,[1]pivot集計!$A:$G,F$3,FALSE),0)+IFERROR(VLOOKUP($AD53,[1]pivot集計!$A:$G,F$3,FALSE),0)+IFERROR(VLOOKUP($AE53,[1]pivot集計!$A:$G,F$3,FALSE),0)+IFERROR(VLOOKUP($AF53,[1]pivot集計!$A:$G,F$3,FALSE),0)+IFERROR(VLOOKUP($AG53,[1]pivot集計!$A:$G,F$3,FALSE),0)+IFERROR(VLOOKUP($AH53,[1]pivot集計!$A:$G,F$3,FALSE),0)+IFERROR(VLOOKUP($AI53,[1]pivot集計!$A:$G,F$3,FALSE),0)+IFERROR(VLOOKUP($AJ53,[1]pivot集計!$A:$G,F$3,FALSE),0)+IFERROR(VLOOKUP($AK53,[1]pivot集計!$A:$G,F$3,FALSE),0)+IFERROR(VLOOKUP($AL53,[1]pivot集計!$A:$G,F$3,FALSE),0)+IFERROR(VLOOKUP($AM53,[1]pivot集計!$A:$G,F$3,FALSE),0)+IFERROR(VLOOKUP($AN53,[1]pivot集計!$A:$G,F$3,FALSE),0)+IFERROR(VLOOKUP($AO53,[1]pivot集計!$A:$G,F$3,FALSE),0)</f>
        <v>168209</v>
      </c>
      <c r="G53" s="33">
        <f>IFERROR(VLOOKUP($W53,[1]pivot集計!$A:$G,G$3,FALSE),0)+IFERROR(VLOOKUP($X53,[1]pivot集計!$A:$G,G$3,FALSE),0)+IFERROR(VLOOKUP($Y53,[1]pivot集計!$A:$G,G$3,FALSE),0)+IFERROR(VLOOKUP($Z53,[1]pivot集計!$A:$G,G$3,FALSE),0)+IFERROR(VLOOKUP($AA53,[1]pivot集計!$A:$G,G$3,FALSE),0)+IFERROR(VLOOKUP($AB53,[1]pivot集計!$A:$G,G$3,FALSE),0)+IFERROR(VLOOKUP($AC53,[1]pivot集計!$A:$G,G$3,FALSE),0)+IFERROR(VLOOKUP($AD53,[1]pivot集計!$A:$G,G$3,FALSE),0)+IFERROR(VLOOKUP($AE53,[1]pivot集計!$A:$G,G$3,FALSE),0)+IFERROR(VLOOKUP($AF53,[1]pivot集計!$A:$G,G$3,FALSE),0)+IFERROR(VLOOKUP($AG53,[1]pivot集計!$A:$G,G$3,FALSE),0)+IFERROR(VLOOKUP($AH53,[1]pivot集計!$A:$G,G$3,FALSE),0)+IFERROR(VLOOKUP($AI53,[1]pivot集計!$A:$G,G$3,FALSE),0)+IFERROR(VLOOKUP($AJ53,[1]pivot集計!$A:$G,G$3,FALSE),0)+IFERROR(VLOOKUP($AK53,[1]pivot集計!$A:$G,G$3,FALSE),0)+IFERROR(VLOOKUP($AL53,[1]pivot集計!$A:$G,G$3,FALSE),0)+IFERROR(VLOOKUP($AM53,[1]pivot集計!$A:$G,G$3,FALSE),0)+IFERROR(VLOOKUP($AN53,[1]pivot集計!$A:$G,G$3,FALSE),0)+IFERROR(VLOOKUP($AO53,[1]pivot集計!$A:$G,G$3,FALSE),0)</f>
        <v>97078</v>
      </c>
      <c r="H53" s="33">
        <f>IFERROR(VLOOKUP($W53,[1]pivot集計!$A:$G,H$3,FALSE),0)+IFERROR(VLOOKUP($X53,[1]pivot集計!$A:$G,H$3,FALSE),0)+IFERROR(VLOOKUP($Y53,[1]pivot集計!$A:$G,H$3,FALSE),0)+IFERROR(VLOOKUP($Z53,[1]pivot集計!$A:$G,H$3,FALSE),0)+IFERROR(VLOOKUP($AA53,[1]pivot集計!$A:$G,H$3,FALSE),0)+IFERROR(VLOOKUP($AB53,[1]pivot集計!$A:$G,H$3,FALSE),0)+IFERROR(VLOOKUP($AC53,[1]pivot集計!$A:$G,H$3,FALSE),0)+IFERROR(VLOOKUP($AD53,[1]pivot集計!$A:$G,H$3,FALSE),0)+IFERROR(VLOOKUP($AE53,[1]pivot集計!$A:$G,H$3,FALSE),0)+IFERROR(VLOOKUP($AF53,[1]pivot集計!$A:$G,H$3,FALSE),0)+IFERROR(VLOOKUP($AG53,[1]pivot集計!$A:$G,H$3,FALSE),0)+IFERROR(VLOOKUP($AH53,[1]pivot集計!$A:$G,H$3,FALSE),0)+IFERROR(VLOOKUP($AI53,[1]pivot集計!$A:$G,H$3,FALSE),0)+IFERROR(VLOOKUP($AJ53,[1]pivot集計!$A:$G,H$3,FALSE),0)+IFERROR(VLOOKUP($AK53,[1]pivot集計!$A:$G,H$3,FALSE),0)+IFERROR(VLOOKUP($AL53,[1]pivot集計!$A:$G,H$3,FALSE),0)+IFERROR(VLOOKUP($AM53,[1]pivot集計!$A:$G,H$3,FALSE),0)+IFERROR(VLOOKUP($AN53,[1]pivot集計!$A:$G,H$3,FALSE),0)+IFERROR(VLOOKUP($AO53,[1]pivot集計!$A:$G,H$3,FALSE),0)</f>
        <v>157672</v>
      </c>
      <c r="I53" s="33">
        <f>IFERROR(VLOOKUP($W53,[1]pivot集計!$A:$G,I$3,FALSE),0)+IFERROR(VLOOKUP($X53,[1]pivot集計!$A:$G,I$3,FALSE),0)+IFERROR(VLOOKUP($Y53,[1]pivot集計!$A:$G,I$3,FALSE),0)+IFERROR(VLOOKUP($Z53,[1]pivot集計!$A:$G,I$3,FALSE),0)+IFERROR(VLOOKUP($AA53,[1]pivot集計!$A:$G,I$3,FALSE),0)+IFERROR(VLOOKUP($AB53,[1]pivot集計!$A:$G,I$3,FALSE),0)+IFERROR(VLOOKUP($AC53,[1]pivot集計!$A:$G,I$3,FALSE),0)+IFERROR(VLOOKUP($AD53,[1]pivot集計!$A:$G,I$3,FALSE),0)+IFERROR(VLOOKUP($AE53,[1]pivot集計!$A:$G,I$3,FALSE),0)+IFERROR(VLOOKUP($AF53,[1]pivot集計!$A:$G,I$3,FALSE),0)+IFERROR(VLOOKUP($AG53,[1]pivot集計!$A:$G,I$3,FALSE),0)+IFERROR(VLOOKUP($AH53,[1]pivot集計!$A:$G,I$3,FALSE),0)+IFERROR(VLOOKUP($AI53,[1]pivot集計!$A:$G,I$3,FALSE),0)+IFERROR(VLOOKUP($AJ53,[1]pivot集計!$A:$G,I$3,FALSE),0)+IFERROR(VLOOKUP($AK53,[1]pivot集計!$A:$G,I$3,FALSE),0)+IFERROR(VLOOKUP($AL53,[1]pivot集計!$A:$G,I$3,FALSE),0)+IFERROR(VLOOKUP($AM53,[1]pivot集計!$A:$G,I$3,FALSE),0)+IFERROR(VLOOKUP($AN53,[1]pivot集計!$A:$G,I$3,FALSE),0)+IFERROR(VLOOKUP($AO53,[1]pivot集計!$A:$G,I$3,FALSE),0)</f>
        <v>3227796</v>
      </c>
      <c r="J53" s="56">
        <f t="shared" si="8"/>
        <v>8316189</v>
      </c>
      <c r="K53" s="106"/>
      <c r="L53" s="106"/>
      <c r="M53" s="138"/>
      <c r="N53" s="9">
        <v>10</v>
      </c>
      <c r="O53" s="32" t="s">
        <v>171</v>
      </c>
      <c r="P53" s="52">
        <f t="shared" si="0"/>
        <v>3.6606628984255991E-2</v>
      </c>
      <c r="Q53" s="52">
        <f t="shared" si="1"/>
        <v>4.3495552029093401E-2</v>
      </c>
      <c r="R53" s="52">
        <f t="shared" si="2"/>
        <v>5.7491249992597283E-2</v>
      </c>
      <c r="S53" s="52">
        <f t="shared" si="3"/>
        <v>3.4666260945886401E-2</v>
      </c>
      <c r="T53" s="53">
        <f t="shared" si="4"/>
        <v>3.1517120292566071E-2</v>
      </c>
      <c r="U53" s="54">
        <f t="shared" si="5"/>
        <v>3.4655701951450367E-2</v>
      </c>
      <c r="W53" s="103" t="s">
        <v>172</v>
      </c>
      <c r="X53" s="138" t="s">
        <v>15</v>
      </c>
      <c r="Y53" s="9" t="s">
        <v>15</v>
      </c>
      <c r="Z53" s="32" t="s">
        <v>15</v>
      </c>
      <c r="AA53" s="33" t="s">
        <v>15</v>
      </c>
      <c r="AB53" s="33" t="s">
        <v>15</v>
      </c>
      <c r="AC53" s="33" t="s">
        <v>15</v>
      </c>
      <c r="AD53" s="33" t="s">
        <v>15</v>
      </c>
      <c r="AE53" s="33" t="s">
        <v>15</v>
      </c>
      <c r="AF53" s="2" t="s">
        <v>15</v>
      </c>
      <c r="AG53" s="2" t="s">
        <v>15</v>
      </c>
      <c r="AH53" s="2" t="s">
        <v>15</v>
      </c>
      <c r="AI53" s="2" t="s">
        <v>15</v>
      </c>
      <c r="AJ53" s="2" t="s">
        <v>15</v>
      </c>
      <c r="AK53" s="2" t="s">
        <v>15</v>
      </c>
      <c r="AL53" s="2" t="s">
        <v>15</v>
      </c>
      <c r="AM53" s="2" t="s">
        <v>15</v>
      </c>
      <c r="AN53" s="2" t="s">
        <v>15</v>
      </c>
      <c r="AO53" s="2" t="s">
        <v>15</v>
      </c>
    </row>
    <row r="54" spans="2:41" ht="25.5" customHeight="1" thickBot="1">
      <c r="B54" s="138"/>
      <c r="C54" s="17">
        <v>11</v>
      </c>
      <c r="D54" s="57" t="s">
        <v>173</v>
      </c>
      <c r="E54" s="33">
        <f>IFERROR(VLOOKUP($W54,[1]pivot集計!$A:$G,E$3,FALSE),0)+IFERROR(VLOOKUP($X54,[1]pivot集計!$A:$G,E$3,FALSE),0)+IFERROR(VLOOKUP($Y54,[1]pivot集計!$A:$G,E$3,FALSE),0)+IFERROR(VLOOKUP($Z54,[1]pivot集計!$A:$G,E$3,FALSE),0)+IFERROR(VLOOKUP($AA54,[1]pivot集計!$A:$G,E$3,FALSE),0)+IFERROR(VLOOKUP($AB54,[1]pivot集計!$A:$G,E$3,FALSE),0)+IFERROR(VLOOKUP($AC54,[1]pivot集計!$A:$G,E$3,FALSE),0)+IFERROR(VLOOKUP($AD54,[1]pivot集計!$A:$G,E$3,FALSE),0)+IFERROR(VLOOKUP($AE54,[1]pivot集計!$A:$G,E$3,FALSE),0)+IFERROR(VLOOKUP($AF54,[1]pivot集計!$A:$G,E$3,FALSE),0)+IFERROR(VLOOKUP($AG54,[1]pivot集計!$A:$G,E$3,FALSE),0)+IFERROR(VLOOKUP($AH54,[1]pivot集計!$A:$G,E$3,FALSE),0)+IFERROR(VLOOKUP($AI54,[1]pivot集計!$A:$G,E$3,FALSE),0)+IFERROR(VLOOKUP($AJ54,[1]pivot集計!$A:$G,E$3,FALSE),0)+IFERROR(VLOOKUP($AK54,[1]pivot集計!$A:$G,E$3,FALSE),0)+IFERROR(VLOOKUP($AL54,[1]pivot集計!$A:$G,E$3,FALSE),0)+IFERROR(VLOOKUP($AM54,[1]pivot集計!$A:$G,E$3,FALSE),0)+IFERROR(VLOOKUP($AN54,[1]pivot集計!$A:$G,E$3,FALSE),0)+IFERROR(VLOOKUP($AO54,[1]pivot集計!$A:$G,E$3,FALSE),0)</f>
        <v>17162765</v>
      </c>
      <c r="F54" s="33">
        <f>IFERROR(VLOOKUP($W54,[1]pivot集計!$A:$G,F$3,FALSE),0)+IFERROR(VLOOKUP($X54,[1]pivot集計!$A:$G,F$3,FALSE),0)+IFERROR(VLOOKUP($Y54,[1]pivot集計!$A:$G,F$3,FALSE),0)+IFERROR(VLOOKUP($Z54,[1]pivot集計!$A:$G,F$3,FALSE),0)+IFERROR(VLOOKUP($AA54,[1]pivot集計!$A:$G,F$3,FALSE),0)+IFERROR(VLOOKUP($AB54,[1]pivot集計!$A:$G,F$3,FALSE),0)+IFERROR(VLOOKUP($AC54,[1]pivot集計!$A:$G,F$3,FALSE),0)+IFERROR(VLOOKUP($AD54,[1]pivot集計!$A:$G,F$3,FALSE),0)+IFERROR(VLOOKUP($AE54,[1]pivot集計!$A:$G,F$3,FALSE),0)+IFERROR(VLOOKUP($AF54,[1]pivot集計!$A:$G,F$3,FALSE),0)+IFERROR(VLOOKUP($AG54,[1]pivot集計!$A:$G,F$3,FALSE),0)+IFERROR(VLOOKUP($AH54,[1]pivot集計!$A:$G,F$3,FALSE),0)+IFERROR(VLOOKUP($AI54,[1]pivot集計!$A:$G,F$3,FALSE),0)+IFERROR(VLOOKUP($AJ54,[1]pivot集計!$A:$G,F$3,FALSE),0)+IFERROR(VLOOKUP($AK54,[1]pivot集計!$A:$G,F$3,FALSE),0)+IFERROR(VLOOKUP($AL54,[1]pivot集計!$A:$G,F$3,FALSE),0)+IFERROR(VLOOKUP($AM54,[1]pivot集計!$A:$G,F$3,FALSE),0)+IFERROR(VLOOKUP($AN54,[1]pivot集計!$A:$G,F$3,FALSE),0)+IFERROR(VLOOKUP($AO54,[1]pivot集計!$A:$G,F$3,FALSE),0)</f>
        <v>690418</v>
      </c>
      <c r="G54" s="33">
        <f>IFERROR(VLOOKUP($W54,[1]pivot集計!$A:$G,G$3,FALSE),0)+IFERROR(VLOOKUP($X54,[1]pivot集計!$A:$G,G$3,FALSE),0)+IFERROR(VLOOKUP($Y54,[1]pivot集計!$A:$G,G$3,FALSE),0)+IFERROR(VLOOKUP($Z54,[1]pivot集計!$A:$G,G$3,FALSE),0)+IFERROR(VLOOKUP($AA54,[1]pivot集計!$A:$G,G$3,FALSE),0)+IFERROR(VLOOKUP($AB54,[1]pivot集計!$A:$G,G$3,FALSE),0)+IFERROR(VLOOKUP($AC54,[1]pivot集計!$A:$G,G$3,FALSE),0)+IFERROR(VLOOKUP($AD54,[1]pivot集計!$A:$G,G$3,FALSE),0)+IFERROR(VLOOKUP($AE54,[1]pivot集計!$A:$G,G$3,FALSE),0)+IFERROR(VLOOKUP($AF54,[1]pivot集計!$A:$G,G$3,FALSE),0)+IFERROR(VLOOKUP($AG54,[1]pivot集計!$A:$G,G$3,FALSE),0)+IFERROR(VLOOKUP($AH54,[1]pivot集計!$A:$G,G$3,FALSE),0)+IFERROR(VLOOKUP($AI54,[1]pivot集計!$A:$G,G$3,FALSE),0)+IFERROR(VLOOKUP($AJ54,[1]pivot集計!$A:$G,G$3,FALSE),0)+IFERROR(VLOOKUP($AK54,[1]pivot集計!$A:$G,G$3,FALSE),0)+IFERROR(VLOOKUP($AL54,[1]pivot集計!$A:$G,G$3,FALSE),0)+IFERROR(VLOOKUP($AM54,[1]pivot集計!$A:$G,G$3,FALSE),0)+IFERROR(VLOOKUP($AN54,[1]pivot集計!$A:$G,G$3,FALSE),0)+IFERROR(VLOOKUP($AO54,[1]pivot集計!$A:$G,G$3,FALSE),0)</f>
        <v>267346</v>
      </c>
      <c r="H54" s="33">
        <f>IFERROR(VLOOKUP($W54,[1]pivot集計!$A:$G,H$3,FALSE),0)+IFERROR(VLOOKUP($X54,[1]pivot集計!$A:$G,H$3,FALSE),0)+IFERROR(VLOOKUP($Y54,[1]pivot集計!$A:$G,H$3,FALSE),0)+IFERROR(VLOOKUP($Z54,[1]pivot集計!$A:$G,H$3,FALSE),0)+IFERROR(VLOOKUP($AA54,[1]pivot集計!$A:$G,H$3,FALSE),0)+IFERROR(VLOOKUP($AB54,[1]pivot集計!$A:$G,H$3,FALSE),0)+IFERROR(VLOOKUP($AC54,[1]pivot集計!$A:$G,H$3,FALSE),0)+IFERROR(VLOOKUP($AD54,[1]pivot集計!$A:$G,H$3,FALSE),0)+IFERROR(VLOOKUP($AE54,[1]pivot集計!$A:$G,H$3,FALSE),0)+IFERROR(VLOOKUP($AF54,[1]pivot集計!$A:$G,H$3,FALSE),0)+IFERROR(VLOOKUP($AG54,[1]pivot集計!$A:$G,H$3,FALSE),0)+IFERROR(VLOOKUP($AH54,[1]pivot集計!$A:$G,H$3,FALSE),0)+IFERROR(VLOOKUP($AI54,[1]pivot集計!$A:$G,H$3,FALSE),0)+IFERROR(VLOOKUP($AJ54,[1]pivot集計!$A:$G,H$3,FALSE),0)+IFERROR(VLOOKUP($AK54,[1]pivot集計!$A:$G,H$3,FALSE),0)+IFERROR(VLOOKUP($AL54,[1]pivot集計!$A:$G,H$3,FALSE),0)+IFERROR(VLOOKUP($AM54,[1]pivot集計!$A:$G,H$3,FALSE),0)+IFERROR(VLOOKUP($AN54,[1]pivot集計!$A:$G,H$3,FALSE),0)+IFERROR(VLOOKUP($AO54,[1]pivot集計!$A:$G,H$3,FALSE),0)</f>
        <v>503326</v>
      </c>
      <c r="I54" s="33">
        <f>IFERROR(VLOOKUP($W54,[1]pivot集計!$A:$G,I$3,FALSE),0)+IFERROR(VLOOKUP($X54,[1]pivot集計!$A:$G,I$3,FALSE),0)+IFERROR(VLOOKUP($Y54,[1]pivot集計!$A:$G,I$3,FALSE),0)+IFERROR(VLOOKUP($Z54,[1]pivot集計!$A:$G,I$3,FALSE),0)+IFERROR(VLOOKUP($AA54,[1]pivot集計!$A:$G,I$3,FALSE),0)+IFERROR(VLOOKUP($AB54,[1]pivot集計!$A:$G,I$3,FALSE),0)+IFERROR(VLOOKUP($AC54,[1]pivot集計!$A:$G,I$3,FALSE),0)+IFERROR(VLOOKUP($AD54,[1]pivot集計!$A:$G,I$3,FALSE),0)+IFERROR(VLOOKUP($AE54,[1]pivot集計!$A:$G,I$3,FALSE),0)+IFERROR(VLOOKUP($AF54,[1]pivot集計!$A:$G,I$3,FALSE),0)+IFERROR(VLOOKUP($AG54,[1]pivot集計!$A:$G,I$3,FALSE),0)+IFERROR(VLOOKUP($AH54,[1]pivot集計!$A:$G,I$3,FALSE),0)+IFERROR(VLOOKUP($AI54,[1]pivot集計!$A:$G,I$3,FALSE),0)+IFERROR(VLOOKUP($AJ54,[1]pivot集計!$A:$G,I$3,FALSE),0)+IFERROR(VLOOKUP($AK54,[1]pivot集計!$A:$G,I$3,FALSE),0)+IFERROR(VLOOKUP($AL54,[1]pivot集計!$A:$G,I$3,FALSE),0)+IFERROR(VLOOKUP($AM54,[1]pivot集計!$A:$G,I$3,FALSE),0)+IFERROR(VLOOKUP($AN54,[1]pivot集計!$A:$G,I$3,FALSE),0)+IFERROR(VLOOKUP($AO54,[1]pivot集計!$A:$G,I$3,FALSE),0)</f>
        <v>15092211</v>
      </c>
      <c r="J54" s="49">
        <f t="shared" si="8"/>
        <v>33716066</v>
      </c>
      <c r="K54" s="106"/>
      <c r="L54" s="106"/>
      <c r="M54" s="138"/>
      <c r="N54" s="17">
        <v>11</v>
      </c>
      <c r="O54" s="57" t="s">
        <v>173</v>
      </c>
      <c r="P54" s="26">
        <f t="shared" si="0"/>
        <v>0.13466506453611268</v>
      </c>
      <c r="Q54" s="26">
        <f t="shared" si="1"/>
        <v>0.17852856886862539</v>
      </c>
      <c r="R54" s="26">
        <f t="shared" si="2"/>
        <v>0.15832686829684289</v>
      </c>
      <c r="S54" s="26">
        <f t="shared" si="3"/>
        <v>0.11066283459871899</v>
      </c>
      <c r="T54" s="27">
        <f t="shared" si="4"/>
        <v>0.14736465054414494</v>
      </c>
      <c r="U54" s="28">
        <f t="shared" si="5"/>
        <v>0.14050353284075545</v>
      </c>
      <c r="W54" s="103" t="s">
        <v>174</v>
      </c>
      <c r="X54" s="138" t="s">
        <v>15</v>
      </c>
      <c r="Y54" s="17" t="s">
        <v>15</v>
      </c>
      <c r="Z54" s="57" t="s">
        <v>15</v>
      </c>
      <c r="AA54" s="33" t="s">
        <v>15</v>
      </c>
      <c r="AB54" s="33" t="s">
        <v>15</v>
      </c>
      <c r="AC54" s="33" t="s">
        <v>15</v>
      </c>
      <c r="AD54" s="33" t="s">
        <v>15</v>
      </c>
      <c r="AE54" s="33" t="s">
        <v>15</v>
      </c>
      <c r="AF54" s="2" t="s">
        <v>15</v>
      </c>
      <c r="AG54" s="2" t="s">
        <v>15</v>
      </c>
      <c r="AH54" s="2" t="s">
        <v>15</v>
      </c>
      <c r="AI54" s="2" t="s">
        <v>15</v>
      </c>
      <c r="AJ54" s="2" t="s">
        <v>15</v>
      </c>
      <c r="AK54" s="2" t="s">
        <v>15</v>
      </c>
      <c r="AL54" s="2" t="s">
        <v>15</v>
      </c>
      <c r="AM54" s="2" t="s">
        <v>15</v>
      </c>
      <c r="AN54" s="2" t="s">
        <v>15</v>
      </c>
      <c r="AO54" s="2" t="s">
        <v>15</v>
      </c>
    </row>
    <row r="55" spans="2:41" ht="25.5" customHeight="1" thickTop="1">
      <c r="B55" s="139"/>
      <c r="C55" s="131" t="s">
        <v>151</v>
      </c>
      <c r="D55" s="132"/>
      <c r="E55" s="43">
        <f>SUM(E44:E54)</f>
        <v>29135276</v>
      </c>
      <c r="F55" s="43">
        <f t="shared" ref="F55:J55" si="9">SUM(F44:F54)</f>
        <v>944861</v>
      </c>
      <c r="G55" s="43">
        <f t="shared" si="9"/>
        <v>415130</v>
      </c>
      <c r="H55" s="43">
        <f t="shared" si="9"/>
        <v>698179.8</v>
      </c>
      <c r="I55" s="43">
        <f t="shared" si="9"/>
        <v>22049098.147</v>
      </c>
      <c r="J55" s="58">
        <f t="shared" si="9"/>
        <v>53242544.947000004</v>
      </c>
      <c r="K55" s="106"/>
      <c r="L55" s="106"/>
      <c r="M55" s="139"/>
      <c r="N55" s="131" t="s">
        <v>151</v>
      </c>
      <c r="O55" s="132"/>
      <c r="P55" s="46">
        <f t="shared" si="0"/>
        <v>0.22860557857766245</v>
      </c>
      <c r="Q55" s="46">
        <f t="shared" si="1"/>
        <v>0.24432254389337799</v>
      </c>
      <c r="R55" s="46">
        <f t="shared" si="2"/>
        <v>0.24584707770480346</v>
      </c>
      <c r="S55" s="46">
        <f t="shared" si="3"/>
        <v>0.15350400282831944</v>
      </c>
      <c r="T55" s="47">
        <f t="shared" si="4"/>
        <v>0.21529367984891074</v>
      </c>
      <c r="U55" s="48">
        <f t="shared" si="5"/>
        <v>0.22187540095829134</v>
      </c>
      <c r="W55" s="103" t="s">
        <v>15</v>
      </c>
      <c r="X55" s="139" t="s">
        <v>15</v>
      </c>
      <c r="Y55" s="131" t="s">
        <v>15</v>
      </c>
      <c r="Z55" s="132" t="s">
        <v>15</v>
      </c>
      <c r="AA55" s="43" t="s">
        <v>15</v>
      </c>
      <c r="AB55" s="43" t="s">
        <v>15</v>
      </c>
      <c r="AC55" s="43" t="s">
        <v>15</v>
      </c>
      <c r="AD55" s="43" t="s">
        <v>15</v>
      </c>
      <c r="AE55" s="43" t="s">
        <v>15</v>
      </c>
      <c r="AF55" s="2" t="s">
        <v>15</v>
      </c>
      <c r="AG55" s="2" t="s">
        <v>15</v>
      </c>
      <c r="AH55" s="2" t="s">
        <v>15</v>
      </c>
      <c r="AI55" s="2" t="s">
        <v>15</v>
      </c>
      <c r="AJ55" s="2" t="s">
        <v>15</v>
      </c>
      <c r="AK55" s="2" t="s">
        <v>15</v>
      </c>
      <c r="AL55" s="2" t="s">
        <v>15</v>
      </c>
      <c r="AM55" s="2" t="s">
        <v>15</v>
      </c>
      <c r="AN55" s="2" t="s">
        <v>15</v>
      </c>
      <c r="AO55" s="2" t="s">
        <v>15</v>
      </c>
    </row>
    <row r="56" spans="2:41" ht="25.5" customHeight="1">
      <c r="B56" s="140" t="s">
        <v>175</v>
      </c>
      <c r="C56" s="141"/>
      <c r="D56" s="141"/>
      <c r="E56" s="33">
        <f>IFERROR(VLOOKUP($W56,[1]pivot集計!$A:$G,E$3,FALSE),0)+IFERROR(VLOOKUP($X56,[1]pivot集計!$A:$G,E$3,FALSE),0)+IFERROR(VLOOKUP($Y56,[1]pivot集計!$A:$G,E$3,FALSE),0)+IFERROR(VLOOKUP($Z56,[1]pivot集計!$A:$G,E$3,FALSE),0)+IFERROR(VLOOKUP($AA56,[1]pivot集計!$A:$G,E$3,FALSE),0)+IFERROR(VLOOKUP($AB56,[1]pivot集計!$A:$G,E$3,FALSE),0)+IFERROR(VLOOKUP($AC56,[1]pivot集計!$A:$G,E$3,FALSE),0)+IFERROR(VLOOKUP($AD56,[1]pivot集計!$A:$G,E$3,FALSE),0)+IFERROR(VLOOKUP($AE56,[1]pivot集計!$A:$G,E$3,FALSE),0)+IFERROR(VLOOKUP($AF56,[1]pivot集計!$A:$G,E$3,FALSE),0)+IFERROR(VLOOKUP($AG56,[1]pivot集計!$A:$G,E$3,FALSE),0)+IFERROR(VLOOKUP($AH56,[1]pivot集計!$A:$G,E$3,FALSE),0)+IFERROR(VLOOKUP($AI56,[1]pivot集計!$A:$G,E$3,FALSE),0)+IFERROR(VLOOKUP($AJ56,[1]pivot集計!$A:$G,E$3,FALSE),0)+IFERROR(VLOOKUP($AK56,[1]pivot集計!$A:$G,E$3,FALSE),0)+IFERROR(VLOOKUP($AL56,[1]pivot集計!$A:$G,E$3,FALSE),0)+IFERROR(VLOOKUP($AM56,[1]pivot集計!$A:$G,E$3,FALSE),0)+IFERROR(VLOOKUP($AN56,[1]pivot集計!$A:$G,E$3,FALSE),0)+IFERROR(VLOOKUP($AO56,[1]pivot集計!$A:$G,E$3,FALSE),0)</f>
        <v>8982712</v>
      </c>
      <c r="F56" s="33">
        <f>IFERROR(VLOOKUP($W56,[1]pivot集計!$A:$G,F$3,FALSE),0)+IFERROR(VLOOKUP($X56,[1]pivot集計!$A:$G,F$3,FALSE),0)+IFERROR(VLOOKUP($Y56,[1]pivot集計!$A:$G,F$3,FALSE),0)+IFERROR(VLOOKUP($Z56,[1]pivot集計!$A:$G,F$3,FALSE),0)+IFERROR(VLOOKUP($AA56,[1]pivot集計!$A:$G,F$3,FALSE),0)+IFERROR(VLOOKUP($AB56,[1]pivot集計!$A:$G,F$3,FALSE),0)+IFERROR(VLOOKUP($AC56,[1]pivot集計!$A:$G,F$3,FALSE),0)+IFERROR(VLOOKUP($AD56,[1]pivot集計!$A:$G,F$3,FALSE),0)+IFERROR(VLOOKUP($AE56,[1]pivot集計!$A:$G,F$3,FALSE),0)+IFERROR(VLOOKUP($AF56,[1]pivot集計!$A:$G,F$3,FALSE),0)+IFERROR(VLOOKUP($AG56,[1]pivot集計!$A:$G,F$3,FALSE),0)+IFERROR(VLOOKUP($AH56,[1]pivot集計!$A:$G,F$3,FALSE),0)+IFERROR(VLOOKUP($AI56,[1]pivot集計!$A:$G,F$3,FALSE),0)+IFERROR(VLOOKUP($AJ56,[1]pivot集計!$A:$G,F$3,FALSE),0)+IFERROR(VLOOKUP($AK56,[1]pivot集計!$A:$G,F$3,FALSE),0)+IFERROR(VLOOKUP($AL56,[1]pivot集計!$A:$G,F$3,FALSE),0)+IFERROR(VLOOKUP($AM56,[1]pivot集計!$A:$G,F$3,FALSE),0)+IFERROR(VLOOKUP($AN56,[1]pivot集計!$A:$G,F$3,FALSE),0)+IFERROR(VLOOKUP($AO56,[1]pivot集計!$A:$G,F$3,FALSE),0)</f>
        <v>338961</v>
      </c>
      <c r="G56" s="33">
        <f>IFERROR(VLOOKUP($W56,[1]pivot集計!$A:$G,G$3,FALSE),0)+IFERROR(VLOOKUP($X56,[1]pivot集計!$A:$G,G$3,FALSE),0)+IFERROR(VLOOKUP($Y56,[1]pivot集計!$A:$G,G$3,FALSE),0)+IFERROR(VLOOKUP($Z56,[1]pivot集計!$A:$G,G$3,FALSE),0)+IFERROR(VLOOKUP($AA56,[1]pivot集計!$A:$G,G$3,FALSE),0)+IFERROR(VLOOKUP($AB56,[1]pivot集計!$A:$G,G$3,FALSE),0)+IFERROR(VLOOKUP($AC56,[1]pivot集計!$A:$G,G$3,FALSE),0)+IFERROR(VLOOKUP($AD56,[1]pivot集計!$A:$G,G$3,FALSE),0)+IFERROR(VLOOKUP($AE56,[1]pivot集計!$A:$G,G$3,FALSE),0)+IFERROR(VLOOKUP($AF56,[1]pivot集計!$A:$G,G$3,FALSE),0)+IFERROR(VLOOKUP($AG56,[1]pivot集計!$A:$G,G$3,FALSE),0)+IFERROR(VLOOKUP($AH56,[1]pivot集計!$A:$G,G$3,FALSE),0)+IFERROR(VLOOKUP($AI56,[1]pivot集計!$A:$G,G$3,FALSE),0)+IFERROR(VLOOKUP($AJ56,[1]pivot集計!$A:$G,G$3,FALSE),0)+IFERROR(VLOOKUP($AK56,[1]pivot集計!$A:$G,G$3,FALSE),0)+IFERROR(VLOOKUP($AL56,[1]pivot集計!$A:$G,G$3,FALSE),0)+IFERROR(VLOOKUP($AM56,[1]pivot集計!$A:$G,G$3,FALSE),0)+IFERROR(VLOOKUP($AN56,[1]pivot集計!$A:$G,G$3,FALSE),0)+IFERROR(VLOOKUP($AO56,[1]pivot集計!$A:$G,G$3,FALSE),0)</f>
        <v>177717</v>
      </c>
      <c r="H56" s="33">
        <f>IFERROR(VLOOKUP($W56,[1]pivot集計!$A:$G,H$3,FALSE),0)+IFERROR(VLOOKUP($X56,[1]pivot集計!$A:$G,H$3,FALSE),0)+IFERROR(VLOOKUP($Y56,[1]pivot集計!$A:$G,H$3,FALSE),0)+IFERROR(VLOOKUP($Z56,[1]pivot集計!$A:$G,H$3,FALSE),0)+IFERROR(VLOOKUP($AA56,[1]pivot集計!$A:$G,H$3,FALSE),0)+IFERROR(VLOOKUP($AB56,[1]pivot集計!$A:$G,H$3,FALSE),0)+IFERROR(VLOOKUP($AC56,[1]pivot集計!$A:$G,H$3,FALSE),0)+IFERROR(VLOOKUP($AD56,[1]pivot集計!$A:$G,H$3,FALSE),0)+IFERROR(VLOOKUP($AE56,[1]pivot集計!$A:$G,H$3,FALSE),0)+IFERROR(VLOOKUP($AF56,[1]pivot集計!$A:$G,H$3,FALSE),0)+IFERROR(VLOOKUP($AG56,[1]pivot集計!$A:$G,H$3,FALSE),0)+IFERROR(VLOOKUP($AH56,[1]pivot集計!$A:$G,H$3,FALSE),0)+IFERROR(VLOOKUP($AI56,[1]pivot集計!$A:$G,H$3,FALSE),0)+IFERROR(VLOOKUP($AJ56,[1]pivot集計!$A:$G,H$3,FALSE),0)+IFERROR(VLOOKUP($AK56,[1]pivot集計!$A:$G,H$3,FALSE),0)+IFERROR(VLOOKUP($AL56,[1]pivot集計!$A:$G,H$3,FALSE),0)+IFERROR(VLOOKUP($AM56,[1]pivot集計!$A:$G,H$3,FALSE),0)+IFERROR(VLOOKUP($AN56,[1]pivot集計!$A:$G,H$3,FALSE),0)+IFERROR(VLOOKUP($AO56,[1]pivot集計!$A:$G,H$3,FALSE),0)</f>
        <v>233574.16200000001</v>
      </c>
      <c r="I56" s="33">
        <f>IFERROR(VLOOKUP($W56,[1]pivot集計!$A:$G,I$3,FALSE),0)+IFERROR(VLOOKUP($X56,[1]pivot集計!$A:$G,I$3,FALSE),0)+IFERROR(VLOOKUP($Y56,[1]pivot集計!$A:$G,I$3,FALSE),0)+IFERROR(VLOOKUP($Z56,[1]pivot集計!$A:$G,I$3,FALSE),0)+IFERROR(VLOOKUP($AA56,[1]pivot集計!$A:$G,I$3,FALSE),0)+IFERROR(VLOOKUP($AB56,[1]pivot集計!$A:$G,I$3,FALSE),0)+IFERROR(VLOOKUP($AC56,[1]pivot集計!$A:$G,I$3,FALSE),0)+IFERROR(VLOOKUP($AD56,[1]pivot集計!$A:$G,I$3,FALSE),0)+IFERROR(VLOOKUP($AE56,[1]pivot集計!$A:$G,I$3,FALSE),0)+IFERROR(VLOOKUP($AF56,[1]pivot集計!$A:$G,I$3,FALSE),0)+IFERROR(VLOOKUP($AG56,[1]pivot集計!$A:$G,I$3,FALSE),0)+IFERROR(VLOOKUP($AH56,[1]pivot集計!$A:$G,I$3,FALSE),0)+IFERROR(VLOOKUP($AI56,[1]pivot集計!$A:$G,I$3,FALSE),0)+IFERROR(VLOOKUP($AJ56,[1]pivot集計!$A:$G,I$3,FALSE),0)+IFERROR(VLOOKUP($AK56,[1]pivot集計!$A:$G,I$3,FALSE),0)+IFERROR(VLOOKUP($AL56,[1]pivot集計!$A:$G,I$3,FALSE),0)+IFERROR(VLOOKUP($AM56,[1]pivot集計!$A:$G,I$3,FALSE),0)+IFERROR(VLOOKUP($AN56,[1]pivot集計!$A:$G,I$3,FALSE),0)+IFERROR(VLOOKUP($AO56,[1]pivot集計!$A:$G,I$3,FALSE),0)</f>
        <v>7105471</v>
      </c>
      <c r="J56" s="35">
        <f>SUM(E56:I56)</f>
        <v>16838435.162</v>
      </c>
      <c r="K56" s="106"/>
      <c r="L56" s="106"/>
      <c r="M56" s="140" t="s">
        <v>175</v>
      </c>
      <c r="N56" s="141"/>
      <c r="O56" s="141"/>
      <c r="P56" s="36">
        <f t="shared" si="0"/>
        <v>7.0481504069380072E-2</v>
      </c>
      <c r="Q56" s="36">
        <f t="shared" si="1"/>
        <v>8.7648674038449351E-2</v>
      </c>
      <c r="R56" s="36">
        <f t="shared" si="2"/>
        <v>0.10524704335621266</v>
      </c>
      <c r="S56" s="36">
        <f t="shared" si="3"/>
        <v>5.1354348585092753E-2</v>
      </c>
      <c r="T56" s="37">
        <f t="shared" si="4"/>
        <v>6.9379844402291765E-2</v>
      </c>
      <c r="U56" s="38">
        <f t="shared" si="5"/>
        <v>7.0170097180703064E-2</v>
      </c>
      <c r="W56" s="103" t="s">
        <v>176</v>
      </c>
      <c r="X56" s="140" t="s">
        <v>15</v>
      </c>
      <c r="Y56" s="141" t="s">
        <v>15</v>
      </c>
      <c r="Z56" s="141" t="s">
        <v>15</v>
      </c>
      <c r="AA56" s="33" t="s">
        <v>15</v>
      </c>
      <c r="AB56" s="33" t="s">
        <v>15</v>
      </c>
      <c r="AC56" s="33" t="s">
        <v>15</v>
      </c>
      <c r="AD56" s="33" t="s">
        <v>15</v>
      </c>
      <c r="AE56" s="33" t="s">
        <v>15</v>
      </c>
      <c r="AF56" s="2" t="s">
        <v>15</v>
      </c>
      <c r="AG56" s="2" t="s">
        <v>15</v>
      </c>
      <c r="AH56" s="2" t="s">
        <v>15</v>
      </c>
      <c r="AI56" s="2" t="s">
        <v>15</v>
      </c>
      <c r="AJ56" s="2" t="s">
        <v>15</v>
      </c>
      <c r="AK56" s="2" t="s">
        <v>15</v>
      </c>
      <c r="AL56" s="2" t="s">
        <v>15</v>
      </c>
      <c r="AM56" s="2" t="s">
        <v>15</v>
      </c>
      <c r="AN56" s="2" t="s">
        <v>15</v>
      </c>
      <c r="AO56" s="2" t="s">
        <v>15</v>
      </c>
    </row>
    <row r="57" spans="2:41" ht="25.5" customHeight="1" thickBot="1">
      <c r="B57" s="133" t="s">
        <v>177</v>
      </c>
      <c r="C57" s="134"/>
      <c r="D57" s="134"/>
      <c r="E57" s="33">
        <f>IFERROR(VLOOKUP($W57,[1]pivot集計!$A:$G,E$3,FALSE),0)+IFERROR(VLOOKUP($X57,[1]pivot集計!$A:$G,E$3,FALSE),0)+IFERROR(VLOOKUP($Y57,[1]pivot集計!$A:$G,E$3,FALSE),0)+IFERROR(VLOOKUP($Z57,[1]pivot集計!$A:$G,E$3,FALSE),0)+IFERROR(VLOOKUP($AA57,[1]pivot集計!$A:$G,E$3,FALSE),0)+IFERROR(VLOOKUP($AB57,[1]pivot集計!$A:$G,E$3,FALSE),0)+IFERROR(VLOOKUP($AC57,[1]pivot集計!$A:$G,E$3,FALSE),0)+IFERROR(VLOOKUP($AD57,[1]pivot集計!$A:$G,E$3,FALSE),0)+IFERROR(VLOOKUP($AE57,[1]pivot集計!$A:$G,E$3,FALSE),0)+IFERROR(VLOOKUP($AF57,[1]pivot集計!$A:$G,E$3,FALSE),0)+IFERROR(VLOOKUP($AG57,[1]pivot集計!$A:$G,E$3,FALSE),0)+IFERROR(VLOOKUP($AH57,[1]pivot集計!$A:$G,E$3,FALSE),0)+IFERROR(VLOOKUP($AI57,[1]pivot集計!$A:$G,E$3,FALSE),0)+IFERROR(VLOOKUP($AJ57,[1]pivot集計!$A:$G,E$3,FALSE),0)+IFERROR(VLOOKUP($AK57,[1]pivot集計!$A:$G,E$3,FALSE),0)+IFERROR(VLOOKUP($AL57,[1]pivot集計!$A:$G,E$3,FALSE),0)+IFERROR(VLOOKUP($AM57,[1]pivot集計!$A:$G,E$3,FALSE),0)+IFERROR(VLOOKUP($AN57,[1]pivot集計!$A:$G,E$3,FALSE),0)+IFERROR(VLOOKUP($AO57,[1]pivot集計!$A:$G,E$3,FALSE),0)</f>
        <v>597716</v>
      </c>
      <c r="F57" s="33">
        <f>IFERROR(VLOOKUP($W57,[1]pivot集計!$A:$G,F$3,FALSE),0)+IFERROR(VLOOKUP($X57,[1]pivot集計!$A:$G,F$3,FALSE),0)+IFERROR(VLOOKUP($Y57,[1]pivot集計!$A:$G,F$3,FALSE),0)+IFERROR(VLOOKUP($Z57,[1]pivot集計!$A:$G,F$3,FALSE),0)+IFERROR(VLOOKUP($AA57,[1]pivot集計!$A:$G,F$3,FALSE),0)+IFERROR(VLOOKUP($AB57,[1]pivot集計!$A:$G,F$3,FALSE),0)+IFERROR(VLOOKUP($AC57,[1]pivot集計!$A:$G,F$3,FALSE),0)+IFERROR(VLOOKUP($AD57,[1]pivot集計!$A:$G,F$3,FALSE),0)+IFERROR(VLOOKUP($AE57,[1]pivot集計!$A:$G,F$3,FALSE),0)+IFERROR(VLOOKUP($AF57,[1]pivot集計!$A:$G,F$3,FALSE),0)+IFERROR(VLOOKUP($AG57,[1]pivot集計!$A:$G,F$3,FALSE),0)+IFERROR(VLOOKUP($AH57,[1]pivot集計!$A:$G,F$3,FALSE),0)+IFERROR(VLOOKUP($AI57,[1]pivot集計!$A:$G,F$3,FALSE),0)+IFERROR(VLOOKUP($AJ57,[1]pivot集計!$A:$G,F$3,FALSE),0)+IFERROR(VLOOKUP($AK57,[1]pivot集計!$A:$G,F$3,FALSE),0)+IFERROR(VLOOKUP($AL57,[1]pivot集計!$A:$G,F$3,FALSE),0)+IFERROR(VLOOKUP($AM57,[1]pivot集計!$A:$G,F$3,FALSE),0)+IFERROR(VLOOKUP($AN57,[1]pivot集計!$A:$G,F$3,FALSE),0)+IFERROR(VLOOKUP($AO57,[1]pivot集計!$A:$G,F$3,FALSE),0)</f>
        <v>0</v>
      </c>
      <c r="G57" s="33">
        <f>IFERROR(VLOOKUP($W57,[1]pivot集計!$A:$G,G$3,FALSE),0)+IFERROR(VLOOKUP($X57,[1]pivot集計!$A:$G,G$3,FALSE),0)+IFERROR(VLOOKUP($Y57,[1]pivot集計!$A:$G,G$3,FALSE),0)+IFERROR(VLOOKUP($Z57,[1]pivot集計!$A:$G,G$3,FALSE),0)+IFERROR(VLOOKUP($AA57,[1]pivot集計!$A:$G,G$3,FALSE),0)+IFERROR(VLOOKUP($AB57,[1]pivot集計!$A:$G,G$3,FALSE),0)+IFERROR(VLOOKUP($AC57,[1]pivot集計!$A:$G,G$3,FALSE),0)+IFERROR(VLOOKUP($AD57,[1]pivot集計!$A:$G,G$3,FALSE),0)+IFERROR(VLOOKUP($AE57,[1]pivot集計!$A:$G,G$3,FALSE),0)+IFERROR(VLOOKUP($AF57,[1]pivot集計!$A:$G,G$3,FALSE),0)+IFERROR(VLOOKUP($AG57,[1]pivot集計!$A:$G,G$3,FALSE),0)+IFERROR(VLOOKUP($AH57,[1]pivot集計!$A:$G,G$3,FALSE),0)+IFERROR(VLOOKUP($AI57,[1]pivot集計!$A:$G,G$3,FALSE),0)+IFERROR(VLOOKUP($AJ57,[1]pivot集計!$A:$G,G$3,FALSE),0)+IFERROR(VLOOKUP($AK57,[1]pivot集計!$A:$G,G$3,FALSE),0)+IFERROR(VLOOKUP($AL57,[1]pivot集計!$A:$G,G$3,FALSE),0)+IFERROR(VLOOKUP($AM57,[1]pivot集計!$A:$G,G$3,FALSE),0)+IFERROR(VLOOKUP($AN57,[1]pivot集計!$A:$G,G$3,FALSE),0)+IFERROR(VLOOKUP($AO57,[1]pivot集計!$A:$G,G$3,FALSE),0)</f>
        <v>0</v>
      </c>
      <c r="H57" s="33">
        <f>IFERROR(VLOOKUP($W57,[1]pivot集計!$A:$G,H$3,FALSE),0)+IFERROR(VLOOKUP($X57,[1]pivot集計!$A:$G,H$3,FALSE),0)+IFERROR(VLOOKUP($Y57,[1]pivot集計!$A:$G,H$3,FALSE),0)+IFERROR(VLOOKUP($Z57,[1]pivot集計!$A:$G,H$3,FALSE),0)+IFERROR(VLOOKUP($AA57,[1]pivot集計!$A:$G,H$3,FALSE),0)+IFERROR(VLOOKUP($AB57,[1]pivot集計!$A:$G,H$3,FALSE),0)+IFERROR(VLOOKUP($AC57,[1]pivot集計!$A:$G,H$3,FALSE),0)+IFERROR(VLOOKUP($AD57,[1]pivot集計!$A:$G,H$3,FALSE),0)+IFERROR(VLOOKUP($AE57,[1]pivot集計!$A:$G,H$3,FALSE),0)+IFERROR(VLOOKUP($AF57,[1]pivot集計!$A:$G,H$3,FALSE),0)+IFERROR(VLOOKUP($AG57,[1]pivot集計!$A:$G,H$3,FALSE),0)+IFERROR(VLOOKUP($AH57,[1]pivot集計!$A:$G,H$3,FALSE),0)+IFERROR(VLOOKUP($AI57,[1]pivot集計!$A:$G,H$3,FALSE),0)+IFERROR(VLOOKUP($AJ57,[1]pivot集計!$A:$G,H$3,FALSE),0)+IFERROR(VLOOKUP($AK57,[1]pivot集計!$A:$G,H$3,FALSE),0)+IFERROR(VLOOKUP($AL57,[1]pivot集計!$A:$G,H$3,FALSE),0)+IFERROR(VLOOKUP($AM57,[1]pivot集計!$A:$G,H$3,FALSE),0)+IFERROR(VLOOKUP($AN57,[1]pivot集計!$A:$G,H$3,FALSE),0)+IFERROR(VLOOKUP($AO57,[1]pivot集計!$A:$G,H$3,FALSE),0)</f>
        <v>4593</v>
      </c>
      <c r="I57" s="33">
        <f>IFERROR(VLOOKUP($W57,[1]pivot集計!$A:$G,I$3,FALSE),0)+IFERROR(VLOOKUP($X57,[1]pivot集計!$A:$G,I$3,FALSE),0)+IFERROR(VLOOKUP($Y57,[1]pivot集計!$A:$G,I$3,FALSE),0)+IFERROR(VLOOKUP($Z57,[1]pivot集計!$A:$G,I$3,FALSE),0)+IFERROR(VLOOKUP($AA57,[1]pivot集計!$A:$G,I$3,FALSE),0)+IFERROR(VLOOKUP($AB57,[1]pivot集計!$A:$G,I$3,FALSE),0)+IFERROR(VLOOKUP($AC57,[1]pivot集計!$A:$G,I$3,FALSE),0)+IFERROR(VLOOKUP($AD57,[1]pivot集計!$A:$G,I$3,FALSE),0)+IFERROR(VLOOKUP($AE57,[1]pivot集計!$A:$G,I$3,FALSE),0)+IFERROR(VLOOKUP($AF57,[1]pivot集計!$A:$G,I$3,FALSE),0)+IFERROR(VLOOKUP($AG57,[1]pivot集計!$A:$G,I$3,FALSE),0)+IFERROR(VLOOKUP($AH57,[1]pivot集計!$A:$G,I$3,FALSE),0)+IFERROR(VLOOKUP($AI57,[1]pivot集計!$A:$G,I$3,FALSE),0)+IFERROR(VLOOKUP($AJ57,[1]pivot集計!$A:$G,I$3,FALSE),0)+IFERROR(VLOOKUP($AK57,[1]pivot集計!$A:$G,I$3,FALSE),0)+IFERROR(VLOOKUP($AL57,[1]pivot集計!$A:$G,I$3,FALSE),0)+IFERROR(VLOOKUP($AM57,[1]pivot集計!$A:$G,I$3,FALSE),0)+IFERROR(VLOOKUP($AN57,[1]pivot集計!$A:$G,I$3,FALSE),0)+IFERROR(VLOOKUP($AO57,[1]pivot集計!$A:$G,I$3,FALSE),0)</f>
        <v>43359</v>
      </c>
      <c r="J57" s="59">
        <f>SUM(E57:I57)</f>
        <v>645668</v>
      </c>
      <c r="K57" s="106"/>
      <c r="L57" s="106"/>
      <c r="M57" s="133" t="s">
        <v>177</v>
      </c>
      <c r="N57" s="134"/>
      <c r="O57" s="134"/>
      <c r="P57" s="60">
        <f t="shared" si="0"/>
        <v>4.6898890542559505E-3</v>
      </c>
      <c r="Q57" s="60">
        <f t="shared" si="1"/>
        <v>0</v>
      </c>
      <c r="R57" s="60">
        <f t="shared" si="2"/>
        <v>0</v>
      </c>
      <c r="S57" s="60">
        <f t="shared" si="3"/>
        <v>1.0098314001500345E-3</v>
      </c>
      <c r="T57" s="61">
        <f t="shared" si="4"/>
        <v>4.2336963636034381E-4</v>
      </c>
      <c r="U57" s="62">
        <f t="shared" si="5"/>
        <v>2.6906648908038354E-3</v>
      </c>
      <c r="W57" s="103" t="s">
        <v>178</v>
      </c>
      <c r="X57" s="133" t="s">
        <v>15</v>
      </c>
      <c r="Y57" s="134" t="s">
        <v>15</v>
      </c>
      <c r="Z57" s="134" t="s">
        <v>15</v>
      </c>
      <c r="AA57" s="33" t="s">
        <v>15</v>
      </c>
      <c r="AB57" s="33" t="s">
        <v>15</v>
      </c>
      <c r="AC57" s="33" t="s">
        <v>15</v>
      </c>
      <c r="AD57" s="33" t="s">
        <v>15</v>
      </c>
      <c r="AE57" s="33" t="s">
        <v>15</v>
      </c>
      <c r="AF57" s="2" t="s">
        <v>15</v>
      </c>
      <c r="AG57" s="2" t="s">
        <v>15</v>
      </c>
      <c r="AH57" s="2" t="s">
        <v>15</v>
      </c>
      <c r="AI57" s="2" t="s">
        <v>15</v>
      </c>
      <c r="AJ57" s="2" t="s">
        <v>15</v>
      </c>
      <c r="AK57" s="2" t="s">
        <v>15</v>
      </c>
      <c r="AL57" s="2" t="s">
        <v>15</v>
      </c>
      <c r="AM57" s="2" t="s">
        <v>15</v>
      </c>
      <c r="AN57" s="2" t="s">
        <v>15</v>
      </c>
      <c r="AO57" s="2" t="s">
        <v>15</v>
      </c>
    </row>
    <row r="58" spans="2:41" ht="25.5" customHeight="1" thickTop="1" thickBot="1">
      <c r="B58" s="135" t="s">
        <v>179</v>
      </c>
      <c r="C58" s="136"/>
      <c r="D58" s="137"/>
      <c r="E58" s="63">
        <f>IFERROR(VLOOKUP($W58,[1]pivot集計!$A:$G,E$3,FALSE),0)+IFERROR(VLOOKUP($X58,[1]pivot集計!$A:$G,E$3,FALSE),0)+IFERROR(VLOOKUP($Y58,[1]pivot集計!$A:$G,E$3,FALSE),0)+IFERROR(VLOOKUP($Z58,[1]pivot集計!$A:$G,E$3,FALSE),0)+IFERROR(VLOOKUP($AA58,[1]pivot集計!$A:$G,E$3,FALSE),0)+IFERROR(VLOOKUP($AB58,[1]pivot集計!$A:$G,E$3,FALSE),0)+IFERROR(VLOOKUP($AC58,[1]pivot集計!$A:$G,E$3,FALSE),0)+IFERROR(VLOOKUP($AD58,[1]pivot集計!$A:$G,E$3,FALSE),0)+IFERROR(VLOOKUP($AE58,[1]pivot集計!$A:$G,E$3,FALSE),0)+IFERROR(VLOOKUP($AF58,[1]pivot集計!$A:$G,E$3,FALSE),0)+IFERROR(VLOOKUP($AG58,[1]pivot集計!$A:$G,E$3,FALSE),0)+IFERROR(VLOOKUP($AH58,[1]pivot集計!$A:$G,E$3,FALSE),0)+IFERROR(VLOOKUP($AI58,[1]pivot集計!$A:$G,E$3,FALSE),0)+IFERROR(VLOOKUP($AJ58,[1]pivot集計!$A:$G,E$3,FALSE),0)+IFERROR(VLOOKUP($AK58,[1]pivot集計!$A:$G,E$3,FALSE),0)+IFERROR(VLOOKUP($AL58,[1]pivot集計!$A:$G,E$3,FALSE),0)+IFERROR(VLOOKUP($AM58,[1]pivot集計!$A:$G,E$3,FALSE),0)+IFERROR(VLOOKUP($AN58,[1]pivot集計!$A:$G,E$3,FALSE),0)+IFERROR(VLOOKUP($AO58,[1]pivot集計!$A:$G,E$3,FALSE),0)</f>
        <v>127447791</v>
      </c>
      <c r="F58" s="63">
        <f>IFERROR(VLOOKUP($W58,[1]pivot集計!$A:$G,F$3,FALSE),0)+IFERROR(VLOOKUP($X58,[1]pivot集計!$A:$G,F$3,FALSE),0)+IFERROR(VLOOKUP($Y58,[1]pivot集計!$A:$G,F$3,FALSE),0)+IFERROR(VLOOKUP($Z58,[1]pivot集計!$A:$G,F$3,FALSE),0)+IFERROR(VLOOKUP($AA58,[1]pivot集計!$A:$G,F$3,FALSE),0)+IFERROR(VLOOKUP($AB58,[1]pivot集計!$A:$G,F$3,FALSE),0)+IFERROR(VLOOKUP($AC58,[1]pivot集計!$A:$G,F$3,FALSE),0)+IFERROR(VLOOKUP($AD58,[1]pivot集計!$A:$G,F$3,FALSE),0)+IFERROR(VLOOKUP($AE58,[1]pivot集計!$A:$G,F$3,FALSE),0)+IFERROR(VLOOKUP($AF58,[1]pivot集計!$A:$G,F$3,FALSE),0)+IFERROR(VLOOKUP($AG58,[1]pivot集計!$A:$G,F$3,FALSE),0)+IFERROR(VLOOKUP($AH58,[1]pivot集計!$A:$G,F$3,FALSE),0)+IFERROR(VLOOKUP($AI58,[1]pivot集計!$A:$G,F$3,FALSE),0)+IFERROR(VLOOKUP($AJ58,[1]pivot集計!$A:$G,F$3,FALSE),0)+IFERROR(VLOOKUP($AK58,[1]pivot集計!$A:$G,F$3,FALSE),0)+IFERROR(VLOOKUP($AL58,[1]pivot集計!$A:$G,F$3,FALSE),0)+IFERROR(VLOOKUP($AM58,[1]pivot集計!$A:$G,F$3,FALSE),0)+IFERROR(VLOOKUP($AN58,[1]pivot集計!$A:$G,F$3,FALSE),0)+IFERROR(VLOOKUP($AO58,[1]pivot集計!$A:$G,F$3,FALSE),0)</f>
        <v>3867269</v>
      </c>
      <c r="G58" s="63">
        <f>IFERROR(VLOOKUP($W58,[1]pivot集計!$A:$G,G$3,FALSE),0)+IFERROR(VLOOKUP($X58,[1]pivot集計!$A:$G,G$3,FALSE),0)+IFERROR(VLOOKUP($Y58,[1]pivot集計!$A:$G,G$3,FALSE),0)+IFERROR(VLOOKUP($Z58,[1]pivot集計!$A:$G,G$3,FALSE),0)+IFERROR(VLOOKUP($AA58,[1]pivot集計!$A:$G,G$3,FALSE),0)+IFERROR(VLOOKUP($AB58,[1]pivot集計!$A:$G,G$3,FALSE),0)+IFERROR(VLOOKUP($AC58,[1]pivot集計!$A:$G,G$3,FALSE),0)+IFERROR(VLOOKUP($AD58,[1]pivot集計!$A:$G,G$3,FALSE),0)+IFERROR(VLOOKUP($AE58,[1]pivot集計!$A:$G,G$3,FALSE),0)+IFERROR(VLOOKUP($AF58,[1]pivot集計!$A:$G,G$3,FALSE),0)+IFERROR(VLOOKUP($AG58,[1]pivot集計!$A:$G,G$3,FALSE),0)+IFERROR(VLOOKUP($AH58,[1]pivot集計!$A:$G,G$3,FALSE),0)+IFERROR(VLOOKUP($AI58,[1]pivot集計!$A:$G,G$3,FALSE),0)+IFERROR(VLOOKUP($AJ58,[1]pivot集計!$A:$G,G$3,FALSE),0)+IFERROR(VLOOKUP($AK58,[1]pivot集計!$A:$G,G$3,FALSE),0)+IFERROR(VLOOKUP($AL58,[1]pivot集計!$A:$G,G$3,FALSE),0)+IFERROR(VLOOKUP($AM58,[1]pivot集計!$A:$G,G$3,FALSE),0)+IFERROR(VLOOKUP($AN58,[1]pivot集計!$A:$G,G$3,FALSE),0)+IFERROR(VLOOKUP($AO58,[1]pivot集計!$A:$G,G$3,FALSE),0)</f>
        <v>1688570</v>
      </c>
      <c r="H58" s="63">
        <f>IFERROR(VLOOKUP($W58,[1]pivot集計!$A:$G,H$3,FALSE),0)+IFERROR(VLOOKUP($X58,[1]pivot集計!$A:$G,H$3,FALSE),0)+IFERROR(VLOOKUP($Y58,[1]pivot集計!$A:$G,H$3,FALSE),0)+IFERROR(VLOOKUP($Z58,[1]pivot集計!$A:$G,H$3,FALSE),0)+IFERROR(VLOOKUP($AA58,[1]pivot集計!$A:$G,H$3,FALSE),0)+IFERROR(VLOOKUP($AB58,[1]pivot集計!$A:$G,H$3,FALSE),0)+IFERROR(VLOOKUP($AC58,[1]pivot集計!$A:$G,H$3,FALSE),0)+IFERROR(VLOOKUP($AD58,[1]pivot集計!$A:$G,H$3,FALSE),0)+IFERROR(VLOOKUP($AE58,[1]pivot集計!$A:$G,H$3,FALSE),0)+IFERROR(VLOOKUP($AF58,[1]pivot集計!$A:$G,H$3,FALSE),0)+IFERROR(VLOOKUP($AG58,[1]pivot集計!$A:$G,H$3,FALSE),0)+IFERROR(VLOOKUP($AH58,[1]pivot集計!$A:$G,H$3,FALSE),0)+IFERROR(VLOOKUP($AI58,[1]pivot集計!$A:$G,H$3,FALSE),0)+IFERROR(VLOOKUP($AJ58,[1]pivot集計!$A:$G,H$3,FALSE),0)+IFERROR(VLOOKUP($AK58,[1]pivot集計!$A:$G,H$3,FALSE),0)+IFERROR(VLOOKUP($AL58,[1]pivot集計!$A:$G,H$3,FALSE),0)+IFERROR(VLOOKUP($AM58,[1]pivot集計!$A:$G,H$3,FALSE),0)+IFERROR(VLOOKUP($AN58,[1]pivot集計!$A:$G,H$3,FALSE),0)+IFERROR(VLOOKUP($AO58,[1]pivot集計!$A:$G,H$3,FALSE),0)</f>
        <v>4548284</v>
      </c>
      <c r="I58" s="63">
        <f>IFERROR(VLOOKUP($W58,[1]pivot集計!$A:$G,I$3,FALSE),0)+IFERROR(VLOOKUP($X58,[1]pivot集計!$A:$G,I$3,FALSE),0)+IFERROR(VLOOKUP($Y58,[1]pivot集計!$A:$G,I$3,FALSE),0)+IFERROR(VLOOKUP($Z58,[1]pivot集計!$A:$G,I$3,FALSE),0)+IFERROR(VLOOKUP($AA58,[1]pivot集計!$A:$G,I$3,FALSE),0)+IFERROR(VLOOKUP($AB58,[1]pivot集計!$A:$G,I$3,FALSE),0)+IFERROR(VLOOKUP($AC58,[1]pivot集計!$A:$G,I$3,FALSE),0)+IFERROR(VLOOKUP($AD58,[1]pivot集計!$A:$G,I$3,FALSE),0)+IFERROR(VLOOKUP($AE58,[1]pivot集計!$A:$G,I$3,FALSE),0)+IFERROR(VLOOKUP($AF58,[1]pivot集計!$A:$G,I$3,FALSE),0)+IFERROR(VLOOKUP($AG58,[1]pivot集計!$A:$G,I$3,FALSE),0)+IFERROR(VLOOKUP($AH58,[1]pivot集計!$A:$G,I$3,FALSE),0)+IFERROR(VLOOKUP($AI58,[1]pivot集計!$A:$G,I$3,FALSE),0)+IFERROR(VLOOKUP($AJ58,[1]pivot集計!$A:$G,I$3,FALSE),0)+IFERROR(VLOOKUP($AK58,[1]pivot集計!$A:$G,I$3,FALSE),0)+IFERROR(VLOOKUP($AL58,[1]pivot集計!$A:$G,I$3,FALSE),0)+IFERROR(VLOOKUP($AM58,[1]pivot集計!$A:$G,I$3,FALSE),0)+IFERROR(VLOOKUP($AN58,[1]pivot集計!$A:$G,I$3,FALSE),0)+IFERROR(VLOOKUP($AO58,[1]pivot集計!$A:$G,I$3,FALSE),0)</f>
        <v>102414052.11</v>
      </c>
      <c r="J58" s="64">
        <f>SUM(E58:I58)</f>
        <v>239965966.11000001</v>
      </c>
      <c r="K58" s="106"/>
      <c r="L58" s="106"/>
      <c r="M58" s="135" t="s">
        <v>179</v>
      </c>
      <c r="N58" s="136"/>
      <c r="O58" s="137"/>
      <c r="P58" s="65">
        <f t="shared" si="0"/>
        <v>1</v>
      </c>
      <c r="Q58" s="65">
        <f t="shared" si="1"/>
        <v>1</v>
      </c>
      <c r="R58" s="65">
        <f t="shared" si="2"/>
        <v>1</v>
      </c>
      <c r="S58" s="65">
        <f t="shared" si="3"/>
        <v>1</v>
      </c>
      <c r="T58" s="66">
        <f t="shared" si="4"/>
        <v>1</v>
      </c>
      <c r="U58" s="67">
        <f t="shared" si="5"/>
        <v>1</v>
      </c>
      <c r="W58" s="103" t="s">
        <v>180</v>
      </c>
      <c r="X58" s="135" t="s">
        <v>15</v>
      </c>
      <c r="Y58" s="136" t="s">
        <v>15</v>
      </c>
      <c r="Z58" s="137" t="s">
        <v>15</v>
      </c>
      <c r="AA58" s="63" t="s">
        <v>15</v>
      </c>
      <c r="AB58" s="63" t="s">
        <v>15</v>
      </c>
      <c r="AC58" s="63" t="s">
        <v>15</v>
      </c>
      <c r="AD58" s="63" t="s">
        <v>15</v>
      </c>
      <c r="AE58" s="63" t="s">
        <v>15</v>
      </c>
      <c r="AF58" s="2" t="s">
        <v>15</v>
      </c>
      <c r="AG58" s="2" t="s">
        <v>15</v>
      </c>
      <c r="AH58" s="2" t="s">
        <v>15</v>
      </c>
      <c r="AI58" s="2" t="s">
        <v>15</v>
      </c>
      <c r="AJ58" s="2" t="s">
        <v>15</v>
      </c>
      <c r="AK58" s="2" t="s">
        <v>15</v>
      </c>
      <c r="AL58" s="2" t="s">
        <v>15</v>
      </c>
      <c r="AM58" s="2" t="s">
        <v>15</v>
      </c>
      <c r="AN58" s="2" t="s">
        <v>15</v>
      </c>
      <c r="AO58" s="2" t="s">
        <v>15</v>
      </c>
    </row>
    <row r="59" spans="2:41">
      <c r="B59" s="68"/>
      <c r="C59" s="68"/>
      <c r="D59" s="68"/>
      <c r="E59" s="69"/>
      <c r="F59" s="68"/>
      <c r="G59" s="68"/>
      <c r="H59" s="68"/>
      <c r="I59" s="68"/>
      <c r="J59" s="68"/>
      <c r="K59" s="106"/>
      <c r="L59" s="106"/>
      <c r="M59" s="68"/>
      <c r="N59" s="68"/>
      <c r="O59" s="68"/>
      <c r="P59" s="69"/>
      <c r="Q59" s="68"/>
      <c r="R59" s="68"/>
      <c r="S59" s="68"/>
      <c r="T59" s="68"/>
      <c r="U59" s="68"/>
      <c r="X59" s="68"/>
      <c r="Y59" s="68"/>
      <c r="Z59" s="68"/>
      <c r="AA59" s="69"/>
      <c r="AB59" s="68"/>
      <c r="AC59" s="68"/>
      <c r="AD59" s="68"/>
      <c r="AE59" s="68"/>
    </row>
    <row r="60" spans="2:41">
      <c r="J60" s="107"/>
    </row>
  </sheetData>
  <mergeCells count="24">
    <mergeCell ref="X56:Z56"/>
    <mergeCell ref="X57:Z57"/>
    <mergeCell ref="X58:Z58"/>
    <mergeCell ref="X4:Z4"/>
    <mergeCell ref="X5:X43"/>
    <mergeCell ref="Y43:Z43"/>
    <mergeCell ref="X44:X55"/>
    <mergeCell ref="Y55:Z55"/>
    <mergeCell ref="B57:D57"/>
    <mergeCell ref="M57:O57"/>
    <mergeCell ref="B58:D58"/>
    <mergeCell ref="M58:O58"/>
    <mergeCell ref="B44:B55"/>
    <mergeCell ref="M44:M55"/>
    <mergeCell ref="C55:D55"/>
    <mergeCell ref="N55:O55"/>
    <mergeCell ref="B56:D56"/>
    <mergeCell ref="M56:O56"/>
    <mergeCell ref="B4:D4"/>
    <mergeCell ref="M4:O4"/>
    <mergeCell ref="B5:B43"/>
    <mergeCell ref="M5:M43"/>
    <mergeCell ref="C43:D43"/>
    <mergeCell ref="N43:O43"/>
  </mergeCells>
  <phoneticPr fontId="3"/>
  <pageMargins left="0.70866141732283472" right="0.70866141732283472" top="0.74803149606299213" bottom="0.98425196850393704" header="0.51181102362204722" footer="0.31496062992125984"/>
  <pageSetup paperSize="9" scale="51" orientation="portrait" r:id="rId1"/>
  <headerFooter>
    <oddHeader>&amp;L&amp;20　　 Ⅴ．独立行政法人等土木工事費投入調査結果</oddHeader>
  </headerFooter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Y83"/>
  <sheetViews>
    <sheetView tabSelected="1" view="pageLayout" topLeftCell="L1" zoomScaleNormal="80" zoomScaleSheetLayoutView="80" workbookViewId="0">
      <selection activeCell="U3" sqref="U3"/>
    </sheetView>
  </sheetViews>
  <sheetFormatPr defaultRowHeight="13.5"/>
  <cols>
    <col min="1" max="1" width="1.625" customWidth="1"/>
    <col min="2" max="2" width="7.625" customWidth="1"/>
    <col min="3" max="3" width="35.625" customWidth="1"/>
    <col min="4" max="9" width="18.625" customWidth="1"/>
    <col min="10" max="11" width="1.625" customWidth="1"/>
    <col min="12" max="12" width="7.625" customWidth="1"/>
    <col min="13" max="13" width="35.625" customWidth="1"/>
    <col min="14" max="19" width="18.625" customWidth="1"/>
    <col min="20" max="20" width="1.625" customWidth="1"/>
  </cols>
  <sheetData>
    <row r="1" spans="2:21" ht="34.5" customHeight="1">
      <c r="B1" s="108" t="s">
        <v>262</v>
      </c>
      <c r="C1" s="108"/>
      <c r="D1" s="108"/>
      <c r="E1" s="108"/>
      <c r="F1" s="108"/>
      <c r="G1" s="108"/>
      <c r="H1" s="108"/>
      <c r="I1" s="108"/>
      <c r="J1" s="108"/>
      <c r="K1" s="70"/>
      <c r="L1" s="108" t="s">
        <v>250</v>
      </c>
      <c r="M1" s="108"/>
      <c r="N1" s="108"/>
      <c r="O1" s="108"/>
      <c r="P1" s="108"/>
      <c r="Q1" s="108"/>
      <c r="R1" s="108"/>
      <c r="S1" s="108"/>
      <c r="T1" s="70"/>
    </row>
    <row r="2" spans="2:21" ht="18.75" customHeight="1">
      <c r="B2" s="71"/>
      <c r="C2" s="71"/>
      <c r="D2" s="71"/>
      <c r="E2" s="70"/>
      <c r="F2" s="70"/>
      <c r="G2" s="70"/>
      <c r="H2" s="70"/>
      <c r="I2" s="70"/>
      <c r="J2" s="70"/>
      <c r="K2" s="70"/>
      <c r="L2" s="71"/>
      <c r="M2" s="71"/>
      <c r="N2" s="71"/>
      <c r="O2" s="70"/>
      <c r="P2" s="70"/>
      <c r="Q2" s="70"/>
      <c r="R2" s="70"/>
      <c r="S2" s="70"/>
      <c r="T2" s="70"/>
    </row>
    <row r="3" spans="2:21" ht="15.75" customHeight="1" thickBot="1">
      <c r="B3" s="109"/>
      <c r="C3" s="72"/>
      <c r="D3" s="111">
        <v>2</v>
      </c>
      <c r="E3" s="112">
        <v>3</v>
      </c>
      <c r="F3" s="112">
        <v>4</v>
      </c>
      <c r="G3" s="112">
        <v>5</v>
      </c>
      <c r="H3" s="112">
        <v>6</v>
      </c>
      <c r="I3" s="73" t="s">
        <v>0</v>
      </c>
      <c r="J3" s="72"/>
      <c r="K3" s="72"/>
      <c r="L3" s="109"/>
      <c r="M3" s="72"/>
      <c r="N3" s="74"/>
      <c r="O3" s="72"/>
      <c r="P3" s="72"/>
      <c r="Q3" s="72"/>
      <c r="R3" s="72"/>
      <c r="S3" s="73"/>
      <c r="T3" s="72"/>
    </row>
    <row r="4" spans="2:21" ht="50.1" customHeight="1" thickBot="1">
      <c r="B4" s="142" t="s">
        <v>181</v>
      </c>
      <c r="C4" s="143"/>
      <c r="D4" s="75" t="s">
        <v>2</v>
      </c>
      <c r="E4" s="76" t="s">
        <v>3</v>
      </c>
      <c r="F4" s="76" t="s">
        <v>4</v>
      </c>
      <c r="G4" s="76" t="s">
        <v>5</v>
      </c>
      <c r="H4" s="77" t="s">
        <v>6</v>
      </c>
      <c r="I4" s="78" t="s">
        <v>7</v>
      </c>
      <c r="J4" s="79"/>
      <c r="K4" s="72"/>
      <c r="L4" s="142" t="s">
        <v>181</v>
      </c>
      <c r="M4" s="143"/>
      <c r="N4" s="75" t="s">
        <v>2</v>
      </c>
      <c r="O4" s="76" t="s">
        <v>3</v>
      </c>
      <c r="P4" s="76" t="s">
        <v>4</v>
      </c>
      <c r="Q4" s="76" t="s">
        <v>5</v>
      </c>
      <c r="R4" s="77" t="s">
        <v>6</v>
      </c>
      <c r="S4" s="78" t="s">
        <v>7</v>
      </c>
      <c r="T4" s="79"/>
    </row>
    <row r="5" spans="2:21" ht="21.95" customHeight="1">
      <c r="B5" s="80">
        <v>1</v>
      </c>
      <c r="C5" s="101" t="s">
        <v>182</v>
      </c>
      <c r="D5" s="81">
        <f>IFERROR(VLOOKUP($U5,[1]pivot集計!$A:$G,D$3,FALSE),0)+IFERROR(VLOOKUP($V5,[1]pivot集計!$A:$G,D$3,FALSE),0)+IFERROR(VLOOKUP($W5,[1]pivot集計!$A:$G,D$3,FALSE),0)+IFERROR(VLOOKUP($X5,[1]pivot集計!$A:$G,D$3,FALSE),0)+IFERROR(VLOOKUP($Y5,[1]pivot集計!$A:$G,D$3,FALSE),0)</f>
        <v>1149469</v>
      </c>
      <c r="E5" s="81">
        <f>IFERROR(VLOOKUP($U5,[1]pivot集計!$A:$G,E$3,FALSE),0)+IFERROR(VLOOKUP($V5,[1]pivot集計!$A:$G,E$3,FALSE),0)+IFERROR(VLOOKUP($W5,[1]pivot集計!$A:$G,E$3,FALSE),0)+IFERROR(VLOOKUP($X5,[1]pivot集計!$A:$G,E$3,FALSE),0)+IFERROR(VLOOKUP($Y5,[1]pivot集計!$A:$G,E$3,FALSE),0)</f>
        <v>3905</v>
      </c>
      <c r="F5" s="81">
        <f>IFERROR(VLOOKUP($U5,[1]pivot集計!$A:$G,F$3,FALSE),0)+IFERROR(VLOOKUP($V5,[1]pivot集計!$A:$G,F$3,FALSE),0)+IFERROR(VLOOKUP($W5,[1]pivot集計!$A:$G,F$3,FALSE),0)+IFERROR(VLOOKUP($X5,[1]pivot集計!$A:$G,F$3,FALSE),0)+IFERROR(VLOOKUP($Y5,[1]pivot集計!$A:$G,F$3,FALSE),0)</f>
        <v>692</v>
      </c>
      <c r="G5" s="81">
        <f>IFERROR(VLOOKUP($U5,[1]pivot集計!$A:$G,G$3,FALSE),0)+IFERROR(VLOOKUP($V5,[1]pivot集計!$A:$G,G$3,FALSE),0)+IFERROR(VLOOKUP($W5,[1]pivot集計!$A:$G,G$3,FALSE),0)+IFERROR(VLOOKUP($X5,[1]pivot集計!$A:$G,G$3,FALSE),0)+IFERROR(VLOOKUP($Y5,[1]pivot集計!$A:$G,G$3,FALSE),0)</f>
        <v>139</v>
      </c>
      <c r="H5" s="81">
        <f>IFERROR(VLOOKUP($U5,[1]pivot集計!$A:$G,H$3,FALSE),0)+IFERROR(VLOOKUP($V5,[1]pivot集計!$A:$G,H$3,FALSE),0)+IFERROR(VLOOKUP($W5,[1]pivot集計!$A:$G,H$3,FALSE),0)+IFERROR(VLOOKUP($X5,[1]pivot集計!$A:$G,H$3,FALSE),0)+IFERROR(VLOOKUP($Y5,[1]pivot集計!$A:$G,H$3,FALSE),0)</f>
        <v>2259046.6409999998</v>
      </c>
      <c r="I5" s="82">
        <f>SUM(D5:H5)</f>
        <v>3413251.6409999998</v>
      </c>
      <c r="J5" s="79"/>
      <c r="K5" s="72"/>
      <c r="L5" s="83">
        <v>1</v>
      </c>
      <c r="M5" s="84" t="s">
        <v>182</v>
      </c>
      <c r="N5" s="85">
        <f t="shared" ref="N5:N36" si="0">D5/$D$67</f>
        <v>0.13901235798165301</v>
      </c>
      <c r="O5" s="85">
        <f t="shared" ref="O5:O36" si="1">E5/$E$67</f>
        <v>5.6988164557885676E-2</v>
      </c>
      <c r="P5" s="85">
        <f t="shared" ref="P5:P36" si="2">F5/$F$67</f>
        <v>1.7061564634236543E-2</v>
      </c>
      <c r="Q5" s="85">
        <f t="shared" ref="Q5:Q36" si="3">G5/$G$67</f>
        <v>7.9743942864949661E-5</v>
      </c>
      <c r="R5" s="120">
        <f t="shared" ref="R5:R36" si="4">H5/$H$67</f>
        <v>0.8557835273837473</v>
      </c>
      <c r="S5" s="118">
        <f t="shared" ref="S5:S36" si="5">I5/$I$67</f>
        <v>0.26748095285781465</v>
      </c>
      <c r="T5" s="79"/>
      <c r="U5" t="str">
        <f>VLOOKUP(C5,[1]項目一覧!F:R,13,FALSE)</f>
        <v>合計 / ④-02</v>
      </c>
    </row>
    <row r="6" spans="2:21" ht="21.95" customHeight="1">
      <c r="B6" s="80">
        <v>2</v>
      </c>
      <c r="C6" s="101" t="s">
        <v>183</v>
      </c>
      <c r="D6" s="86">
        <f>IFERROR(VLOOKUP($U6,[1]pivot集計!$A:$G,D$3,FALSE),0)+IFERROR(VLOOKUP($V6,[1]pivot集計!$A:$G,D$3,FALSE),0)+IFERROR(VLOOKUP($W6,[1]pivot集計!$A:$G,D$3,FALSE),0)+IFERROR(VLOOKUP($X6,[1]pivot集計!$A:$G,D$3,FALSE),0)+IFERROR(VLOOKUP($Y6,[1]pivot集計!$A:$G,D$3,FALSE),0)</f>
        <v>14973</v>
      </c>
      <c r="E6" s="86">
        <f>IFERROR(VLOOKUP($U6,[1]pivot集計!$A:$G,E$3,FALSE),0)+IFERROR(VLOOKUP($V6,[1]pivot集計!$A:$G,E$3,FALSE),0)+IFERROR(VLOOKUP($W6,[1]pivot集計!$A:$G,E$3,FALSE),0)+IFERROR(VLOOKUP($X6,[1]pivot集計!$A:$G,E$3,FALSE),0)+IFERROR(VLOOKUP($Y6,[1]pivot集計!$A:$G,E$3,FALSE),0)</f>
        <v>0</v>
      </c>
      <c r="F6" s="86">
        <f>IFERROR(VLOOKUP($U6,[1]pivot集計!$A:$G,F$3,FALSE),0)+IFERROR(VLOOKUP($V6,[1]pivot集計!$A:$G,F$3,FALSE),0)+IFERROR(VLOOKUP($W6,[1]pivot集計!$A:$G,F$3,FALSE),0)+IFERROR(VLOOKUP($X6,[1]pivot集計!$A:$G,F$3,FALSE),0)+IFERROR(VLOOKUP($Y6,[1]pivot集計!$A:$G,F$3,FALSE),0)</f>
        <v>0</v>
      </c>
      <c r="G6" s="86">
        <f>IFERROR(VLOOKUP($U6,[1]pivot集計!$A:$G,G$3,FALSE),0)+IFERROR(VLOOKUP($V6,[1]pivot集計!$A:$G,G$3,FALSE),0)+IFERROR(VLOOKUP($W6,[1]pivot集計!$A:$G,G$3,FALSE),0)+IFERROR(VLOOKUP($X6,[1]pivot集計!$A:$G,G$3,FALSE),0)+IFERROR(VLOOKUP($Y6,[1]pivot集計!$A:$G,G$3,FALSE),0)</f>
        <v>0</v>
      </c>
      <c r="H6" s="86">
        <f>IFERROR(VLOOKUP($U6,[1]pivot集計!$A:$G,H$3,FALSE),0)+IFERROR(VLOOKUP($V6,[1]pivot集計!$A:$G,H$3,FALSE),0)+IFERROR(VLOOKUP($W6,[1]pivot集計!$A:$G,H$3,FALSE),0)+IFERROR(VLOOKUP($X6,[1]pivot集計!$A:$G,H$3,FALSE),0)+IFERROR(VLOOKUP($Y6,[1]pivot集計!$A:$G,H$3,FALSE),0)</f>
        <v>160808</v>
      </c>
      <c r="I6" s="82">
        <f>SUM(D6:H6)</f>
        <v>175781</v>
      </c>
      <c r="J6" s="79"/>
      <c r="K6" s="72"/>
      <c r="L6" s="80">
        <v>2</v>
      </c>
      <c r="M6" s="101" t="s">
        <v>183</v>
      </c>
      <c r="N6" s="87">
        <f t="shared" si="0"/>
        <v>1.8107770075219869E-3</v>
      </c>
      <c r="O6" s="87">
        <f t="shared" si="1"/>
        <v>0</v>
      </c>
      <c r="P6" s="87">
        <f t="shared" si="2"/>
        <v>0</v>
      </c>
      <c r="Q6" s="87">
        <f t="shared" si="3"/>
        <v>0</v>
      </c>
      <c r="R6" s="121">
        <f t="shared" si="4"/>
        <v>6.0918103669877106E-2</v>
      </c>
      <c r="S6" s="119">
        <f t="shared" si="5"/>
        <v>1.3775154696922481E-2</v>
      </c>
      <c r="T6" s="79"/>
      <c r="U6" t="str">
        <f>VLOOKUP(C6,[1]項目一覧!F:R,13,FALSE)</f>
        <v>合計 / ④-03</v>
      </c>
    </row>
    <row r="7" spans="2:21" ht="21.95" customHeight="1">
      <c r="B7" s="80">
        <v>3</v>
      </c>
      <c r="C7" s="101" t="s">
        <v>184</v>
      </c>
      <c r="D7" s="86">
        <f>IFERROR(VLOOKUP($U7,[1]pivot集計!$A:$G,D$3,FALSE),0)+IFERROR(VLOOKUP($V7,[1]pivot集計!$A:$G,D$3,FALSE),0)+IFERROR(VLOOKUP($W7,[1]pivot集計!$A:$G,D$3,FALSE),0)+IFERROR(VLOOKUP($X7,[1]pivot集計!$A:$G,D$3,FALSE),0)+IFERROR(VLOOKUP($Y7,[1]pivot集計!$A:$G,D$3,FALSE),0)</f>
        <v>1914</v>
      </c>
      <c r="E7" s="86">
        <f>IFERROR(VLOOKUP($U7,[1]pivot集計!$A:$G,E$3,FALSE),0)+IFERROR(VLOOKUP($V7,[1]pivot集計!$A:$G,E$3,FALSE),0)+IFERROR(VLOOKUP($W7,[1]pivot集計!$A:$G,E$3,FALSE),0)+IFERROR(VLOOKUP($X7,[1]pivot集計!$A:$G,E$3,FALSE),0)+IFERROR(VLOOKUP($Y7,[1]pivot集計!$A:$G,E$3,FALSE),0)</f>
        <v>0</v>
      </c>
      <c r="F7" s="86">
        <f>IFERROR(VLOOKUP($U7,[1]pivot集計!$A:$G,F$3,FALSE),0)+IFERROR(VLOOKUP($V7,[1]pivot集計!$A:$G,F$3,FALSE),0)+IFERROR(VLOOKUP($W7,[1]pivot集計!$A:$G,F$3,FALSE),0)+IFERROR(VLOOKUP($X7,[1]pivot集計!$A:$G,F$3,FALSE),0)+IFERROR(VLOOKUP($Y7,[1]pivot集計!$A:$G,F$3,FALSE),0)</f>
        <v>0</v>
      </c>
      <c r="G7" s="86">
        <f>IFERROR(VLOOKUP($U7,[1]pivot集計!$A:$G,G$3,FALSE),0)+IFERROR(VLOOKUP($V7,[1]pivot集計!$A:$G,G$3,FALSE),0)+IFERROR(VLOOKUP($W7,[1]pivot集計!$A:$G,G$3,FALSE),0)+IFERROR(VLOOKUP($X7,[1]pivot集計!$A:$G,G$3,FALSE),0)+IFERROR(VLOOKUP($Y7,[1]pivot集計!$A:$G,G$3,FALSE),0)</f>
        <v>0</v>
      </c>
      <c r="H7" s="86">
        <f>IFERROR(VLOOKUP($U7,[1]pivot集計!$A:$G,H$3,FALSE),0)+IFERROR(VLOOKUP($V7,[1]pivot集計!$A:$G,H$3,FALSE),0)+IFERROR(VLOOKUP($W7,[1]pivot集計!$A:$G,H$3,FALSE),0)+IFERROR(VLOOKUP($X7,[1]pivot集計!$A:$G,H$3,FALSE),0)+IFERROR(VLOOKUP($Y7,[1]pivot集計!$A:$G,H$3,FALSE),0)</f>
        <v>54893.590000000004</v>
      </c>
      <c r="I7" s="82">
        <f t="shared" ref="I7:I66" si="6">SUM(D7:H7)</f>
        <v>56807.590000000004</v>
      </c>
      <c r="J7" s="79"/>
      <c r="K7" s="72"/>
      <c r="L7" s="80">
        <v>3</v>
      </c>
      <c r="M7" s="101" t="s">
        <v>184</v>
      </c>
      <c r="N7" s="87">
        <f t="shared" si="0"/>
        <v>2.3147179539151024E-4</v>
      </c>
      <c r="O7" s="87">
        <f t="shared" si="1"/>
        <v>0</v>
      </c>
      <c r="P7" s="87">
        <f t="shared" si="2"/>
        <v>0</v>
      </c>
      <c r="Q7" s="87">
        <f t="shared" si="3"/>
        <v>0</v>
      </c>
      <c r="R7" s="121">
        <f t="shared" si="4"/>
        <v>2.0795068693297156E-2</v>
      </c>
      <c r="S7" s="119">
        <f t="shared" si="5"/>
        <v>4.451751555682051E-3</v>
      </c>
      <c r="T7" s="79"/>
      <c r="U7" t="str">
        <f>VLOOKUP(C7,[1]項目一覧!F:R,13,FALSE)</f>
        <v>合計 / ④-04</v>
      </c>
    </row>
    <row r="8" spans="2:21" ht="21.95" customHeight="1">
      <c r="B8" s="80">
        <v>4</v>
      </c>
      <c r="C8" s="101" t="s">
        <v>185</v>
      </c>
      <c r="D8" s="86">
        <f>IFERROR(VLOOKUP($U8,[1]pivot集計!$A:$G,D$3,FALSE),0)+IFERROR(VLOOKUP($V8,[1]pivot集計!$A:$G,D$3,FALSE),0)+IFERROR(VLOOKUP($W8,[1]pivot集計!$A:$G,D$3,FALSE),0)+IFERROR(VLOOKUP($X8,[1]pivot集計!$A:$G,D$3,FALSE),0)+IFERROR(VLOOKUP($Y8,[1]pivot集計!$A:$G,D$3,FALSE),0)</f>
        <v>37739</v>
      </c>
      <c r="E8" s="86">
        <f>IFERROR(VLOOKUP($U8,[1]pivot集計!$A:$G,E$3,FALSE),0)+IFERROR(VLOOKUP($V8,[1]pivot集計!$A:$G,E$3,FALSE),0)+IFERROR(VLOOKUP($W8,[1]pivot集計!$A:$G,E$3,FALSE),0)+IFERROR(VLOOKUP($X8,[1]pivot集計!$A:$G,E$3,FALSE),0)+IFERROR(VLOOKUP($Y8,[1]pivot集計!$A:$G,E$3,FALSE),0)</f>
        <v>16</v>
      </c>
      <c r="F8" s="86">
        <f>IFERROR(VLOOKUP($U8,[1]pivot集計!$A:$G,F$3,FALSE),0)+IFERROR(VLOOKUP($V8,[1]pivot集計!$A:$G,F$3,FALSE),0)+IFERROR(VLOOKUP($W8,[1]pivot集計!$A:$G,F$3,FALSE),0)+IFERROR(VLOOKUP($X8,[1]pivot集計!$A:$G,F$3,FALSE),0)+IFERROR(VLOOKUP($Y8,[1]pivot集計!$A:$G,F$3,FALSE),0)</f>
        <v>5171</v>
      </c>
      <c r="G8" s="86">
        <f>IFERROR(VLOOKUP($U8,[1]pivot集計!$A:$G,G$3,FALSE),0)+IFERROR(VLOOKUP($V8,[1]pivot集計!$A:$G,G$3,FALSE),0)+IFERROR(VLOOKUP($W8,[1]pivot集計!$A:$G,G$3,FALSE),0)+IFERROR(VLOOKUP($X8,[1]pivot集計!$A:$G,G$3,FALSE),0)+IFERROR(VLOOKUP($Y8,[1]pivot集計!$A:$G,G$3,FALSE),0)</f>
        <v>68</v>
      </c>
      <c r="H8" s="86">
        <f>IFERROR(VLOOKUP($U8,[1]pivot集計!$A:$G,H$3,FALSE),0)+IFERROR(VLOOKUP($V8,[1]pivot集計!$A:$G,H$3,FALSE),0)+IFERROR(VLOOKUP($W8,[1]pivot集計!$A:$G,H$3,FALSE),0)+IFERROR(VLOOKUP($X8,[1]pivot集計!$A:$G,H$3,FALSE),0)+IFERROR(VLOOKUP($Y8,[1]pivot集計!$A:$G,H$3,FALSE),0)</f>
        <v>221</v>
      </c>
      <c r="I8" s="82">
        <f t="shared" si="6"/>
        <v>43215</v>
      </c>
      <c r="J8" s="79"/>
      <c r="K8" s="72"/>
      <c r="L8" s="80">
        <v>4</v>
      </c>
      <c r="M8" s="101" t="s">
        <v>185</v>
      </c>
      <c r="N8" s="87">
        <f t="shared" si="0"/>
        <v>4.5640094494671917E-3</v>
      </c>
      <c r="O8" s="87">
        <f t="shared" si="1"/>
        <v>2.3349824146636896E-4</v>
      </c>
      <c r="P8" s="87">
        <f t="shared" si="2"/>
        <v>0.12749328139253926</v>
      </c>
      <c r="Q8" s="87">
        <f t="shared" si="3"/>
        <v>3.9011425286450197E-5</v>
      </c>
      <c r="R8" s="121">
        <f t="shared" si="4"/>
        <v>8.3720342962059351E-5</v>
      </c>
      <c r="S8" s="119">
        <f t="shared" si="5"/>
        <v>3.3865623146273208E-3</v>
      </c>
      <c r="T8" s="79"/>
      <c r="U8" t="str">
        <f>VLOOKUP(C8,[1]項目一覧!F:R,13,FALSE)</f>
        <v>合計 / ④-05</v>
      </c>
    </row>
    <row r="9" spans="2:21" ht="21.95" customHeight="1">
      <c r="B9" s="80">
        <v>5</v>
      </c>
      <c r="C9" s="101" t="s">
        <v>186</v>
      </c>
      <c r="D9" s="86">
        <f>IFERROR(VLOOKUP($U9,[1]pivot集計!$A:$G,D$3,FALSE),0)+IFERROR(VLOOKUP($V9,[1]pivot集計!$A:$G,D$3,FALSE),0)+IFERROR(VLOOKUP($W9,[1]pivot集計!$A:$G,D$3,FALSE),0)+IFERROR(VLOOKUP($X9,[1]pivot集計!$A:$G,D$3,FALSE),0)+IFERROR(VLOOKUP($Y9,[1]pivot集計!$A:$G,D$3,FALSE),0)</f>
        <v>38699</v>
      </c>
      <c r="E9" s="86">
        <f>IFERROR(VLOOKUP($U9,[1]pivot集計!$A:$G,E$3,FALSE),0)+IFERROR(VLOOKUP($V9,[1]pivot集計!$A:$G,E$3,FALSE),0)+IFERROR(VLOOKUP($W9,[1]pivot集計!$A:$G,E$3,FALSE),0)+IFERROR(VLOOKUP($X9,[1]pivot集計!$A:$G,E$3,FALSE),0)+IFERROR(VLOOKUP($Y9,[1]pivot集計!$A:$G,E$3,FALSE),0)</f>
        <v>0</v>
      </c>
      <c r="F9" s="86">
        <f>IFERROR(VLOOKUP($U9,[1]pivot集計!$A:$G,F$3,FALSE),0)+IFERROR(VLOOKUP($V9,[1]pivot集計!$A:$G,F$3,FALSE),0)+IFERROR(VLOOKUP($W9,[1]pivot集計!$A:$G,F$3,FALSE),0)+IFERROR(VLOOKUP($X9,[1]pivot集計!$A:$G,F$3,FALSE),0)+IFERROR(VLOOKUP($Y9,[1]pivot集計!$A:$G,F$3,FALSE),0)</f>
        <v>0</v>
      </c>
      <c r="G9" s="86">
        <f>IFERROR(VLOOKUP($U9,[1]pivot集計!$A:$G,G$3,FALSE),0)+IFERROR(VLOOKUP($V9,[1]pivot集計!$A:$G,G$3,FALSE),0)+IFERROR(VLOOKUP($W9,[1]pivot集計!$A:$G,G$3,FALSE),0)+IFERROR(VLOOKUP($X9,[1]pivot集計!$A:$G,G$3,FALSE),0)+IFERROR(VLOOKUP($Y9,[1]pivot集計!$A:$G,G$3,FALSE),0)</f>
        <v>0</v>
      </c>
      <c r="H9" s="86">
        <f>IFERROR(VLOOKUP($U9,[1]pivot集計!$A:$G,H$3,FALSE),0)+IFERROR(VLOOKUP($V9,[1]pivot集計!$A:$G,H$3,FALSE),0)+IFERROR(VLOOKUP($W9,[1]pivot集計!$A:$G,H$3,FALSE),0)+IFERROR(VLOOKUP($X9,[1]pivot集計!$A:$G,H$3,FALSE),0)+IFERROR(VLOOKUP($Y9,[1]pivot集計!$A:$G,H$3,FALSE),0)</f>
        <v>0</v>
      </c>
      <c r="I9" s="82">
        <f t="shared" si="6"/>
        <v>38699</v>
      </c>
      <c r="J9" s="79"/>
      <c r="K9" s="72"/>
      <c r="L9" s="80">
        <v>5</v>
      </c>
      <c r="M9" s="101" t="s">
        <v>186</v>
      </c>
      <c r="N9" s="87">
        <f t="shared" si="0"/>
        <v>4.6801081556196731E-3</v>
      </c>
      <c r="O9" s="87">
        <f t="shared" si="1"/>
        <v>0</v>
      </c>
      <c r="P9" s="87">
        <f t="shared" si="2"/>
        <v>0</v>
      </c>
      <c r="Q9" s="87">
        <f t="shared" si="3"/>
        <v>0</v>
      </c>
      <c r="R9" s="121">
        <f t="shared" si="4"/>
        <v>0</v>
      </c>
      <c r="S9" s="119">
        <f t="shared" si="5"/>
        <v>3.0326640058720971E-3</v>
      </c>
      <c r="T9" s="79"/>
      <c r="U9" t="str">
        <f>VLOOKUP(C9,[1]項目一覧!F:R,13,FALSE)</f>
        <v>合計 / ④-06</v>
      </c>
    </row>
    <row r="10" spans="2:21" ht="21.95" customHeight="1">
      <c r="B10" s="80">
        <v>6</v>
      </c>
      <c r="C10" s="101" t="s">
        <v>187</v>
      </c>
      <c r="D10" s="86">
        <f>IFERROR(VLOOKUP($U10,[1]pivot集計!$A:$G,D$3,FALSE),0)+IFERROR(VLOOKUP($V10,[1]pivot集計!$A:$G,D$3,FALSE),0)+IFERROR(VLOOKUP($W10,[1]pivot集計!$A:$G,D$3,FALSE),0)+IFERROR(VLOOKUP($X10,[1]pivot集計!$A:$G,D$3,FALSE),0)+IFERROR(VLOOKUP($Y10,[1]pivot集計!$A:$G,D$3,FALSE),0)</f>
        <v>0</v>
      </c>
      <c r="E10" s="86">
        <f>IFERROR(VLOOKUP($U10,[1]pivot集計!$A:$G,E$3,FALSE),0)+IFERROR(VLOOKUP($V10,[1]pivot集計!$A:$G,E$3,FALSE),0)+IFERROR(VLOOKUP($W10,[1]pivot集計!$A:$G,E$3,FALSE),0)+IFERROR(VLOOKUP($X10,[1]pivot集計!$A:$G,E$3,FALSE),0)+IFERROR(VLOOKUP($Y10,[1]pivot集計!$A:$G,E$3,FALSE),0)</f>
        <v>0</v>
      </c>
      <c r="F10" s="86">
        <f>IFERROR(VLOOKUP($U10,[1]pivot集計!$A:$G,F$3,FALSE),0)+IFERROR(VLOOKUP($V10,[1]pivot集計!$A:$G,F$3,FALSE),0)+IFERROR(VLOOKUP($W10,[1]pivot集計!$A:$G,F$3,FALSE),0)+IFERROR(VLOOKUP($X10,[1]pivot集計!$A:$G,F$3,FALSE),0)+IFERROR(VLOOKUP($Y10,[1]pivot集計!$A:$G,F$3,FALSE),0)</f>
        <v>0</v>
      </c>
      <c r="G10" s="86">
        <f>IFERROR(VLOOKUP($U10,[1]pivot集計!$A:$G,G$3,FALSE),0)+IFERROR(VLOOKUP($V10,[1]pivot集計!$A:$G,G$3,FALSE),0)+IFERROR(VLOOKUP($W10,[1]pivot集計!$A:$G,G$3,FALSE),0)+IFERROR(VLOOKUP($X10,[1]pivot集計!$A:$G,G$3,FALSE),0)+IFERROR(VLOOKUP($Y10,[1]pivot集計!$A:$G,G$3,FALSE),0)</f>
        <v>0</v>
      </c>
      <c r="H10" s="86">
        <f>IFERROR(VLOOKUP($U10,[1]pivot集計!$A:$G,H$3,FALSE),0)+IFERROR(VLOOKUP($V10,[1]pivot集計!$A:$G,H$3,FALSE),0)+IFERROR(VLOOKUP($W10,[1]pivot集計!$A:$G,H$3,FALSE),0)+IFERROR(VLOOKUP($X10,[1]pivot集計!$A:$G,H$3,FALSE),0)+IFERROR(VLOOKUP($Y10,[1]pivot集計!$A:$G,H$3,FALSE),0)</f>
        <v>3242.0160000000001</v>
      </c>
      <c r="I10" s="82">
        <f t="shared" si="6"/>
        <v>3242.0160000000001</v>
      </c>
      <c r="J10" s="79"/>
      <c r="K10" s="72"/>
      <c r="L10" s="80">
        <v>6</v>
      </c>
      <c r="M10" s="101" t="s">
        <v>187</v>
      </c>
      <c r="N10" s="87">
        <f t="shared" si="0"/>
        <v>0</v>
      </c>
      <c r="O10" s="87">
        <f t="shared" si="1"/>
        <v>0</v>
      </c>
      <c r="P10" s="87">
        <f t="shared" si="2"/>
        <v>0</v>
      </c>
      <c r="Q10" s="87">
        <f t="shared" si="3"/>
        <v>0</v>
      </c>
      <c r="R10" s="121">
        <f t="shared" si="4"/>
        <v>1.2281569746990218E-3</v>
      </c>
      <c r="S10" s="119">
        <f t="shared" si="5"/>
        <v>2.5406199720048151E-4</v>
      </c>
      <c r="T10" s="79"/>
      <c r="U10" t="str">
        <f>VLOOKUP(C10,[1]項目一覧!F:R,13,FALSE)</f>
        <v>合計 / ④-07</v>
      </c>
    </row>
    <row r="11" spans="2:21" ht="21.95" customHeight="1">
      <c r="B11" s="80">
        <v>7</v>
      </c>
      <c r="C11" s="101" t="s">
        <v>188</v>
      </c>
      <c r="D11" s="86">
        <f>IFERROR(VLOOKUP($U11,[1]pivot集計!$A:$G,D$3,FALSE),0)+IFERROR(VLOOKUP($V11,[1]pivot集計!$A:$G,D$3,FALSE),0)+IFERROR(VLOOKUP($W11,[1]pivot集計!$A:$G,D$3,FALSE),0)+IFERROR(VLOOKUP($X11,[1]pivot集計!$A:$G,D$3,FALSE),0)+IFERROR(VLOOKUP($Y11,[1]pivot集計!$A:$G,D$3,FALSE),0)</f>
        <v>233054</v>
      </c>
      <c r="E11" s="86">
        <f>IFERROR(VLOOKUP($U11,[1]pivot集計!$A:$G,E$3,FALSE),0)+IFERROR(VLOOKUP($V11,[1]pivot集計!$A:$G,E$3,FALSE),0)+IFERROR(VLOOKUP($W11,[1]pivot集計!$A:$G,E$3,FALSE),0)+IFERROR(VLOOKUP($X11,[1]pivot集計!$A:$G,E$3,FALSE),0)+IFERROR(VLOOKUP($Y11,[1]pivot集計!$A:$G,E$3,FALSE),0)</f>
        <v>160</v>
      </c>
      <c r="F11" s="86">
        <f>IFERROR(VLOOKUP($U11,[1]pivot集計!$A:$G,F$3,FALSE),0)+IFERROR(VLOOKUP($V11,[1]pivot集計!$A:$G,F$3,FALSE),0)+IFERROR(VLOOKUP($W11,[1]pivot集計!$A:$G,F$3,FALSE),0)+IFERROR(VLOOKUP($X11,[1]pivot集計!$A:$G,F$3,FALSE),0)+IFERROR(VLOOKUP($Y11,[1]pivot集計!$A:$G,F$3,FALSE),0)</f>
        <v>19</v>
      </c>
      <c r="G11" s="86">
        <f>IFERROR(VLOOKUP($U11,[1]pivot集計!$A:$G,G$3,FALSE),0)+IFERROR(VLOOKUP($V11,[1]pivot集計!$A:$G,G$3,FALSE),0)+IFERROR(VLOOKUP($W11,[1]pivot集計!$A:$G,G$3,FALSE),0)+IFERROR(VLOOKUP($X11,[1]pivot集計!$A:$G,G$3,FALSE),0)+IFERROR(VLOOKUP($Y11,[1]pivot集計!$A:$G,G$3,FALSE),0)</f>
        <v>4180</v>
      </c>
      <c r="H11" s="86">
        <f>IFERROR(VLOOKUP($U11,[1]pivot集計!$A:$G,H$3,FALSE),0)+IFERROR(VLOOKUP($V11,[1]pivot集計!$A:$G,H$3,FALSE),0)+IFERROR(VLOOKUP($W11,[1]pivot集計!$A:$G,H$3,FALSE),0)+IFERROR(VLOOKUP($X11,[1]pivot集計!$A:$G,H$3,FALSE),0)+IFERROR(VLOOKUP($Y11,[1]pivot集計!$A:$G,H$3,FALSE),0)</f>
        <v>6604</v>
      </c>
      <c r="I11" s="82">
        <f t="shared" si="6"/>
        <v>244017</v>
      </c>
      <c r="J11" s="79"/>
      <c r="K11" s="72"/>
      <c r="L11" s="80">
        <v>7</v>
      </c>
      <c r="M11" s="101" t="s">
        <v>188</v>
      </c>
      <c r="N11" s="87">
        <f t="shared" si="0"/>
        <v>2.8184654024646306E-2</v>
      </c>
      <c r="O11" s="87">
        <f t="shared" si="1"/>
        <v>2.3349824146636894E-3</v>
      </c>
      <c r="P11" s="87">
        <f t="shared" si="2"/>
        <v>4.6845336423481844E-4</v>
      </c>
      <c r="Q11" s="87">
        <f t="shared" si="3"/>
        <v>2.3980552602553208E-3</v>
      </c>
      <c r="R11" s="121">
        <f t="shared" si="4"/>
        <v>2.5017608367485971E-3</v>
      </c>
      <c r="S11" s="119">
        <f t="shared" si="5"/>
        <v>1.9122498584482586E-2</v>
      </c>
      <c r="T11" s="79"/>
      <c r="U11" t="str">
        <f>VLOOKUP(C11,[1]項目一覧!F:R,13,FALSE)</f>
        <v>合計 / ④-08</v>
      </c>
    </row>
    <row r="12" spans="2:21" ht="21.95" customHeight="1">
      <c r="B12" s="80">
        <v>8</v>
      </c>
      <c r="C12" s="101" t="s">
        <v>189</v>
      </c>
      <c r="D12" s="86">
        <f>IFERROR(VLOOKUP($U12,[1]pivot集計!$A:$G,D$3,FALSE),0)+IFERROR(VLOOKUP($V12,[1]pivot集計!$A:$G,D$3,FALSE),0)+IFERROR(VLOOKUP($W12,[1]pivot集計!$A:$G,D$3,FALSE),0)+IFERROR(VLOOKUP($X12,[1]pivot集計!$A:$G,D$3,FALSE),0)+IFERROR(VLOOKUP($Y12,[1]pivot集計!$A:$G,D$3,FALSE),0)</f>
        <v>0</v>
      </c>
      <c r="E12" s="86">
        <f>IFERROR(VLOOKUP($U12,[1]pivot集計!$A:$G,E$3,FALSE),0)+IFERROR(VLOOKUP($V12,[1]pivot集計!$A:$G,E$3,FALSE),0)+IFERROR(VLOOKUP($W12,[1]pivot集計!$A:$G,E$3,FALSE),0)+IFERROR(VLOOKUP($X12,[1]pivot集計!$A:$G,E$3,FALSE),0)+IFERROR(VLOOKUP($Y12,[1]pivot集計!$A:$G,E$3,FALSE),0)</f>
        <v>8</v>
      </c>
      <c r="F12" s="86">
        <f>IFERROR(VLOOKUP($U12,[1]pivot集計!$A:$G,F$3,FALSE),0)+IFERROR(VLOOKUP($V12,[1]pivot集計!$A:$G,F$3,FALSE),0)+IFERROR(VLOOKUP($W12,[1]pivot集計!$A:$G,F$3,FALSE),0)+IFERROR(VLOOKUP($X12,[1]pivot集計!$A:$G,F$3,FALSE),0)+IFERROR(VLOOKUP($Y12,[1]pivot集計!$A:$G,F$3,FALSE),0)</f>
        <v>0</v>
      </c>
      <c r="G12" s="86">
        <f>IFERROR(VLOOKUP($U12,[1]pivot集計!$A:$G,G$3,FALSE),0)+IFERROR(VLOOKUP($V12,[1]pivot集計!$A:$G,G$3,FALSE),0)+IFERROR(VLOOKUP($W12,[1]pivot集計!$A:$G,G$3,FALSE),0)+IFERROR(VLOOKUP($X12,[1]pivot集計!$A:$G,G$3,FALSE),0)+IFERROR(VLOOKUP($Y12,[1]pivot集計!$A:$G,G$3,FALSE),0)</f>
        <v>0</v>
      </c>
      <c r="H12" s="86">
        <f>IFERROR(VLOOKUP($U12,[1]pivot集計!$A:$G,H$3,FALSE),0)+IFERROR(VLOOKUP($V12,[1]pivot集計!$A:$G,H$3,FALSE),0)+IFERROR(VLOOKUP($W12,[1]pivot集計!$A:$G,H$3,FALSE),0)+IFERROR(VLOOKUP($X12,[1]pivot集計!$A:$G,H$3,FALSE),0)+IFERROR(VLOOKUP($Y12,[1]pivot集計!$A:$G,H$3,FALSE),0)</f>
        <v>0</v>
      </c>
      <c r="I12" s="82">
        <f t="shared" si="6"/>
        <v>8</v>
      </c>
      <c r="J12" s="79"/>
      <c r="K12" s="72"/>
      <c r="L12" s="80">
        <v>8</v>
      </c>
      <c r="M12" s="101" t="s">
        <v>189</v>
      </c>
      <c r="N12" s="87">
        <f t="shared" si="0"/>
        <v>0</v>
      </c>
      <c r="O12" s="87">
        <f t="shared" si="1"/>
        <v>1.1674912073318448E-4</v>
      </c>
      <c r="P12" s="87">
        <f t="shared" si="2"/>
        <v>0</v>
      </c>
      <c r="Q12" s="87">
        <f t="shared" si="3"/>
        <v>0</v>
      </c>
      <c r="R12" s="121">
        <f t="shared" si="4"/>
        <v>0</v>
      </c>
      <c r="S12" s="119">
        <f t="shared" si="5"/>
        <v>6.269234876088989E-7</v>
      </c>
      <c r="T12" s="79"/>
      <c r="U12" t="str">
        <f>VLOOKUP(C12,[1]項目一覧!F:R,13,FALSE)</f>
        <v>合計 / ④-09</v>
      </c>
    </row>
    <row r="13" spans="2:21" ht="21.95" customHeight="1">
      <c r="B13" s="80">
        <v>9</v>
      </c>
      <c r="C13" s="101" t="s">
        <v>190</v>
      </c>
      <c r="D13" s="86">
        <f>IFERROR(VLOOKUP($U13,[1]pivot集計!$A:$G,D$3,FALSE),0)+IFERROR(VLOOKUP($V13,[1]pivot集計!$A:$G,D$3,FALSE),0)+IFERROR(VLOOKUP($W13,[1]pivot集計!$A:$G,D$3,FALSE),0)+IFERROR(VLOOKUP($X13,[1]pivot集計!$A:$G,D$3,FALSE),0)+IFERROR(VLOOKUP($Y13,[1]pivot集計!$A:$G,D$3,FALSE),0)</f>
        <v>0</v>
      </c>
      <c r="E13" s="86">
        <f>IFERROR(VLOOKUP($U13,[1]pivot集計!$A:$G,E$3,FALSE),0)+IFERROR(VLOOKUP($V13,[1]pivot集計!$A:$G,E$3,FALSE),0)+IFERROR(VLOOKUP($W13,[1]pivot集計!$A:$G,E$3,FALSE),0)+IFERROR(VLOOKUP($X13,[1]pivot集計!$A:$G,E$3,FALSE),0)+IFERROR(VLOOKUP($Y13,[1]pivot集計!$A:$G,E$3,FALSE),0)</f>
        <v>3543</v>
      </c>
      <c r="F13" s="86">
        <f>IFERROR(VLOOKUP($U13,[1]pivot集計!$A:$G,F$3,FALSE),0)+IFERROR(VLOOKUP($V13,[1]pivot集計!$A:$G,F$3,FALSE),0)+IFERROR(VLOOKUP($W13,[1]pivot集計!$A:$G,F$3,FALSE),0)+IFERROR(VLOOKUP($X13,[1]pivot集計!$A:$G,F$3,FALSE),0)+IFERROR(VLOOKUP($Y13,[1]pivot集計!$A:$G,F$3,FALSE),0)</f>
        <v>125</v>
      </c>
      <c r="G13" s="86">
        <f>IFERROR(VLOOKUP($U13,[1]pivot集計!$A:$G,G$3,FALSE),0)+IFERROR(VLOOKUP($V13,[1]pivot集計!$A:$G,G$3,FALSE),0)+IFERROR(VLOOKUP($W13,[1]pivot集計!$A:$G,G$3,FALSE),0)+IFERROR(VLOOKUP($X13,[1]pivot集計!$A:$G,G$3,FALSE),0)+IFERROR(VLOOKUP($Y13,[1]pivot集計!$A:$G,G$3,FALSE),0)</f>
        <v>0</v>
      </c>
      <c r="H13" s="86">
        <f>IFERROR(VLOOKUP($U13,[1]pivot集計!$A:$G,H$3,FALSE),0)+IFERROR(VLOOKUP($V13,[1]pivot集計!$A:$G,H$3,FALSE),0)+IFERROR(VLOOKUP($W13,[1]pivot集計!$A:$G,H$3,FALSE),0)+IFERROR(VLOOKUP($X13,[1]pivot集計!$A:$G,H$3,FALSE),0)+IFERROR(VLOOKUP($Y13,[1]pivot集計!$A:$G,H$3,FALSE),0)</f>
        <v>0</v>
      </c>
      <c r="I13" s="82">
        <f t="shared" si="6"/>
        <v>3668</v>
      </c>
      <c r="J13" s="79"/>
      <c r="K13" s="72"/>
      <c r="L13" s="80">
        <v>9</v>
      </c>
      <c r="M13" s="101" t="s">
        <v>190</v>
      </c>
      <c r="N13" s="87">
        <f t="shared" si="0"/>
        <v>0</v>
      </c>
      <c r="O13" s="87">
        <f t="shared" si="1"/>
        <v>5.1705266844709073E-2</v>
      </c>
      <c r="P13" s="87">
        <f t="shared" si="2"/>
        <v>3.0819300278606475E-3</v>
      </c>
      <c r="Q13" s="87">
        <f t="shared" si="3"/>
        <v>0</v>
      </c>
      <c r="R13" s="121">
        <f t="shared" si="4"/>
        <v>0</v>
      </c>
      <c r="S13" s="119">
        <f t="shared" si="5"/>
        <v>2.8744441906868013E-4</v>
      </c>
      <c r="T13" s="79"/>
      <c r="U13" t="str">
        <f>VLOOKUP(C13,[1]項目一覧!F:R,13,FALSE)</f>
        <v>合計 / ④-10</v>
      </c>
    </row>
    <row r="14" spans="2:21" ht="21.95" customHeight="1">
      <c r="B14" s="80">
        <v>10</v>
      </c>
      <c r="C14" s="101" t="s">
        <v>191</v>
      </c>
      <c r="D14" s="86">
        <f>IFERROR(VLOOKUP($U14,[1]pivot集計!$A:$G,D$3,FALSE),0)+IFERROR(VLOOKUP($V14,[1]pivot集計!$A:$G,D$3,FALSE),0)+IFERROR(VLOOKUP($W14,[1]pivot集計!$A:$G,D$3,FALSE),0)+IFERROR(VLOOKUP($X14,[1]pivot集計!$A:$G,D$3,FALSE),0)+IFERROR(VLOOKUP($Y14,[1]pivot集計!$A:$G,D$3,FALSE),0)</f>
        <v>103069</v>
      </c>
      <c r="E14" s="86">
        <f>IFERROR(VLOOKUP($U14,[1]pivot集計!$A:$G,E$3,FALSE),0)+IFERROR(VLOOKUP($V14,[1]pivot集計!$A:$G,E$3,FALSE),0)+IFERROR(VLOOKUP($W14,[1]pivot集計!$A:$G,E$3,FALSE),0)+IFERROR(VLOOKUP($X14,[1]pivot集計!$A:$G,E$3,FALSE),0)+IFERROR(VLOOKUP($Y14,[1]pivot集計!$A:$G,E$3,FALSE),0)</f>
        <v>1371</v>
      </c>
      <c r="F14" s="86">
        <f>IFERROR(VLOOKUP($U14,[1]pivot集計!$A:$G,F$3,FALSE),0)+IFERROR(VLOOKUP($V14,[1]pivot集計!$A:$G,F$3,FALSE),0)+IFERROR(VLOOKUP($W14,[1]pivot集計!$A:$G,F$3,FALSE),0)+IFERROR(VLOOKUP($X14,[1]pivot集計!$A:$G,F$3,FALSE),0)+IFERROR(VLOOKUP($Y14,[1]pivot集計!$A:$G,F$3,FALSE),0)</f>
        <v>0</v>
      </c>
      <c r="G14" s="86">
        <f>IFERROR(VLOOKUP($U14,[1]pivot集計!$A:$G,G$3,FALSE),0)+IFERROR(VLOOKUP($V14,[1]pivot集計!$A:$G,G$3,FALSE),0)+IFERROR(VLOOKUP($W14,[1]pivot集計!$A:$G,G$3,FALSE),0)+IFERROR(VLOOKUP($X14,[1]pivot集計!$A:$G,G$3,FALSE),0)+IFERROR(VLOOKUP($Y14,[1]pivot集計!$A:$G,G$3,FALSE),0)</f>
        <v>0</v>
      </c>
      <c r="H14" s="86">
        <f>IFERROR(VLOOKUP($U14,[1]pivot集計!$A:$G,H$3,FALSE),0)+IFERROR(VLOOKUP($V14,[1]pivot集計!$A:$G,H$3,FALSE),0)+IFERROR(VLOOKUP($W14,[1]pivot集計!$A:$G,H$3,FALSE),0)+IFERROR(VLOOKUP($X14,[1]pivot集計!$A:$G,H$3,FALSE),0)+IFERROR(VLOOKUP($Y14,[1]pivot集計!$A:$G,H$3,FALSE),0)</f>
        <v>0</v>
      </c>
      <c r="I14" s="82">
        <f t="shared" si="6"/>
        <v>104440</v>
      </c>
      <c r="J14" s="79"/>
      <c r="K14" s="72"/>
      <c r="L14" s="80">
        <v>10</v>
      </c>
      <c r="M14" s="101" t="s">
        <v>191</v>
      </c>
      <c r="N14" s="87">
        <f t="shared" si="0"/>
        <v>1.2464768275448051E-2</v>
      </c>
      <c r="O14" s="87">
        <f t="shared" si="1"/>
        <v>2.0007880565649491E-2</v>
      </c>
      <c r="P14" s="87">
        <f t="shared" si="2"/>
        <v>0</v>
      </c>
      <c r="Q14" s="87">
        <f t="shared" si="3"/>
        <v>0</v>
      </c>
      <c r="R14" s="121">
        <f t="shared" si="4"/>
        <v>0</v>
      </c>
      <c r="S14" s="119">
        <f t="shared" si="5"/>
        <v>8.1844861307341747E-3</v>
      </c>
      <c r="T14" s="79"/>
      <c r="U14" t="str">
        <f>VLOOKUP(C14,[1]項目一覧!F:R,13,FALSE)</f>
        <v>合計 / ④-11</v>
      </c>
    </row>
    <row r="15" spans="2:21" ht="21.95" customHeight="1">
      <c r="B15" s="80">
        <v>11</v>
      </c>
      <c r="C15" s="101" t="s">
        <v>192</v>
      </c>
      <c r="D15" s="86">
        <f>IFERROR(VLOOKUP($U15,[1]pivot集計!$A:$G,D$3,FALSE),0)+IFERROR(VLOOKUP($V15,[1]pivot集計!$A:$G,D$3,FALSE),0)+IFERROR(VLOOKUP($W15,[1]pivot集計!$A:$G,D$3,FALSE),0)+IFERROR(VLOOKUP($X15,[1]pivot集計!$A:$G,D$3,FALSE),0)+IFERROR(VLOOKUP($Y15,[1]pivot集計!$A:$G,D$3,FALSE),0)</f>
        <v>6359</v>
      </c>
      <c r="E15" s="86">
        <f>IFERROR(VLOOKUP($U15,[1]pivot集計!$A:$G,E$3,FALSE),0)+IFERROR(VLOOKUP($V15,[1]pivot集計!$A:$G,E$3,FALSE),0)+IFERROR(VLOOKUP($W15,[1]pivot集計!$A:$G,E$3,FALSE),0)+IFERROR(VLOOKUP($X15,[1]pivot集計!$A:$G,E$3,FALSE),0)+IFERROR(VLOOKUP($Y15,[1]pivot集計!$A:$G,E$3,FALSE),0)</f>
        <v>0</v>
      </c>
      <c r="F15" s="86">
        <f>IFERROR(VLOOKUP($U15,[1]pivot集計!$A:$G,F$3,FALSE),0)+IFERROR(VLOOKUP($V15,[1]pivot集計!$A:$G,F$3,FALSE),0)+IFERROR(VLOOKUP($W15,[1]pivot集計!$A:$G,F$3,FALSE),0)+IFERROR(VLOOKUP($X15,[1]pivot集計!$A:$G,F$3,FALSE),0)+IFERROR(VLOOKUP($Y15,[1]pivot集計!$A:$G,F$3,FALSE),0)</f>
        <v>0</v>
      </c>
      <c r="G15" s="86">
        <f>IFERROR(VLOOKUP($U15,[1]pivot集計!$A:$G,G$3,FALSE),0)+IFERROR(VLOOKUP($V15,[1]pivot集計!$A:$G,G$3,FALSE),0)+IFERROR(VLOOKUP($W15,[1]pivot集計!$A:$G,G$3,FALSE),0)+IFERROR(VLOOKUP($X15,[1]pivot集計!$A:$G,G$3,FALSE),0)+IFERROR(VLOOKUP($Y15,[1]pivot集計!$A:$G,G$3,FALSE),0)</f>
        <v>0</v>
      </c>
      <c r="H15" s="86">
        <f>IFERROR(VLOOKUP($U15,[1]pivot集計!$A:$G,H$3,FALSE),0)+IFERROR(VLOOKUP($V15,[1]pivot集計!$A:$G,H$3,FALSE),0)+IFERROR(VLOOKUP($W15,[1]pivot集計!$A:$G,H$3,FALSE),0)+IFERROR(VLOOKUP($X15,[1]pivot集計!$A:$G,H$3,FALSE),0)+IFERROR(VLOOKUP($Y15,[1]pivot集計!$A:$G,H$3,FALSE),0)</f>
        <v>0</v>
      </c>
      <c r="I15" s="82">
        <f t="shared" si="6"/>
        <v>6359</v>
      </c>
      <c r="J15" s="79"/>
      <c r="K15" s="72"/>
      <c r="L15" s="80">
        <v>11</v>
      </c>
      <c r="M15" s="101" t="s">
        <v>192</v>
      </c>
      <c r="N15" s="87">
        <f t="shared" si="0"/>
        <v>7.6903299210794853E-4</v>
      </c>
      <c r="O15" s="87">
        <f t="shared" si="1"/>
        <v>0</v>
      </c>
      <c r="P15" s="87">
        <f t="shared" si="2"/>
        <v>0</v>
      </c>
      <c r="Q15" s="87">
        <f t="shared" si="3"/>
        <v>0</v>
      </c>
      <c r="R15" s="121">
        <f t="shared" si="4"/>
        <v>0</v>
      </c>
      <c r="S15" s="119">
        <f t="shared" si="5"/>
        <v>4.9832580721312348E-4</v>
      </c>
      <c r="T15" s="79"/>
      <c r="U15" t="str">
        <f>VLOOKUP(C15,[1]項目一覧!F:R,13,FALSE)</f>
        <v>合計 / ④-12</v>
      </c>
    </row>
    <row r="16" spans="2:21" ht="21.95" customHeight="1">
      <c r="B16" s="80">
        <v>12</v>
      </c>
      <c r="C16" s="101" t="s">
        <v>193</v>
      </c>
      <c r="D16" s="86">
        <f>IFERROR(VLOOKUP($U16,[1]pivot集計!$A:$G,D$3,FALSE),0)+IFERROR(VLOOKUP($V16,[1]pivot集計!$A:$G,D$3,FALSE),0)+IFERROR(VLOOKUP($W16,[1]pivot集計!$A:$G,D$3,FALSE),0)+IFERROR(VLOOKUP($X16,[1]pivot集計!$A:$G,D$3,FALSE),0)+IFERROR(VLOOKUP($Y16,[1]pivot集計!$A:$G,D$3,FALSE),0)</f>
        <v>108013</v>
      </c>
      <c r="E16" s="86">
        <f>IFERROR(VLOOKUP($U16,[1]pivot集計!$A:$G,E$3,FALSE),0)+IFERROR(VLOOKUP($V16,[1]pivot集計!$A:$G,E$3,FALSE),0)+IFERROR(VLOOKUP($W16,[1]pivot集計!$A:$G,E$3,FALSE),0)+IFERROR(VLOOKUP($X16,[1]pivot集計!$A:$G,E$3,FALSE),0)+IFERROR(VLOOKUP($Y16,[1]pivot集計!$A:$G,E$3,FALSE),0)</f>
        <v>99</v>
      </c>
      <c r="F16" s="86">
        <f>IFERROR(VLOOKUP($U16,[1]pivot集計!$A:$G,F$3,FALSE),0)+IFERROR(VLOOKUP($V16,[1]pivot集計!$A:$G,F$3,FALSE),0)+IFERROR(VLOOKUP($W16,[1]pivot集計!$A:$G,F$3,FALSE),0)+IFERROR(VLOOKUP($X16,[1]pivot集計!$A:$G,F$3,FALSE),0)+IFERROR(VLOOKUP($Y16,[1]pivot集計!$A:$G,F$3,FALSE),0)</f>
        <v>0</v>
      </c>
      <c r="G16" s="86">
        <f>IFERROR(VLOOKUP($U16,[1]pivot集計!$A:$G,G$3,FALSE),0)+IFERROR(VLOOKUP($V16,[1]pivot集計!$A:$G,G$3,FALSE),0)+IFERROR(VLOOKUP($W16,[1]pivot集計!$A:$G,G$3,FALSE),0)+IFERROR(VLOOKUP($X16,[1]pivot集計!$A:$G,G$3,FALSE),0)+IFERROR(VLOOKUP($Y16,[1]pivot集計!$A:$G,G$3,FALSE),0)</f>
        <v>0</v>
      </c>
      <c r="H16" s="86">
        <f>IFERROR(VLOOKUP($U16,[1]pivot集計!$A:$G,H$3,FALSE),0)+IFERROR(VLOOKUP($V16,[1]pivot集計!$A:$G,H$3,FALSE),0)+IFERROR(VLOOKUP($W16,[1]pivot集計!$A:$G,H$3,FALSE),0)+IFERROR(VLOOKUP($X16,[1]pivot集計!$A:$G,H$3,FALSE),0)+IFERROR(VLOOKUP($Y16,[1]pivot集計!$A:$G,H$3,FALSE),0)</f>
        <v>0</v>
      </c>
      <c r="I16" s="82">
        <f t="shared" si="6"/>
        <v>108112</v>
      </c>
      <c r="J16" s="79"/>
      <c r="K16" s="72"/>
      <c r="L16" s="80">
        <v>12</v>
      </c>
      <c r="M16" s="101" t="s">
        <v>193</v>
      </c>
      <c r="N16" s="87">
        <f t="shared" si="0"/>
        <v>1.3062676612133331E-2</v>
      </c>
      <c r="O16" s="87">
        <f t="shared" si="1"/>
        <v>1.4447703690731578E-3</v>
      </c>
      <c r="P16" s="87">
        <f t="shared" si="2"/>
        <v>0</v>
      </c>
      <c r="Q16" s="87">
        <f t="shared" si="3"/>
        <v>0</v>
      </c>
      <c r="R16" s="121">
        <f t="shared" si="4"/>
        <v>0</v>
      </c>
      <c r="S16" s="119">
        <f t="shared" si="5"/>
        <v>8.4722440115466598E-3</v>
      </c>
      <c r="T16" s="79"/>
      <c r="U16" t="str">
        <f>VLOOKUP(C16,[1]項目一覧!F:R,13,FALSE)</f>
        <v>合計 / ④-13</v>
      </c>
    </row>
    <row r="17" spans="2:21" ht="21.95" customHeight="1">
      <c r="B17" s="80">
        <v>13</v>
      </c>
      <c r="C17" s="101" t="s">
        <v>194</v>
      </c>
      <c r="D17" s="86">
        <f>IFERROR(VLOOKUP($U17,[1]pivot集計!$A:$G,D$3,FALSE),0)+IFERROR(VLOOKUP($V17,[1]pivot集計!$A:$G,D$3,FALSE),0)+IFERROR(VLOOKUP($W17,[1]pivot集計!$A:$G,D$3,FALSE),0)+IFERROR(VLOOKUP($X17,[1]pivot集計!$A:$G,D$3,FALSE),0)+IFERROR(VLOOKUP($Y17,[1]pivot集計!$A:$G,D$3,FALSE),0)</f>
        <v>128017</v>
      </c>
      <c r="E17" s="86">
        <f>IFERROR(VLOOKUP($U17,[1]pivot集計!$A:$G,E$3,FALSE),0)+IFERROR(VLOOKUP($V17,[1]pivot集計!$A:$G,E$3,FALSE),0)+IFERROR(VLOOKUP($W17,[1]pivot集計!$A:$G,E$3,FALSE),0)+IFERROR(VLOOKUP($X17,[1]pivot集計!$A:$G,E$3,FALSE),0)+IFERROR(VLOOKUP($Y17,[1]pivot集計!$A:$G,E$3,FALSE),0)</f>
        <v>78</v>
      </c>
      <c r="F17" s="86">
        <f>IFERROR(VLOOKUP($U17,[1]pivot集計!$A:$G,F$3,FALSE),0)+IFERROR(VLOOKUP($V17,[1]pivot集計!$A:$G,F$3,FALSE),0)+IFERROR(VLOOKUP($W17,[1]pivot集計!$A:$G,F$3,FALSE),0)+IFERROR(VLOOKUP($X17,[1]pivot集計!$A:$G,F$3,FALSE),0)+IFERROR(VLOOKUP($Y17,[1]pivot集計!$A:$G,F$3,FALSE),0)</f>
        <v>716</v>
      </c>
      <c r="G17" s="86">
        <f>IFERROR(VLOOKUP($U17,[1]pivot集計!$A:$G,G$3,FALSE),0)+IFERROR(VLOOKUP($V17,[1]pivot集計!$A:$G,G$3,FALSE),0)+IFERROR(VLOOKUP($W17,[1]pivot集計!$A:$G,G$3,FALSE),0)+IFERROR(VLOOKUP($X17,[1]pivot集計!$A:$G,G$3,FALSE),0)+IFERROR(VLOOKUP($Y17,[1]pivot集計!$A:$G,G$3,FALSE),0)</f>
        <v>0</v>
      </c>
      <c r="H17" s="86">
        <f>IFERROR(VLOOKUP($U17,[1]pivot集計!$A:$G,H$3,FALSE),0)+IFERROR(VLOOKUP($V17,[1]pivot集計!$A:$G,H$3,FALSE),0)+IFERROR(VLOOKUP($W17,[1]pivot集計!$A:$G,H$3,FALSE),0)+IFERROR(VLOOKUP($X17,[1]pivot集計!$A:$G,H$3,FALSE),0)+IFERROR(VLOOKUP($Y17,[1]pivot集計!$A:$G,H$3,FALSE),0)</f>
        <v>0</v>
      </c>
      <c r="I17" s="82">
        <f t="shared" si="6"/>
        <v>128811</v>
      </c>
      <c r="J17" s="79"/>
      <c r="K17" s="72"/>
      <c r="L17" s="80">
        <v>13</v>
      </c>
      <c r="M17" s="101" t="s">
        <v>194</v>
      </c>
      <c r="N17" s="87">
        <f t="shared" si="0"/>
        <v>1.5481883401585666E-2</v>
      </c>
      <c r="O17" s="87">
        <f t="shared" si="1"/>
        <v>1.1383039271485487E-3</v>
      </c>
      <c r="P17" s="87">
        <f t="shared" si="2"/>
        <v>1.7653295199585788E-2</v>
      </c>
      <c r="Q17" s="87">
        <f t="shared" si="3"/>
        <v>0</v>
      </c>
      <c r="R17" s="121">
        <f t="shared" si="4"/>
        <v>0</v>
      </c>
      <c r="S17" s="119">
        <f t="shared" si="5"/>
        <v>1.0094330170298734E-2</v>
      </c>
      <c r="T17" s="79"/>
      <c r="U17" t="str">
        <f>VLOOKUP(C17,[1]項目一覧!F:R,13,FALSE)</f>
        <v>合計 / ④-14</v>
      </c>
    </row>
    <row r="18" spans="2:21" ht="21.95" customHeight="1">
      <c r="B18" s="80">
        <v>14</v>
      </c>
      <c r="C18" s="101" t="s">
        <v>195</v>
      </c>
      <c r="D18" s="86">
        <f>IFERROR(VLOOKUP($U18,[1]pivot集計!$A:$G,D$3,FALSE),0)+IFERROR(VLOOKUP($V18,[1]pivot集計!$A:$G,D$3,FALSE),0)+IFERROR(VLOOKUP($W18,[1]pivot集計!$A:$G,D$3,FALSE),0)+IFERROR(VLOOKUP($X18,[1]pivot集計!$A:$G,D$3,FALSE),0)+IFERROR(VLOOKUP($Y18,[1]pivot集計!$A:$G,D$3,FALSE),0)</f>
        <v>118684</v>
      </c>
      <c r="E18" s="86">
        <f>IFERROR(VLOOKUP($U18,[1]pivot集計!$A:$G,E$3,FALSE),0)+IFERROR(VLOOKUP($V18,[1]pivot集計!$A:$G,E$3,FALSE),0)+IFERROR(VLOOKUP($W18,[1]pivot集計!$A:$G,E$3,FALSE),0)+IFERROR(VLOOKUP($X18,[1]pivot集計!$A:$G,E$3,FALSE),0)+IFERROR(VLOOKUP($Y18,[1]pivot集計!$A:$G,E$3,FALSE),0)</f>
        <v>4940</v>
      </c>
      <c r="F18" s="86">
        <f>IFERROR(VLOOKUP($U18,[1]pivot集計!$A:$G,F$3,FALSE),0)+IFERROR(VLOOKUP($V18,[1]pivot集計!$A:$G,F$3,FALSE),0)+IFERROR(VLOOKUP($W18,[1]pivot集計!$A:$G,F$3,FALSE),0)+IFERROR(VLOOKUP($X18,[1]pivot集計!$A:$G,F$3,FALSE),0)+IFERROR(VLOOKUP($Y18,[1]pivot集計!$A:$G,F$3,FALSE),0)</f>
        <v>21998</v>
      </c>
      <c r="G18" s="86">
        <f>IFERROR(VLOOKUP($U18,[1]pivot集計!$A:$G,G$3,FALSE),0)+IFERROR(VLOOKUP($V18,[1]pivot集計!$A:$G,G$3,FALSE),0)+IFERROR(VLOOKUP($W18,[1]pivot集計!$A:$G,G$3,FALSE),0)+IFERROR(VLOOKUP($X18,[1]pivot集計!$A:$G,G$3,FALSE),0)+IFERROR(VLOOKUP($Y18,[1]pivot集計!$A:$G,G$3,FALSE),0)</f>
        <v>1964</v>
      </c>
      <c r="H18" s="86">
        <f>IFERROR(VLOOKUP($U18,[1]pivot集計!$A:$G,H$3,FALSE),0)+IFERROR(VLOOKUP($V18,[1]pivot集計!$A:$G,H$3,FALSE),0)+IFERROR(VLOOKUP($W18,[1]pivot集計!$A:$G,H$3,FALSE),0)+IFERROR(VLOOKUP($X18,[1]pivot集計!$A:$G,H$3,FALSE),0)+IFERROR(VLOOKUP($Y18,[1]pivot集計!$A:$G,H$3,FALSE),0)</f>
        <v>5581</v>
      </c>
      <c r="I18" s="82">
        <f t="shared" si="6"/>
        <v>153167</v>
      </c>
      <c r="J18" s="79"/>
      <c r="K18" s="72"/>
      <c r="L18" s="80">
        <v>14</v>
      </c>
      <c r="M18" s="101" t="s">
        <v>195</v>
      </c>
      <c r="N18" s="87">
        <f t="shared" si="0"/>
        <v>1.435318629270951E-2</v>
      </c>
      <c r="O18" s="87">
        <f t="shared" si="1"/>
        <v>7.2092582052741411E-2</v>
      </c>
      <c r="P18" s="87">
        <f t="shared" si="2"/>
        <v>0.54237037402302823</v>
      </c>
      <c r="Q18" s="87">
        <f t="shared" si="3"/>
        <v>1.1267417538615909E-3</v>
      </c>
      <c r="R18" s="121">
        <f t="shared" si="4"/>
        <v>2.1142227786029558E-3</v>
      </c>
      <c r="S18" s="119">
        <f t="shared" si="5"/>
        <v>1.2002998728324027E-2</v>
      </c>
      <c r="T18" s="79"/>
      <c r="U18" t="str">
        <f>VLOOKUP(C18,[1]項目一覧!F:R,13,FALSE)</f>
        <v>合計 / ④-15</v>
      </c>
    </row>
    <row r="19" spans="2:21" ht="21.95" customHeight="1">
      <c r="B19" s="80">
        <v>15</v>
      </c>
      <c r="C19" s="101" t="s">
        <v>196</v>
      </c>
      <c r="D19" s="86">
        <f>IFERROR(VLOOKUP($U19,[1]pivot集計!$A:$G,D$3,FALSE),0)+IFERROR(VLOOKUP($V19,[1]pivot集計!$A:$G,D$3,FALSE),0)+IFERROR(VLOOKUP($W19,[1]pivot集計!$A:$G,D$3,FALSE),0)+IFERROR(VLOOKUP($X19,[1]pivot集計!$A:$G,D$3,FALSE),0)+IFERROR(VLOOKUP($Y19,[1]pivot集計!$A:$G,D$3,FALSE),0)</f>
        <v>102014</v>
      </c>
      <c r="E19" s="86">
        <f>IFERROR(VLOOKUP($U19,[1]pivot集計!$A:$G,E$3,FALSE),0)+IFERROR(VLOOKUP($V19,[1]pivot集計!$A:$G,E$3,FALSE),0)+IFERROR(VLOOKUP($W19,[1]pivot集計!$A:$G,E$3,FALSE),0)+IFERROR(VLOOKUP($X19,[1]pivot集計!$A:$G,E$3,FALSE),0)+IFERROR(VLOOKUP($Y19,[1]pivot集計!$A:$G,E$3,FALSE),0)</f>
        <v>0</v>
      </c>
      <c r="F19" s="86">
        <f>IFERROR(VLOOKUP($U19,[1]pivot集計!$A:$G,F$3,FALSE),0)+IFERROR(VLOOKUP($V19,[1]pivot集計!$A:$G,F$3,FALSE),0)+IFERROR(VLOOKUP($W19,[1]pivot集計!$A:$G,F$3,FALSE),0)+IFERROR(VLOOKUP($X19,[1]pivot集計!$A:$G,F$3,FALSE),0)+IFERROR(VLOOKUP($Y19,[1]pivot集計!$A:$G,F$3,FALSE),0)</f>
        <v>0</v>
      </c>
      <c r="G19" s="86">
        <f>IFERROR(VLOOKUP($U19,[1]pivot集計!$A:$G,G$3,FALSE),0)+IFERROR(VLOOKUP($V19,[1]pivot集計!$A:$G,G$3,FALSE),0)+IFERROR(VLOOKUP($W19,[1]pivot集計!$A:$G,G$3,FALSE),0)+IFERROR(VLOOKUP($X19,[1]pivot集計!$A:$G,G$3,FALSE),0)+IFERROR(VLOOKUP($Y19,[1]pivot集計!$A:$G,G$3,FALSE),0)</f>
        <v>0</v>
      </c>
      <c r="H19" s="86">
        <f>IFERROR(VLOOKUP($U19,[1]pivot集計!$A:$G,H$3,FALSE),0)+IFERROR(VLOOKUP($V19,[1]pivot集計!$A:$G,H$3,FALSE),0)+IFERROR(VLOOKUP($W19,[1]pivot集計!$A:$G,H$3,FALSE),0)+IFERROR(VLOOKUP($X19,[1]pivot集計!$A:$G,H$3,FALSE),0)+IFERROR(VLOOKUP($Y19,[1]pivot集計!$A:$G,H$3,FALSE),0)</f>
        <v>0</v>
      </c>
      <c r="I19" s="82">
        <f t="shared" si="6"/>
        <v>102014</v>
      </c>
      <c r="J19" s="79"/>
      <c r="K19" s="72"/>
      <c r="L19" s="80">
        <v>15</v>
      </c>
      <c r="M19" s="101" t="s">
        <v>196</v>
      </c>
      <c r="N19" s="87">
        <f t="shared" si="0"/>
        <v>1.2337180634832563E-2</v>
      </c>
      <c r="O19" s="87">
        <f t="shared" si="1"/>
        <v>0</v>
      </c>
      <c r="P19" s="87">
        <f t="shared" si="2"/>
        <v>0</v>
      </c>
      <c r="Q19" s="87">
        <f t="shared" si="3"/>
        <v>0</v>
      </c>
      <c r="R19" s="121">
        <f t="shared" si="4"/>
        <v>0</v>
      </c>
      <c r="S19" s="119">
        <f t="shared" si="5"/>
        <v>7.9943715831167755E-3</v>
      </c>
      <c r="T19" s="79"/>
      <c r="U19" t="str">
        <f>VLOOKUP(C19,[1]項目一覧!F:R,13,FALSE)</f>
        <v>合計 / ④-16</v>
      </c>
    </row>
    <row r="20" spans="2:21" ht="21.95" customHeight="1">
      <c r="B20" s="80">
        <v>16</v>
      </c>
      <c r="C20" s="101" t="s">
        <v>197</v>
      </c>
      <c r="D20" s="86">
        <f>IFERROR(VLOOKUP($U20,[1]pivot集計!$A:$G,D$3,FALSE),0)+IFERROR(VLOOKUP($V20,[1]pivot集計!$A:$G,D$3,FALSE),0)+IFERROR(VLOOKUP($W20,[1]pivot集計!$A:$G,D$3,FALSE),0)+IFERROR(VLOOKUP($X20,[1]pivot集計!$A:$G,D$3,FALSE),0)+IFERROR(VLOOKUP($Y20,[1]pivot集計!$A:$G,D$3,FALSE),0)</f>
        <v>15421</v>
      </c>
      <c r="E20" s="86">
        <f>IFERROR(VLOOKUP($U20,[1]pivot集計!$A:$G,E$3,FALSE),0)+IFERROR(VLOOKUP($V20,[1]pivot集計!$A:$G,E$3,FALSE),0)+IFERROR(VLOOKUP($W20,[1]pivot集計!$A:$G,E$3,FALSE),0)+IFERROR(VLOOKUP($X20,[1]pivot集計!$A:$G,E$3,FALSE),0)+IFERROR(VLOOKUP($Y20,[1]pivot集計!$A:$G,E$3,FALSE),0)</f>
        <v>20728</v>
      </c>
      <c r="F20" s="86">
        <f>IFERROR(VLOOKUP($U20,[1]pivot集計!$A:$G,F$3,FALSE),0)+IFERROR(VLOOKUP($V20,[1]pivot集計!$A:$G,F$3,FALSE),0)+IFERROR(VLOOKUP($W20,[1]pivot集計!$A:$G,F$3,FALSE),0)+IFERROR(VLOOKUP($X20,[1]pivot集計!$A:$G,F$3,FALSE),0)+IFERROR(VLOOKUP($Y20,[1]pivot集計!$A:$G,F$3,FALSE),0)</f>
        <v>0</v>
      </c>
      <c r="G20" s="86">
        <f>IFERROR(VLOOKUP($U20,[1]pivot集計!$A:$G,G$3,FALSE),0)+IFERROR(VLOOKUP($V20,[1]pivot集計!$A:$G,G$3,FALSE),0)+IFERROR(VLOOKUP($W20,[1]pivot集計!$A:$G,G$3,FALSE),0)+IFERROR(VLOOKUP($X20,[1]pivot集計!$A:$G,G$3,FALSE),0)+IFERROR(VLOOKUP($Y20,[1]pivot集計!$A:$G,G$3,FALSE),0)</f>
        <v>1438</v>
      </c>
      <c r="H20" s="86">
        <f>IFERROR(VLOOKUP($U20,[1]pivot集計!$A:$G,H$3,FALSE),0)+IFERROR(VLOOKUP($V20,[1]pivot集計!$A:$G,H$3,FALSE),0)+IFERROR(VLOOKUP($W20,[1]pivot集計!$A:$G,H$3,FALSE),0)+IFERROR(VLOOKUP($X20,[1]pivot集計!$A:$G,H$3,FALSE),0)+IFERROR(VLOOKUP($Y20,[1]pivot集計!$A:$G,H$3,FALSE),0)</f>
        <v>5984</v>
      </c>
      <c r="I20" s="82">
        <f t="shared" si="6"/>
        <v>43571</v>
      </c>
      <c r="J20" s="79"/>
      <c r="K20" s="72"/>
      <c r="L20" s="80">
        <v>16</v>
      </c>
      <c r="M20" s="101" t="s">
        <v>197</v>
      </c>
      <c r="N20" s="87">
        <f t="shared" si="0"/>
        <v>1.8649564037264783E-3</v>
      </c>
      <c r="O20" s="87">
        <f t="shared" si="1"/>
        <v>0.30249697181968099</v>
      </c>
      <c r="P20" s="87">
        <f t="shared" si="2"/>
        <v>0</v>
      </c>
      <c r="Q20" s="87">
        <f t="shared" si="3"/>
        <v>8.2497690532228507E-4</v>
      </c>
      <c r="R20" s="121">
        <f t="shared" si="4"/>
        <v>2.2668892863572992E-3</v>
      </c>
      <c r="S20" s="119">
        <f t="shared" si="5"/>
        <v>3.4144604098259165E-3</v>
      </c>
      <c r="T20" s="79"/>
      <c r="U20" t="str">
        <f>VLOOKUP(C20,[1]項目一覧!F:R,13,FALSE)</f>
        <v>合計 / ④-17</v>
      </c>
    </row>
    <row r="21" spans="2:21" ht="21.95" customHeight="1">
      <c r="B21" s="80">
        <v>17</v>
      </c>
      <c r="C21" s="101" t="s">
        <v>198</v>
      </c>
      <c r="D21" s="86">
        <f>IFERROR(VLOOKUP($U21,[1]pivot集計!$A:$G,D$3,FALSE),0)+IFERROR(VLOOKUP($V21,[1]pivot集計!$A:$G,D$3,FALSE),0)+IFERROR(VLOOKUP($W21,[1]pivot集計!$A:$G,D$3,FALSE),0)+IFERROR(VLOOKUP($X21,[1]pivot集計!$A:$G,D$3,FALSE),0)+IFERROR(VLOOKUP($Y21,[1]pivot集計!$A:$G,D$3,FALSE),0)</f>
        <v>119197</v>
      </c>
      <c r="E21" s="86">
        <f>IFERROR(VLOOKUP($U21,[1]pivot集計!$A:$G,E$3,FALSE),0)+IFERROR(VLOOKUP($V21,[1]pivot集計!$A:$G,E$3,FALSE),0)+IFERROR(VLOOKUP($W21,[1]pivot集計!$A:$G,E$3,FALSE),0)+IFERROR(VLOOKUP($X21,[1]pivot集計!$A:$G,E$3,FALSE),0)+IFERROR(VLOOKUP($Y21,[1]pivot集計!$A:$G,E$3,FALSE),0)</f>
        <v>28457</v>
      </c>
      <c r="F21" s="86">
        <f>IFERROR(VLOOKUP($U21,[1]pivot集計!$A:$G,F$3,FALSE),0)+IFERROR(VLOOKUP($V21,[1]pivot集計!$A:$G,F$3,FALSE),0)+IFERROR(VLOOKUP($W21,[1]pivot集計!$A:$G,F$3,FALSE),0)+IFERROR(VLOOKUP($X21,[1]pivot集計!$A:$G,F$3,FALSE),0)+IFERROR(VLOOKUP($Y21,[1]pivot集計!$A:$G,F$3,FALSE),0)</f>
        <v>0</v>
      </c>
      <c r="G21" s="86">
        <f>IFERROR(VLOOKUP($U21,[1]pivot集計!$A:$G,G$3,FALSE),0)+IFERROR(VLOOKUP($V21,[1]pivot集計!$A:$G,G$3,FALSE),0)+IFERROR(VLOOKUP($W21,[1]pivot集計!$A:$G,G$3,FALSE),0)+IFERROR(VLOOKUP($X21,[1]pivot集計!$A:$G,G$3,FALSE),0)+IFERROR(VLOOKUP($Y21,[1]pivot集計!$A:$G,G$3,FALSE),0)</f>
        <v>0</v>
      </c>
      <c r="H21" s="86">
        <f>IFERROR(VLOOKUP($U21,[1]pivot集計!$A:$G,H$3,FALSE),0)+IFERROR(VLOOKUP($V21,[1]pivot集計!$A:$G,H$3,FALSE),0)+IFERROR(VLOOKUP($W21,[1]pivot集計!$A:$G,H$3,FALSE),0)+IFERROR(VLOOKUP($X21,[1]pivot集計!$A:$G,H$3,FALSE),0)+IFERROR(VLOOKUP($Y21,[1]pivot集計!$A:$G,H$3,FALSE),0)</f>
        <v>0</v>
      </c>
      <c r="I21" s="82">
        <f t="shared" si="6"/>
        <v>147654</v>
      </c>
      <c r="J21" s="79"/>
      <c r="K21" s="72"/>
      <c r="L21" s="80">
        <v>17</v>
      </c>
      <c r="M21" s="101" t="s">
        <v>198</v>
      </c>
      <c r="N21" s="87">
        <f t="shared" si="0"/>
        <v>1.4415226538809741E-2</v>
      </c>
      <c r="O21" s="87">
        <f t="shared" si="1"/>
        <v>0.41529121608802883</v>
      </c>
      <c r="P21" s="87">
        <f t="shared" si="2"/>
        <v>0</v>
      </c>
      <c r="Q21" s="87">
        <f t="shared" si="3"/>
        <v>0</v>
      </c>
      <c r="R21" s="121">
        <f t="shared" si="4"/>
        <v>0</v>
      </c>
      <c r="S21" s="119">
        <f t="shared" si="5"/>
        <v>1.1570970079925543E-2</v>
      </c>
      <c r="T21" s="79"/>
      <c r="U21" t="str">
        <f>VLOOKUP(C21,[1]項目一覧!F:R,13,FALSE)</f>
        <v>合計 / ④-18</v>
      </c>
    </row>
    <row r="22" spans="2:21" ht="21.95" customHeight="1">
      <c r="B22" s="80">
        <v>18</v>
      </c>
      <c r="C22" s="101" t="s">
        <v>199</v>
      </c>
      <c r="D22" s="86">
        <f>IFERROR(VLOOKUP($U22,[1]pivot集計!$A:$G,D$3,FALSE),0)+IFERROR(VLOOKUP($V22,[1]pivot集計!$A:$G,D$3,FALSE),0)+IFERROR(VLOOKUP($W22,[1]pivot集計!$A:$G,D$3,FALSE),0)+IFERROR(VLOOKUP($X22,[1]pivot集計!$A:$G,D$3,FALSE),0)+IFERROR(VLOOKUP($Y22,[1]pivot集計!$A:$G,D$3,FALSE),0)</f>
        <v>78850</v>
      </c>
      <c r="E22" s="86">
        <f>IFERROR(VLOOKUP($U22,[1]pivot集計!$A:$G,E$3,FALSE),0)+IFERROR(VLOOKUP($V22,[1]pivot集計!$A:$G,E$3,FALSE),0)+IFERROR(VLOOKUP($W22,[1]pivot集計!$A:$G,E$3,FALSE),0)+IFERROR(VLOOKUP($X22,[1]pivot集計!$A:$G,E$3,FALSE),0)+IFERROR(VLOOKUP($Y22,[1]pivot集計!$A:$G,E$3,FALSE),0)</f>
        <v>3453</v>
      </c>
      <c r="F22" s="86">
        <f>IFERROR(VLOOKUP($U22,[1]pivot集計!$A:$G,F$3,FALSE),0)+IFERROR(VLOOKUP($V22,[1]pivot集計!$A:$G,F$3,FALSE),0)+IFERROR(VLOOKUP($W22,[1]pivot集計!$A:$G,F$3,FALSE),0)+IFERROR(VLOOKUP($X22,[1]pivot集計!$A:$G,F$3,FALSE),0)+IFERROR(VLOOKUP($Y22,[1]pivot集計!$A:$G,F$3,FALSE),0)</f>
        <v>7854</v>
      </c>
      <c r="G22" s="86">
        <f>IFERROR(VLOOKUP($U22,[1]pivot集計!$A:$G,G$3,FALSE),0)+IFERROR(VLOOKUP($V22,[1]pivot集計!$A:$G,G$3,FALSE),0)+IFERROR(VLOOKUP($W22,[1]pivot集計!$A:$G,G$3,FALSE),0)+IFERROR(VLOOKUP($X22,[1]pivot集計!$A:$G,G$3,FALSE),0)+IFERROR(VLOOKUP($Y22,[1]pivot集計!$A:$G,G$3,FALSE),0)</f>
        <v>0</v>
      </c>
      <c r="H22" s="86">
        <f>IFERROR(VLOOKUP($U22,[1]pivot集計!$A:$G,H$3,FALSE),0)+IFERROR(VLOOKUP($V22,[1]pivot集計!$A:$G,H$3,FALSE),0)+IFERROR(VLOOKUP($W22,[1]pivot集計!$A:$G,H$3,FALSE),0)+IFERROR(VLOOKUP($X22,[1]pivot集計!$A:$G,H$3,FALSE),0)+IFERROR(VLOOKUP($Y22,[1]pivot集計!$A:$G,H$3,FALSE),0)</f>
        <v>0</v>
      </c>
      <c r="I22" s="82">
        <f t="shared" si="6"/>
        <v>90157</v>
      </c>
      <c r="J22" s="79"/>
      <c r="K22" s="72"/>
      <c r="L22" s="80">
        <v>18</v>
      </c>
      <c r="M22" s="101" t="s">
        <v>199</v>
      </c>
      <c r="N22" s="87">
        <f t="shared" si="0"/>
        <v>9.5358156042949747E-3</v>
      </c>
      <c r="O22" s="87">
        <f t="shared" si="1"/>
        <v>5.0391839236460748E-2</v>
      </c>
      <c r="P22" s="87">
        <f t="shared" si="2"/>
        <v>0.19364382751054021</v>
      </c>
      <c r="Q22" s="87">
        <f t="shared" si="3"/>
        <v>0</v>
      </c>
      <c r="R22" s="121">
        <f t="shared" si="4"/>
        <v>0</v>
      </c>
      <c r="S22" s="119">
        <f t="shared" si="5"/>
        <v>7.0651926090444369E-3</v>
      </c>
      <c r="T22" s="79"/>
      <c r="U22" t="str">
        <f>VLOOKUP(C22,[1]項目一覧!F:R,13,FALSE)</f>
        <v>合計 / ④-19</v>
      </c>
    </row>
    <row r="23" spans="2:21" ht="21.95" customHeight="1">
      <c r="B23" s="80">
        <v>19</v>
      </c>
      <c r="C23" s="101" t="s">
        <v>200</v>
      </c>
      <c r="D23" s="86">
        <f>IFERROR(VLOOKUP($U23,[1]pivot集計!$A:$G,D$3,FALSE),0)+IFERROR(VLOOKUP($V23,[1]pivot集計!$A:$G,D$3,FALSE),0)+IFERROR(VLOOKUP($W23,[1]pivot集計!$A:$G,D$3,FALSE),0)+IFERROR(VLOOKUP($X23,[1]pivot集計!$A:$G,D$3,FALSE),0)+IFERROR(VLOOKUP($Y23,[1]pivot集計!$A:$G,D$3,FALSE),0)</f>
        <v>0</v>
      </c>
      <c r="E23" s="86">
        <f>IFERROR(VLOOKUP($U23,[1]pivot集計!$A:$G,E$3,FALSE),0)+IFERROR(VLOOKUP($V23,[1]pivot集計!$A:$G,E$3,FALSE),0)+IFERROR(VLOOKUP($W23,[1]pivot集計!$A:$G,E$3,FALSE),0)+IFERROR(VLOOKUP($X23,[1]pivot集計!$A:$G,E$3,FALSE),0)+IFERROR(VLOOKUP($Y23,[1]pivot集計!$A:$G,E$3,FALSE),0)</f>
        <v>0</v>
      </c>
      <c r="F23" s="86">
        <f>IFERROR(VLOOKUP($U23,[1]pivot集計!$A:$G,F$3,FALSE),0)+IFERROR(VLOOKUP($V23,[1]pivot集計!$A:$G,F$3,FALSE),0)+IFERROR(VLOOKUP($W23,[1]pivot集計!$A:$G,F$3,FALSE),0)+IFERROR(VLOOKUP($X23,[1]pivot集計!$A:$G,F$3,FALSE),0)+IFERROR(VLOOKUP($Y23,[1]pivot集計!$A:$G,F$3,FALSE),0)</f>
        <v>0</v>
      </c>
      <c r="G23" s="86">
        <f>IFERROR(VLOOKUP($U23,[1]pivot集計!$A:$G,G$3,FALSE),0)+IFERROR(VLOOKUP($V23,[1]pivot集計!$A:$G,G$3,FALSE),0)+IFERROR(VLOOKUP($W23,[1]pivot集計!$A:$G,G$3,FALSE),0)+IFERROR(VLOOKUP($X23,[1]pivot集計!$A:$G,G$3,FALSE),0)+IFERROR(VLOOKUP($Y23,[1]pivot集計!$A:$G,G$3,FALSE),0)</f>
        <v>0</v>
      </c>
      <c r="H23" s="86">
        <f>IFERROR(VLOOKUP($U23,[1]pivot集計!$A:$G,H$3,FALSE),0)+IFERROR(VLOOKUP($V23,[1]pivot集計!$A:$G,H$3,FALSE),0)+IFERROR(VLOOKUP($W23,[1]pivot集計!$A:$G,H$3,FALSE),0)+IFERROR(VLOOKUP($X23,[1]pivot集計!$A:$G,H$3,FALSE),0)+IFERROR(VLOOKUP($Y23,[1]pivot集計!$A:$G,H$3,FALSE),0)</f>
        <v>0</v>
      </c>
      <c r="I23" s="82">
        <f t="shared" si="6"/>
        <v>0</v>
      </c>
      <c r="J23" s="79"/>
      <c r="K23" s="72"/>
      <c r="L23" s="80">
        <v>19</v>
      </c>
      <c r="M23" s="101" t="s">
        <v>200</v>
      </c>
      <c r="N23" s="87">
        <f t="shared" si="0"/>
        <v>0</v>
      </c>
      <c r="O23" s="87">
        <f t="shared" si="1"/>
        <v>0</v>
      </c>
      <c r="P23" s="87">
        <f t="shared" si="2"/>
        <v>0</v>
      </c>
      <c r="Q23" s="87">
        <f t="shared" si="3"/>
        <v>0</v>
      </c>
      <c r="R23" s="121">
        <f t="shared" si="4"/>
        <v>0</v>
      </c>
      <c r="S23" s="119">
        <f t="shared" si="5"/>
        <v>0</v>
      </c>
      <c r="T23" s="79"/>
      <c r="U23" t="str">
        <f>VLOOKUP(C23,[1]項目一覧!F:R,13,FALSE)</f>
        <v>合計 / ④-20</v>
      </c>
    </row>
    <row r="24" spans="2:21" ht="21.95" customHeight="1">
      <c r="B24" s="80">
        <v>20</v>
      </c>
      <c r="C24" s="101" t="s">
        <v>201</v>
      </c>
      <c r="D24" s="86">
        <f>IFERROR(VLOOKUP($U24,[1]pivot集計!$A:$G,D$3,FALSE),0)+IFERROR(VLOOKUP($V24,[1]pivot集計!$A:$G,D$3,FALSE),0)+IFERROR(VLOOKUP($W24,[1]pivot集計!$A:$G,D$3,FALSE),0)+IFERROR(VLOOKUP($X24,[1]pivot集計!$A:$G,D$3,FALSE),0)+IFERROR(VLOOKUP($Y24,[1]pivot集計!$A:$G,D$3,FALSE),0)</f>
        <v>310014</v>
      </c>
      <c r="E24" s="86">
        <f>IFERROR(VLOOKUP($U24,[1]pivot集計!$A:$G,E$3,FALSE),0)+IFERROR(VLOOKUP($V24,[1]pivot集計!$A:$G,E$3,FALSE),0)+IFERROR(VLOOKUP($W24,[1]pivot集計!$A:$G,E$3,FALSE),0)+IFERROR(VLOOKUP($X24,[1]pivot集計!$A:$G,E$3,FALSE),0)+IFERROR(VLOOKUP($Y24,[1]pivot集計!$A:$G,E$3,FALSE),0)</f>
        <v>5</v>
      </c>
      <c r="F24" s="86">
        <f>IFERROR(VLOOKUP($U24,[1]pivot集計!$A:$G,F$3,FALSE),0)+IFERROR(VLOOKUP($V24,[1]pivot集計!$A:$G,F$3,FALSE),0)+IFERROR(VLOOKUP($W24,[1]pivot集計!$A:$G,F$3,FALSE),0)+IFERROR(VLOOKUP($X24,[1]pivot集計!$A:$G,F$3,FALSE),0)+IFERROR(VLOOKUP($Y24,[1]pivot集計!$A:$G,F$3,FALSE),0)</f>
        <v>0</v>
      </c>
      <c r="G24" s="86">
        <f>IFERROR(VLOOKUP($U24,[1]pivot集計!$A:$G,G$3,FALSE),0)+IFERROR(VLOOKUP($V24,[1]pivot集計!$A:$G,G$3,FALSE),0)+IFERROR(VLOOKUP($W24,[1]pivot集計!$A:$G,G$3,FALSE),0)+IFERROR(VLOOKUP($X24,[1]pivot集計!$A:$G,G$3,FALSE),0)+IFERROR(VLOOKUP($Y24,[1]pivot集計!$A:$G,G$3,FALSE),0)</f>
        <v>667.09799999999996</v>
      </c>
      <c r="H24" s="86">
        <f>IFERROR(VLOOKUP($U24,[1]pivot集計!$A:$G,H$3,FALSE),0)+IFERROR(VLOOKUP($V24,[1]pivot集計!$A:$G,H$3,FALSE),0)+IFERROR(VLOOKUP($W24,[1]pivot集計!$A:$G,H$3,FALSE),0)+IFERROR(VLOOKUP($X24,[1]pivot集計!$A:$G,H$3,FALSE),0)+IFERROR(VLOOKUP($Y24,[1]pivot集計!$A:$G,H$3,FALSE),0)</f>
        <v>0</v>
      </c>
      <c r="I24" s="82">
        <f t="shared" si="6"/>
        <v>310686.098</v>
      </c>
      <c r="J24" s="79"/>
      <c r="K24" s="72"/>
      <c r="L24" s="80">
        <v>20</v>
      </c>
      <c r="M24" s="101" t="s">
        <v>201</v>
      </c>
      <c r="N24" s="87">
        <f t="shared" si="0"/>
        <v>3.7491900301203578E-2</v>
      </c>
      <c r="O24" s="87">
        <f t="shared" si="1"/>
        <v>7.2968200458240295E-5</v>
      </c>
      <c r="P24" s="87">
        <f t="shared" si="2"/>
        <v>0</v>
      </c>
      <c r="Q24" s="87">
        <f t="shared" si="3"/>
        <v>3.827124086138287E-4</v>
      </c>
      <c r="R24" s="121">
        <f t="shared" si="4"/>
        <v>0</v>
      </c>
      <c r="S24" s="119">
        <f t="shared" si="5"/>
        <v>2.4347051513720016E-2</v>
      </c>
      <c r="T24" s="79"/>
      <c r="U24" t="str">
        <f>VLOOKUP(C24,[1]項目一覧!F:R,13,FALSE)</f>
        <v>合計 / ④-21</v>
      </c>
    </row>
    <row r="25" spans="2:21" ht="21.95" customHeight="1">
      <c r="B25" s="80">
        <v>21</v>
      </c>
      <c r="C25" s="101" t="s">
        <v>202</v>
      </c>
      <c r="D25" s="86">
        <f>IFERROR(VLOOKUP($U25,[1]pivot集計!$A:$G,D$3,FALSE),0)+IFERROR(VLOOKUP($V25,[1]pivot集計!$A:$G,D$3,FALSE),0)+IFERROR(VLOOKUP($W25,[1]pivot集計!$A:$G,D$3,FALSE),0)+IFERROR(VLOOKUP($X25,[1]pivot集計!$A:$G,D$3,FALSE),0)+IFERROR(VLOOKUP($Y25,[1]pivot集計!$A:$G,D$3,FALSE),0)</f>
        <v>34936</v>
      </c>
      <c r="E25" s="86">
        <f>IFERROR(VLOOKUP($U25,[1]pivot集計!$A:$G,E$3,FALSE),0)+IFERROR(VLOOKUP($V25,[1]pivot集計!$A:$G,E$3,FALSE),0)+IFERROR(VLOOKUP($W25,[1]pivot集計!$A:$G,E$3,FALSE),0)+IFERROR(VLOOKUP($X25,[1]pivot集計!$A:$G,E$3,FALSE),0)+IFERROR(VLOOKUP($Y25,[1]pivot集計!$A:$G,E$3,FALSE),0)</f>
        <v>0</v>
      </c>
      <c r="F25" s="86">
        <f>IFERROR(VLOOKUP($U25,[1]pivot集計!$A:$G,F$3,FALSE),0)+IFERROR(VLOOKUP($V25,[1]pivot集計!$A:$G,F$3,FALSE),0)+IFERROR(VLOOKUP($W25,[1]pivot集計!$A:$G,F$3,FALSE),0)+IFERROR(VLOOKUP($X25,[1]pivot集計!$A:$G,F$3,FALSE),0)+IFERROR(VLOOKUP($Y25,[1]pivot集計!$A:$G,F$3,FALSE),0)</f>
        <v>0</v>
      </c>
      <c r="G25" s="86">
        <f>IFERROR(VLOOKUP($U25,[1]pivot集計!$A:$G,G$3,FALSE),0)+IFERROR(VLOOKUP($V25,[1]pivot集計!$A:$G,G$3,FALSE),0)+IFERROR(VLOOKUP($W25,[1]pivot集計!$A:$G,G$3,FALSE),0)+IFERROR(VLOOKUP($X25,[1]pivot集計!$A:$G,G$3,FALSE),0)+IFERROR(VLOOKUP($Y25,[1]pivot集計!$A:$G,G$3,FALSE),0)</f>
        <v>0</v>
      </c>
      <c r="H25" s="86">
        <f>IFERROR(VLOOKUP($U25,[1]pivot集計!$A:$G,H$3,FALSE),0)+IFERROR(VLOOKUP($V25,[1]pivot集計!$A:$G,H$3,FALSE),0)+IFERROR(VLOOKUP($W25,[1]pivot集計!$A:$G,H$3,FALSE),0)+IFERROR(VLOOKUP($X25,[1]pivot集計!$A:$G,H$3,FALSE),0)+IFERROR(VLOOKUP($Y25,[1]pivot集計!$A:$G,H$3,FALSE),0)</f>
        <v>0</v>
      </c>
      <c r="I25" s="82">
        <f t="shared" si="6"/>
        <v>34936</v>
      </c>
      <c r="J25" s="79"/>
      <c r="K25" s="72"/>
      <c r="L25" s="80">
        <v>21</v>
      </c>
      <c r="M25" s="101" t="s">
        <v>202</v>
      </c>
      <c r="N25" s="87">
        <f t="shared" si="0"/>
        <v>4.2250254147323937E-3</v>
      </c>
      <c r="O25" s="87">
        <f t="shared" si="1"/>
        <v>0</v>
      </c>
      <c r="P25" s="87">
        <f t="shared" si="2"/>
        <v>0</v>
      </c>
      <c r="Q25" s="87">
        <f t="shared" si="3"/>
        <v>0</v>
      </c>
      <c r="R25" s="121">
        <f t="shared" si="4"/>
        <v>0</v>
      </c>
      <c r="S25" s="119">
        <f t="shared" si="5"/>
        <v>2.7377748703880612E-3</v>
      </c>
      <c r="T25" s="79"/>
      <c r="U25" t="str">
        <f>VLOOKUP(C25,[1]項目一覧!F:R,13,FALSE)</f>
        <v>合計 / ④-22</v>
      </c>
    </row>
    <row r="26" spans="2:21" ht="21.95" customHeight="1">
      <c r="B26" s="80">
        <v>22</v>
      </c>
      <c r="C26" s="101" t="s">
        <v>203</v>
      </c>
      <c r="D26" s="86">
        <f>IFERROR(VLOOKUP($U26,[1]pivot集計!$A:$G,D$3,FALSE),0)+IFERROR(VLOOKUP($V26,[1]pivot集計!$A:$G,D$3,FALSE),0)+IFERROR(VLOOKUP($W26,[1]pivot集計!$A:$G,D$3,FALSE),0)+IFERROR(VLOOKUP($X26,[1]pivot集計!$A:$G,D$3,FALSE),0)+IFERROR(VLOOKUP($Y26,[1]pivot集計!$A:$G,D$3,FALSE),0)</f>
        <v>0</v>
      </c>
      <c r="E26" s="86">
        <f>IFERROR(VLOOKUP($U26,[1]pivot集計!$A:$G,E$3,FALSE),0)+IFERROR(VLOOKUP($V26,[1]pivot集計!$A:$G,E$3,FALSE),0)+IFERROR(VLOOKUP($W26,[1]pivot集計!$A:$G,E$3,FALSE),0)+IFERROR(VLOOKUP($X26,[1]pivot集計!$A:$G,E$3,FALSE),0)+IFERROR(VLOOKUP($Y26,[1]pivot集計!$A:$G,E$3,FALSE),0)</f>
        <v>0</v>
      </c>
      <c r="F26" s="86">
        <f>IFERROR(VLOOKUP($U26,[1]pivot集計!$A:$G,F$3,FALSE),0)+IFERROR(VLOOKUP($V26,[1]pivot集計!$A:$G,F$3,FALSE),0)+IFERROR(VLOOKUP($W26,[1]pivot集計!$A:$G,F$3,FALSE),0)+IFERROR(VLOOKUP($X26,[1]pivot集計!$A:$G,F$3,FALSE),0)+IFERROR(VLOOKUP($Y26,[1]pivot集計!$A:$G,F$3,FALSE),0)</f>
        <v>0</v>
      </c>
      <c r="G26" s="86">
        <f>IFERROR(VLOOKUP($U26,[1]pivot集計!$A:$G,G$3,FALSE),0)+IFERROR(VLOOKUP($V26,[1]pivot集計!$A:$G,G$3,FALSE),0)+IFERROR(VLOOKUP($W26,[1]pivot集計!$A:$G,G$3,FALSE),0)+IFERROR(VLOOKUP($X26,[1]pivot集計!$A:$G,G$3,FALSE),0)+IFERROR(VLOOKUP($Y26,[1]pivot集計!$A:$G,G$3,FALSE),0)</f>
        <v>0</v>
      </c>
      <c r="H26" s="86">
        <f>IFERROR(VLOOKUP($U26,[1]pivot集計!$A:$G,H$3,FALSE),0)+IFERROR(VLOOKUP($V26,[1]pivot集計!$A:$G,H$3,FALSE),0)+IFERROR(VLOOKUP($W26,[1]pivot集計!$A:$G,H$3,FALSE),0)+IFERROR(VLOOKUP($X26,[1]pivot集計!$A:$G,H$3,FALSE),0)+IFERROR(VLOOKUP($Y26,[1]pivot集計!$A:$G,H$3,FALSE),0)</f>
        <v>0</v>
      </c>
      <c r="I26" s="82">
        <f t="shared" si="6"/>
        <v>0</v>
      </c>
      <c r="J26" s="79"/>
      <c r="K26" s="72"/>
      <c r="L26" s="80">
        <v>22</v>
      </c>
      <c r="M26" s="101" t="s">
        <v>203</v>
      </c>
      <c r="N26" s="87">
        <f t="shared" si="0"/>
        <v>0</v>
      </c>
      <c r="O26" s="87">
        <f t="shared" si="1"/>
        <v>0</v>
      </c>
      <c r="P26" s="87">
        <f t="shared" si="2"/>
        <v>0</v>
      </c>
      <c r="Q26" s="87">
        <f t="shared" si="3"/>
        <v>0</v>
      </c>
      <c r="R26" s="121">
        <f t="shared" si="4"/>
        <v>0</v>
      </c>
      <c r="S26" s="119">
        <f t="shared" si="5"/>
        <v>0</v>
      </c>
      <c r="T26" s="79"/>
      <c r="U26" t="str">
        <f>VLOOKUP(C26,[1]項目一覧!F:R,13,FALSE)</f>
        <v>合計 / ④-23</v>
      </c>
    </row>
    <row r="27" spans="2:21" ht="21.95" customHeight="1">
      <c r="B27" s="80">
        <v>23</v>
      </c>
      <c r="C27" s="101" t="s">
        <v>204</v>
      </c>
      <c r="D27" s="86">
        <f>IFERROR(VLOOKUP($U27,[1]pivot集計!$A:$G,D$3,FALSE),0)+IFERROR(VLOOKUP($V27,[1]pivot集計!$A:$G,D$3,FALSE),0)+IFERROR(VLOOKUP($W27,[1]pivot集計!$A:$G,D$3,FALSE),0)+IFERROR(VLOOKUP($X27,[1]pivot集計!$A:$G,D$3,FALSE),0)+IFERROR(VLOOKUP($Y27,[1]pivot集計!$A:$G,D$3,FALSE),0)</f>
        <v>115784</v>
      </c>
      <c r="E27" s="86">
        <f>IFERROR(VLOOKUP($U27,[1]pivot集計!$A:$G,E$3,FALSE),0)+IFERROR(VLOOKUP($V27,[1]pivot集計!$A:$G,E$3,FALSE),0)+IFERROR(VLOOKUP($W27,[1]pivot集計!$A:$G,E$3,FALSE),0)+IFERROR(VLOOKUP($X27,[1]pivot集計!$A:$G,E$3,FALSE),0)+IFERROR(VLOOKUP($Y27,[1]pivot集計!$A:$G,E$3,FALSE),0)</f>
        <v>0</v>
      </c>
      <c r="F27" s="86">
        <f>IFERROR(VLOOKUP($U27,[1]pivot集計!$A:$G,F$3,FALSE),0)+IFERROR(VLOOKUP($V27,[1]pivot集計!$A:$G,F$3,FALSE),0)+IFERROR(VLOOKUP($W27,[1]pivot集計!$A:$G,F$3,FALSE),0)+IFERROR(VLOOKUP($X27,[1]pivot集計!$A:$G,F$3,FALSE),0)+IFERROR(VLOOKUP($Y27,[1]pivot集計!$A:$G,F$3,FALSE),0)</f>
        <v>0</v>
      </c>
      <c r="G27" s="86">
        <f>IFERROR(VLOOKUP($U27,[1]pivot集計!$A:$G,G$3,FALSE),0)+IFERROR(VLOOKUP($V27,[1]pivot集計!$A:$G,G$3,FALSE),0)+IFERROR(VLOOKUP($W27,[1]pivot集計!$A:$G,G$3,FALSE),0)+IFERROR(VLOOKUP($X27,[1]pivot集計!$A:$G,G$3,FALSE),0)+IFERROR(VLOOKUP($Y27,[1]pivot集計!$A:$G,G$3,FALSE),0)</f>
        <v>0</v>
      </c>
      <c r="H27" s="86">
        <f>IFERROR(VLOOKUP($U27,[1]pivot集計!$A:$G,H$3,FALSE),0)+IFERROR(VLOOKUP($V27,[1]pivot集計!$A:$G,H$3,FALSE),0)+IFERROR(VLOOKUP($W27,[1]pivot集計!$A:$G,H$3,FALSE),0)+IFERROR(VLOOKUP($X27,[1]pivot集計!$A:$G,H$3,FALSE),0)+IFERROR(VLOOKUP($Y27,[1]pivot集計!$A:$G,H$3,FALSE),0)</f>
        <v>0</v>
      </c>
      <c r="I27" s="82">
        <f t="shared" si="6"/>
        <v>115784</v>
      </c>
      <c r="J27" s="79"/>
      <c r="K27" s="72"/>
      <c r="L27" s="80">
        <v>23</v>
      </c>
      <c r="M27" s="101" t="s">
        <v>204</v>
      </c>
      <c r="N27" s="87">
        <f t="shared" si="0"/>
        <v>1.4002471451207222E-2</v>
      </c>
      <c r="O27" s="87">
        <f t="shared" si="1"/>
        <v>0</v>
      </c>
      <c r="P27" s="87">
        <f t="shared" si="2"/>
        <v>0</v>
      </c>
      <c r="Q27" s="87">
        <f t="shared" si="3"/>
        <v>0</v>
      </c>
      <c r="R27" s="121">
        <f t="shared" si="4"/>
        <v>0</v>
      </c>
      <c r="S27" s="119">
        <f t="shared" si="5"/>
        <v>9.0734636361635927E-3</v>
      </c>
      <c r="T27" s="79"/>
      <c r="U27" t="str">
        <f>VLOOKUP(C27,[1]項目一覧!F:R,13,FALSE)</f>
        <v>合計 / ④-24</v>
      </c>
    </row>
    <row r="28" spans="2:21" ht="21.95" customHeight="1">
      <c r="B28" s="80">
        <v>24</v>
      </c>
      <c r="C28" s="101" t="s">
        <v>205</v>
      </c>
      <c r="D28" s="86">
        <f>IFERROR(VLOOKUP($U28,[1]pivot集計!$A:$G,D$3,FALSE),0)+IFERROR(VLOOKUP($V28,[1]pivot集計!$A:$G,D$3,FALSE),0)+IFERROR(VLOOKUP($W28,[1]pivot集計!$A:$G,D$3,FALSE),0)+IFERROR(VLOOKUP($X28,[1]pivot集計!$A:$G,D$3,FALSE),0)+IFERROR(VLOOKUP($Y28,[1]pivot集計!$A:$G,D$3,FALSE),0)</f>
        <v>0</v>
      </c>
      <c r="E28" s="86">
        <f>IFERROR(VLOOKUP($U28,[1]pivot集計!$A:$G,E$3,FALSE),0)+IFERROR(VLOOKUP($V28,[1]pivot集計!$A:$G,E$3,FALSE),0)+IFERROR(VLOOKUP($W28,[1]pivot集計!$A:$G,E$3,FALSE),0)+IFERROR(VLOOKUP($X28,[1]pivot集計!$A:$G,E$3,FALSE),0)+IFERROR(VLOOKUP($Y28,[1]pivot集計!$A:$G,E$3,FALSE),0)</f>
        <v>0</v>
      </c>
      <c r="F28" s="86">
        <f>IFERROR(VLOOKUP($U28,[1]pivot集計!$A:$G,F$3,FALSE),0)+IFERROR(VLOOKUP($V28,[1]pivot集計!$A:$G,F$3,FALSE),0)+IFERROR(VLOOKUP($W28,[1]pivot集計!$A:$G,F$3,FALSE),0)+IFERROR(VLOOKUP($X28,[1]pivot集計!$A:$G,F$3,FALSE),0)+IFERROR(VLOOKUP($Y28,[1]pivot集計!$A:$G,F$3,FALSE),0)</f>
        <v>0</v>
      </c>
      <c r="G28" s="86">
        <f>IFERROR(VLOOKUP($U28,[1]pivot集計!$A:$G,G$3,FALSE),0)+IFERROR(VLOOKUP($V28,[1]pivot集計!$A:$G,G$3,FALSE),0)+IFERROR(VLOOKUP($W28,[1]pivot集計!$A:$G,G$3,FALSE),0)+IFERROR(VLOOKUP($X28,[1]pivot集計!$A:$G,G$3,FALSE),0)+IFERROR(VLOOKUP($Y28,[1]pivot集計!$A:$G,G$3,FALSE),0)</f>
        <v>0</v>
      </c>
      <c r="H28" s="86">
        <f>IFERROR(VLOOKUP($U28,[1]pivot集計!$A:$G,H$3,FALSE),0)+IFERROR(VLOOKUP($V28,[1]pivot集計!$A:$G,H$3,FALSE),0)+IFERROR(VLOOKUP($W28,[1]pivot集計!$A:$G,H$3,FALSE),0)+IFERROR(VLOOKUP($X28,[1]pivot集計!$A:$G,H$3,FALSE),0)+IFERROR(VLOOKUP($Y28,[1]pivot集計!$A:$G,H$3,FALSE),0)</f>
        <v>0</v>
      </c>
      <c r="I28" s="82">
        <f t="shared" si="6"/>
        <v>0</v>
      </c>
      <c r="J28" s="79"/>
      <c r="K28" s="72"/>
      <c r="L28" s="80">
        <v>24</v>
      </c>
      <c r="M28" s="101" t="s">
        <v>205</v>
      </c>
      <c r="N28" s="87">
        <f t="shared" si="0"/>
        <v>0</v>
      </c>
      <c r="O28" s="87">
        <f t="shared" si="1"/>
        <v>0</v>
      </c>
      <c r="P28" s="87">
        <f t="shared" si="2"/>
        <v>0</v>
      </c>
      <c r="Q28" s="87">
        <f t="shared" si="3"/>
        <v>0</v>
      </c>
      <c r="R28" s="121">
        <f t="shared" si="4"/>
        <v>0</v>
      </c>
      <c r="S28" s="119">
        <f t="shared" si="5"/>
        <v>0</v>
      </c>
      <c r="T28" s="79"/>
      <c r="U28" t="str">
        <f>VLOOKUP(C28,[1]項目一覧!F:R,13,FALSE)</f>
        <v>合計 / ④-25</v>
      </c>
    </row>
    <row r="29" spans="2:21" ht="21.95" customHeight="1">
      <c r="B29" s="80">
        <v>25</v>
      </c>
      <c r="C29" s="101" t="s">
        <v>206</v>
      </c>
      <c r="D29" s="86">
        <f>IFERROR(VLOOKUP($U29,[1]pivot集計!$A:$G,D$3,FALSE),0)+IFERROR(VLOOKUP($V29,[1]pivot集計!$A:$G,D$3,FALSE),0)+IFERROR(VLOOKUP($W29,[1]pivot集計!$A:$G,D$3,FALSE),0)+IFERROR(VLOOKUP($X29,[1]pivot集計!$A:$G,D$3,FALSE),0)+IFERROR(VLOOKUP($Y29,[1]pivot集計!$A:$G,D$3,FALSE),0)</f>
        <v>0</v>
      </c>
      <c r="E29" s="86">
        <f>IFERROR(VLOOKUP($U29,[1]pivot集計!$A:$G,E$3,FALSE),0)+IFERROR(VLOOKUP($V29,[1]pivot集計!$A:$G,E$3,FALSE),0)+IFERROR(VLOOKUP($W29,[1]pivot集計!$A:$G,E$3,FALSE),0)+IFERROR(VLOOKUP($X29,[1]pivot集計!$A:$G,E$3,FALSE),0)+IFERROR(VLOOKUP($Y29,[1]pivot集計!$A:$G,E$3,FALSE),0)</f>
        <v>0</v>
      </c>
      <c r="F29" s="86">
        <f>IFERROR(VLOOKUP($U29,[1]pivot集計!$A:$G,F$3,FALSE),0)+IFERROR(VLOOKUP($V29,[1]pivot集計!$A:$G,F$3,FALSE),0)+IFERROR(VLOOKUP($W29,[1]pivot集計!$A:$G,F$3,FALSE),0)+IFERROR(VLOOKUP($X29,[1]pivot集計!$A:$G,F$3,FALSE),0)+IFERROR(VLOOKUP($Y29,[1]pivot集計!$A:$G,F$3,FALSE),0)</f>
        <v>0</v>
      </c>
      <c r="G29" s="86">
        <f>IFERROR(VLOOKUP($U29,[1]pivot集計!$A:$G,G$3,FALSE),0)+IFERROR(VLOOKUP($V29,[1]pivot集計!$A:$G,G$3,FALSE),0)+IFERROR(VLOOKUP($W29,[1]pivot集計!$A:$G,G$3,FALSE),0)+IFERROR(VLOOKUP($X29,[1]pivot集計!$A:$G,G$3,FALSE),0)+IFERROR(VLOOKUP($Y29,[1]pivot集計!$A:$G,G$3,FALSE),0)</f>
        <v>0</v>
      </c>
      <c r="H29" s="86">
        <f>IFERROR(VLOOKUP($U29,[1]pivot集計!$A:$G,H$3,FALSE),0)+IFERROR(VLOOKUP($V29,[1]pivot集計!$A:$G,H$3,FALSE),0)+IFERROR(VLOOKUP($W29,[1]pivot集計!$A:$G,H$3,FALSE),0)+IFERROR(VLOOKUP($X29,[1]pivot集計!$A:$G,H$3,FALSE),0)+IFERROR(VLOOKUP($Y29,[1]pivot集計!$A:$G,H$3,FALSE),0)</f>
        <v>0</v>
      </c>
      <c r="I29" s="82">
        <f t="shared" si="6"/>
        <v>0</v>
      </c>
      <c r="J29" s="79"/>
      <c r="K29" s="72"/>
      <c r="L29" s="80">
        <v>25</v>
      </c>
      <c r="M29" s="101" t="s">
        <v>206</v>
      </c>
      <c r="N29" s="87">
        <f t="shared" si="0"/>
        <v>0</v>
      </c>
      <c r="O29" s="87">
        <f t="shared" si="1"/>
        <v>0</v>
      </c>
      <c r="P29" s="87">
        <f t="shared" si="2"/>
        <v>0</v>
      </c>
      <c r="Q29" s="87">
        <f t="shared" si="3"/>
        <v>0</v>
      </c>
      <c r="R29" s="121">
        <f t="shared" si="4"/>
        <v>0</v>
      </c>
      <c r="S29" s="119">
        <f t="shared" si="5"/>
        <v>0</v>
      </c>
      <c r="T29" s="79"/>
      <c r="U29" t="str">
        <f>VLOOKUP(C29,[1]項目一覧!F:R,13,FALSE)</f>
        <v>合計 / ④-26</v>
      </c>
    </row>
    <row r="30" spans="2:21" ht="21.95" customHeight="1">
      <c r="B30" s="80">
        <v>26</v>
      </c>
      <c r="C30" s="88" t="s">
        <v>207</v>
      </c>
      <c r="D30" s="86">
        <f>IFERROR(VLOOKUP($U30,[1]pivot集計!$A:$G,D$3,FALSE),0)+IFERROR(VLOOKUP($V30,[1]pivot集計!$A:$G,D$3,FALSE),0)+IFERROR(VLOOKUP($W30,[1]pivot集計!$A:$G,D$3,FALSE),0)+IFERROR(VLOOKUP($X30,[1]pivot集計!$A:$G,D$3,FALSE),0)+IFERROR(VLOOKUP($Y30,[1]pivot集計!$A:$G,D$3,FALSE),0)</f>
        <v>88523</v>
      </c>
      <c r="E30" s="86">
        <f>IFERROR(VLOOKUP($U30,[1]pivot集計!$A:$G,E$3,FALSE),0)+IFERROR(VLOOKUP($V30,[1]pivot集計!$A:$G,E$3,FALSE),0)+IFERROR(VLOOKUP($W30,[1]pivot集計!$A:$G,E$3,FALSE),0)+IFERROR(VLOOKUP($X30,[1]pivot集計!$A:$G,E$3,FALSE),0)+IFERROR(VLOOKUP($Y30,[1]pivot集計!$A:$G,E$3,FALSE),0)</f>
        <v>0</v>
      </c>
      <c r="F30" s="86">
        <f>IFERROR(VLOOKUP($U30,[1]pivot集計!$A:$G,F$3,FALSE),0)+IFERROR(VLOOKUP($V30,[1]pivot集計!$A:$G,F$3,FALSE),0)+IFERROR(VLOOKUP($W30,[1]pivot集計!$A:$G,F$3,FALSE),0)+IFERROR(VLOOKUP($X30,[1]pivot集計!$A:$G,F$3,FALSE),0)+IFERROR(VLOOKUP($Y30,[1]pivot集計!$A:$G,F$3,FALSE),0)</f>
        <v>0</v>
      </c>
      <c r="G30" s="86">
        <f>IFERROR(VLOOKUP($U30,[1]pivot集計!$A:$G,G$3,FALSE),0)+IFERROR(VLOOKUP($V30,[1]pivot集計!$A:$G,G$3,FALSE),0)+IFERROR(VLOOKUP($W30,[1]pivot集計!$A:$G,G$3,FALSE),0)+IFERROR(VLOOKUP($X30,[1]pivot集計!$A:$G,G$3,FALSE),0)+IFERROR(VLOOKUP($Y30,[1]pivot集計!$A:$G,G$3,FALSE),0)</f>
        <v>0</v>
      </c>
      <c r="H30" s="86">
        <f>IFERROR(VLOOKUP($U30,[1]pivot集計!$A:$G,H$3,FALSE),0)+IFERROR(VLOOKUP($V30,[1]pivot集計!$A:$G,H$3,FALSE),0)+IFERROR(VLOOKUP($W30,[1]pivot集計!$A:$G,H$3,FALSE),0)+IFERROR(VLOOKUP($X30,[1]pivot集計!$A:$G,H$3,FALSE),0)+IFERROR(VLOOKUP($Y30,[1]pivot集計!$A:$G,H$3,FALSE),0)</f>
        <v>0</v>
      </c>
      <c r="I30" s="82">
        <f t="shared" si="6"/>
        <v>88523</v>
      </c>
      <c r="J30" s="79"/>
      <c r="K30" s="72"/>
      <c r="L30" s="80">
        <v>26</v>
      </c>
      <c r="M30" s="88" t="s">
        <v>207</v>
      </c>
      <c r="N30" s="87">
        <f t="shared" si="0"/>
        <v>1.0705631004933469E-2</v>
      </c>
      <c r="O30" s="87">
        <f t="shared" si="1"/>
        <v>0</v>
      </c>
      <c r="P30" s="87">
        <f t="shared" si="2"/>
        <v>0</v>
      </c>
      <c r="Q30" s="87">
        <f t="shared" si="3"/>
        <v>0</v>
      </c>
      <c r="R30" s="121">
        <f t="shared" si="4"/>
        <v>0</v>
      </c>
      <c r="S30" s="119">
        <f t="shared" si="5"/>
        <v>6.9371434867003196E-3</v>
      </c>
      <c r="T30" s="79"/>
      <c r="U30" t="str">
        <f>VLOOKUP(C30,[1]項目一覧!F:R,13,FALSE)</f>
        <v>合計 / ④-27</v>
      </c>
    </row>
    <row r="31" spans="2:21" ht="21.95" customHeight="1">
      <c r="B31" s="80">
        <v>27</v>
      </c>
      <c r="C31" s="101" t="s">
        <v>208</v>
      </c>
      <c r="D31" s="86">
        <f>IFERROR(VLOOKUP($U31,[1]pivot集計!$A:$G,D$3,FALSE),0)+IFERROR(VLOOKUP($V31,[1]pivot集計!$A:$G,D$3,FALSE),0)+IFERROR(VLOOKUP($W31,[1]pivot集計!$A:$G,D$3,FALSE),0)+IFERROR(VLOOKUP($X31,[1]pivot集計!$A:$G,D$3,FALSE),0)+IFERROR(VLOOKUP($Y31,[1]pivot集計!$A:$G,D$3,FALSE),0)</f>
        <v>211312</v>
      </c>
      <c r="E31" s="86">
        <f>IFERROR(VLOOKUP($U31,[1]pivot集計!$A:$G,E$3,FALSE),0)+IFERROR(VLOOKUP($V31,[1]pivot集計!$A:$G,E$3,FALSE),0)+IFERROR(VLOOKUP($W31,[1]pivot集計!$A:$G,E$3,FALSE),0)+IFERROR(VLOOKUP($X31,[1]pivot集計!$A:$G,E$3,FALSE),0)+IFERROR(VLOOKUP($Y31,[1]pivot集計!$A:$G,E$3,FALSE),0)</f>
        <v>1760</v>
      </c>
      <c r="F31" s="86">
        <f>IFERROR(VLOOKUP($U31,[1]pivot集計!$A:$G,F$3,FALSE),0)+IFERROR(VLOOKUP($V31,[1]pivot集計!$A:$G,F$3,FALSE),0)+IFERROR(VLOOKUP($W31,[1]pivot集計!$A:$G,F$3,FALSE),0)+IFERROR(VLOOKUP($X31,[1]pivot集計!$A:$G,F$3,FALSE),0)+IFERROR(VLOOKUP($Y31,[1]pivot集計!$A:$G,F$3,FALSE),0)</f>
        <v>1547</v>
      </c>
      <c r="G31" s="86">
        <f>IFERROR(VLOOKUP($U31,[1]pivot集計!$A:$G,G$3,FALSE),0)+IFERROR(VLOOKUP($V31,[1]pivot集計!$A:$G,G$3,FALSE),0)+IFERROR(VLOOKUP($W31,[1]pivot集計!$A:$G,G$3,FALSE),0)+IFERROR(VLOOKUP($X31,[1]pivot集計!$A:$G,G$3,FALSE),0)+IFERROR(VLOOKUP($Y31,[1]pivot集計!$A:$G,G$3,FALSE),0)</f>
        <v>4476</v>
      </c>
      <c r="H31" s="86">
        <f>IFERROR(VLOOKUP($U31,[1]pivot集計!$A:$G,H$3,FALSE),0)+IFERROR(VLOOKUP($V31,[1]pivot集計!$A:$G,H$3,FALSE),0)+IFERROR(VLOOKUP($W31,[1]pivot集計!$A:$G,H$3,FALSE),0)+IFERROR(VLOOKUP($X31,[1]pivot集計!$A:$G,H$3,FALSE),0)+IFERROR(VLOOKUP($Y31,[1]pivot集計!$A:$G,H$3,FALSE),0)</f>
        <v>12419</v>
      </c>
      <c r="I31" s="82">
        <f t="shared" si="6"/>
        <v>231514</v>
      </c>
      <c r="J31" s="79"/>
      <c r="K31" s="72"/>
      <c r="L31" s="80">
        <v>27</v>
      </c>
      <c r="M31" s="101" t="s">
        <v>208</v>
      </c>
      <c r="N31" s="87">
        <f t="shared" si="0"/>
        <v>2.5555260202597081E-2</v>
      </c>
      <c r="O31" s="87">
        <f t="shared" si="1"/>
        <v>2.5684806561300587E-2</v>
      </c>
      <c r="P31" s="87">
        <f t="shared" si="2"/>
        <v>3.8141966024803374E-2</v>
      </c>
      <c r="Q31" s="87">
        <f t="shared" si="3"/>
        <v>2.5678696997375157E-3</v>
      </c>
      <c r="R31" s="121">
        <f t="shared" si="4"/>
        <v>4.7046286843702035E-3</v>
      </c>
      <c r="S31" s="119">
        <f t="shared" si="5"/>
        <v>1.8142695538785825E-2</v>
      </c>
      <c r="T31" s="79"/>
      <c r="U31" t="str">
        <f>VLOOKUP(C31,[1]項目一覧!F:R,13,FALSE)</f>
        <v>合計 / ④-28</v>
      </c>
    </row>
    <row r="32" spans="2:21" ht="21.95" customHeight="1">
      <c r="B32" s="80">
        <v>28</v>
      </c>
      <c r="C32" s="101" t="s">
        <v>209</v>
      </c>
      <c r="D32" s="86">
        <f>IFERROR(VLOOKUP($U32,[1]pivot集計!$A:$G,D$3,FALSE),0)+IFERROR(VLOOKUP($V32,[1]pivot集計!$A:$G,D$3,FALSE),0)+IFERROR(VLOOKUP($W32,[1]pivot集計!$A:$G,D$3,FALSE),0)+IFERROR(VLOOKUP($X32,[1]pivot集計!$A:$G,D$3,FALSE),0)+IFERROR(VLOOKUP($Y32,[1]pivot集計!$A:$G,D$3,FALSE),0)</f>
        <v>0</v>
      </c>
      <c r="E32" s="86">
        <f>IFERROR(VLOOKUP($U32,[1]pivot集計!$A:$G,E$3,FALSE),0)+IFERROR(VLOOKUP($V32,[1]pivot集計!$A:$G,E$3,FALSE),0)+IFERROR(VLOOKUP($W32,[1]pivot集計!$A:$G,E$3,FALSE),0)+IFERROR(VLOOKUP($X32,[1]pivot集計!$A:$G,E$3,FALSE),0)+IFERROR(VLOOKUP($Y32,[1]pivot集計!$A:$G,E$3,FALSE),0)</f>
        <v>0</v>
      </c>
      <c r="F32" s="86">
        <f>IFERROR(VLOOKUP($U32,[1]pivot集計!$A:$G,F$3,FALSE),0)+IFERROR(VLOOKUP($V32,[1]pivot集計!$A:$G,F$3,FALSE),0)+IFERROR(VLOOKUP($W32,[1]pivot集計!$A:$G,F$3,FALSE),0)+IFERROR(VLOOKUP($X32,[1]pivot集計!$A:$G,F$3,FALSE),0)+IFERROR(VLOOKUP($Y32,[1]pivot集計!$A:$G,F$3,FALSE),0)</f>
        <v>0</v>
      </c>
      <c r="G32" s="86">
        <f>IFERROR(VLOOKUP($U32,[1]pivot集計!$A:$G,G$3,FALSE),0)+IFERROR(VLOOKUP($V32,[1]pivot集計!$A:$G,G$3,FALSE),0)+IFERROR(VLOOKUP($W32,[1]pivot集計!$A:$G,G$3,FALSE),0)+IFERROR(VLOOKUP($X32,[1]pivot集計!$A:$G,G$3,FALSE),0)+IFERROR(VLOOKUP($Y32,[1]pivot集計!$A:$G,G$3,FALSE),0)</f>
        <v>0</v>
      </c>
      <c r="H32" s="86">
        <f>IFERROR(VLOOKUP($U32,[1]pivot集計!$A:$G,H$3,FALSE),0)+IFERROR(VLOOKUP($V32,[1]pivot集計!$A:$G,H$3,FALSE),0)+IFERROR(VLOOKUP($W32,[1]pivot集計!$A:$G,H$3,FALSE),0)+IFERROR(VLOOKUP($X32,[1]pivot集計!$A:$G,H$3,FALSE),0)+IFERROR(VLOOKUP($Y32,[1]pivot集計!$A:$G,H$3,FALSE),0)</f>
        <v>0</v>
      </c>
      <c r="I32" s="82">
        <f t="shared" si="6"/>
        <v>0</v>
      </c>
      <c r="J32" s="79"/>
      <c r="K32" s="72"/>
      <c r="L32" s="80">
        <v>28</v>
      </c>
      <c r="M32" s="101" t="s">
        <v>209</v>
      </c>
      <c r="N32" s="87">
        <f t="shared" si="0"/>
        <v>0</v>
      </c>
      <c r="O32" s="87">
        <f t="shared" si="1"/>
        <v>0</v>
      </c>
      <c r="P32" s="87">
        <f t="shared" si="2"/>
        <v>0</v>
      </c>
      <c r="Q32" s="87">
        <f t="shared" si="3"/>
        <v>0</v>
      </c>
      <c r="R32" s="121">
        <f t="shared" si="4"/>
        <v>0</v>
      </c>
      <c r="S32" s="119">
        <f t="shared" si="5"/>
        <v>0</v>
      </c>
      <c r="T32" s="79"/>
      <c r="U32" t="str">
        <f>VLOOKUP(C32,[1]項目一覧!F:R,13,FALSE)</f>
        <v>合計 / ④-29</v>
      </c>
    </row>
    <row r="33" spans="2:21" ht="21.95" customHeight="1">
      <c r="B33" s="80">
        <v>29</v>
      </c>
      <c r="C33" s="101" t="s">
        <v>210</v>
      </c>
      <c r="D33" s="86">
        <f>IFERROR(VLOOKUP($U33,[1]pivot集計!$A:$G,D$3,FALSE),0)+IFERROR(VLOOKUP($V33,[1]pivot集計!$A:$G,D$3,FALSE),0)+IFERROR(VLOOKUP($W33,[1]pivot集計!$A:$G,D$3,FALSE),0)+IFERROR(VLOOKUP($X33,[1]pivot集計!$A:$G,D$3,FALSE),0)+IFERROR(VLOOKUP($Y33,[1]pivot集計!$A:$G,D$3,FALSE),0)</f>
        <v>0</v>
      </c>
      <c r="E33" s="86">
        <f>IFERROR(VLOOKUP($U33,[1]pivot集計!$A:$G,E$3,FALSE),0)+IFERROR(VLOOKUP($V33,[1]pivot集計!$A:$G,E$3,FALSE),0)+IFERROR(VLOOKUP($W33,[1]pivot集計!$A:$G,E$3,FALSE),0)+IFERROR(VLOOKUP($X33,[1]pivot集計!$A:$G,E$3,FALSE),0)+IFERROR(VLOOKUP($Y33,[1]pivot集計!$A:$G,E$3,FALSE),0)</f>
        <v>0</v>
      </c>
      <c r="F33" s="86">
        <f>IFERROR(VLOOKUP($U33,[1]pivot集計!$A:$G,F$3,FALSE),0)+IFERROR(VLOOKUP($V33,[1]pivot集計!$A:$G,F$3,FALSE),0)+IFERROR(VLOOKUP($W33,[1]pivot集計!$A:$G,F$3,FALSE),0)+IFERROR(VLOOKUP($X33,[1]pivot集計!$A:$G,F$3,FALSE),0)+IFERROR(VLOOKUP($Y33,[1]pivot集計!$A:$G,F$3,FALSE),0)</f>
        <v>0</v>
      </c>
      <c r="G33" s="86">
        <f>IFERROR(VLOOKUP($U33,[1]pivot集計!$A:$G,G$3,FALSE),0)+IFERROR(VLOOKUP($V33,[1]pivot集計!$A:$G,G$3,FALSE),0)+IFERROR(VLOOKUP($W33,[1]pivot集計!$A:$G,G$3,FALSE),0)+IFERROR(VLOOKUP($X33,[1]pivot集計!$A:$G,G$3,FALSE),0)+IFERROR(VLOOKUP($Y33,[1]pivot集計!$A:$G,G$3,FALSE),0)</f>
        <v>0</v>
      </c>
      <c r="H33" s="86">
        <f>IFERROR(VLOOKUP($U33,[1]pivot集計!$A:$G,H$3,FALSE),0)+IFERROR(VLOOKUP($V33,[1]pivot集計!$A:$G,H$3,FALSE),0)+IFERROR(VLOOKUP($W33,[1]pivot集計!$A:$G,H$3,FALSE),0)+IFERROR(VLOOKUP($X33,[1]pivot集計!$A:$G,H$3,FALSE),0)+IFERROR(VLOOKUP($Y33,[1]pivot集計!$A:$G,H$3,FALSE),0)</f>
        <v>0</v>
      </c>
      <c r="I33" s="82">
        <f t="shared" si="6"/>
        <v>0</v>
      </c>
      <c r="J33" s="79"/>
      <c r="K33" s="72"/>
      <c r="L33" s="80">
        <v>29</v>
      </c>
      <c r="M33" s="101" t="s">
        <v>210</v>
      </c>
      <c r="N33" s="87">
        <f t="shared" si="0"/>
        <v>0</v>
      </c>
      <c r="O33" s="87">
        <f t="shared" si="1"/>
        <v>0</v>
      </c>
      <c r="P33" s="87">
        <f t="shared" si="2"/>
        <v>0</v>
      </c>
      <c r="Q33" s="87">
        <f t="shared" si="3"/>
        <v>0</v>
      </c>
      <c r="R33" s="121">
        <f t="shared" si="4"/>
        <v>0</v>
      </c>
      <c r="S33" s="119">
        <f t="shared" si="5"/>
        <v>0</v>
      </c>
      <c r="T33" s="79"/>
      <c r="U33" t="str">
        <f>VLOOKUP(C33,[1]項目一覧!F:R,13,FALSE)</f>
        <v>合計 / ④-30</v>
      </c>
    </row>
    <row r="34" spans="2:21" ht="21.95" customHeight="1">
      <c r="B34" s="80">
        <v>30</v>
      </c>
      <c r="C34" s="101" t="s">
        <v>211</v>
      </c>
      <c r="D34" s="86">
        <f>IFERROR(VLOOKUP($U34,[1]pivot集計!$A:$G,D$3,FALSE),0)+IFERROR(VLOOKUP($V34,[1]pivot集計!$A:$G,D$3,FALSE),0)+IFERROR(VLOOKUP($W34,[1]pivot集計!$A:$G,D$3,FALSE),0)+IFERROR(VLOOKUP($X34,[1]pivot集計!$A:$G,D$3,FALSE),0)+IFERROR(VLOOKUP($Y34,[1]pivot集計!$A:$G,D$3,FALSE),0)</f>
        <v>0</v>
      </c>
      <c r="E34" s="86">
        <f>IFERROR(VLOOKUP($U34,[1]pivot集計!$A:$G,E$3,FALSE),0)+IFERROR(VLOOKUP($V34,[1]pivot集計!$A:$G,E$3,FALSE),0)+IFERROR(VLOOKUP($W34,[1]pivot集計!$A:$G,E$3,FALSE),0)+IFERROR(VLOOKUP($X34,[1]pivot集計!$A:$G,E$3,FALSE),0)+IFERROR(VLOOKUP($Y34,[1]pivot集計!$A:$G,E$3,FALSE),0)</f>
        <v>0</v>
      </c>
      <c r="F34" s="86">
        <f>IFERROR(VLOOKUP($U34,[1]pivot集計!$A:$G,F$3,FALSE),0)+IFERROR(VLOOKUP($V34,[1]pivot集計!$A:$G,F$3,FALSE),0)+IFERROR(VLOOKUP($W34,[1]pivot集計!$A:$G,F$3,FALSE),0)+IFERROR(VLOOKUP($X34,[1]pivot集計!$A:$G,F$3,FALSE),0)+IFERROR(VLOOKUP($Y34,[1]pivot集計!$A:$G,F$3,FALSE),0)</f>
        <v>0</v>
      </c>
      <c r="G34" s="86">
        <f>IFERROR(VLOOKUP($U34,[1]pivot集計!$A:$G,G$3,FALSE),0)+IFERROR(VLOOKUP($V34,[1]pivot集計!$A:$G,G$3,FALSE),0)+IFERROR(VLOOKUP($W34,[1]pivot集計!$A:$G,G$3,FALSE),0)+IFERROR(VLOOKUP($X34,[1]pivot集計!$A:$G,G$3,FALSE),0)+IFERROR(VLOOKUP($Y34,[1]pivot集計!$A:$G,G$3,FALSE),0)</f>
        <v>0</v>
      </c>
      <c r="H34" s="86">
        <f>IFERROR(VLOOKUP($U34,[1]pivot集計!$A:$G,H$3,FALSE),0)+IFERROR(VLOOKUP($V34,[1]pivot集計!$A:$G,H$3,FALSE),0)+IFERROR(VLOOKUP($W34,[1]pivot集計!$A:$G,H$3,FALSE),0)+IFERROR(VLOOKUP($X34,[1]pivot集計!$A:$G,H$3,FALSE),0)+IFERROR(VLOOKUP($Y34,[1]pivot集計!$A:$G,H$3,FALSE),0)</f>
        <v>0</v>
      </c>
      <c r="I34" s="82">
        <f t="shared" si="6"/>
        <v>0</v>
      </c>
      <c r="J34" s="79"/>
      <c r="K34" s="72"/>
      <c r="L34" s="80">
        <v>30</v>
      </c>
      <c r="M34" s="101" t="s">
        <v>211</v>
      </c>
      <c r="N34" s="87">
        <f t="shared" si="0"/>
        <v>0</v>
      </c>
      <c r="O34" s="87">
        <f t="shared" si="1"/>
        <v>0</v>
      </c>
      <c r="P34" s="87">
        <f t="shared" si="2"/>
        <v>0</v>
      </c>
      <c r="Q34" s="87">
        <f t="shared" si="3"/>
        <v>0</v>
      </c>
      <c r="R34" s="121">
        <f t="shared" si="4"/>
        <v>0</v>
      </c>
      <c r="S34" s="119">
        <f t="shared" si="5"/>
        <v>0</v>
      </c>
      <c r="T34" s="79"/>
      <c r="U34" t="str">
        <f>VLOOKUP(C34,[1]項目一覧!F:R,13,FALSE)</f>
        <v>合計 / ④-31</v>
      </c>
    </row>
    <row r="35" spans="2:21" ht="21.95" customHeight="1">
      <c r="B35" s="80">
        <v>31</v>
      </c>
      <c r="C35" s="101" t="s">
        <v>212</v>
      </c>
      <c r="D35" s="86">
        <f>IFERROR(VLOOKUP($U35,[1]pivot集計!$A:$G,D$3,FALSE),0)+IFERROR(VLOOKUP($V35,[1]pivot集計!$A:$G,D$3,FALSE),0)+IFERROR(VLOOKUP($W35,[1]pivot集計!$A:$G,D$3,FALSE),0)+IFERROR(VLOOKUP($X35,[1]pivot集計!$A:$G,D$3,FALSE),0)+IFERROR(VLOOKUP($Y35,[1]pivot集計!$A:$G,D$3,FALSE),0)</f>
        <v>0</v>
      </c>
      <c r="E35" s="86">
        <f>IFERROR(VLOOKUP($U35,[1]pivot集計!$A:$G,E$3,FALSE),0)+IFERROR(VLOOKUP($V35,[1]pivot集計!$A:$G,E$3,FALSE),0)+IFERROR(VLOOKUP($W35,[1]pivot集計!$A:$G,E$3,FALSE),0)+IFERROR(VLOOKUP($X35,[1]pivot集計!$A:$G,E$3,FALSE),0)+IFERROR(VLOOKUP($Y35,[1]pivot集計!$A:$G,E$3,FALSE),0)</f>
        <v>0</v>
      </c>
      <c r="F35" s="86">
        <f>IFERROR(VLOOKUP($U35,[1]pivot集計!$A:$G,F$3,FALSE),0)+IFERROR(VLOOKUP($V35,[1]pivot集計!$A:$G,F$3,FALSE),0)+IFERROR(VLOOKUP($W35,[1]pivot集計!$A:$G,F$3,FALSE),0)+IFERROR(VLOOKUP($X35,[1]pivot集計!$A:$G,F$3,FALSE),0)+IFERROR(VLOOKUP($Y35,[1]pivot集計!$A:$G,F$3,FALSE),0)</f>
        <v>0</v>
      </c>
      <c r="G35" s="86">
        <f>IFERROR(VLOOKUP($U35,[1]pivot集計!$A:$G,G$3,FALSE),0)+IFERROR(VLOOKUP($V35,[1]pivot集計!$A:$G,G$3,FALSE),0)+IFERROR(VLOOKUP($W35,[1]pivot集計!$A:$G,G$3,FALSE),0)+IFERROR(VLOOKUP($X35,[1]pivot集計!$A:$G,G$3,FALSE),0)+IFERROR(VLOOKUP($Y35,[1]pivot集計!$A:$G,G$3,FALSE),0)</f>
        <v>0</v>
      </c>
      <c r="H35" s="86">
        <f>IFERROR(VLOOKUP($U35,[1]pivot集計!$A:$G,H$3,FALSE),0)+IFERROR(VLOOKUP($V35,[1]pivot集計!$A:$G,H$3,FALSE),0)+IFERROR(VLOOKUP($W35,[1]pivot集計!$A:$G,H$3,FALSE),0)+IFERROR(VLOOKUP($X35,[1]pivot集計!$A:$G,H$3,FALSE),0)+IFERROR(VLOOKUP($Y35,[1]pivot集計!$A:$G,H$3,FALSE),0)</f>
        <v>0</v>
      </c>
      <c r="I35" s="82">
        <f t="shared" si="6"/>
        <v>0</v>
      </c>
      <c r="J35" s="79"/>
      <c r="K35" s="72"/>
      <c r="L35" s="80">
        <v>31</v>
      </c>
      <c r="M35" s="101" t="s">
        <v>212</v>
      </c>
      <c r="N35" s="87">
        <f t="shared" si="0"/>
        <v>0</v>
      </c>
      <c r="O35" s="87">
        <f t="shared" si="1"/>
        <v>0</v>
      </c>
      <c r="P35" s="87">
        <f t="shared" si="2"/>
        <v>0</v>
      </c>
      <c r="Q35" s="87">
        <f t="shared" si="3"/>
        <v>0</v>
      </c>
      <c r="R35" s="121">
        <f t="shared" si="4"/>
        <v>0</v>
      </c>
      <c r="S35" s="119">
        <f t="shared" si="5"/>
        <v>0</v>
      </c>
      <c r="T35" s="79"/>
      <c r="U35" t="str">
        <f>VLOOKUP(C35,[1]項目一覧!F:R,13,FALSE)</f>
        <v>合計 / ④-32</v>
      </c>
    </row>
    <row r="36" spans="2:21" ht="21.95" customHeight="1">
      <c r="B36" s="80">
        <v>32</v>
      </c>
      <c r="C36" s="101" t="s">
        <v>213</v>
      </c>
      <c r="D36" s="86">
        <f>IFERROR(VLOOKUP($U36,[1]pivot集計!$A:$G,D$3,FALSE),0)+IFERROR(VLOOKUP($V36,[1]pivot集計!$A:$G,D$3,FALSE),0)+IFERROR(VLOOKUP($W36,[1]pivot集計!$A:$G,D$3,FALSE),0)+IFERROR(VLOOKUP($X36,[1]pivot集計!$A:$G,D$3,FALSE),0)+IFERROR(VLOOKUP($Y36,[1]pivot集計!$A:$G,D$3,FALSE),0)</f>
        <v>0</v>
      </c>
      <c r="E36" s="86">
        <f>IFERROR(VLOOKUP($U36,[1]pivot集計!$A:$G,E$3,FALSE),0)+IFERROR(VLOOKUP($V36,[1]pivot集計!$A:$G,E$3,FALSE),0)+IFERROR(VLOOKUP($W36,[1]pivot集計!$A:$G,E$3,FALSE),0)+IFERROR(VLOOKUP($X36,[1]pivot集計!$A:$G,E$3,FALSE),0)+IFERROR(VLOOKUP($Y36,[1]pivot集計!$A:$G,E$3,FALSE),0)</f>
        <v>0</v>
      </c>
      <c r="F36" s="86">
        <f>IFERROR(VLOOKUP($U36,[1]pivot集計!$A:$G,F$3,FALSE),0)+IFERROR(VLOOKUP($V36,[1]pivot集計!$A:$G,F$3,FALSE),0)+IFERROR(VLOOKUP($W36,[1]pivot集計!$A:$G,F$3,FALSE),0)+IFERROR(VLOOKUP($X36,[1]pivot集計!$A:$G,F$3,FALSE),0)+IFERROR(VLOOKUP($Y36,[1]pivot集計!$A:$G,F$3,FALSE),0)</f>
        <v>451</v>
      </c>
      <c r="G36" s="86">
        <f>IFERROR(VLOOKUP($U36,[1]pivot集計!$A:$G,G$3,FALSE),0)+IFERROR(VLOOKUP($V36,[1]pivot集計!$A:$G,G$3,FALSE),0)+IFERROR(VLOOKUP($W36,[1]pivot集計!$A:$G,G$3,FALSE),0)+IFERROR(VLOOKUP($X36,[1]pivot集計!$A:$G,G$3,FALSE),0)+IFERROR(VLOOKUP($Y36,[1]pivot集計!$A:$G,G$3,FALSE),0)</f>
        <v>0</v>
      </c>
      <c r="H36" s="86">
        <f>IFERROR(VLOOKUP($U36,[1]pivot集計!$A:$G,H$3,FALSE),0)+IFERROR(VLOOKUP($V36,[1]pivot集計!$A:$G,H$3,FALSE),0)+IFERROR(VLOOKUP($W36,[1]pivot集計!$A:$G,H$3,FALSE),0)+IFERROR(VLOOKUP($X36,[1]pivot集計!$A:$G,H$3,FALSE),0)+IFERROR(VLOOKUP($Y36,[1]pivot集計!$A:$G,H$3,FALSE),0)</f>
        <v>0</v>
      </c>
      <c r="I36" s="82">
        <f t="shared" si="6"/>
        <v>451</v>
      </c>
      <c r="J36" s="79"/>
      <c r="K36" s="72"/>
      <c r="L36" s="80">
        <v>32</v>
      </c>
      <c r="M36" s="101" t="s">
        <v>213</v>
      </c>
      <c r="N36" s="87">
        <f t="shared" si="0"/>
        <v>0</v>
      </c>
      <c r="O36" s="87">
        <f t="shared" si="1"/>
        <v>0</v>
      </c>
      <c r="P36" s="87">
        <f t="shared" si="2"/>
        <v>1.1119603540521217E-2</v>
      </c>
      <c r="Q36" s="87">
        <f t="shared" si="3"/>
        <v>0</v>
      </c>
      <c r="R36" s="121">
        <f t="shared" si="4"/>
        <v>0</v>
      </c>
      <c r="S36" s="119">
        <f t="shared" si="5"/>
        <v>3.5342811613951672E-5</v>
      </c>
      <c r="T36" s="79"/>
      <c r="U36" t="str">
        <f>VLOOKUP(C36,[1]項目一覧!F:R,13,FALSE)</f>
        <v>合計 / ④-33</v>
      </c>
    </row>
    <row r="37" spans="2:21" ht="21.95" customHeight="1">
      <c r="B37" s="80">
        <v>33</v>
      </c>
      <c r="C37" s="101" t="s">
        <v>182</v>
      </c>
      <c r="D37" s="86">
        <f>IFERROR(VLOOKUP($U37,[1]pivot集計!$A:$G,D$3,FALSE),0)+IFERROR(VLOOKUP($V37,[1]pivot集計!$A:$G,D$3,FALSE),0)+IFERROR(VLOOKUP($W37,[1]pivot集計!$A:$G,D$3,FALSE),0)+IFERROR(VLOOKUP($X37,[1]pivot集計!$A:$G,D$3,FALSE),0)+IFERROR(VLOOKUP($Y37,[1]pivot集計!$A:$G,D$3,FALSE),0)</f>
        <v>0</v>
      </c>
      <c r="E37" s="86">
        <f>IFERROR(VLOOKUP($U37,[1]pivot集計!$A:$G,E$3,FALSE),0)+IFERROR(VLOOKUP($V37,[1]pivot集計!$A:$G,E$3,FALSE),0)+IFERROR(VLOOKUP($W37,[1]pivot集計!$A:$G,E$3,FALSE),0)+IFERROR(VLOOKUP($X37,[1]pivot集計!$A:$G,E$3,FALSE),0)+IFERROR(VLOOKUP($Y37,[1]pivot集計!$A:$G,E$3,FALSE),0)</f>
        <v>0</v>
      </c>
      <c r="F37" s="86">
        <f>IFERROR(VLOOKUP($U37,[1]pivot集計!$A:$G,F$3,FALSE),0)+IFERROR(VLOOKUP($V37,[1]pivot集計!$A:$G,F$3,FALSE),0)+IFERROR(VLOOKUP($W37,[1]pivot集計!$A:$G,F$3,FALSE),0)+IFERROR(VLOOKUP($X37,[1]pivot集計!$A:$G,F$3,FALSE),0)+IFERROR(VLOOKUP($Y37,[1]pivot集計!$A:$G,F$3,FALSE),0)</f>
        <v>55</v>
      </c>
      <c r="G37" s="86">
        <f>IFERROR(VLOOKUP($U37,[1]pivot集計!$A:$G,G$3,FALSE),0)+IFERROR(VLOOKUP($V37,[1]pivot集計!$A:$G,G$3,FALSE),0)+IFERROR(VLOOKUP($W37,[1]pivot集計!$A:$G,G$3,FALSE),0)+IFERROR(VLOOKUP($X37,[1]pivot集計!$A:$G,G$3,FALSE),0)+IFERROR(VLOOKUP($Y37,[1]pivot集計!$A:$G,G$3,FALSE),0)</f>
        <v>0</v>
      </c>
      <c r="H37" s="86">
        <f>IFERROR(VLOOKUP($U37,[1]pivot集計!$A:$G,H$3,FALSE),0)+IFERROR(VLOOKUP($V37,[1]pivot集計!$A:$G,H$3,FALSE),0)+IFERROR(VLOOKUP($W37,[1]pivot集計!$A:$G,H$3,FALSE),0)+IFERROR(VLOOKUP($X37,[1]pivot集計!$A:$G,H$3,FALSE),0)+IFERROR(VLOOKUP($Y37,[1]pivot集計!$A:$G,H$3,FALSE),0)</f>
        <v>0</v>
      </c>
      <c r="I37" s="82">
        <f t="shared" si="6"/>
        <v>55</v>
      </c>
      <c r="J37" s="79"/>
      <c r="K37" s="72"/>
      <c r="L37" s="80">
        <v>33</v>
      </c>
      <c r="M37" s="101" t="s">
        <v>182</v>
      </c>
      <c r="N37" s="87">
        <f t="shared" ref="N37:N67" si="7">D37/$D$67</f>
        <v>0</v>
      </c>
      <c r="O37" s="87">
        <f t="shared" ref="O37:O67" si="8">E37/$E$67</f>
        <v>0</v>
      </c>
      <c r="P37" s="87">
        <f t="shared" ref="P37:P67" si="9">F37/$F$67</f>
        <v>1.3560492122586848E-3</v>
      </c>
      <c r="Q37" s="87">
        <f t="shared" ref="Q37:Q67" si="10">G37/$G$67</f>
        <v>0</v>
      </c>
      <c r="R37" s="121">
        <f t="shared" ref="R37:R67" si="11">H37/$H$67</f>
        <v>0</v>
      </c>
      <c r="S37" s="119">
        <f t="shared" ref="S37:S67" si="12">I37/$I$67</f>
        <v>4.31009897731118E-6</v>
      </c>
      <c r="T37" s="79"/>
      <c r="U37" t="s">
        <v>214</v>
      </c>
    </row>
    <row r="38" spans="2:21" ht="21.95" customHeight="1">
      <c r="B38" s="80">
        <v>34</v>
      </c>
      <c r="C38" s="101" t="s">
        <v>215</v>
      </c>
      <c r="D38" s="86">
        <f>IFERROR(VLOOKUP($U38,[1]pivot集計!$A:$G,D$3,FALSE),0)+IFERROR(VLOOKUP($V38,[1]pivot集計!$A:$G,D$3,FALSE),0)+IFERROR(VLOOKUP($W38,[1]pivot集計!$A:$G,D$3,FALSE),0)+IFERROR(VLOOKUP($X38,[1]pivot集計!$A:$G,D$3,FALSE),0)+IFERROR(VLOOKUP($Y38,[1]pivot集計!$A:$G,D$3,FALSE),0)</f>
        <v>0</v>
      </c>
      <c r="E38" s="86">
        <f>IFERROR(VLOOKUP($U38,[1]pivot集計!$A:$G,E$3,FALSE),0)+IFERROR(VLOOKUP($V38,[1]pivot集計!$A:$G,E$3,FALSE),0)+IFERROR(VLOOKUP($W38,[1]pivot集計!$A:$G,E$3,FALSE),0)+IFERROR(VLOOKUP($X38,[1]pivot集計!$A:$G,E$3,FALSE),0)+IFERROR(VLOOKUP($Y38,[1]pivot集計!$A:$G,E$3,FALSE),0)</f>
        <v>0</v>
      </c>
      <c r="F38" s="86">
        <f>IFERROR(VLOOKUP($U38,[1]pivot集計!$A:$G,F$3,FALSE),0)+IFERROR(VLOOKUP($V38,[1]pivot集計!$A:$G,F$3,FALSE),0)+IFERROR(VLOOKUP($W38,[1]pivot集計!$A:$G,F$3,FALSE),0)+IFERROR(VLOOKUP($X38,[1]pivot集計!$A:$G,F$3,FALSE),0)+IFERROR(VLOOKUP($Y38,[1]pivot集計!$A:$G,F$3,FALSE),0)</f>
        <v>0</v>
      </c>
      <c r="G38" s="86">
        <f>IFERROR(VLOOKUP($U38,[1]pivot集計!$A:$G,G$3,FALSE),0)+IFERROR(VLOOKUP($V38,[1]pivot集計!$A:$G,G$3,FALSE),0)+IFERROR(VLOOKUP($W38,[1]pivot集計!$A:$G,G$3,FALSE),0)+IFERROR(VLOOKUP($X38,[1]pivot集計!$A:$G,G$3,FALSE),0)+IFERROR(VLOOKUP($Y38,[1]pivot集計!$A:$G,G$3,FALSE),0)</f>
        <v>0</v>
      </c>
      <c r="H38" s="86">
        <f>IFERROR(VLOOKUP($U38,[1]pivot集計!$A:$G,H$3,FALSE),0)+IFERROR(VLOOKUP($V38,[1]pivot集計!$A:$G,H$3,FALSE),0)+IFERROR(VLOOKUP($W38,[1]pivot集計!$A:$G,H$3,FALSE),0)+IFERROR(VLOOKUP($X38,[1]pivot集計!$A:$G,H$3,FALSE),0)+IFERROR(VLOOKUP($Y38,[1]pivot集計!$A:$G,H$3,FALSE),0)</f>
        <v>0</v>
      </c>
      <c r="I38" s="82">
        <f t="shared" si="6"/>
        <v>0</v>
      </c>
      <c r="J38" s="79"/>
      <c r="K38" s="72"/>
      <c r="L38" s="80">
        <v>34</v>
      </c>
      <c r="M38" s="101" t="s">
        <v>215</v>
      </c>
      <c r="N38" s="87">
        <f t="shared" si="7"/>
        <v>0</v>
      </c>
      <c r="O38" s="87">
        <f t="shared" si="8"/>
        <v>0</v>
      </c>
      <c r="P38" s="87">
        <f t="shared" si="9"/>
        <v>0</v>
      </c>
      <c r="Q38" s="87">
        <f t="shared" si="10"/>
        <v>0</v>
      </c>
      <c r="R38" s="121">
        <f t="shared" si="11"/>
        <v>0</v>
      </c>
      <c r="S38" s="119">
        <f t="shared" si="12"/>
        <v>0</v>
      </c>
      <c r="T38" s="79"/>
      <c r="U38" t="str">
        <f>VLOOKUP(C38,[1]項目一覧!F:R,13,FALSE)</f>
        <v>合計 / ④-35</v>
      </c>
    </row>
    <row r="39" spans="2:21" ht="21.95" customHeight="1">
      <c r="B39" s="80">
        <v>35</v>
      </c>
      <c r="C39" s="101" t="s">
        <v>216</v>
      </c>
      <c r="D39" s="86">
        <f>IFERROR(VLOOKUP($U39,[1]pivot集計!$A:$G,D$3,FALSE),0)+IFERROR(VLOOKUP($V39,[1]pivot集計!$A:$G,D$3,FALSE),0)+IFERROR(VLOOKUP($W39,[1]pivot集計!$A:$G,D$3,FALSE),0)+IFERROR(VLOOKUP($X39,[1]pivot集計!$A:$G,D$3,FALSE),0)+IFERROR(VLOOKUP($Y39,[1]pivot集計!$A:$G,D$3,FALSE),0)</f>
        <v>0</v>
      </c>
      <c r="E39" s="86">
        <f>IFERROR(VLOOKUP($U39,[1]pivot集計!$A:$G,E$3,FALSE),0)+IFERROR(VLOOKUP($V39,[1]pivot集計!$A:$G,E$3,FALSE),0)+IFERROR(VLOOKUP($W39,[1]pivot集計!$A:$G,E$3,FALSE),0)+IFERROR(VLOOKUP($X39,[1]pivot集計!$A:$G,E$3,FALSE),0)+IFERROR(VLOOKUP($Y39,[1]pivot集計!$A:$G,E$3,FALSE),0)</f>
        <v>0</v>
      </c>
      <c r="F39" s="86">
        <f>IFERROR(VLOOKUP($U39,[1]pivot集計!$A:$G,F$3,FALSE),0)+IFERROR(VLOOKUP($V39,[1]pivot集計!$A:$G,F$3,FALSE),0)+IFERROR(VLOOKUP($W39,[1]pivot集計!$A:$G,F$3,FALSE),0)+IFERROR(VLOOKUP($X39,[1]pivot集計!$A:$G,F$3,FALSE),0)+IFERROR(VLOOKUP($Y39,[1]pivot集計!$A:$G,F$3,FALSE),0)</f>
        <v>420</v>
      </c>
      <c r="G39" s="86">
        <f>IFERROR(VLOOKUP($U39,[1]pivot集計!$A:$G,G$3,FALSE),0)+IFERROR(VLOOKUP($V39,[1]pivot集計!$A:$G,G$3,FALSE),0)+IFERROR(VLOOKUP($W39,[1]pivot集計!$A:$G,G$3,FALSE),0)+IFERROR(VLOOKUP($X39,[1]pivot集計!$A:$G,G$3,FALSE),0)+IFERROR(VLOOKUP($Y39,[1]pivot集計!$A:$G,G$3,FALSE),0)</f>
        <v>0</v>
      </c>
      <c r="H39" s="86">
        <f>IFERROR(VLOOKUP($U39,[1]pivot集計!$A:$G,H$3,FALSE),0)+IFERROR(VLOOKUP($V39,[1]pivot集計!$A:$G,H$3,FALSE),0)+IFERROR(VLOOKUP($W39,[1]pivot集計!$A:$G,H$3,FALSE),0)+IFERROR(VLOOKUP($X39,[1]pivot集計!$A:$G,H$3,FALSE),0)+IFERROR(VLOOKUP($Y39,[1]pivot集計!$A:$G,H$3,FALSE),0)</f>
        <v>0</v>
      </c>
      <c r="I39" s="82">
        <f t="shared" si="6"/>
        <v>420</v>
      </c>
      <c r="J39" s="79"/>
      <c r="K39" s="72"/>
      <c r="L39" s="80">
        <v>35</v>
      </c>
      <c r="M39" s="101" t="s">
        <v>216</v>
      </c>
      <c r="N39" s="87">
        <f t="shared" si="7"/>
        <v>0</v>
      </c>
      <c r="O39" s="87">
        <f t="shared" si="8"/>
        <v>0</v>
      </c>
      <c r="P39" s="87">
        <f t="shared" si="9"/>
        <v>1.0355284893611776E-2</v>
      </c>
      <c r="Q39" s="87">
        <f t="shared" si="10"/>
        <v>0</v>
      </c>
      <c r="R39" s="121">
        <f t="shared" si="11"/>
        <v>0</v>
      </c>
      <c r="S39" s="119">
        <f t="shared" si="12"/>
        <v>3.291348309946719E-5</v>
      </c>
      <c r="T39" s="79"/>
      <c r="U39" t="str">
        <f>VLOOKUP(C39,[1]項目一覧!F:R,13,FALSE)</f>
        <v>合計 / ④-36</v>
      </c>
    </row>
    <row r="40" spans="2:21" ht="21.95" customHeight="1">
      <c r="B40" s="80">
        <v>36</v>
      </c>
      <c r="C40" s="101" t="s">
        <v>217</v>
      </c>
      <c r="D40" s="86">
        <f>IFERROR(VLOOKUP($U40,[1]pivot集計!$A:$G,D$3,FALSE),0)+IFERROR(VLOOKUP($V40,[1]pivot集計!$A:$G,D$3,FALSE),0)+IFERROR(VLOOKUP($W40,[1]pivot集計!$A:$G,D$3,FALSE),0)+IFERROR(VLOOKUP($X40,[1]pivot集計!$A:$G,D$3,FALSE),0)+IFERROR(VLOOKUP($Y40,[1]pivot集計!$A:$G,D$3,FALSE),0)</f>
        <v>0</v>
      </c>
      <c r="E40" s="86">
        <f>IFERROR(VLOOKUP($U40,[1]pivot集計!$A:$G,E$3,FALSE),0)+IFERROR(VLOOKUP($V40,[1]pivot集計!$A:$G,E$3,FALSE),0)+IFERROR(VLOOKUP($W40,[1]pivot集計!$A:$G,E$3,FALSE),0)+IFERROR(VLOOKUP($X40,[1]pivot集計!$A:$G,E$3,FALSE),0)+IFERROR(VLOOKUP($Y40,[1]pivot集計!$A:$G,E$3,FALSE),0)</f>
        <v>0</v>
      </c>
      <c r="F40" s="86">
        <f>IFERROR(VLOOKUP($U40,[1]pivot集計!$A:$G,F$3,FALSE),0)+IFERROR(VLOOKUP($V40,[1]pivot集計!$A:$G,F$3,FALSE),0)+IFERROR(VLOOKUP($W40,[1]pivot集計!$A:$G,F$3,FALSE),0)+IFERROR(VLOOKUP($X40,[1]pivot集計!$A:$G,F$3,FALSE),0)+IFERROR(VLOOKUP($Y40,[1]pivot集計!$A:$G,F$3,FALSE),0)</f>
        <v>0</v>
      </c>
      <c r="G40" s="86">
        <f>IFERROR(VLOOKUP($U40,[1]pivot集計!$A:$G,G$3,FALSE),0)+IFERROR(VLOOKUP($V40,[1]pivot集計!$A:$G,G$3,FALSE),0)+IFERROR(VLOOKUP($W40,[1]pivot集計!$A:$G,G$3,FALSE),0)+IFERROR(VLOOKUP($X40,[1]pivot集計!$A:$G,G$3,FALSE),0)+IFERROR(VLOOKUP($Y40,[1]pivot集計!$A:$G,G$3,FALSE),0)</f>
        <v>0</v>
      </c>
      <c r="H40" s="86">
        <f>IFERROR(VLOOKUP($U40,[1]pivot集計!$A:$G,H$3,FALSE),0)+IFERROR(VLOOKUP($V40,[1]pivot集計!$A:$G,H$3,FALSE),0)+IFERROR(VLOOKUP($W40,[1]pivot集計!$A:$G,H$3,FALSE),0)+IFERROR(VLOOKUP($X40,[1]pivot集計!$A:$G,H$3,FALSE),0)+IFERROR(VLOOKUP($Y40,[1]pivot集計!$A:$G,H$3,FALSE),0)</f>
        <v>0</v>
      </c>
      <c r="I40" s="82">
        <f t="shared" si="6"/>
        <v>0</v>
      </c>
      <c r="J40" s="79"/>
      <c r="K40" s="72"/>
      <c r="L40" s="80">
        <v>36</v>
      </c>
      <c r="M40" s="101" t="s">
        <v>217</v>
      </c>
      <c r="N40" s="87">
        <f t="shared" si="7"/>
        <v>0</v>
      </c>
      <c r="O40" s="87">
        <f t="shared" si="8"/>
        <v>0</v>
      </c>
      <c r="P40" s="87">
        <f t="shared" si="9"/>
        <v>0</v>
      </c>
      <c r="Q40" s="87">
        <f t="shared" si="10"/>
        <v>0</v>
      </c>
      <c r="R40" s="121">
        <f t="shared" si="11"/>
        <v>0</v>
      </c>
      <c r="S40" s="119">
        <f t="shared" si="12"/>
        <v>0</v>
      </c>
      <c r="T40" s="79"/>
      <c r="U40" t="str">
        <f>VLOOKUP(C40,[1]項目一覧!F:R,13,FALSE)</f>
        <v>合計 / ④-37</v>
      </c>
    </row>
    <row r="41" spans="2:21" ht="21.95" customHeight="1">
      <c r="B41" s="80">
        <v>37</v>
      </c>
      <c r="C41" s="101" t="s">
        <v>218</v>
      </c>
      <c r="D41" s="86">
        <f>IFERROR(VLOOKUP($U41,[1]pivot集計!$A:$G,D$3,FALSE),0)+IFERROR(VLOOKUP($V41,[1]pivot集計!$A:$G,D$3,FALSE),0)+IFERROR(VLOOKUP($W41,[1]pivot集計!$A:$G,D$3,FALSE),0)+IFERROR(VLOOKUP($X41,[1]pivot集計!$A:$G,D$3,FALSE),0)+IFERROR(VLOOKUP($Y41,[1]pivot集計!$A:$G,D$3,FALSE),0)</f>
        <v>0</v>
      </c>
      <c r="E41" s="86">
        <f>IFERROR(VLOOKUP($U41,[1]pivot集計!$A:$G,E$3,FALSE),0)+IFERROR(VLOOKUP($V41,[1]pivot集計!$A:$G,E$3,FALSE),0)+IFERROR(VLOOKUP($W41,[1]pivot集計!$A:$G,E$3,FALSE),0)+IFERROR(VLOOKUP($X41,[1]pivot集計!$A:$G,E$3,FALSE),0)+IFERROR(VLOOKUP($Y41,[1]pivot集計!$A:$G,E$3,FALSE),0)</f>
        <v>0</v>
      </c>
      <c r="F41" s="86">
        <f>IFERROR(VLOOKUP($U41,[1]pivot集計!$A:$G,F$3,FALSE),0)+IFERROR(VLOOKUP($V41,[1]pivot集計!$A:$G,F$3,FALSE),0)+IFERROR(VLOOKUP($W41,[1]pivot集計!$A:$G,F$3,FALSE),0)+IFERROR(VLOOKUP($X41,[1]pivot集計!$A:$G,F$3,FALSE),0)+IFERROR(VLOOKUP($Y41,[1]pivot集計!$A:$G,F$3,FALSE),0)</f>
        <v>0</v>
      </c>
      <c r="G41" s="86">
        <f>IFERROR(VLOOKUP($U41,[1]pivot集計!$A:$G,G$3,FALSE),0)+IFERROR(VLOOKUP($V41,[1]pivot集計!$A:$G,G$3,FALSE),0)+IFERROR(VLOOKUP($W41,[1]pivot集計!$A:$G,G$3,FALSE),0)+IFERROR(VLOOKUP($X41,[1]pivot集計!$A:$G,G$3,FALSE),0)+IFERROR(VLOOKUP($Y41,[1]pivot集計!$A:$G,G$3,FALSE),0)</f>
        <v>0</v>
      </c>
      <c r="H41" s="86">
        <f>IFERROR(VLOOKUP($U41,[1]pivot集計!$A:$G,H$3,FALSE),0)+IFERROR(VLOOKUP($V41,[1]pivot集計!$A:$G,H$3,FALSE),0)+IFERROR(VLOOKUP($W41,[1]pivot集計!$A:$G,H$3,FALSE),0)+IFERROR(VLOOKUP($X41,[1]pivot集計!$A:$G,H$3,FALSE),0)+IFERROR(VLOOKUP($Y41,[1]pivot集計!$A:$G,H$3,FALSE),0)</f>
        <v>0</v>
      </c>
      <c r="I41" s="82">
        <f t="shared" si="6"/>
        <v>0</v>
      </c>
      <c r="J41" s="79"/>
      <c r="K41" s="72"/>
      <c r="L41" s="80">
        <v>37</v>
      </c>
      <c r="M41" s="101" t="s">
        <v>218</v>
      </c>
      <c r="N41" s="87">
        <f t="shared" si="7"/>
        <v>0</v>
      </c>
      <c r="O41" s="87">
        <f t="shared" si="8"/>
        <v>0</v>
      </c>
      <c r="P41" s="87">
        <f t="shared" si="9"/>
        <v>0</v>
      </c>
      <c r="Q41" s="87">
        <f t="shared" si="10"/>
        <v>0</v>
      </c>
      <c r="R41" s="121">
        <f t="shared" si="11"/>
        <v>0</v>
      </c>
      <c r="S41" s="119">
        <f t="shared" si="12"/>
        <v>0</v>
      </c>
      <c r="T41" s="79"/>
      <c r="U41" t="str">
        <f>VLOOKUP(C41,[1]項目一覧!F:R,13,FALSE)</f>
        <v>合計 / ④-38</v>
      </c>
    </row>
    <row r="42" spans="2:21" ht="21.95" customHeight="1">
      <c r="B42" s="80">
        <v>38</v>
      </c>
      <c r="C42" s="101" t="s">
        <v>219</v>
      </c>
      <c r="D42" s="86">
        <f>IFERROR(VLOOKUP($U42,[1]pivot集計!$A:$G,D$3,FALSE),0)+IFERROR(VLOOKUP($V42,[1]pivot集計!$A:$G,D$3,FALSE),0)+IFERROR(VLOOKUP($W42,[1]pivot集計!$A:$G,D$3,FALSE),0)+IFERROR(VLOOKUP($X42,[1]pivot集計!$A:$G,D$3,FALSE),0)+IFERROR(VLOOKUP($Y42,[1]pivot集計!$A:$G,D$3,FALSE),0)</f>
        <v>0</v>
      </c>
      <c r="E42" s="86">
        <f>IFERROR(VLOOKUP($U42,[1]pivot集計!$A:$G,E$3,FALSE),0)+IFERROR(VLOOKUP($V42,[1]pivot集計!$A:$G,E$3,FALSE),0)+IFERROR(VLOOKUP($W42,[1]pivot集計!$A:$G,E$3,FALSE),0)+IFERROR(VLOOKUP($X42,[1]pivot集計!$A:$G,E$3,FALSE),0)+IFERROR(VLOOKUP($Y42,[1]pivot集計!$A:$G,E$3,FALSE),0)</f>
        <v>0</v>
      </c>
      <c r="F42" s="86">
        <f>IFERROR(VLOOKUP($U42,[1]pivot集計!$A:$G,F$3,FALSE),0)+IFERROR(VLOOKUP($V42,[1]pivot集計!$A:$G,F$3,FALSE),0)+IFERROR(VLOOKUP($W42,[1]pivot集計!$A:$G,F$3,FALSE),0)+IFERROR(VLOOKUP($X42,[1]pivot集計!$A:$G,F$3,FALSE),0)+IFERROR(VLOOKUP($Y42,[1]pivot集計!$A:$G,F$3,FALSE),0)</f>
        <v>0</v>
      </c>
      <c r="G42" s="86">
        <f>IFERROR(VLOOKUP($U42,[1]pivot集計!$A:$G,G$3,FALSE),0)+IFERROR(VLOOKUP($V42,[1]pivot集計!$A:$G,G$3,FALSE),0)+IFERROR(VLOOKUP($W42,[1]pivot集計!$A:$G,G$3,FALSE),0)+IFERROR(VLOOKUP($X42,[1]pivot集計!$A:$G,G$3,FALSE),0)+IFERROR(VLOOKUP($Y42,[1]pivot集計!$A:$G,G$3,FALSE),0)</f>
        <v>0</v>
      </c>
      <c r="H42" s="86">
        <f>IFERROR(VLOOKUP($U42,[1]pivot集計!$A:$G,H$3,FALSE),0)+IFERROR(VLOOKUP($V42,[1]pivot集計!$A:$G,H$3,FALSE),0)+IFERROR(VLOOKUP($W42,[1]pivot集計!$A:$G,H$3,FALSE),0)+IFERROR(VLOOKUP($X42,[1]pivot集計!$A:$G,H$3,FALSE),0)+IFERROR(VLOOKUP($Y42,[1]pivot集計!$A:$G,H$3,FALSE),0)</f>
        <v>0</v>
      </c>
      <c r="I42" s="82">
        <f t="shared" si="6"/>
        <v>0</v>
      </c>
      <c r="J42" s="79"/>
      <c r="K42" s="72"/>
      <c r="L42" s="80">
        <v>38</v>
      </c>
      <c r="M42" s="101" t="s">
        <v>219</v>
      </c>
      <c r="N42" s="87">
        <f t="shared" si="7"/>
        <v>0</v>
      </c>
      <c r="O42" s="87">
        <f t="shared" si="8"/>
        <v>0</v>
      </c>
      <c r="P42" s="87">
        <f t="shared" si="9"/>
        <v>0</v>
      </c>
      <c r="Q42" s="87">
        <f t="shared" si="10"/>
        <v>0</v>
      </c>
      <c r="R42" s="121">
        <f t="shared" si="11"/>
        <v>0</v>
      </c>
      <c r="S42" s="119">
        <f t="shared" si="12"/>
        <v>0</v>
      </c>
      <c r="T42" s="79"/>
      <c r="U42" t="str">
        <f>VLOOKUP(C42,[1]項目一覧!F:R,13,FALSE)</f>
        <v>合計 / ④-39</v>
      </c>
    </row>
    <row r="43" spans="2:21" ht="21.95" customHeight="1">
      <c r="B43" s="80">
        <v>39</v>
      </c>
      <c r="C43" s="101" t="s">
        <v>220</v>
      </c>
      <c r="D43" s="86">
        <f>IFERROR(VLOOKUP($U43,[1]pivot集計!$A:$G,D$3,FALSE),0)+IFERROR(VLOOKUP($V43,[1]pivot集計!$A:$G,D$3,FALSE),0)+IFERROR(VLOOKUP($W43,[1]pivot集計!$A:$G,D$3,FALSE),0)+IFERROR(VLOOKUP($X43,[1]pivot集計!$A:$G,D$3,FALSE),0)+IFERROR(VLOOKUP($Y43,[1]pivot集計!$A:$G,D$3,FALSE),0)</f>
        <v>0</v>
      </c>
      <c r="E43" s="86">
        <f>IFERROR(VLOOKUP($U43,[1]pivot集計!$A:$G,E$3,FALSE),0)+IFERROR(VLOOKUP($V43,[1]pivot集計!$A:$G,E$3,FALSE),0)+IFERROR(VLOOKUP($W43,[1]pivot集計!$A:$G,E$3,FALSE),0)+IFERROR(VLOOKUP($X43,[1]pivot集計!$A:$G,E$3,FALSE),0)+IFERROR(VLOOKUP($Y43,[1]pivot集計!$A:$G,E$3,FALSE),0)</f>
        <v>0</v>
      </c>
      <c r="F43" s="86">
        <f>IFERROR(VLOOKUP($U43,[1]pivot集計!$A:$G,F$3,FALSE),0)+IFERROR(VLOOKUP($V43,[1]pivot集計!$A:$G,F$3,FALSE),0)+IFERROR(VLOOKUP($W43,[1]pivot集計!$A:$G,F$3,FALSE),0)+IFERROR(VLOOKUP($X43,[1]pivot集計!$A:$G,F$3,FALSE),0)+IFERROR(VLOOKUP($Y43,[1]pivot集計!$A:$G,F$3,FALSE),0)</f>
        <v>0</v>
      </c>
      <c r="G43" s="86">
        <f>IFERROR(VLOOKUP($U43,[1]pivot集計!$A:$G,G$3,FALSE),0)+IFERROR(VLOOKUP($V43,[1]pivot集計!$A:$G,G$3,FALSE),0)+IFERROR(VLOOKUP($W43,[1]pivot集計!$A:$G,G$3,FALSE),0)+IFERROR(VLOOKUP($X43,[1]pivot集計!$A:$G,G$3,FALSE),0)+IFERROR(VLOOKUP($Y43,[1]pivot集計!$A:$G,G$3,FALSE),0)</f>
        <v>0</v>
      </c>
      <c r="H43" s="86">
        <f>IFERROR(VLOOKUP($U43,[1]pivot集計!$A:$G,H$3,FALSE),0)+IFERROR(VLOOKUP($V43,[1]pivot集計!$A:$G,H$3,FALSE),0)+IFERROR(VLOOKUP($W43,[1]pivot集計!$A:$G,H$3,FALSE),0)+IFERROR(VLOOKUP($X43,[1]pivot集計!$A:$G,H$3,FALSE),0)+IFERROR(VLOOKUP($Y43,[1]pivot集計!$A:$G,H$3,FALSE),0)</f>
        <v>0</v>
      </c>
      <c r="I43" s="82">
        <f t="shared" si="6"/>
        <v>0</v>
      </c>
      <c r="J43" s="79"/>
      <c r="K43" s="72"/>
      <c r="L43" s="80">
        <v>39</v>
      </c>
      <c r="M43" s="101" t="s">
        <v>220</v>
      </c>
      <c r="N43" s="87">
        <f t="shared" si="7"/>
        <v>0</v>
      </c>
      <c r="O43" s="87">
        <f t="shared" si="8"/>
        <v>0</v>
      </c>
      <c r="P43" s="87">
        <f t="shared" si="9"/>
        <v>0</v>
      </c>
      <c r="Q43" s="87">
        <f t="shared" si="10"/>
        <v>0</v>
      </c>
      <c r="R43" s="121">
        <f t="shared" si="11"/>
        <v>0</v>
      </c>
      <c r="S43" s="119">
        <f t="shared" si="12"/>
        <v>0</v>
      </c>
      <c r="T43" s="79"/>
      <c r="U43" t="str">
        <f>VLOOKUP(C43,[1]項目一覧!F:R,13,FALSE)</f>
        <v>合計 / ④-40</v>
      </c>
    </row>
    <row r="44" spans="2:21" ht="21.95" customHeight="1">
      <c r="B44" s="80">
        <v>40</v>
      </c>
      <c r="C44" s="101" t="s">
        <v>221</v>
      </c>
      <c r="D44" s="86">
        <f>IFERROR(VLOOKUP($U44,[1]pivot集計!$A:$G,D$3,FALSE),0)+IFERROR(VLOOKUP($V44,[1]pivot集計!$A:$G,D$3,FALSE),0)+IFERROR(VLOOKUP($W44,[1]pivot集計!$A:$G,D$3,FALSE),0)+IFERROR(VLOOKUP($X44,[1]pivot集計!$A:$G,D$3,FALSE),0)+IFERROR(VLOOKUP($Y44,[1]pivot集計!$A:$G,D$3,FALSE),0)</f>
        <v>0</v>
      </c>
      <c r="E44" s="86">
        <f>IFERROR(VLOOKUP($U44,[1]pivot集計!$A:$G,E$3,FALSE),0)+IFERROR(VLOOKUP($V44,[1]pivot集計!$A:$G,E$3,FALSE),0)+IFERROR(VLOOKUP($W44,[1]pivot集計!$A:$G,E$3,FALSE),0)+IFERROR(VLOOKUP($X44,[1]pivot集計!$A:$G,E$3,FALSE),0)+IFERROR(VLOOKUP($Y44,[1]pivot集計!$A:$G,E$3,FALSE),0)</f>
        <v>0</v>
      </c>
      <c r="F44" s="86">
        <f>IFERROR(VLOOKUP($U44,[1]pivot集計!$A:$G,F$3,FALSE),0)+IFERROR(VLOOKUP($V44,[1]pivot集計!$A:$G,F$3,FALSE),0)+IFERROR(VLOOKUP($W44,[1]pivot集計!$A:$G,F$3,FALSE),0)+IFERROR(VLOOKUP($X44,[1]pivot集計!$A:$G,F$3,FALSE),0)+IFERROR(VLOOKUP($Y44,[1]pivot集計!$A:$G,F$3,FALSE),0)</f>
        <v>0</v>
      </c>
      <c r="G44" s="86">
        <f>IFERROR(VLOOKUP($U44,[1]pivot集計!$A:$G,G$3,FALSE),0)+IFERROR(VLOOKUP($V44,[1]pivot集計!$A:$G,G$3,FALSE),0)+IFERROR(VLOOKUP($W44,[1]pivot集計!$A:$G,G$3,FALSE),0)+IFERROR(VLOOKUP($X44,[1]pivot集計!$A:$G,G$3,FALSE),0)+IFERROR(VLOOKUP($Y44,[1]pivot集計!$A:$G,G$3,FALSE),0)</f>
        <v>0</v>
      </c>
      <c r="H44" s="86">
        <f>IFERROR(VLOOKUP($U44,[1]pivot集計!$A:$G,H$3,FALSE),0)+IFERROR(VLOOKUP($V44,[1]pivot集計!$A:$G,H$3,FALSE),0)+IFERROR(VLOOKUP($W44,[1]pivot集計!$A:$G,H$3,FALSE),0)+IFERROR(VLOOKUP($X44,[1]pivot集計!$A:$G,H$3,FALSE),0)+IFERROR(VLOOKUP($Y44,[1]pivot集計!$A:$G,H$3,FALSE),0)</f>
        <v>0</v>
      </c>
      <c r="I44" s="82">
        <f t="shared" si="6"/>
        <v>0</v>
      </c>
      <c r="J44" s="79"/>
      <c r="K44" s="72"/>
      <c r="L44" s="80">
        <v>40</v>
      </c>
      <c r="M44" s="101" t="s">
        <v>221</v>
      </c>
      <c r="N44" s="87">
        <f t="shared" si="7"/>
        <v>0</v>
      </c>
      <c r="O44" s="87">
        <f t="shared" si="8"/>
        <v>0</v>
      </c>
      <c r="P44" s="87">
        <f t="shared" si="9"/>
        <v>0</v>
      </c>
      <c r="Q44" s="87">
        <f t="shared" si="10"/>
        <v>0</v>
      </c>
      <c r="R44" s="121">
        <f t="shared" si="11"/>
        <v>0</v>
      </c>
      <c r="S44" s="119">
        <f t="shared" si="12"/>
        <v>0</v>
      </c>
      <c r="T44" s="79"/>
      <c r="U44" t="str">
        <f>VLOOKUP(C44,[1]項目一覧!F:R,13,FALSE)</f>
        <v>合計 / ④-41</v>
      </c>
    </row>
    <row r="45" spans="2:21" ht="21.95" customHeight="1">
      <c r="B45" s="80">
        <v>41</v>
      </c>
      <c r="C45" s="101" t="s">
        <v>222</v>
      </c>
      <c r="D45" s="86">
        <f>IFERROR(VLOOKUP($U45,[1]pivot集計!$A:$G,D$3,FALSE),0)+IFERROR(VLOOKUP($V45,[1]pivot集計!$A:$G,D$3,FALSE),0)+IFERROR(VLOOKUP($W45,[1]pivot集計!$A:$G,D$3,FALSE),0)+IFERROR(VLOOKUP($X45,[1]pivot集計!$A:$G,D$3,FALSE),0)+IFERROR(VLOOKUP($Y45,[1]pivot集計!$A:$G,D$3,FALSE),0)</f>
        <v>0</v>
      </c>
      <c r="E45" s="86">
        <f>IFERROR(VLOOKUP($U45,[1]pivot集計!$A:$G,E$3,FALSE),0)+IFERROR(VLOOKUP($V45,[1]pivot集計!$A:$G,E$3,FALSE),0)+IFERROR(VLOOKUP($W45,[1]pivot集計!$A:$G,E$3,FALSE),0)+IFERROR(VLOOKUP($X45,[1]pivot集計!$A:$G,E$3,FALSE),0)+IFERROR(VLOOKUP($Y45,[1]pivot集計!$A:$G,E$3,FALSE),0)</f>
        <v>0</v>
      </c>
      <c r="F45" s="86">
        <f>IFERROR(VLOOKUP($U45,[1]pivot集計!$A:$G,F$3,FALSE),0)+IFERROR(VLOOKUP($V45,[1]pivot集計!$A:$G,F$3,FALSE),0)+IFERROR(VLOOKUP($W45,[1]pivot集計!$A:$G,F$3,FALSE),0)+IFERROR(VLOOKUP($X45,[1]pivot集計!$A:$G,F$3,FALSE),0)+IFERROR(VLOOKUP($Y45,[1]pivot集計!$A:$G,F$3,FALSE),0)</f>
        <v>327</v>
      </c>
      <c r="G45" s="86">
        <f>IFERROR(VLOOKUP($U45,[1]pivot集計!$A:$G,G$3,FALSE),0)+IFERROR(VLOOKUP($V45,[1]pivot集計!$A:$G,G$3,FALSE),0)+IFERROR(VLOOKUP($W45,[1]pivot集計!$A:$G,G$3,FALSE),0)+IFERROR(VLOOKUP($X45,[1]pivot集計!$A:$G,G$3,FALSE),0)+IFERROR(VLOOKUP($Y45,[1]pivot集計!$A:$G,G$3,FALSE),0)</f>
        <v>0</v>
      </c>
      <c r="H45" s="86">
        <f>IFERROR(VLOOKUP($U45,[1]pivot集計!$A:$G,H$3,FALSE),0)+IFERROR(VLOOKUP($V45,[1]pivot集計!$A:$G,H$3,FALSE),0)+IFERROR(VLOOKUP($W45,[1]pivot集計!$A:$G,H$3,FALSE),0)+IFERROR(VLOOKUP($X45,[1]pivot集計!$A:$G,H$3,FALSE),0)+IFERROR(VLOOKUP($Y45,[1]pivot集計!$A:$G,H$3,FALSE),0)</f>
        <v>0</v>
      </c>
      <c r="I45" s="82">
        <f t="shared" si="6"/>
        <v>327</v>
      </c>
      <c r="J45" s="79"/>
      <c r="K45" s="72"/>
      <c r="L45" s="80">
        <v>41</v>
      </c>
      <c r="M45" s="101" t="s">
        <v>222</v>
      </c>
      <c r="N45" s="87">
        <f t="shared" si="7"/>
        <v>0</v>
      </c>
      <c r="O45" s="87">
        <f t="shared" si="8"/>
        <v>0</v>
      </c>
      <c r="P45" s="87">
        <f t="shared" si="9"/>
        <v>8.0623289528834532E-3</v>
      </c>
      <c r="Q45" s="87">
        <f t="shared" si="10"/>
        <v>0</v>
      </c>
      <c r="R45" s="121">
        <f t="shared" si="11"/>
        <v>0</v>
      </c>
      <c r="S45" s="119">
        <f t="shared" si="12"/>
        <v>2.562549755601374E-5</v>
      </c>
      <c r="T45" s="79"/>
      <c r="U45" t="str">
        <f>VLOOKUP(C45,[1]項目一覧!F:R,13,FALSE)</f>
        <v>合計 / ④-42</v>
      </c>
    </row>
    <row r="46" spans="2:21" ht="21.95" customHeight="1">
      <c r="B46" s="80">
        <v>42</v>
      </c>
      <c r="C46" s="101" t="s">
        <v>223</v>
      </c>
      <c r="D46" s="86">
        <f>IFERROR(VLOOKUP($U46,[1]pivot集計!$A:$G,D$3,FALSE),0)+IFERROR(VLOOKUP($V46,[1]pivot集計!$A:$G,D$3,FALSE),0)+IFERROR(VLOOKUP($W46,[1]pivot集計!$A:$G,D$3,FALSE),0)+IFERROR(VLOOKUP($X46,[1]pivot集計!$A:$G,D$3,FALSE),0)+IFERROR(VLOOKUP($Y46,[1]pivot集計!$A:$G,D$3,FALSE),0)</f>
        <v>0</v>
      </c>
      <c r="E46" s="86">
        <f>IFERROR(VLOOKUP($U46,[1]pivot集計!$A:$G,E$3,FALSE),0)+IFERROR(VLOOKUP($V46,[1]pivot集計!$A:$G,E$3,FALSE),0)+IFERROR(VLOOKUP($W46,[1]pivot集計!$A:$G,E$3,FALSE),0)+IFERROR(VLOOKUP($X46,[1]pivot集計!$A:$G,E$3,FALSE),0)+IFERROR(VLOOKUP($Y46,[1]pivot集計!$A:$G,E$3,FALSE),0)</f>
        <v>0</v>
      </c>
      <c r="F46" s="86">
        <f>IFERROR(VLOOKUP($U46,[1]pivot集計!$A:$G,F$3,FALSE),0)+IFERROR(VLOOKUP($V46,[1]pivot集計!$A:$G,F$3,FALSE),0)+IFERROR(VLOOKUP($W46,[1]pivot集計!$A:$G,F$3,FALSE),0)+IFERROR(VLOOKUP($X46,[1]pivot集計!$A:$G,F$3,FALSE),0)+IFERROR(VLOOKUP($Y46,[1]pivot集計!$A:$G,F$3,FALSE),0)</f>
        <v>0</v>
      </c>
      <c r="G46" s="86">
        <f>IFERROR(VLOOKUP($U46,[1]pivot集計!$A:$G,G$3,FALSE),0)+IFERROR(VLOOKUP($V46,[1]pivot集計!$A:$G,G$3,FALSE),0)+IFERROR(VLOOKUP($W46,[1]pivot集計!$A:$G,G$3,FALSE),0)+IFERROR(VLOOKUP($X46,[1]pivot集計!$A:$G,G$3,FALSE),0)+IFERROR(VLOOKUP($Y46,[1]pivot集計!$A:$G,G$3,FALSE),0)</f>
        <v>0</v>
      </c>
      <c r="H46" s="86">
        <f>IFERROR(VLOOKUP($U46,[1]pivot集計!$A:$G,H$3,FALSE),0)+IFERROR(VLOOKUP($V46,[1]pivot集計!$A:$G,H$3,FALSE),0)+IFERROR(VLOOKUP($W46,[1]pivot集計!$A:$G,H$3,FALSE),0)+IFERROR(VLOOKUP($X46,[1]pivot集計!$A:$G,H$3,FALSE),0)+IFERROR(VLOOKUP($Y46,[1]pivot集計!$A:$G,H$3,FALSE),0)</f>
        <v>0</v>
      </c>
      <c r="I46" s="82">
        <f t="shared" si="6"/>
        <v>0</v>
      </c>
      <c r="J46" s="79"/>
      <c r="K46" s="72"/>
      <c r="L46" s="80">
        <v>42</v>
      </c>
      <c r="M46" s="101" t="s">
        <v>223</v>
      </c>
      <c r="N46" s="87">
        <f t="shared" si="7"/>
        <v>0</v>
      </c>
      <c r="O46" s="87">
        <f t="shared" si="8"/>
        <v>0</v>
      </c>
      <c r="P46" s="87">
        <f t="shared" si="9"/>
        <v>0</v>
      </c>
      <c r="Q46" s="87">
        <f t="shared" si="10"/>
        <v>0</v>
      </c>
      <c r="R46" s="121">
        <f t="shared" si="11"/>
        <v>0</v>
      </c>
      <c r="S46" s="119">
        <f t="shared" si="12"/>
        <v>0</v>
      </c>
      <c r="T46" s="79"/>
      <c r="U46" t="str">
        <f>VLOOKUP(C46,[1]項目一覧!F:R,13,FALSE)</f>
        <v>合計 / ④-43</v>
      </c>
    </row>
    <row r="47" spans="2:21" ht="21.95" customHeight="1">
      <c r="B47" s="80">
        <v>43</v>
      </c>
      <c r="C47" s="89" t="s">
        <v>224</v>
      </c>
      <c r="D47" s="86">
        <f>IFERROR(VLOOKUP($U47,[1]pivot集計!$A:$G,D$3,FALSE),0)+IFERROR(VLOOKUP($V47,[1]pivot集計!$A:$G,D$3,FALSE),0)+IFERROR(VLOOKUP($W47,[1]pivot集計!$A:$G,D$3,FALSE),0)+IFERROR(VLOOKUP($X47,[1]pivot集計!$A:$G,D$3,FALSE),0)+IFERROR(VLOOKUP($Y47,[1]pivot集計!$A:$G,D$3,FALSE),0)</f>
        <v>0</v>
      </c>
      <c r="E47" s="86">
        <f>IFERROR(VLOOKUP($U47,[1]pivot集計!$A:$G,E$3,FALSE),0)+IFERROR(VLOOKUP($V47,[1]pivot集計!$A:$G,E$3,FALSE),0)+IFERROR(VLOOKUP($W47,[1]pivot集計!$A:$G,E$3,FALSE),0)+IFERROR(VLOOKUP($X47,[1]pivot集計!$A:$G,E$3,FALSE),0)+IFERROR(VLOOKUP($Y47,[1]pivot集計!$A:$G,E$3,FALSE),0)</f>
        <v>0</v>
      </c>
      <c r="F47" s="86">
        <f>IFERROR(VLOOKUP($U47,[1]pivot集計!$A:$G,F$3,FALSE),0)+IFERROR(VLOOKUP($V47,[1]pivot集計!$A:$G,F$3,FALSE),0)+IFERROR(VLOOKUP($W47,[1]pivot集計!$A:$G,F$3,FALSE),0)+IFERROR(VLOOKUP($X47,[1]pivot集計!$A:$G,F$3,FALSE),0)+IFERROR(VLOOKUP($Y47,[1]pivot集計!$A:$G,F$3,FALSE),0)</f>
        <v>0</v>
      </c>
      <c r="G47" s="86">
        <f>IFERROR(VLOOKUP($U47,[1]pivot集計!$A:$G,G$3,FALSE),0)+IFERROR(VLOOKUP($V47,[1]pivot集計!$A:$G,G$3,FALSE),0)+IFERROR(VLOOKUP($W47,[1]pivot集計!$A:$G,G$3,FALSE),0)+IFERROR(VLOOKUP($X47,[1]pivot集計!$A:$G,G$3,FALSE),0)+IFERROR(VLOOKUP($Y47,[1]pivot集計!$A:$G,G$3,FALSE),0)</f>
        <v>0</v>
      </c>
      <c r="H47" s="86">
        <f>IFERROR(VLOOKUP($U47,[1]pivot集計!$A:$G,H$3,FALSE),0)+IFERROR(VLOOKUP($V47,[1]pivot集計!$A:$G,H$3,FALSE),0)+IFERROR(VLOOKUP($W47,[1]pivot集計!$A:$G,H$3,FALSE),0)+IFERROR(VLOOKUP($X47,[1]pivot集計!$A:$G,H$3,FALSE),0)+IFERROR(VLOOKUP($Y47,[1]pivot集計!$A:$G,H$3,FALSE),0)</f>
        <v>0</v>
      </c>
      <c r="I47" s="82">
        <f t="shared" si="6"/>
        <v>0</v>
      </c>
      <c r="J47" s="79"/>
      <c r="K47" s="72"/>
      <c r="L47" s="80">
        <v>43</v>
      </c>
      <c r="M47" s="89" t="s">
        <v>224</v>
      </c>
      <c r="N47" s="87">
        <f t="shared" si="7"/>
        <v>0</v>
      </c>
      <c r="O47" s="87">
        <f t="shared" si="8"/>
        <v>0</v>
      </c>
      <c r="P47" s="87">
        <f t="shared" si="9"/>
        <v>0</v>
      </c>
      <c r="Q47" s="87">
        <f t="shared" si="10"/>
        <v>0</v>
      </c>
      <c r="R47" s="121">
        <f t="shared" si="11"/>
        <v>0</v>
      </c>
      <c r="S47" s="119">
        <f t="shared" si="12"/>
        <v>0</v>
      </c>
      <c r="T47" s="79"/>
      <c r="U47" t="str">
        <f>VLOOKUP(C47,[1]項目一覧!F:R,13,FALSE)</f>
        <v>合計 / ④-44</v>
      </c>
    </row>
    <row r="48" spans="2:21" ht="21.95" customHeight="1">
      <c r="B48" s="80">
        <v>44</v>
      </c>
      <c r="C48" s="101" t="s">
        <v>225</v>
      </c>
      <c r="D48" s="86">
        <f>IFERROR(VLOOKUP($U48,[1]pivot集計!$A:$G,D$3,FALSE),0)+IFERROR(VLOOKUP($V48,[1]pivot集計!$A:$G,D$3,FALSE),0)+IFERROR(VLOOKUP($W48,[1]pivot集計!$A:$G,D$3,FALSE),0)+IFERROR(VLOOKUP($X48,[1]pivot集計!$A:$G,D$3,FALSE),0)+IFERROR(VLOOKUP($Y48,[1]pivot集計!$A:$G,D$3,FALSE),0)</f>
        <v>0</v>
      </c>
      <c r="E48" s="86">
        <f>IFERROR(VLOOKUP($U48,[1]pivot集計!$A:$G,E$3,FALSE),0)+IFERROR(VLOOKUP($V48,[1]pivot集計!$A:$G,E$3,FALSE),0)+IFERROR(VLOOKUP($W48,[1]pivot集計!$A:$G,E$3,FALSE),0)+IFERROR(VLOOKUP($X48,[1]pivot集計!$A:$G,E$3,FALSE),0)+IFERROR(VLOOKUP($Y48,[1]pivot集計!$A:$G,E$3,FALSE),0)</f>
        <v>0</v>
      </c>
      <c r="F48" s="86">
        <f>IFERROR(VLOOKUP($U48,[1]pivot集計!$A:$G,F$3,FALSE),0)+IFERROR(VLOOKUP($V48,[1]pivot集計!$A:$G,F$3,FALSE),0)+IFERROR(VLOOKUP($W48,[1]pivot集計!$A:$G,F$3,FALSE),0)+IFERROR(VLOOKUP($X48,[1]pivot集計!$A:$G,F$3,FALSE),0)+IFERROR(VLOOKUP($Y48,[1]pivot集計!$A:$G,F$3,FALSE),0)</f>
        <v>0</v>
      </c>
      <c r="G48" s="86">
        <f>IFERROR(VLOOKUP($U48,[1]pivot集計!$A:$G,G$3,FALSE),0)+IFERROR(VLOOKUP($V48,[1]pivot集計!$A:$G,G$3,FALSE),0)+IFERROR(VLOOKUP($W48,[1]pivot集計!$A:$G,G$3,FALSE),0)+IFERROR(VLOOKUP($X48,[1]pivot集計!$A:$G,G$3,FALSE),0)+IFERROR(VLOOKUP($Y48,[1]pivot集計!$A:$G,G$3,FALSE),0)</f>
        <v>0</v>
      </c>
      <c r="H48" s="86">
        <f>IFERROR(VLOOKUP($U48,[1]pivot集計!$A:$G,H$3,FALSE),0)+IFERROR(VLOOKUP($V48,[1]pivot集計!$A:$G,H$3,FALSE),0)+IFERROR(VLOOKUP($W48,[1]pivot集計!$A:$G,H$3,FALSE),0)+IFERROR(VLOOKUP($X48,[1]pivot集計!$A:$G,H$3,FALSE),0)+IFERROR(VLOOKUP($Y48,[1]pivot集計!$A:$G,H$3,FALSE),0)</f>
        <v>0</v>
      </c>
      <c r="I48" s="82">
        <f t="shared" si="6"/>
        <v>0</v>
      </c>
      <c r="J48" s="79"/>
      <c r="K48" s="72"/>
      <c r="L48" s="80">
        <v>44</v>
      </c>
      <c r="M48" s="101" t="s">
        <v>225</v>
      </c>
      <c r="N48" s="87">
        <f t="shared" si="7"/>
        <v>0</v>
      </c>
      <c r="O48" s="87">
        <f t="shared" si="8"/>
        <v>0</v>
      </c>
      <c r="P48" s="87">
        <f t="shared" si="9"/>
        <v>0</v>
      </c>
      <c r="Q48" s="87">
        <f t="shared" si="10"/>
        <v>0</v>
      </c>
      <c r="R48" s="121">
        <f t="shared" si="11"/>
        <v>0</v>
      </c>
      <c r="S48" s="119">
        <f t="shared" si="12"/>
        <v>0</v>
      </c>
      <c r="T48" s="79"/>
      <c r="U48" t="str">
        <f>VLOOKUP(C48,[1]項目一覧!F:R,13,FALSE)</f>
        <v>合計 / ④-45</v>
      </c>
    </row>
    <row r="49" spans="2:21" ht="21.95" customHeight="1">
      <c r="B49" s="80">
        <v>45</v>
      </c>
      <c r="C49" s="101" t="s">
        <v>226</v>
      </c>
      <c r="D49" s="86">
        <f>IFERROR(VLOOKUP($U49,[1]pivot集計!$A:$G,D$3,FALSE),0)+IFERROR(VLOOKUP($V49,[1]pivot集計!$A:$G,D$3,FALSE),0)+IFERROR(VLOOKUP($W49,[1]pivot集計!$A:$G,D$3,FALSE),0)+IFERROR(VLOOKUP($X49,[1]pivot集計!$A:$G,D$3,FALSE),0)+IFERROR(VLOOKUP($Y49,[1]pivot集計!$A:$G,D$3,FALSE),0)</f>
        <v>0</v>
      </c>
      <c r="E49" s="86">
        <f>IFERROR(VLOOKUP($U49,[1]pivot集計!$A:$G,E$3,FALSE),0)+IFERROR(VLOOKUP($V49,[1]pivot集計!$A:$G,E$3,FALSE),0)+IFERROR(VLOOKUP($W49,[1]pivot集計!$A:$G,E$3,FALSE),0)+IFERROR(VLOOKUP($X49,[1]pivot集計!$A:$G,E$3,FALSE),0)+IFERROR(VLOOKUP($Y49,[1]pivot集計!$A:$G,E$3,FALSE),0)</f>
        <v>0</v>
      </c>
      <c r="F49" s="86">
        <f>IFERROR(VLOOKUP($U49,[1]pivot集計!$A:$G,F$3,FALSE),0)+IFERROR(VLOOKUP($V49,[1]pivot集計!$A:$G,F$3,FALSE),0)+IFERROR(VLOOKUP($W49,[1]pivot集計!$A:$G,F$3,FALSE),0)+IFERROR(VLOOKUP($X49,[1]pivot集計!$A:$G,F$3,FALSE),0)+IFERROR(VLOOKUP($Y49,[1]pivot集計!$A:$G,F$3,FALSE),0)</f>
        <v>0</v>
      </c>
      <c r="G49" s="86">
        <f>IFERROR(VLOOKUP($U49,[1]pivot集計!$A:$G,G$3,FALSE),0)+IFERROR(VLOOKUP($V49,[1]pivot集計!$A:$G,G$3,FALSE),0)+IFERROR(VLOOKUP($W49,[1]pivot集計!$A:$G,G$3,FALSE),0)+IFERROR(VLOOKUP($X49,[1]pivot集計!$A:$G,G$3,FALSE),0)+IFERROR(VLOOKUP($Y49,[1]pivot集計!$A:$G,G$3,FALSE),0)</f>
        <v>0</v>
      </c>
      <c r="H49" s="86">
        <f>IFERROR(VLOOKUP($U49,[1]pivot集計!$A:$G,H$3,FALSE),0)+IFERROR(VLOOKUP($V49,[1]pivot集計!$A:$G,H$3,FALSE),0)+IFERROR(VLOOKUP($W49,[1]pivot集計!$A:$G,H$3,FALSE),0)+IFERROR(VLOOKUP($X49,[1]pivot集計!$A:$G,H$3,FALSE),0)+IFERROR(VLOOKUP($Y49,[1]pivot集計!$A:$G,H$3,FALSE),0)</f>
        <v>0</v>
      </c>
      <c r="I49" s="82">
        <f t="shared" si="6"/>
        <v>0</v>
      </c>
      <c r="J49" s="79"/>
      <c r="K49" s="72"/>
      <c r="L49" s="80">
        <v>45</v>
      </c>
      <c r="M49" s="101" t="s">
        <v>226</v>
      </c>
      <c r="N49" s="87">
        <f t="shared" si="7"/>
        <v>0</v>
      </c>
      <c r="O49" s="87">
        <f t="shared" si="8"/>
        <v>0</v>
      </c>
      <c r="P49" s="87">
        <f t="shared" si="9"/>
        <v>0</v>
      </c>
      <c r="Q49" s="87">
        <f t="shared" si="10"/>
        <v>0</v>
      </c>
      <c r="R49" s="121">
        <f t="shared" si="11"/>
        <v>0</v>
      </c>
      <c r="S49" s="119">
        <f t="shared" si="12"/>
        <v>0</v>
      </c>
      <c r="T49" s="79"/>
      <c r="U49" t="str">
        <f>VLOOKUP(C49,[1]項目一覧!F:R,13,FALSE)</f>
        <v>合計 / ④-46</v>
      </c>
    </row>
    <row r="50" spans="2:21" ht="21.95" customHeight="1">
      <c r="B50" s="80">
        <v>46</v>
      </c>
      <c r="C50" s="88" t="s">
        <v>227</v>
      </c>
      <c r="D50" s="86">
        <f>IFERROR(VLOOKUP($U50,[1]pivot集計!$A:$G,D$3,FALSE),0)+IFERROR(VLOOKUP($V50,[1]pivot集計!$A:$G,D$3,FALSE),0)+IFERROR(VLOOKUP($W50,[1]pivot集計!$A:$G,D$3,FALSE),0)+IFERROR(VLOOKUP($X50,[1]pivot集計!$A:$G,D$3,FALSE),0)+IFERROR(VLOOKUP($Y50,[1]pivot集計!$A:$G,D$3,FALSE),0)</f>
        <v>0</v>
      </c>
      <c r="E50" s="86">
        <f>IFERROR(VLOOKUP($U50,[1]pivot集計!$A:$G,E$3,FALSE),0)+IFERROR(VLOOKUP($V50,[1]pivot集計!$A:$G,E$3,FALSE),0)+IFERROR(VLOOKUP($W50,[1]pivot集計!$A:$G,E$3,FALSE),0)+IFERROR(VLOOKUP($X50,[1]pivot集計!$A:$G,E$3,FALSE),0)+IFERROR(VLOOKUP($Y50,[1]pivot集計!$A:$G,E$3,FALSE),0)</f>
        <v>0</v>
      </c>
      <c r="F50" s="86">
        <f>IFERROR(VLOOKUP($U50,[1]pivot集計!$A:$G,F$3,FALSE),0)+IFERROR(VLOOKUP($V50,[1]pivot集計!$A:$G,F$3,FALSE),0)+IFERROR(VLOOKUP($W50,[1]pivot集計!$A:$G,F$3,FALSE),0)+IFERROR(VLOOKUP($X50,[1]pivot集計!$A:$G,F$3,FALSE),0)+IFERROR(VLOOKUP($Y50,[1]pivot集計!$A:$G,F$3,FALSE),0)</f>
        <v>0</v>
      </c>
      <c r="G50" s="86">
        <f>IFERROR(VLOOKUP($U50,[1]pivot集計!$A:$G,G$3,FALSE),0)+IFERROR(VLOOKUP($V50,[1]pivot集計!$A:$G,G$3,FALSE),0)+IFERROR(VLOOKUP($W50,[1]pivot集計!$A:$G,G$3,FALSE),0)+IFERROR(VLOOKUP($X50,[1]pivot集計!$A:$G,G$3,FALSE),0)+IFERROR(VLOOKUP($Y50,[1]pivot集計!$A:$G,G$3,FALSE),0)</f>
        <v>0</v>
      </c>
      <c r="H50" s="86">
        <f>IFERROR(VLOOKUP($U50,[1]pivot集計!$A:$G,H$3,FALSE),0)+IFERROR(VLOOKUP($V50,[1]pivot集計!$A:$G,H$3,FALSE),0)+IFERROR(VLOOKUP($W50,[1]pivot集計!$A:$G,H$3,FALSE),0)+IFERROR(VLOOKUP($X50,[1]pivot集計!$A:$G,H$3,FALSE),0)+IFERROR(VLOOKUP($Y50,[1]pivot集計!$A:$G,H$3,FALSE),0)</f>
        <v>0</v>
      </c>
      <c r="I50" s="82">
        <f t="shared" si="6"/>
        <v>0</v>
      </c>
      <c r="J50" s="79"/>
      <c r="K50" s="72"/>
      <c r="L50" s="80">
        <v>46</v>
      </c>
      <c r="M50" s="88" t="s">
        <v>227</v>
      </c>
      <c r="N50" s="87">
        <f t="shared" si="7"/>
        <v>0</v>
      </c>
      <c r="O50" s="87">
        <f t="shared" si="8"/>
        <v>0</v>
      </c>
      <c r="P50" s="87">
        <f t="shared" si="9"/>
        <v>0</v>
      </c>
      <c r="Q50" s="87">
        <f t="shared" si="10"/>
        <v>0</v>
      </c>
      <c r="R50" s="121">
        <f t="shared" si="11"/>
        <v>0</v>
      </c>
      <c r="S50" s="119">
        <f t="shared" si="12"/>
        <v>0</v>
      </c>
      <c r="T50" s="79"/>
      <c r="U50" t="str">
        <f>VLOOKUP(C50,[1]項目一覧!F:R,13,FALSE)</f>
        <v>合計 / ④-47</v>
      </c>
    </row>
    <row r="51" spans="2:21" ht="21.95" customHeight="1">
      <c r="B51" s="80">
        <v>47</v>
      </c>
      <c r="C51" s="101" t="s">
        <v>251</v>
      </c>
      <c r="D51" s="86">
        <f>IFERROR(VLOOKUP($U51,[1]pivot集計!$A:$G,D$3,FALSE),0)+IFERROR(VLOOKUP($V51,[1]pivot集計!$A:$G,D$3,FALSE),0)+IFERROR(VLOOKUP($W51,[1]pivot集計!$A:$G,D$3,FALSE),0)+IFERROR(VLOOKUP($X51,[1]pivot集計!$A:$G,D$3,FALSE),0)+IFERROR(VLOOKUP($Y51,[1]pivot集計!$A:$G,D$3,FALSE),0)</f>
        <v>0</v>
      </c>
      <c r="E51" s="86">
        <f>IFERROR(VLOOKUP($U51,[1]pivot集計!$A:$G,E$3,FALSE),0)+IFERROR(VLOOKUP($V51,[1]pivot集計!$A:$G,E$3,FALSE),0)+IFERROR(VLOOKUP($W51,[1]pivot集計!$A:$G,E$3,FALSE),0)+IFERROR(VLOOKUP($X51,[1]pivot集計!$A:$G,E$3,FALSE),0)+IFERROR(VLOOKUP($Y51,[1]pivot集計!$A:$G,E$3,FALSE),0)</f>
        <v>0</v>
      </c>
      <c r="F51" s="86">
        <f>IFERROR(VLOOKUP($U51,[1]pivot集計!$A:$G,F$3,FALSE),0)+IFERROR(VLOOKUP($V51,[1]pivot集計!$A:$G,F$3,FALSE),0)+IFERROR(VLOOKUP($W51,[1]pivot集計!$A:$G,F$3,FALSE),0)+IFERROR(VLOOKUP($X51,[1]pivot集計!$A:$G,F$3,FALSE),0)+IFERROR(VLOOKUP($Y51,[1]pivot集計!$A:$G,F$3,FALSE),0)</f>
        <v>0</v>
      </c>
      <c r="G51" s="86">
        <f>IFERROR(VLOOKUP($U51,[1]pivot集計!$A:$G,G$3,FALSE),0)+IFERROR(VLOOKUP($V51,[1]pivot集計!$A:$G,G$3,FALSE),0)+IFERROR(VLOOKUP($W51,[1]pivot集計!$A:$G,G$3,FALSE),0)+IFERROR(VLOOKUP($X51,[1]pivot集計!$A:$G,G$3,FALSE),0)+IFERROR(VLOOKUP($Y51,[1]pivot集計!$A:$G,G$3,FALSE),0)</f>
        <v>0</v>
      </c>
      <c r="H51" s="86">
        <f>IFERROR(VLOOKUP($U51,[1]pivot集計!$A:$G,H$3,FALSE),0)+IFERROR(VLOOKUP($V51,[1]pivot集計!$A:$G,H$3,FALSE),0)+IFERROR(VLOOKUP($W51,[1]pivot集計!$A:$G,H$3,FALSE),0)+IFERROR(VLOOKUP($X51,[1]pivot集計!$A:$G,H$3,FALSE),0)+IFERROR(VLOOKUP($Y51,[1]pivot集計!$A:$G,H$3,FALSE),0)</f>
        <v>0</v>
      </c>
      <c r="I51" s="82">
        <f t="shared" si="6"/>
        <v>0</v>
      </c>
      <c r="J51" s="79"/>
      <c r="K51" s="72"/>
      <c r="L51" s="80">
        <v>47</v>
      </c>
      <c r="M51" s="101" t="s">
        <v>251</v>
      </c>
      <c r="N51" s="87">
        <f t="shared" si="7"/>
        <v>0</v>
      </c>
      <c r="O51" s="87">
        <f t="shared" si="8"/>
        <v>0</v>
      </c>
      <c r="P51" s="87">
        <f t="shared" si="9"/>
        <v>0</v>
      </c>
      <c r="Q51" s="87">
        <f t="shared" si="10"/>
        <v>0</v>
      </c>
      <c r="R51" s="121">
        <f t="shared" si="11"/>
        <v>0</v>
      </c>
      <c r="S51" s="119">
        <f t="shared" si="12"/>
        <v>0</v>
      </c>
      <c r="T51" s="79"/>
      <c r="U51" t="str">
        <f>VLOOKUP(C51,[1]項目一覧!F:R,13,FALSE)</f>
        <v>合計 / ④-48</v>
      </c>
    </row>
    <row r="52" spans="2:21" ht="21.95" customHeight="1">
      <c r="B52" s="80">
        <v>48</v>
      </c>
      <c r="C52" s="101" t="s">
        <v>228</v>
      </c>
      <c r="D52" s="86">
        <f>IFERROR(VLOOKUP($U52,[1]pivot集計!$A:$G,D$3,FALSE),0)+IFERROR(VLOOKUP($V52,[1]pivot集計!$A:$G,D$3,FALSE),0)+IFERROR(VLOOKUP($W52,[1]pivot集計!$A:$G,D$3,FALSE),0)+IFERROR(VLOOKUP($X52,[1]pivot集計!$A:$G,D$3,FALSE),0)+IFERROR(VLOOKUP($Y52,[1]pivot集計!$A:$G,D$3,FALSE),0)</f>
        <v>0</v>
      </c>
      <c r="E52" s="86">
        <f>IFERROR(VLOOKUP($U52,[1]pivot集計!$A:$G,E$3,FALSE),0)+IFERROR(VLOOKUP($V52,[1]pivot集計!$A:$G,E$3,FALSE),0)+IFERROR(VLOOKUP($W52,[1]pivot集計!$A:$G,E$3,FALSE),0)+IFERROR(VLOOKUP($X52,[1]pivot集計!$A:$G,E$3,FALSE),0)+IFERROR(VLOOKUP($Y52,[1]pivot集計!$A:$G,E$3,FALSE),0)</f>
        <v>0</v>
      </c>
      <c r="F52" s="86">
        <f>IFERROR(VLOOKUP($U52,[1]pivot集計!$A:$G,F$3,FALSE),0)+IFERROR(VLOOKUP($V52,[1]pivot集計!$A:$G,F$3,FALSE),0)+IFERROR(VLOOKUP($W52,[1]pivot集計!$A:$G,F$3,FALSE),0)+IFERROR(VLOOKUP($X52,[1]pivot集計!$A:$G,F$3,FALSE),0)+IFERROR(VLOOKUP($Y52,[1]pivot集計!$A:$G,F$3,FALSE),0)</f>
        <v>0</v>
      </c>
      <c r="G52" s="86">
        <f>IFERROR(VLOOKUP($U52,[1]pivot集計!$A:$G,G$3,FALSE),0)+IFERROR(VLOOKUP($V52,[1]pivot集計!$A:$G,G$3,FALSE),0)+IFERROR(VLOOKUP($W52,[1]pivot集計!$A:$G,G$3,FALSE),0)+IFERROR(VLOOKUP($X52,[1]pivot集計!$A:$G,G$3,FALSE),0)+IFERROR(VLOOKUP($Y52,[1]pivot集計!$A:$G,G$3,FALSE),0)</f>
        <v>0</v>
      </c>
      <c r="H52" s="86">
        <f>IFERROR(VLOOKUP($U52,[1]pivot集計!$A:$G,H$3,FALSE),0)+IFERROR(VLOOKUP($V52,[1]pivot集計!$A:$G,H$3,FALSE),0)+IFERROR(VLOOKUP($W52,[1]pivot集計!$A:$G,H$3,FALSE),0)+IFERROR(VLOOKUP($X52,[1]pivot集計!$A:$G,H$3,FALSE),0)+IFERROR(VLOOKUP($Y52,[1]pivot集計!$A:$G,H$3,FALSE),0)</f>
        <v>0</v>
      </c>
      <c r="I52" s="82">
        <f t="shared" si="6"/>
        <v>0</v>
      </c>
      <c r="J52" s="79"/>
      <c r="K52" s="72"/>
      <c r="L52" s="80">
        <v>48</v>
      </c>
      <c r="M52" s="101" t="s">
        <v>228</v>
      </c>
      <c r="N52" s="87">
        <f t="shared" si="7"/>
        <v>0</v>
      </c>
      <c r="O52" s="87">
        <f t="shared" si="8"/>
        <v>0</v>
      </c>
      <c r="P52" s="87">
        <f t="shared" si="9"/>
        <v>0</v>
      </c>
      <c r="Q52" s="87">
        <f t="shared" si="10"/>
        <v>0</v>
      </c>
      <c r="R52" s="121">
        <f t="shared" si="11"/>
        <v>0</v>
      </c>
      <c r="S52" s="119">
        <f t="shared" si="12"/>
        <v>0</v>
      </c>
      <c r="T52" s="79"/>
      <c r="U52" t="str">
        <f>VLOOKUP(C52,[1]項目一覧!F:R,13,FALSE)</f>
        <v>合計 / ④-49</v>
      </c>
    </row>
    <row r="53" spans="2:21" ht="21.95" customHeight="1">
      <c r="B53" s="80">
        <v>49</v>
      </c>
      <c r="C53" s="101" t="s">
        <v>229</v>
      </c>
      <c r="D53" s="86">
        <f>IFERROR(VLOOKUP($U53,[1]pivot集計!$A:$G,D$3,FALSE),0)+IFERROR(VLOOKUP($V53,[1]pivot集計!$A:$G,D$3,FALSE),0)+IFERROR(VLOOKUP($W53,[1]pivot集計!$A:$G,D$3,FALSE),0)+IFERROR(VLOOKUP($X53,[1]pivot集計!$A:$G,D$3,FALSE),0)+IFERROR(VLOOKUP($Y53,[1]pivot集計!$A:$G,D$3,FALSE),0)</f>
        <v>0</v>
      </c>
      <c r="E53" s="86">
        <f>IFERROR(VLOOKUP($U53,[1]pivot集計!$A:$G,E$3,FALSE),0)+IFERROR(VLOOKUP($V53,[1]pivot集計!$A:$G,E$3,FALSE),0)+IFERROR(VLOOKUP($W53,[1]pivot集計!$A:$G,E$3,FALSE),0)+IFERROR(VLOOKUP($X53,[1]pivot集計!$A:$G,E$3,FALSE),0)+IFERROR(VLOOKUP($Y53,[1]pivot集計!$A:$G,E$3,FALSE),0)</f>
        <v>0</v>
      </c>
      <c r="F53" s="86">
        <f>IFERROR(VLOOKUP($U53,[1]pivot集計!$A:$G,F$3,FALSE),0)+IFERROR(VLOOKUP($V53,[1]pivot集計!$A:$G,F$3,FALSE),0)+IFERROR(VLOOKUP($W53,[1]pivot集計!$A:$G,F$3,FALSE),0)+IFERROR(VLOOKUP($X53,[1]pivot集計!$A:$G,F$3,FALSE),0)+IFERROR(VLOOKUP($Y53,[1]pivot集計!$A:$G,F$3,FALSE),0)</f>
        <v>0</v>
      </c>
      <c r="G53" s="86">
        <f>IFERROR(VLOOKUP($U53,[1]pivot集計!$A:$G,G$3,FALSE),0)+IFERROR(VLOOKUP($V53,[1]pivot集計!$A:$G,G$3,FALSE),0)+IFERROR(VLOOKUP($W53,[1]pivot集計!$A:$G,G$3,FALSE),0)+IFERROR(VLOOKUP($X53,[1]pivot集計!$A:$G,G$3,FALSE),0)+IFERROR(VLOOKUP($Y53,[1]pivot集計!$A:$G,G$3,FALSE),0)</f>
        <v>0</v>
      </c>
      <c r="H53" s="86">
        <f>IFERROR(VLOOKUP($U53,[1]pivot集計!$A:$G,H$3,FALSE),0)+IFERROR(VLOOKUP($V53,[1]pivot集計!$A:$G,H$3,FALSE),0)+IFERROR(VLOOKUP($W53,[1]pivot集計!$A:$G,H$3,FALSE),0)+IFERROR(VLOOKUP($X53,[1]pivot集計!$A:$G,H$3,FALSE),0)+IFERROR(VLOOKUP($Y53,[1]pivot集計!$A:$G,H$3,FALSE),0)</f>
        <v>0</v>
      </c>
      <c r="I53" s="82">
        <f t="shared" si="6"/>
        <v>0</v>
      </c>
      <c r="J53" s="79"/>
      <c r="K53" s="72"/>
      <c r="L53" s="80">
        <v>49</v>
      </c>
      <c r="M53" s="101" t="s">
        <v>229</v>
      </c>
      <c r="N53" s="87">
        <f t="shared" si="7"/>
        <v>0</v>
      </c>
      <c r="O53" s="87">
        <f t="shared" si="8"/>
        <v>0</v>
      </c>
      <c r="P53" s="87">
        <f t="shared" si="9"/>
        <v>0</v>
      </c>
      <c r="Q53" s="87">
        <f t="shared" si="10"/>
        <v>0</v>
      </c>
      <c r="R53" s="121">
        <f t="shared" si="11"/>
        <v>0</v>
      </c>
      <c r="S53" s="119">
        <f t="shared" si="12"/>
        <v>0</v>
      </c>
      <c r="T53" s="79"/>
      <c r="U53" t="str">
        <f>VLOOKUP(C53,[1]項目一覧!F:R,13,FALSE)</f>
        <v>合計 / ④-50</v>
      </c>
    </row>
    <row r="54" spans="2:21" ht="21.95" customHeight="1">
      <c r="B54" s="80">
        <v>50</v>
      </c>
      <c r="C54" s="101" t="s">
        <v>230</v>
      </c>
      <c r="D54" s="86">
        <f>IFERROR(VLOOKUP($U54,[1]pivot集計!$A:$G,D$3,FALSE),0)+IFERROR(VLOOKUP($V54,[1]pivot集計!$A:$G,D$3,FALSE),0)+IFERROR(VLOOKUP($W54,[1]pivot集計!$A:$G,D$3,FALSE),0)+IFERROR(VLOOKUP($X54,[1]pivot集計!$A:$G,D$3,FALSE),0)+IFERROR(VLOOKUP($Y54,[1]pivot集計!$A:$G,D$3,FALSE),0)</f>
        <v>46</v>
      </c>
      <c r="E54" s="86">
        <f>IFERROR(VLOOKUP($U54,[1]pivot集計!$A:$G,E$3,FALSE),0)+IFERROR(VLOOKUP($V54,[1]pivot集計!$A:$G,E$3,FALSE),0)+IFERROR(VLOOKUP($W54,[1]pivot集計!$A:$G,E$3,FALSE),0)+IFERROR(VLOOKUP($X54,[1]pivot集計!$A:$G,E$3,FALSE),0)+IFERROR(VLOOKUP($Y54,[1]pivot集計!$A:$G,E$3,FALSE),0)</f>
        <v>0</v>
      </c>
      <c r="F54" s="86">
        <f>IFERROR(VLOOKUP($U54,[1]pivot集計!$A:$G,F$3,FALSE),0)+IFERROR(VLOOKUP($V54,[1]pivot集計!$A:$G,F$3,FALSE),0)+IFERROR(VLOOKUP($W54,[1]pivot集計!$A:$G,F$3,FALSE),0)+IFERROR(VLOOKUP($X54,[1]pivot集計!$A:$G,F$3,FALSE),0)+IFERROR(VLOOKUP($Y54,[1]pivot集計!$A:$G,F$3,FALSE),0)</f>
        <v>0</v>
      </c>
      <c r="G54" s="86">
        <f>IFERROR(VLOOKUP($U54,[1]pivot集計!$A:$G,G$3,FALSE),0)+IFERROR(VLOOKUP($V54,[1]pivot集計!$A:$G,G$3,FALSE),0)+IFERROR(VLOOKUP($W54,[1]pivot集計!$A:$G,G$3,FALSE),0)+IFERROR(VLOOKUP($X54,[1]pivot集計!$A:$G,G$3,FALSE),0)+IFERROR(VLOOKUP($Y54,[1]pivot集計!$A:$G,G$3,FALSE),0)</f>
        <v>0</v>
      </c>
      <c r="H54" s="86">
        <f>IFERROR(VLOOKUP($U54,[1]pivot集計!$A:$G,H$3,FALSE),0)+IFERROR(VLOOKUP($V54,[1]pivot集計!$A:$G,H$3,FALSE),0)+IFERROR(VLOOKUP($W54,[1]pivot集計!$A:$G,H$3,FALSE),0)+IFERROR(VLOOKUP($X54,[1]pivot集計!$A:$G,H$3,FALSE),0)+IFERROR(VLOOKUP($Y54,[1]pivot集計!$A:$G,H$3,FALSE),0)</f>
        <v>0</v>
      </c>
      <c r="I54" s="82">
        <f t="shared" si="6"/>
        <v>46</v>
      </c>
      <c r="J54" s="79"/>
      <c r="K54" s="72"/>
      <c r="L54" s="80">
        <v>50</v>
      </c>
      <c r="M54" s="101" t="s">
        <v>230</v>
      </c>
      <c r="N54" s="87">
        <f t="shared" si="7"/>
        <v>5.5630630031397442E-6</v>
      </c>
      <c r="O54" s="87">
        <f t="shared" si="8"/>
        <v>0</v>
      </c>
      <c r="P54" s="87">
        <f t="shared" si="9"/>
        <v>0</v>
      </c>
      <c r="Q54" s="87">
        <f t="shared" si="10"/>
        <v>0</v>
      </c>
      <c r="R54" s="121">
        <f t="shared" si="11"/>
        <v>0</v>
      </c>
      <c r="S54" s="119">
        <f t="shared" si="12"/>
        <v>3.6048100537511684E-6</v>
      </c>
      <c r="T54" s="79"/>
      <c r="U54" t="str">
        <f>VLOOKUP(C54,[1]項目一覧!F:R,13,FALSE)</f>
        <v>合計 / ④-51</v>
      </c>
    </row>
    <row r="55" spans="2:21" ht="21.95" customHeight="1">
      <c r="B55" s="80">
        <v>51</v>
      </c>
      <c r="C55" s="89" t="s">
        <v>231</v>
      </c>
      <c r="D55" s="86">
        <f>IFERROR(VLOOKUP($U55,[1]pivot集計!$A:$G,D$3,FALSE),0)+IFERROR(VLOOKUP($V55,[1]pivot集計!$A:$G,D$3,FALSE),0)+IFERROR(VLOOKUP($W55,[1]pivot集計!$A:$G,D$3,FALSE),0)+IFERROR(VLOOKUP($X55,[1]pivot集計!$A:$G,D$3,FALSE),0)+IFERROR(VLOOKUP($Y55,[1]pivot集計!$A:$G,D$3,FALSE),0)</f>
        <v>184</v>
      </c>
      <c r="E55" s="86">
        <f>IFERROR(VLOOKUP($U55,[1]pivot集計!$A:$G,E$3,FALSE),0)+IFERROR(VLOOKUP($V55,[1]pivot集計!$A:$G,E$3,FALSE),0)+IFERROR(VLOOKUP($W55,[1]pivot集計!$A:$G,E$3,FALSE),0)+IFERROR(VLOOKUP($X55,[1]pivot集計!$A:$G,E$3,FALSE),0)+IFERROR(VLOOKUP($Y55,[1]pivot集計!$A:$G,E$3,FALSE),0)</f>
        <v>0</v>
      </c>
      <c r="F55" s="86">
        <f>IFERROR(VLOOKUP($U55,[1]pivot集計!$A:$G,F$3,FALSE),0)+IFERROR(VLOOKUP($V55,[1]pivot集計!$A:$G,F$3,FALSE),0)+IFERROR(VLOOKUP($W55,[1]pivot集計!$A:$G,F$3,FALSE),0)+IFERROR(VLOOKUP($X55,[1]pivot集計!$A:$G,F$3,FALSE),0)+IFERROR(VLOOKUP($Y55,[1]pivot集計!$A:$G,F$3,FALSE),0)</f>
        <v>0</v>
      </c>
      <c r="G55" s="86">
        <f>IFERROR(VLOOKUP($U55,[1]pivot集計!$A:$G,G$3,FALSE),0)+IFERROR(VLOOKUP($V55,[1]pivot集計!$A:$G,G$3,FALSE),0)+IFERROR(VLOOKUP($W55,[1]pivot集計!$A:$G,G$3,FALSE),0)+IFERROR(VLOOKUP($X55,[1]pivot集計!$A:$G,G$3,FALSE),0)+IFERROR(VLOOKUP($Y55,[1]pivot集計!$A:$G,G$3,FALSE),0)</f>
        <v>0</v>
      </c>
      <c r="H55" s="86">
        <f>IFERROR(VLOOKUP($U55,[1]pivot集計!$A:$G,H$3,FALSE),0)+IFERROR(VLOOKUP($V55,[1]pivot集計!$A:$G,H$3,FALSE),0)+IFERROR(VLOOKUP($W55,[1]pivot集計!$A:$G,H$3,FALSE),0)+IFERROR(VLOOKUP($X55,[1]pivot集計!$A:$G,H$3,FALSE),0)+IFERROR(VLOOKUP($Y55,[1]pivot集計!$A:$G,H$3,FALSE),0)</f>
        <v>0</v>
      </c>
      <c r="I55" s="82">
        <f t="shared" si="6"/>
        <v>184</v>
      </c>
      <c r="J55" s="79"/>
      <c r="K55" s="72"/>
      <c r="L55" s="80">
        <v>51</v>
      </c>
      <c r="M55" s="89" t="s">
        <v>231</v>
      </c>
      <c r="N55" s="87">
        <f t="shared" si="7"/>
        <v>2.2252252012558977E-5</v>
      </c>
      <c r="O55" s="87">
        <f t="shared" si="8"/>
        <v>0</v>
      </c>
      <c r="P55" s="87">
        <f t="shared" si="9"/>
        <v>0</v>
      </c>
      <c r="Q55" s="87">
        <f t="shared" si="10"/>
        <v>0</v>
      </c>
      <c r="R55" s="121">
        <f t="shared" si="11"/>
        <v>0</v>
      </c>
      <c r="S55" s="119">
        <f t="shared" si="12"/>
        <v>1.4419240215004674E-5</v>
      </c>
      <c r="T55" s="79"/>
      <c r="U55" t="str">
        <f>VLOOKUP(C55,[1]項目一覧!F:R,13,FALSE)</f>
        <v>合計 / ④-52</v>
      </c>
    </row>
    <row r="56" spans="2:21" ht="21.95" customHeight="1">
      <c r="B56" s="80">
        <v>52</v>
      </c>
      <c r="C56" s="89" t="s">
        <v>232</v>
      </c>
      <c r="D56" s="86">
        <f>IFERROR(VLOOKUP($U56,[1]pivot集計!$A:$G,D$3,FALSE),0)+IFERROR(VLOOKUP($V56,[1]pivot集計!$A:$G,D$3,FALSE),0)+IFERROR(VLOOKUP($W56,[1]pivot集計!$A:$G,D$3,FALSE),0)+IFERROR(VLOOKUP($X56,[1]pivot集計!$A:$G,D$3,FALSE),0)+IFERROR(VLOOKUP($Y56,[1]pivot集計!$A:$G,D$3,FALSE),0)</f>
        <v>0</v>
      </c>
      <c r="E56" s="86">
        <f>IFERROR(VLOOKUP($U56,[1]pivot集計!$A:$G,E$3,FALSE),0)+IFERROR(VLOOKUP($V56,[1]pivot集計!$A:$G,E$3,FALSE),0)+IFERROR(VLOOKUP($W56,[1]pivot集計!$A:$G,E$3,FALSE),0)+IFERROR(VLOOKUP($X56,[1]pivot集計!$A:$G,E$3,FALSE),0)+IFERROR(VLOOKUP($Y56,[1]pivot集計!$A:$G,E$3,FALSE),0)</f>
        <v>0</v>
      </c>
      <c r="F56" s="86">
        <f>IFERROR(VLOOKUP($U56,[1]pivot集計!$A:$G,F$3,FALSE),0)+IFERROR(VLOOKUP($V56,[1]pivot集計!$A:$G,F$3,FALSE),0)+IFERROR(VLOOKUP($W56,[1]pivot集計!$A:$G,F$3,FALSE),0)+IFERROR(VLOOKUP($X56,[1]pivot集計!$A:$G,F$3,FALSE),0)+IFERROR(VLOOKUP($Y56,[1]pivot集計!$A:$G,F$3,FALSE),0)</f>
        <v>0</v>
      </c>
      <c r="G56" s="86">
        <f>IFERROR(VLOOKUP($U56,[1]pivot集計!$A:$G,G$3,FALSE),0)+IFERROR(VLOOKUP($V56,[1]pivot集計!$A:$G,G$3,FALSE),0)+IFERROR(VLOOKUP($W56,[1]pivot集計!$A:$G,G$3,FALSE),0)+IFERROR(VLOOKUP($X56,[1]pivot集計!$A:$G,G$3,FALSE),0)+IFERROR(VLOOKUP($Y56,[1]pivot集計!$A:$G,G$3,FALSE),0)</f>
        <v>0</v>
      </c>
      <c r="H56" s="86">
        <f>IFERROR(VLOOKUP($U56,[1]pivot集計!$A:$G,H$3,FALSE),0)+IFERROR(VLOOKUP($V56,[1]pivot集計!$A:$G,H$3,FALSE),0)+IFERROR(VLOOKUP($W56,[1]pivot集計!$A:$G,H$3,FALSE),0)+IFERROR(VLOOKUP($X56,[1]pivot集計!$A:$G,H$3,FALSE),0)+IFERROR(VLOOKUP($Y56,[1]pivot集計!$A:$G,H$3,FALSE),0)</f>
        <v>0</v>
      </c>
      <c r="I56" s="82">
        <f t="shared" si="6"/>
        <v>0</v>
      </c>
      <c r="J56" s="79"/>
      <c r="K56" s="72"/>
      <c r="L56" s="80">
        <v>52</v>
      </c>
      <c r="M56" s="89" t="s">
        <v>232</v>
      </c>
      <c r="N56" s="87">
        <f t="shared" si="7"/>
        <v>0</v>
      </c>
      <c r="O56" s="87">
        <f t="shared" si="8"/>
        <v>0</v>
      </c>
      <c r="P56" s="87">
        <f t="shared" si="9"/>
        <v>0</v>
      </c>
      <c r="Q56" s="87">
        <f t="shared" si="10"/>
        <v>0</v>
      </c>
      <c r="R56" s="121">
        <f t="shared" si="11"/>
        <v>0</v>
      </c>
      <c r="S56" s="119">
        <f t="shared" si="12"/>
        <v>0</v>
      </c>
      <c r="T56" s="79"/>
      <c r="U56" t="str">
        <f>VLOOKUP(C56,[1]項目一覧!F:R,13,FALSE)</f>
        <v>合計 / ④-53</v>
      </c>
    </row>
    <row r="57" spans="2:21" ht="21.95" customHeight="1">
      <c r="B57" s="80">
        <v>53</v>
      </c>
      <c r="C57" s="89" t="s">
        <v>233</v>
      </c>
      <c r="D57" s="86">
        <f>IFERROR(VLOOKUP($U57,[1]pivot集計!$A:$G,D$3,FALSE),0)+IFERROR(VLOOKUP($V57,[1]pivot集計!$A:$G,D$3,FALSE),0)+IFERROR(VLOOKUP($W57,[1]pivot集計!$A:$G,D$3,FALSE),0)+IFERROR(VLOOKUP($X57,[1]pivot集計!$A:$G,D$3,FALSE),0)+IFERROR(VLOOKUP($Y57,[1]pivot集計!$A:$G,D$3,FALSE),0)</f>
        <v>0</v>
      </c>
      <c r="E57" s="86">
        <f>IFERROR(VLOOKUP($U57,[1]pivot集計!$A:$G,E$3,FALSE),0)+IFERROR(VLOOKUP($V57,[1]pivot集計!$A:$G,E$3,FALSE),0)+IFERROR(VLOOKUP($W57,[1]pivot集計!$A:$G,E$3,FALSE),0)+IFERROR(VLOOKUP($X57,[1]pivot集計!$A:$G,E$3,FALSE),0)+IFERROR(VLOOKUP($Y57,[1]pivot集計!$A:$G,E$3,FALSE),0)</f>
        <v>0</v>
      </c>
      <c r="F57" s="86">
        <f>IFERROR(VLOOKUP($U57,[1]pivot集計!$A:$G,F$3,FALSE),0)+IFERROR(VLOOKUP($V57,[1]pivot集計!$A:$G,F$3,FALSE),0)+IFERROR(VLOOKUP($W57,[1]pivot集計!$A:$G,F$3,FALSE),0)+IFERROR(VLOOKUP($X57,[1]pivot集計!$A:$G,F$3,FALSE),0)+IFERROR(VLOOKUP($Y57,[1]pivot集計!$A:$G,F$3,FALSE),0)</f>
        <v>0</v>
      </c>
      <c r="G57" s="86">
        <f>IFERROR(VLOOKUP($U57,[1]pivot集計!$A:$G,G$3,FALSE),0)+IFERROR(VLOOKUP($V57,[1]pivot集計!$A:$G,G$3,FALSE),0)+IFERROR(VLOOKUP($W57,[1]pivot集計!$A:$G,G$3,FALSE),0)+IFERROR(VLOOKUP($X57,[1]pivot集計!$A:$G,G$3,FALSE),0)+IFERROR(VLOOKUP($Y57,[1]pivot集計!$A:$G,G$3,FALSE),0)</f>
        <v>0</v>
      </c>
      <c r="H57" s="86">
        <f>IFERROR(VLOOKUP($U57,[1]pivot集計!$A:$G,H$3,FALSE),0)+IFERROR(VLOOKUP($V57,[1]pivot集計!$A:$G,H$3,FALSE),0)+IFERROR(VLOOKUP($W57,[1]pivot集計!$A:$G,H$3,FALSE),0)+IFERROR(VLOOKUP($X57,[1]pivot集計!$A:$G,H$3,FALSE),0)+IFERROR(VLOOKUP($Y57,[1]pivot集計!$A:$G,H$3,FALSE),0)</f>
        <v>0</v>
      </c>
      <c r="I57" s="82">
        <f t="shared" si="6"/>
        <v>0</v>
      </c>
      <c r="J57" s="79"/>
      <c r="K57" s="72"/>
      <c r="L57" s="80">
        <v>53</v>
      </c>
      <c r="M57" s="89" t="s">
        <v>233</v>
      </c>
      <c r="N57" s="87">
        <f t="shared" si="7"/>
        <v>0</v>
      </c>
      <c r="O57" s="87">
        <f t="shared" si="8"/>
        <v>0</v>
      </c>
      <c r="P57" s="87">
        <f t="shared" si="9"/>
        <v>0</v>
      </c>
      <c r="Q57" s="87">
        <f t="shared" si="10"/>
        <v>0</v>
      </c>
      <c r="R57" s="121">
        <f t="shared" si="11"/>
        <v>0</v>
      </c>
      <c r="S57" s="119">
        <f t="shared" si="12"/>
        <v>0</v>
      </c>
      <c r="T57" s="79"/>
      <c r="U57" t="str">
        <f>VLOOKUP(C57,[1]項目一覧!F:R,13,FALSE)</f>
        <v>合計 / ④-54</v>
      </c>
    </row>
    <row r="58" spans="2:21" ht="21.95" customHeight="1">
      <c r="B58" s="80">
        <v>54</v>
      </c>
      <c r="C58" s="89" t="s">
        <v>234</v>
      </c>
      <c r="D58" s="86">
        <f>IFERROR(VLOOKUP($U58,[1]pivot集計!$A:$G,D$3,FALSE),0)+IFERROR(VLOOKUP($V58,[1]pivot集計!$A:$G,D$3,FALSE),0)+IFERROR(VLOOKUP($W58,[1]pivot集計!$A:$G,D$3,FALSE),0)+IFERROR(VLOOKUP($X58,[1]pivot集計!$A:$G,D$3,FALSE),0)+IFERROR(VLOOKUP($Y58,[1]pivot集計!$A:$G,D$3,FALSE),0)</f>
        <v>0</v>
      </c>
      <c r="E58" s="86">
        <f>IFERROR(VLOOKUP($U58,[1]pivot集計!$A:$G,E$3,FALSE),0)+IFERROR(VLOOKUP($V58,[1]pivot集計!$A:$G,E$3,FALSE),0)+IFERROR(VLOOKUP($W58,[1]pivot集計!$A:$G,E$3,FALSE),0)+IFERROR(VLOOKUP($X58,[1]pivot集計!$A:$G,E$3,FALSE),0)+IFERROR(VLOOKUP($Y58,[1]pivot集計!$A:$G,E$3,FALSE),0)</f>
        <v>0</v>
      </c>
      <c r="F58" s="86">
        <f>IFERROR(VLOOKUP($U58,[1]pivot集計!$A:$G,F$3,FALSE),0)+IFERROR(VLOOKUP($V58,[1]pivot集計!$A:$G,F$3,FALSE),0)+IFERROR(VLOOKUP($W58,[1]pivot集計!$A:$G,F$3,FALSE),0)+IFERROR(VLOOKUP($X58,[1]pivot集計!$A:$G,F$3,FALSE),0)+IFERROR(VLOOKUP($Y58,[1]pivot集計!$A:$G,F$3,FALSE),0)</f>
        <v>0</v>
      </c>
      <c r="G58" s="86">
        <f>IFERROR(VLOOKUP($U58,[1]pivot集計!$A:$G,G$3,FALSE),0)+IFERROR(VLOOKUP($V58,[1]pivot集計!$A:$G,G$3,FALSE),0)+IFERROR(VLOOKUP($W58,[1]pivot集計!$A:$G,G$3,FALSE),0)+IFERROR(VLOOKUP($X58,[1]pivot集計!$A:$G,G$3,FALSE),0)+IFERROR(VLOOKUP($Y58,[1]pivot集計!$A:$G,G$3,FALSE),0)</f>
        <v>0</v>
      </c>
      <c r="H58" s="86">
        <f>IFERROR(VLOOKUP($U58,[1]pivot集計!$A:$G,H$3,FALSE),0)+IFERROR(VLOOKUP($V58,[1]pivot集計!$A:$G,H$3,FALSE),0)+IFERROR(VLOOKUP($W58,[1]pivot集計!$A:$G,H$3,FALSE),0)+IFERROR(VLOOKUP($X58,[1]pivot集計!$A:$G,H$3,FALSE),0)+IFERROR(VLOOKUP($Y58,[1]pivot集計!$A:$G,H$3,FALSE),0)</f>
        <v>0</v>
      </c>
      <c r="I58" s="82">
        <f t="shared" si="6"/>
        <v>0</v>
      </c>
      <c r="J58" s="79"/>
      <c r="K58" s="72"/>
      <c r="L58" s="80">
        <v>54</v>
      </c>
      <c r="M58" s="89" t="s">
        <v>234</v>
      </c>
      <c r="N58" s="87">
        <f t="shared" si="7"/>
        <v>0</v>
      </c>
      <c r="O58" s="87">
        <f t="shared" si="8"/>
        <v>0</v>
      </c>
      <c r="P58" s="87">
        <f t="shared" si="9"/>
        <v>0</v>
      </c>
      <c r="Q58" s="87">
        <f t="shared" si="10"/>
        <v>0</v>
      </c>
      <c r="R58" s="121">
        <f t="shared" si="11"/>
        <v>0</v>
      </c>
      <c r="S58" s="119">
        <f t="shared" si="12"/>
        <v>0</v>
      </c>
      <c r="T58" s="79"/>
      <c r="U58" t="str">
        <f>VLOOKUP(C58,[1]項目一覧!F:R,13,FALSE)</f>
        <v>合計 / ④-55</v>
      </c>
    </row>
    <row r="59" spans="2:21" ht="21.95" customHeight="1">
      <c r="B59" s="80">
        <v>55</v>
      </c>
      <c r="C59" s="89" t="s">
        <v>235</v>
      </c>
      <c r="D59" s="86">
        <f>IFERROR(VLOOKUP($U59,[1]pivot集計!$A:$G,D$3,FALSE),0)+IFERROR(VLOOKUP($V59,[1]pivot集計!$A:$G,D$3,FALSE),0)+IFERROR(VLOOKUP($W59,[1]pivot集計!$A:$G,D$3,FALSE),0)+IFERROR(VLOOKUP($X59,[1]pivot集計!$A:$G,D$3,FALSE),0)+IFERROR(VLOOKUP($Y59,[1]pivot集計!$A:$G,D$3,FALSE),0)</f>
        <v>0</v>
      </c>
      <c r="E59" s="86">
        <f>IFERROR(VLOOKUP($U59,[1]pivot集計!$A:$G,E$3,FALSE),0)+IFERROR(VLOOKUP($V59,[1]pivot集計!$A:$G,E$3,FALSE),0)+IFERROR(VLOOKUP($W59,[1]pivot集計!$A:$G,E$3,FALSE),0)+IFERROR(VLOOKUP($X59,[1]pivot集計!$A:$G,E$3,FALSE),0)+IFERROR(VLOOKUP($Y59,[1]pivot集計!$A:$G,E$3,FALSE),0)</f>
        <v>0</v>
      </c>
      <c r="F59" s="86">
        <f>IFERROR(VLOOKUP($U59,[1]pivot集計!$A:$G,F$3,FALSE),0)+IFERROR(VLOOKUP($V59,[1]pivot集計!$A:$G,F$3,FALSE),0)+IFERROR(VLOOKUP($W59,[1]pivot集計!$A:$G,F$3,FALSE),0)+IFERROR(VLOOKUP($X59,[1]pivot集計!$A:$G,F$3,FALSE),0)+IFERROR(VLOOKUP($Y59,[1]pivot集計!$A:$G,F$3,FALSE),0)</f>
        <v>0</v>
      </c>
      <c r="G59" s="86">
        <f>IFERROR(VLOOKUP($U59,[1]pivot集計!$A:$G,G$3,FALSE),0)+IFERROR(VLOOKUP($V59,[1]pivot集計!$A:$G,G$3,FALSE),0)+IFERROR(VLOOKUP($W59,[1]pivot集計!$A:$G,G$3,FALSE),0)+IFERROR(VLOOKUP($X59,[1]pivot集計!$A:$G,G$3,FALSE),0)+IFERROR(VLOOKUP($Y59,[1]pivot集計!$A:$G,G$3,FALSE),0)</f>
        <v>0</v>
      </c>
      <c r="H59" s="86">
        <f>IFERROR(VLOOKUP($U59,[1]pivot集計!$A:$G,H$3,FALSE),0)+IFERROR(VLOOKUP($V59,[1]pivot集計!$A:$G,H$3,FALSE),0)+IFERROR(VLOOKUP($W59,[1]pivot集計!$A:$G,H$3,FALSE),0)+IFERROR(VLOOKUP($X59,[1]pivot集計!$A:$G,H$3,FALSE),0)+IFERROR(VLOOKUP($Y59,[1]pivot集計!$A:$G,H$3,FALSE),0)</f>
        <v>0</v>
      </c>
      <c r="I59" s="82">
        <f t="shared" si="6"/>
        <v>0</v>
      </c>
      <c r="J59" s="79"/>
      <c r="K59" s="72"/>
      <c r="L59" s="80">
        <v>55</v>
      </c>
      <c r="M59" s="89" t="s">
        <v>235</v>
      </c>
      <c r="N59" s="87">
        <f t="shared" si="7"/>
        <v>0</v>
      </c>
      <c r="O59" s="87">
        <f t="shared" si="8"/>
        <v>0</v>
      </c>
      <c r="P59" s="87">
        <f t="shared" si="9"/>
        <v>0</v>
      </c>
      <c r="Q59" s="87">
        <f t="shared" si="10"/>
        <v>0</v>
      </c>
      <c r="R59" s="121">
        <f t="shared" si="11"/>
        <v>0</v>
      </c>
      <c r="S59" s="119">
        <f t="shared" si="12"/>
        <v>0</v>
      </c>
      <c r="T59" s="79"/>
      <c r="U59" t="str">
        <f>VLOOKUP(C59,[1]項目一覧!F:R,13,FALSE)</f>
        <v>合計 / ④-56</v>
      </c>
    </row>
    <row r="60" spans="2:21" ht="21.95" customHeight="1">
      <c r="B60" s="80">
        <v>56</v>
      </c>
      <c r="C60" s="89" t="s">
        <v>236</v>
      </c>
      <c r="D60" s="86">
        <f>IFERROR(VLOOKUP($U60,[1]pivot集計!$A:$G,D$3,FALSE),0)+IFERROR(VLOOKUP($V60,[1]pivot集計!$A:$G,D$3,FALSE),0)+IFERROR(VLOOKUP($W60,[1]pivot集計!$A:$G,D$3,FALSE),0)+IFERROR(VLOOKUP($X60,[1]pivot集計!$A:$G,D$3,FALSE),0)+IFERROR(VLOOKUP($Y60,[1]pivot集計!$A:$G,D$3,FALSE),0)</f>
        <v>0</v>
      </c>
      <c r="E60" s="86">
        <f>IFERROR(VLOOKUP($U60,[1]pivot集計!$A:$G,E$3,FALSE),0)+IFERROR(VLOOKUP($V60,[1]pivot集計!$A:$G,E$3,FALSE),0)+IFERROR(VLOOKUP($W60,[1]pivot集計!$A:$G,E$3,FALSE),0)+IFERROR(VLOOKUP($X60,[1]pivot集計!$A:$G,E$3,FALSE),0)+IFERROR(VLOOKUP($Y60,[1]pivot集計!$A:$G,E$3,FALSE),0)</f>
        <v>0</v>
      </c>
      <c r="F60" s="86">
        <f>IFERROR(VLOOKUP($U60,[1]pivot集計!$A:$G,F$3,FALSE),0)+IFERROR(VLOOKUP($V60,[1]pivot集計!$A:$G,F$3,FALSE),0)+IFERROR(VLOOKUP($W60,[1]pivot集計!$A:$G,F$3,FALSE),0)+IFERROR(VLOOKUP($X60,[1]pivot集計!$A:$G,F$3,FALSE),0)+IFERROR(VLOOKUP($Y60,[1]pivot集計!$A:$G,F$3,FALSE),0)</f>
        <v>48</v>
      </c>
      <c r="G60" s="86">
        <f>IFERROR(VLOOKUP($U60,[1]pivot集計!$A:$G,G$3,FALSE),0)+IFERROR(VLOOKUP($V60,[1]pivot集計!$A:$G,G$3,FALSE),0)+IFERROR(VLOOKUP($W60,[1]pivot集計!$A:$G,G$3,FALSE),0)+IFERROR(VLOOKUP($X60,[1]pivot集計!$A:$G,G$3,FALSE),0)+IFERROR(VLOOKUP($Y60,[1]pivot集計!$A:$G,G$3,FALSE),0)</f>
        <v>0</v>
      </c>
      <c r="H60" s="86">
        <f>IFERROR(VLOOKUP($U60,[1]pivot集計!$A:$G,H$3,FALSE),0)+IFERROR(VLOOKUP($V60,[1]pivot集計!$A:$G,H$3,FALSE),0)+IFERROR(VLOOKUP($W60,[1]pivot集計!$A:$G,H$3,FALSE),0)+IFERROR(VLOOKUP($X60,[1]pivot集計!$A:$G,H$3,FALSE),0)+IFERROR(VLOOKUP($Y60,[1]pivot集計!$A:$G,H$3,FALSE),0)</f>
        <v>0</v>
      </c>
      <c r="I60" s="82">
        <f t="shared" si="6"/>
        <v>48</v>
      </c>
      <c r="J60" s="79"/>
      <c r="K60" s="72"/>
      <c r="L60" s="80">
        <v>56</v>
      </c>
      <c r="M60" s="89" t="s">
        <v>236</v>
      </c>
      <c r="N60" s="87">
        <f t="shared" si="7"/>
        <v>0</v>
      </c>
      <c r="O60" s="87">
        <f t="shared" si="8"/>
        <v>0</v>
      </c>
      <c r="P60" s="87">
        <f t="shared" si="9"/>
        <v>1.1834611306984887E-3</v>
      </c>
      <c r="Q60" s="87">
        <f t="shared" si="10"/>
        <v>0</v>
      </c>
      <c r="R60" s="121">
        <f t="shared" si="11"/>
        <v>0</v>
      </c>
      <c r="S60" s="119">
        <f t="shared" si="12"/>
        <v>3.7615409256533932E-6</v>
      </c>
      <c r="T60" s="79"/>
      <c r="U60" t="str">
        <f>VLOOKUP(C60,[1]項目一覧!F:R,13,FALSE)</f>
        <v>合計 / ④-57</v>
      </c>
    </row>
    <row r="61" spans="2:21" ht="21.95" customHeight="1">
      <c r="B61" s="80">
        <v>57</v>
      </c>
      <c r="C61" s="89" t="s">
        <v>237</v>
      </c>
      <c r="D61" s="86">
        <f>IFERROR(VLOOKUP($U61,[1]pivot集計!$A:$G,D$3,FALSE),0)+IFERROR(VLOOKUP($V61,[1]pivot集計!$A:$G,D$3,FALSE),0)+IFERROR(VLOOKUP($W61,[1]pivot集計!$A:$G,D$3,FALSE),0)+IFERROR(VLOOKUP($X61,[1]pivot集計!$A:$G,D$3,FALSE),0)+IFERROR(VLOOKUP($Y61,[1]pivot集計!$A:$G,D$3,FALSE),0)</f>
        <v>0</v>
      </c>
      <c r="E61" s="86">
        <f>IFERROR(VLOOKUP($U61,[1]pivot集計!$A:$G,E$3,FALSE),0)+IFERROR(VLOOKUP($V61,[1]pivot集計!$A:$G,E$3,FALSE),0)+IFERROR(VLOOKUP($W61,[1]pivot集計!$A:$G,E$3,FALSE),0)+IFERROR(VLOOKUP($X61,[1]pivot集計!$A:$G,E$3,FALSE),0)+IFERROR(VLOOKUP($Y61,[1]pivot集計!$A:$G,E$3,FALSE),0)</f>
        <v>0</v>
      </c>
      <c r="F61" s="86">
        <f>IFERROR(VLOOKUP($U61,[1]pivot集計!$A:$G,F$3,FALSE),0)+IFERROR(VLOOKUP($V61,[1]pivot集計!$A:$G,F$3,FALSE),0)+IFERROR(VLOOKUP($W61,[1]pivot集計!$A:$G,F$3,FALSE),0)+IFERROR(VLOOKUP($X61,[1]pivot集計!$A:$G,F$3,FALSE),0)+IFERROR(VLOOKUP($Y61,[1]pivot集計!$A:$G,F$3,FALSE),0)</f>
        <v>0</v>
      </c>
      <c r="G61" s="86">
        <f>IFERROR(VLOOKUP($U61,[1]pivot集計!$A:$G,G$3,FALSE),0)+IFERROR(VLOOKUP($V61,[1]pivot集計!$A:$G,G$3,FALSE),0)+IFERROR(VLOOKUP($W61,[1]pivot集計!$A:$G,G$3,FALSE),0)+IFERROR(VLOOKUP($X61,[1]pivot集計!$A:$G,G$3,FALSE),0)+IFERROR(VLOOKUP($Y61,[1]pivot集計!$A:$G,G$3,FALSE),0)</f>
        <v>60</v>
      </c>
      <c r="H61" s="86">
        <f>IFERROR(VLOOKUP($U61,[1]pivot集計!$A:$G,H$3,FALSE),0)+IFERROR(VLOOKUP($V61,[1]pivot集計!$A:$G,H$3,FALSE),0)+IFERROR(VLOOKUP($W61,[1]pivot集計!$A:$G,H$3,FALSE),0)+IFERROR(VLOOKUP($X61,[1]pivot集計!$A:$G,H$3,FALSE),0)+IFERROR(VLOOKUP($Y61,[1]pivot集計!$A:$G,H$3,FALSE),0)</f>
        <v>0</v>
      </c>
      <c r="I61" s="82">
        <f t="shared" si="6"/>
        <v>60</v>
      </c>
      <c r="J61" s="79"/>
      <c r="K61" s="72"/>
      <c r="L61" s="80">
        <v>57</v>
      </c>
      <c r="M61" s="89" t="s">
        <v>237</v>
      </c>
      <c r="N61" s="87">
        <f t="shared" si="7"/>
        <v>0</v>
      </c>
      <c r="O61" s="87">
        <f t="shared" si="8"/>
        <v>0</v>
      </c>
      <c r="P61" s="87">
        <f t="shared" si="9"/>
        <v>0</v>
      </c>
      <c r="Q61" s="87">
        <f t="shared" si="10"/>
        <v>3.442184584098547E-5</v>
      </c>
      <c r="R61" s="121">
        <f t="shared" si="11"/>
        <v>0</v>
      </c>
      <c r="S61" s="119">
        <f t="shared" si="12"/>
        <v>4.7019261570667417E-6</v>
      </c>
      <c r="T61" s="79"/>
      <c r="U61" t="str">
        <f>VLOOKUP(C61,[1]項目一覧!F:R,13,FALSE)</f>
        <v>合計 / ④-58</v>
      </c>
    </row>
    <row r="62" spans="2:21" ht="21.95" customHeight="1">
      <c r="B62" s="80">
        <v>58</v>
      </c>
      <c r="C62" s="89" t="s">
        <v>238</v>
      </c>
      <c r="D62" s="86">
        <f>IFERROR(VLOOKUP($U62,[1]pivot集計!$A:$G,D$3,FALSE),0)+IFERROR(VLOOKUP($V62,[1]pivot集計!$A:$G,D$3,FALSE),0)+IFERROR(VLOOKUP($W62,[1]pivot集計!$A:$G,D$3,FALSE),0)+IFERROR(VLOOKUP($X62,[1]pivot集計!$A:$G,D$3,FALSE),0)+IFERROR(VLOOKUP($Y62,[1]pivot集計!$A:$G,D$3,FALSE),0)</f>
        <v>0</v>
      </c>
      <c r="E62" s="86">
        <f>IFERROR(VLOOKUP($U62,[1]pivot集計!$A:$G,E$3,FALSE),0)+IFERROR(VLOOKUP($V62,[1]pivot集計!$A:$G,E$3,FALSE),0)+IFERROR(VLOOKUP($W62,[1]pivot集計!$A:$G,E$3,FALSE),0)+IFERROR(VLOOKUP($X62,[1]pivot集計!$A:$G,E$3,FALSE),0)+IFERROR(VLOOKUP($Y62,[1]pivot集計!$A:$G,E$3,FALSE),0)</f>
        <v>0</v>
      </c>
      <c r="F62" s="86">
        <f>IFERROR(VLOOKUP($U62,[1]pivot集計!$A:$G,F$3,FALSE),0)+IFERROR(VLOOKUP($V62,[1]pivot集計!$A:$G,F$3,FALSE),0)+IFERROR(VLOOKUP($W62,[1]pivot集計!$A:$G,F$3,FALSE),0)+IFERROR(VLOOKUP($X62,[1]pivot集計!$A:$G,F$3,FALSE),0)+IFERROR(VLOOKUP($Y62,[1]pivot集計!$A:$G,F$3,FALSE),0)</f>
        <v>143</v>
      </c>
      <c r="G62" s="86">
        <f>IFERROR(VLOOKUP($U62,[1]pivot集計!$A:$G,G$3,FALSE),0)+IFERROR(VLOOKUP($V62,[1]pivot集計!$A:$G,G$3,FALSE),0)+IFERROR(VLOOKUP($W62,[1]pivot集計!$A:$G,G$3,FALSE),0)+IFERROR(VLOOKUP($X62,[1]pivot集計!$A:$G,G$3,FALSE),0)+IFERROR(VLOOKUP($Y62,[1]pivot集計!$A:$G,G$3,FALSE),0)</f>
        <v>0</v>
      </c>
      <c r="H62" s="86">
        <f>IFERROR(VLOOKUP($U62,[1]pivot集計!$A:$G,H$3,FALSE),0)+IFERROR(VLOOKUP($V62,[1]pivot集計!$A:$G,H$3,FALSE),0)+IFERROR(VLOOKUP($W62,[1]pivot集計!$A:$G,H$3,FALSE),0)+IFERROR(VLOOKUP($X62,[1]pivot集計!$A:$G,H$3,FALSE),0)+IFERROR(VLOOKUP($Y62,[1]pivot集計!$A:$G,H$3,FALSE),0)</f>
        <v>0</v>
      </c>
      <c r="I62" s="82">
        <f t="shared" si="6"/>
        <v>143</v>
      </c>
      <c r="J62" s="79"/>
      <c r="K62" s="72"/>
      <c r="L62" s="80">
        <v>58</v>
      </c>
      <c r="M62" s="89" t="s">
        <v>238</v>
      </c>
      <c r="N62" s="87">
        <f t="shared" si="7"/>
        <v>0</v>
      </c>
      <c r="O62" s="87">
        <f t="shared" si="8"/>
        <v>0</v>
      </c>
      <c r="P62" s="87">
        <f t="shared" si="9"/>
        <v>3.5257279518725805E-3</v>
      </c>
      <c r="Q62" s="87">
        <f t="shared" si="10"/>
        <v>0</v>
      </c>
      <c r="R62" s="121">
        <f t="shared" si="11"/>
        <v>0</v>
      </c>
      <c r="S62" s="119">
        <f t="shared" si="12"/>
        <v>1.1206257341009067E-5</v>
      </c>
      <c r="T62" s="79"/>
      <c r="U62" t="str">
        <f>VLOOKUP(C62,[1]項目一覧!F:R,13,FALSE)</f>
        <v>合計 / ④-59</v>
      </c>
    </row>
    <row r="63" spans="2:21" ht="21.95" customHeight="1">
      <c r="B63" s="80">
        <v>59</v>
      </c>
      <c r="C63" s="89" t="s">
        <v>239</v>
      </c>
      <c r="D63" s="86">
        <f>IFERROR(VLOOKUP($U63,[1]pivot集計!$A:$G,D$3,FALSE),0)+IFERROR(VLOOKUP($V63,[1]pivot集計!$A:$G,D$3,FALSE),0)+IFERROR(VLOOKUP($W63,[1]pivot集計!$A:$G,D$3,FALSE),0)+IFERROR(VLOOKUP($X63,[1]pivot集計!$A:$G,D$3,FALSE),0)+IFERROR(VLOOKUP($Y63,[1]pivot集計!$A:$G,D$3,FALSE),0)</f>
        <v>0</v>
      </c>
      <c r="E63" s="86">
        <f>IFERROR(VLOOKUP($U63,[1]pivot集計!$A:$G,E$3,FALSE),0)+IFERROR(VLOOKUP($V63,[1]pivot集計!$A:$G,E$3,FALSE),0)+IFERROR(VLOOKUP($W63,[1]pivot集計!$A:$G,E$3,FALSE),0)+IFERROR(VLOOKUP($X63,[1]pivot集計!$A:$G,E$3,FALSE),0)+IFERROR(VLOOKUP($Y63,[1]pivot集計!$A:$G,E$3,FALSE),0)</f>
        <v>0</v>
      </c>
      <c r="F63" s="86">
        <f>IFERROR(VLOOKUP($U63,[1]pivot集計!$A:$G,F$3,FALSE),0)+IFERROR(VLOOKUP($V63,[1]pivot集計!$A:$G,F$3,FALSE),0)+IFERROR(VLOOKUP($W63,[1]pivot集計!$A:$G,F$3,FALSE),0)+IFERROR(VLOOKUP($X63,[1]pivot集計!$A:$G,F$3,FALSE),0)+IFERROR(VLOOKUP($Y63,[1]pivot集計!$A:$G,F$3,FALSE),0)</f>
        <v>0</v>
      </c>
      <c r="G63" s="86">
        <f>IFERROR(VLOOKUP($U63,[1]pivot集計!$A:$G,G$3,FALSE),0)+IFERROR(VLOOKUP($V63,[1]pivot集計!$A:$G,G$3,FALSE),0)+IFERROR(VLOOKUP($W63,[1]pivot集計!$A:$G,G$3,FALSE),0)+IFERROR(VLOOKUP($X63,[1]pivot集計!$A:$G,G$3,FALSE),0)+IFERROR(VLOOKUP($Y63,[1]pivot集計!$A:$G,G$3,FALSE),0)</f>
        <v>0</v>
      </c>
      <c r="H63" s="86">
        <f>IFERROR(VLOOKUP($U63,[1]pivot集計!$A:$G,H$3,FALSE),0)+IFERROR(VLOOKUP($V63,[1]pivot集計!$A:$G,H$3,FALSE),0)+IFERROR(VLOOKUP($W63,[1]pivot集計!$A:$G,H$3,FALSE),0)+IFERROR(VLOOKUP($X63,[1]pivot集計!$A:$G,H$3,FALSE),0)+IFERROR(VLOOKUP($Y63,[1]pivot集計!$A:$G,H$3,FALSE),0)</f>
        <v>0</v>
      </c>
      <c r="I63" s="82">
        <f t="shared" si="6"/>
        <v>0</v>
      </c>
      <c r="J63" s="79"/>
      <c r="K63" s="72"/>
      <c r="L63" s="80">
        <v>59</v>
      </c>
      <c r="M63" s="89" t="s">
        <v>239</v>
      </c>
      <c r="N63" s="87">
        <f t="shared" si="7"/>
        <v>0</v>
      </c>
      <c r="O63" s="87">
        <f t="shared" si="8"/>
        <v>0</v>
      </c>
      <c r="P63" s="87">
        <f t="shared" si="9"/>
        <v>0</v>
      </c>
      <c r="Q63" s="87">
        <f t="shared" si="10"/>
        <v>0</v>
      </c>
      <c r="R63" s="121">
        <f t="shared" si="11"/>
        <v>0</v>
      </c>
      <c r="S63" s="119">
        <f t="shared" si="12"/>
        <v>0</v>
      </c>
      <c r="T63" s="79"/>
      <c r="U63" t="str">
        <f>VLOOKUP(C63,[1]項目一覧!F:R,13,FALSE)</f>
        <v>合計 / ④-60</v>
      </c>
    </row>
    <row r="64" spans="2:21" ht="21.95" customHeight="1">
      <c r="B64" s="80">
        <v>60</v>
      </c>
      <c r="C64" s="89" t="s">
        <v>240</v>
      </c>
      <c r="D64" s="86">
        <f>IFERROR(VLOOKUP($U64,[1]pivot集計!$A:$G,D$3,FALSE),0)+IFERROR(VLOOKUP($V64,[1]pivot集計!$A:$G,D$3,FALSE),0)+IFERROR(VLOOKUP($W64,[1]pivot集計!$A:$G,D$3,FALSE),0)+IFERROR(VLOOKUP($X64,[1]pivot集計!$A:$G,D$3,FALSE),0)+IFERROR(VLOOKUP($Y64,[1]pivot集計!$A:$G,D$3,FALSE),0)</f>
        <v>0</v>
      </c>
      <c r="E64" s="86">
        <f>IFERROR(VLOOKUP($U64,[1]pivot集計!$A:$G,E$3,FALSE),0)+IFERROR(VLOOKUP($V64,[1]pivot集計!$A:$G,E$3,FALSE),0)+IFERROR(VLOOKUP($W64,[1]pivot集計!$A:$G,E$3,FALSE),0)+IFERROR(VLOOKUP($X64,[1]pivot集計!$A:$G,E$3,FALSE),0)+IFERROR(VLOOKUP($Y64,[1]pivot集計!$A:$G,E$3,FALSE),0)</f>
        <v>0</v>
      </c>
      <c r="F64" s="86">
        <f>IFERROR(VLOOKUP($U64,[1]pivot集計!$A:$G,F$3,FALSE),0)+IFERROR(VLOOKUP($V64,[1]pivot集計!$A:$G,F$3,FALSE),0)+IFERROR(VLOOKUP($W64,[1]pivot集計!$A:$G,F$3,FALSE),0)+IFERROR(VLOOKUP($X64,[1]pivot集計!$A:$G,F$3,FALSE),0)+IFERROR(VLOOKUP($Y64,[1]pivot集計!$A:$G,F$3,FALSE),0)</f>
        <v>0</v>
      </c>
      <c r="G64" s="86">
        <f>IFERROR(VLOOKUP($U64,[1]pivot集計!$A:$G,G$3,FALSE),0)+IFERROR(VLOOKUP($V64,[1]pivot集計!$A:$G,G$3,FALSE),0)+IFERROR(VLOOKUP($W64,[1]pivot集計!$A:$G,G$3,FALSE),0)+IFERROR(VLOOKUP($X64,[1]pivot集計!$A:$G,G$3,FALSE),0)+IFERROR(VLOOKUP($Y64,[1]pivot集計!$A:$G,G$3,FALSE),0)</f>
        <v>0</v>
      </c>
      <c r="H64" s="86">
        <f>IFERROR(VLOOKUP($U64,[1]pivot集計!$A:$G,H$3,FALSE),0)+IFERROR(VLOOKUP($V64,[1]pivot集計!$A:$G,H$3,FALSE),0)+IFERROR(VLOOKUP($W64,[1]pivot集計!$A:$G,H$3,FALSE),0)+IFERROR(VLOOKUP($X64,[1]pivot集計!$A:$G,H$3,FALSE),0)+IFERROR(VLOOKUP($Y64,[1]pivot集計!$A:$G,H$3,FALSE),0)</f>
        <v>0</v>
      </c>
      <c r="I64" s="82">
        <f t="shared" si="6"/>
        <v>0</v>
      </c>
      <c r="J64" s="79"/>
      <c r="K64" s="72"/>
      <c r="L64" s="80">
        <v>60</v>
      </c>
      <c r="M64" s="89" t="s">
        <v>240</v>
      </c>
      <c r="N64" s="87">
        <f t="shared" si="7"/>
        <v>0</v>
      </c>
      <c r="O64" s="87">
        <f t="shared" si="8"/>
        <v>0</v>
      </c>
      <c r="P64" s="87">
        <f t="shared" si="9"/>
        <v>0</v>
      </c>
      <c r="Q64" s="87">
        <f t="shared" si="10"/>
        <v>0</v>
      </c>
      <c r="R64" s="121">
        <f t="shared" si="11"/>
        <v>0</v>
      </c>
      <c r="S64" s="119">
        <f t="shared" si="12"/>
        <v>0</v>
      </c>
      <c r="T64" s="79"/>
      <c r="U64" t="str">
        <f>VLOOKUP(C64,[1]項目一覧!F:R,13,FALSE)</f>
        <v>合計 / ④-61</v>
      </c>
    </row>
    <row r="65" spans="2:25" ht="21.95" customHeight="1">
      <c r="B65" s="80">
        <v>61</v>
      </c>
      <c r="C65" s="89" t="s">
        <v>241</v>
      </c>
      <c r="D65" s="86">
        <f>IFERROR(VLOOKUP($U65,[1]pivot集計!$A:$G,D$3,FALSE),0)+IFERROR(VLOOKUP($V65,[1]pivot集計!$A:$G,D$3,FALSE),0)+IFERROR(VLOOKUP($W65,[1]pivot集計!$A:$G,D$3,FALSE),0)+IFERROR(VLOOKUP($X65,[1]pivot集計!$A:$G,D$3,FALSE),0)+IFERROR(VLOOKUP($Y65,[1]pivot集計!$A:$G,D$3,FALSE),0)</f>
        <v>1865</v>
      </c>
      <c r="E65" s="86">
        <f>IFERROR(VLOOKUP($U65,[1]pivot集計!$A:$G,E$3,FALSE),0)+IFERROR(VLOOKUP($V65,[1]pivot集計!$A:$G,E$3,FALSE),0)+IFERROR(VLOOKUP($W65,[1]pivot集計!$A:$G,E$3,FALSE),0)+IFERROR(VLOOKUP($X65,[1]pivot集計!$A:$G,E$3,FALSE),0)+IFERROR(VLOOKUP($Y65,[1]pivot集計!$A:$G,E$3,FALSE),0)</f>
        <v>0</v>
      </c>
      <c r="F65" s="86">
        <f>IFERROR(VLOOKUP($U65,[1]pivot集計!$A:$G,F$3,FALSE),0)+IFERROR(VLOOKUP($V65,[1]pivot集計!$A:$G,F$3,FALSE),0)+IFERROR(VLOOKUP($W65,[1]pivot集計!$A:$G,F$3,FALSE),0)+IFERROR(VLOOKUP($X65,[1]pivot集計!$A:$G,F$3,FALSE),0)+IFERROR(VLOOKUP($Y65,[1]pivot集計!$A:$G,F$3,FALSE),0)</f>
        <v>0</v>
      </c>
      <c r="G65" s="86">
        <f>IFERROR(VLOOKUP($U65,[1]pivot集計!$A:$G,G$3,FALSE),0)+IFERROR(VLOOKUP($V65,[1]pivot集計!$A:$G,G$3,FALSE),0)+IFERROR(VLOOKUP($W65,[1]pivot集計!$A:$G,G$3,FALSE),0)+IFERROR(VLOOKUP($X65,[1]pivot集計!$A:$G,G$3,FALSE),0)+IFERROR(VLOOKUP($Y65,[1]pivot集計!$A:$G,G$3,FALSE),0)</f>
        <v>0</v>
      </c>
      <c r="H65" s="114">
        <f>IFERROR(VLOOKUP($U65,[1]pivot集計!$A:$G,H$3,FALSE),0)+IFERROR(VLOOKUP($V65,[1]pivot集計!$A:$G,H$3,FALSE),0)+IFERROR(VLOOKUP($W65,[1]pivot集計!$A:$G,H$3,FALSE),0)+IFERROR(VLOOKUP($X65,[1]pivot集計!$A:$G,H$3,FALSE),0)+IFERROR(VLOOKUP($Y65,[1]pivot集計!$A:$G,H$3,FALSE),0)</f>
        <v>4296</v>
      </c>
      <c r="I65" s="82">
        <f t="shared" si="6"/>
        <v>6161</v>
      </c>
      <c r="J65" s="79"/>
      <c r="K65" s="72"/>
      <c r="L65" s="80">
        <v>61</v>
      </c>
      <c r="M65" s="89" t="s">
        <v>241</v>
      </c>
      <c r="N65" s="87">
        <f t="shared" si="7"/>
        <v>2.2554592393164398E-4</v>
      </c>
      <c r="O65" s="87">
        <f t="shared" si="8"/>
        <v>0</v>
      </c>
      <c r="P65" s="87">
        <f t="shared" si="9"/>
        <v>0</v>
      </c>
      <c r="Q65" s="87">
        <f t="shared" si="10"/>
        <v>0</v>
      </c>
      <c r="R65" s="121">
        <f t="shared" si="11"/>
        <v>1.6274325491629274E-3</v>
      </c>
      <c r="S65" s="119">
        <f t="shared" si="12"/>
        <v>4.8280945089480327E-4</v>
      </c>
      <c r="T65" s="79"/>
      <c r="U65" t="str">
        <f>VLOOKUP(C65,[1]項目一覧!F:R,13,FALSE)</f>
        <v>合計 / ④-62</v>
      </c>
    </row>
    <row r="66" spans="2:25" ht="21.95" customHeight="1" thickBot="1">
      <c r="B66" s="80">
        <v>62</v>
      </c>
      <c r="C66" s="89" t="s">
        <v>242</v>
      </c>
      <c r="D66" s="113">
        <f>IFERROR(VLOOKUP($U66,[1]pivot集計!$A:$G,D$3,FALSE),0)+IFERROR(VLOOKUP($V66,[1]pivot集計!$A:$G,D$3,FALSE),0)+IFERROR(VLOOKUP($W66,[1]pivot集計!$A:$G,D$3,FALSE),0)+IFERROR(VLOOKUP($X66,[1]pivot集計!$A:$G,D$3,FALSE),0)+IFERROR(VLOOKUP($Y66,[1]pivot集計!$A:$G,D$3,FALSE),0)</f>
        <v>5250690</v>
      </c>
      <c r="E66" s="113">
        <f>IFERROR(VLOOKUP($U66,[1]pivot集計!$A:$G,E$3,FALSE),0)+IFERROR(VLOOKUP($V66,[1]pivot集計!$A:$G,E$3,FALSE),0)+IFERROR(VLOOKUP($W66,[1]pivot集計!$A:$G,E$3,FALSE),0)+IFERROR(VLOOKUP($X66,[1]pivot集計!$A:$G,E$3,FALSE),0)+IFERROR(VLOOKUP($Y66,[1]pivot集計!$A:$G,E$3,FALSE),0)</f>
        <v>0</v>
      </c>
      <c r="F66" s="113">
        <f>IFERROR(VLOOKUP($U66,[1]pivot集計!$A:$G,F$3,FALSE),0)+IFERROR(VLOOKUP($V66,[1]pivot集計!$A:$G,F$3,FALSE),0)+IFERROR(VLOOKUP($W66,[1]pivot集計!$A:$G,F$3,FALSE),0)+IFERROR(VLOOKUP($X66,[1]pivot集計!$A:$G,F$3,FALSE),0)+IFERROR(VLOOKUP($Y66,[1]pivot集計!$A:$G,F$3,FALSE),0)</f>
        <v>993</v>
      </c>
      <c r="G66" s="113">
        <f>IFERROR(VLOOKUP($U66,[1]pivot集計!$A:$G,G$3,FALSE),0)+IFERROR(VLOOKUP($V66,[1]pivot集計!$A:$G,G$3,FALSE),0)+IFERROR(VLOOKUP($W66,[1]pivot集計!$A:$G,G$3,FALSE),0)+IFERROR(VLOOKUP($X66,[1]pivot集計!$A:$G,G$3,FALSE),0)+IFERROR(VLOOKUP($Y66,[1]pivot集計!$A:$G,G$3,FALSE),0)</f>
        <v>1730087</v>
      </c>
      <c r="H66" s="113">
        <f>IFERROR(VLOOKUP($U66,[1]pivot集計!$A:$G,H$3,FALSE),0)+IFERROR(VLOOKUP($V66,[1]pivot集計!$A:$G,H$3,FALSE),0)+IFERROR(VLOOKUP($W66,[1]pivot集計!$A:$G,H$3,FALSE),0)+IFERROR(VLOOKUP($X66,[1]pivot集計!$A:$G,H$3,FALSE),0)+IFERROR(VLOOKUP($Y66,[1]pivot集計!$A:$G,H$3,FALSE),0)</f>
        <v>126645.492</v>
      </c>
      <c r="I66" s="115">
        <f t="shared" si="6"/>
        <v>7108415.4919999996</v>
      </c>
      <c r="J66" s="94"/>
      <c r="K66" s="116"/>
      <c r="L66" s="80">
        <v>62</v>
      </c>
      <c r="M66" s="89" t="s">
        <v>242</v>
      </c>
      <c r="N66" s="90">
        <f t="shared" si="7"/>
        <v>0.634998245216431</v>
      </c>
      <c r="O66" s="90">
        <f t="shared" si="8"/>
        <v>0</v>
      </c>
      <c r="P66" s="90">
        <f t="shared" si="9"/>
        <v>2.4482852141324982E-2</v>
      </c>
      <c r="Q66" s="90">
        <f t="shared" si="10"/>
        <v>0.99254646675821712</v>
      </c>
      <c r="R66" s="124">
        <f t="shared" si="11"/>
        <v>4.7976488800175313E-2</v>
      </c>
      <c r="S66" s="122">
        <f t="shared" si="12"/>
        <v>0.55705407895222081</v>
      </c>
      <c r="T66" s="79"/>
      <c r="U66" t="s">
        <v>243</v>
      </c>
      <c r="V66" t="s">
        <v>244</v>
      </c>
      <c r="W66" t="s">
        <v>245</v>
      </c>
      <c r="X66" t="s">
        <v>246</v>
      </c>
      <c r="Y66" t="s">
        <v>247</v>
      </c>
    </row>
    <row r="67" spans="2:25" ht="21.95" customHeight="1" thickTop="1" thickBot="1">
      <c r="B67" s="145" t="s">
        <v>248</v>
      </c>
      <c r="C67" s="146"/>
      <c r="D67" s="91">
        <f>IFERROR(VLOOKUP($U67,[1]pivot集計!$A:$G,D$3,FALSE),0)+IFERROR(VLOOKUP($V67,[1]pivot集計!$A:$G,D$3,FALSE),0)+IFERROR(VLOOKUP($W67,[1]pivot集計!$A:$G,D$3,FALSE),0)+IFERROR(VLOOKUP($X67,[1]pivot集計!$A:$G,D$3,FALSE),0)+IFERROR(VLOOKUP($Y67,[1]pivot集計!$A:$G,D$3,FALSE),0)</f>
        <v>8268826</v>
      </c>
      <c r="E67" s="91">
        <f>IFERROR(VLOOKUP($U67,[1]pivot集計!$A:$G,E$3,FALSE),0)+IFERROR(VLOOKUP($V67,[1]pivot集計!$A:$G,E$3,FALSE),0)+IFERROR(VLOOKUP($W67,[1]pivot集計!$A:$G,E$3,FALSE),0)+IFERROR(VLOOKUP($X67,[1]pivot集計!$A:$G,E$3,FALSE),0)+IFERROR(VLOOKUP($Y67,[1]pivot集計!$A:$G,E$3,FALSE),0)</f>
        <v>68523</v>
      </c>
      <c r="F67" s="91">
        <f>IFERROR(VLOOKUP($U67,[1]pivot集計!$A:$G,F$3,FALSE),0)+IFERROR(VLOOKUP($V67,[1]pivot集計!$A:$G,F$3,FALSE),0)+IFERROR(VLOOKUP($W67,[1]pivot集計!$A:$G,F$3,FALSE),0)+IFERROR(VLOOKUP($X67,[1]pivot集計!$A:$G,F$3,FALSE),0)+IFERROR(VLOOKUP($Y67,[1]pivot集計!$A:$G,F$3,FALSE),0)</f>
        <v>40559</v>
      </c>
      <c r="G67" s="91">
        <f>IFERROR(VLOOKUP($U67,[1]pivot集計!$A:$G,G$3,FALSE),0)+IFERROR(VLOOKUP($V67,[1]pivot集計!$A:$G,G$3,FALSE),0)+IFERROR(VLOOKUP($W67,[1]pivot集計!$A:$G,G$3,FALSE),0)+IFERROR(VLOOKUP($X67,[1]pivot集計!$A:$G,G$3,FALSE),0)+IFERROR(VLOOKUP($Y67,[1]pivot集計!$A:$G,G$3,FALSE),0)</f>
        <v>1743079.098</v>
      </c>
      <c r="H67" s="91">
        <f>IFERROR(VLOOKUP($U67,[1]pivot集計!$A:$G,H$3,FALSE),0)+IFERROR(VLOOKUP($V67,[1]pivot集計!$A:$G,H$3,FALSE),0)+IFERROR(VLOOKUP($W67,[1]pivot集計!$A:$G,H$3,FALSE),0)+IFERROR(VLOOKUP($X67,[1]pivot集計!$A:$G,H$3,FALSE),0)+IFERROR(VLOOKUP($Y67,[1]pivot集計!$A:$G,H$3,FALSE),0)</f>
        <v>2639740.7390000001</v>
      </c>
      <c r="I67" s="92">
        <f>SUM(D67:H67)</f>
        <v>12760727.836999999</v>
      </c>
      <c r="J67" s="79"/>
      <c r="K67" s="72"/>
      <c r="L67" s="145" t="s">
        <v>248</v>
      </c>
      <c r="M67" s="146"/>
      <c r="N67" s="93">
        <f t="shared" si="7"/>
        <v>1</v>
      </c>
      <c r="O67" s="93">
        <f t="shared" si="8"/>
        <v>1</v>
      </c>
      <c r="P67" s="93">
        <f t="shared" si="9"/>
        <v>1</v>
      </c>
      <c r="Q67" s="93">
        <f t="shared" si="10"/>
        <v>1</v>
      </c>
      <c r="R67" s="125">
        <f t="shared" si="11"/>
        <v>1</v>
      </c>
      <c r="S67" s="123">
        <f t="shared" si="12"/>
        <v>1</v>
      </c>
      <c r="T67" s="79"/>
      <c r="U67" t="s">
        <v>130</v>
      </c>
    </row>
    <row r="68" spans="2:25">
      <c r="B68" s="95"/>
      <c r="C68" s="84"/>
      <c r="D68" s="97"/>
      <c r="E68" s="97"/>
      <c r="F68" s="97"/>
      <c r="G68" s="97"/>
      <c r="H68" s="97"/>
      <c r="I68" s="96"/>
      <c r="J68" s="79"/>
      <c r="K68" s="72"/>
      <c r="L68" s="95"/>
      <c r="M68" s="84"/>
      <c r="N68" s="117"/>
      <c r="O68" s="97"/>
      <c r="P68" s="97"/>
      <c r="Q68" s="97"/>
      <c r="R68" s="97"/>
      <c r="S68" s="97"/>
      <c r="T68" s="94"/>
    </row>
    <row r="69" spans="2:25">
      <c r="B69" s="95"/>
      <c r="C69" s="101"/>
      <c r="D69" s="97"/>
      <c r="E69" s="97"/>
      <c r="F69" s="97"/>
      <c r="G69" s="97"/>
      <c r="H69" s="97"/>
      <c r="I69" s="97"/>
      <c r="J69" s="72"/>
      <c r="K69" s="72"/>
      <c r="L69" s="95"/>
      <c r="M69" s="101"/>
      <c r="N69" s="97"/>
      <c r="O69" s="97"/>
      <c r="P69" s="97"/>
      <c r="Q69" s="97"/>
      <c r="R69" s="97"/>
      <c r="S69" s="97"/>
      <c r="T69" s="79"/>
    </row>
    <row r="70" spans="2:25">
      <c r="B70" s="95"/>
      <c r="C70" s="101"/>
      <c r="D70" s="97"/>
      <c r="E70" s="97"/>
      <c r="F70" s="97"/>
      <c r="G70" s="97"/>
      <c r="H70" s="97"/>
      <c r="I70" s="97"/>
      <c r="J70" s="72"/>
      <c r="K70" s="72"/>
      <c r="L70" s="95"/>
      <c r="M70" s="101"/>
      <c r="N70" s="97"/>
      <c r="O70" s="97"/>
      <c r="P70" s="97"/>
      <c r="Q70" s="97"/>
      <c r="R70" s="97"/>
      <c r="S70" s="97"/>
      <c r="T70" s="72"/>
    </row>
    <row r="71" spans="2:25">
      <c r="B71" s="95"/>
      <c r="C71" s="101"/>
      <c r="D71" s="97"/>
      <c r="E71" s="97"/>
      <c r="F71" s="97"/>
      <c r="G71" s="97"/>
      <c r="H71" s="97"/>
      <c r="I71" s="97"/>
      <c r="J71" s="72"/>
      <c r="K71" s="72"/>
      <c r="L71" s="95"/>
      <c r="M71" s="101"/>
      <c r="N71" s="97"/>
      <c r="O71" s="97"/>
      <c r="P71" s="97"/>
      <c r="Q71" s="97"/>
      <c r="R71" s="97"/>
      <c r="S71" s="97"/>
      <c r="T71" s="72"/>
    </row>
    <row r="72" spans="2:25">
      <c r="B72" s="95"/>
      <c r="C72" s="101"/>
      <c r="D72" s="97"/>
      <c r="E72" s="97"/>
      <c r="F72" s="97"/>
      <c r="G72" s="97"/>
      <c r="H72" s="97"/>
      <c r="I72" s="97"/>
      <c r="J72" s="72"/>
      <c r="K72" s="72"/>
      <c r="L72" s="95"/>
      <c r="M72" s="101"/>
      <c r="N72" s="97"/>
      <c r="O72" s="97"/>
      <c r="P72" s="97"/>
      <c r="Q72" s="97"/>
      <c r="R72" s="97"/>
      <c r="S72" s="97"/>
      <c r="T72" s="72"/>
    </row>
    <row r="73" spans="2:25">
      <c r="B73" s="95"/>
      <c r="C73" s="101"/>
      <c r="D73" s="97"/>
      <c r="E73" s="97"/>
      <c r="F73" s="97"/>
      <c r="G73" s="97"/>
      <c r="H73" s="97"/>
      <c r="I73" s="97"/>
      <c r="J73" s="72"/>
      <c r="K73" s="72"/>
      <c r="L73" s="95"/>
      <c r="M73" s="101"/>
      <c r="N73" s="97"/>
      <c r="O73" s="97"/>
      <c r="P73" s="97"/>
      <c r="Q73" s="97"/>
      <c r="R73" s="97"/>
      <c r="S73" s="97"/>
      <c r="T73" s="72"/>
    </row>
    <row r="74" spans="2:25">
      <c r="B74" s="95"/>
      <c r="C74" s="101"/>
      <c r="D74" s="97"/>
      <c r="E74" s="97"/>
      <c r="F74" s="97"/>
      <c r="G74" s="97"/>
      <c r="H74" s="97"/>
      <c r="I74" s="97"/>
      <c r="J74" s="72"/>
      <c r="K74" s="72"/>
      <c r="L74" s="95"/>
      <c r="M74" s="101"/>
      <c r="N74" s="97"/>
      <c r="O74" s="97"/>
      <c r="P74" s="97"/>
      <c r="Q74" s="97"/>
      <c r="R74" s="97"/>
      <c r="S74" s="97"/>
      <c r="T74" s="72"/>
    </row>
    <row r="75" spans="2:25">
      <c r="B75" s="95"/>
      <c r="C75" s="89"/>
      <c r="D75" s="94"/>
      <c r="E75" s="94"/>
      <c r="F75" s="94"/>
      <c r="G75" s="94"/>
      <c r="H75" s="94"/>
      <c r="I75" s="94"/>
      <c r="J75" s="72"/>
      <c r="K75" s="72"/>
      <c r="L75" s="95"/>
      <c r="M75" s="89"/>
      <c r="N75" s="94"/>
      <c r="O75" s="94"/>
      <c r="P75" s="94"/>
      <c r="Q75" s="94"/>
      <c r="R75" s="94"/>
      <c r="S75" s="94"/>
      <c r="T75" s="72"/>
    </row>
    <row r="76" spans="2:25">
      <c r="B76" s="95"/>
      <c r="C76" s="89"/>
      <c r="D76" s="94"/>
      <c r="E76" s="94"/>
      <c r="F76" s="94"/>
      <c r="G76" s="94"/>
      <c r="H76" s="94"/>
      <c r="I76" s="94"/>
      <c r="J76" s="72"/>
      <c r="K76" s="72"/>
      <c r="L76" s="95"/>
      <c r="M76" s="89"/>
      <c r="N76" s="94"/>
      <c r="O76" s="94"/>
      <c r="P76" s="94"/>
      <c r="Q76" s="94"/>
      <c r="R76" s="94"/>
      <c r="S76" s="94"/>
      <c r="T76" s="72"/>
    </row>
    <row r="77" spans="2:25">
      <c r="B77" s="95"/>
      <c r="C77" s="101"/>
      <c r="D77" s="94"/>
      <c r="E77" s="94"/>
      <c r="F77" s="94"/>
      <c r="G77" s="94"/>
      <c r="H77" s="94"/>
      <c r="I77" s="94"/>
      <c r="J77" s="72"/>
      <c r="K77" s="72"/>
      <c r="L77" s="95"/>
      <c r="M77" s="101"/>
      <c r="N77" s="94"/>
      <c r="O77" s="94"/>
      <c r="P77" s="94"/>
      <c r="Q77" s="94"/>
      <c r="R77" s="94"/>
      <c r="S77" s="94"/>
      <c r="T77" s="72"/>
    </row>
    <row r="78" spans="2:25">
      <c r="B78" s="95"/>
      <c r="C78" s="94"/>
      <c r="D78" s="94"/>
      <c r="E78" s="94"/>
      <c r="F78" s="94"/>
      <c r="G78" s="94"/>
      <c r="H78" s="94"/>
      <c r="I78" s="94"/>
      <c r="J78" s="72"/>
      <c r="K78" s="72"/>
      <c r="L78" s="95"/>
      <c r="M78" s="94"/>
      <c r="N78" s="94"/>
      <c r="O78" s="94"/>
      <c r="P78" s="94"/>
      <c r="Q78" s="94"/>
      <c r="R78" s="94"/>
      <c r="S78" s="94"/>
      <c r="T78" s="72"/>
    </row>
    <row r="79" spans="2:25">
      <c r="B79" s="94"/>
      <c r="C79" s="101"/>
      <c r="D79" s="94"/>
      <c r="E79" s="94"/>
      <c r="F79" s="94"/>
      <c r="G79" s="94"/>
      <c r="H79" s="94"/>
      <c r="I79" s="94"/>
      <c r="J79" s="72"/>
      <c r="K79" s="72"/>
      <c r="L79" s="94"/>
      <c r="M79" s="101"/>
      <c r="N79" s="94"/>
      <c r="O79" s="94"/>
      <c r="P79" s="94"/>
      <c r="Q79" s="94"/>
      <c r="R79" s="94"/>
      <c r="S79" s="94"/>
      <c r="T79" s="72"/>
    </row>
    <row r="80" spans="2:25">
      <c r="B80" s="144"/>
      <c r="C80" s="144"/>
      <c r="D80" s="94"/>
      <c r="E80" s="94"/>
      <c r="F80" s="94"/>
      <c r="G80" s="94"/>
      <c r="H80" s="94"/>
      <c r="I80" s="94"/>
      <c r="J80" s="72"/>
      <c r="K80" s="72"/>
      <c r="L80" s="144"/>
      <c r="M80" s="144"/>
      <c r="N80" s="94"/>
      <c r="O80" s="94"/>
      <c r="P80" s="94"/>
      <c r="Q80" s="94"/>
      <c r="R80" s="94"/>
      <c r="S80" s="94"/>
      <c r="T80" s="72"/>
    </row>
    <row r="81" spans="2:19">
      <c r="B81" s="144"/>
      <c r="C81" s="144"/>
      <c r="D81" s="94"/>
      <c r="E81" s="94"/>
      <c r="F81" s="94"/>
      <c r="G81" s="94"/>
      <c r="H81" s="94"/>
      <c r="I81" s="94"/>
      <c r="J81" s="72"/>
      <c r="K81" s="72"/>
      <c r="L81" s="144"/>
      <c r="M81" s="144"/>
      <c r="N81" s="94"/>
      <c r="O81" s="94"/>
      <c r="P81" s="94"/>
      <c r="Q81" s="94"/>
      <c r="R81" s="94"/>
      <c r="S81" s="94"/>
    </row>
    <row r="82" spans="2:19">
      <c r="B82" s="144"/>
      <c r="C82" s="144"/>
      <c r="D82" s="98"/>
      <c r="E82" s="94"/>
      <c r="F82" s="94"/>
      <c r="G82" s="94"/>
      <c r="H82" s="94"/>
      <c r="I82" s="94"/>
      <c r="J82" s="72"/>
      <c r="K82" s="72"/>
      <c r="L82" s="144"/>
      <c r="M82" s="144"/>
      <c r="N82" s="98"/>
      <c r="O82" s="94"/>
      <c r="P82" s="94"/>
      <c r="Q82" s="94"/>
      <c r="R82" s="94"/>
      <c r="S82" s="94"/>
    </row>
    <row r="83" spans="2:19">
      <c r="B83" s="94"/>
      <c r="C83" s="94"/>
      <c r="D83" s="98"/>
      <c r="E83" s="94"/>
      <c r="F83" s="94"/>
      <c r="G83" s="94"/>
      <c r="H83" s="94"/>
      <c r="I83" s="94"/>
      <c r="J83" s="72"/>
      <c r="K83" s="72"/>
      <c r="L83" s="94"/>
      <c r="M83" s="94"/>
      <c r="N83" s="98"/>
      <c r="O83" s="94"/>
      <c r="P83" s="94"/>
      <c r="Q83" s="94"/>
      <c r="R83" s="94"/>
      <c r="S83" s="94"/>
    </row>
  </sheetData>
  <mergeCells count="10">
    <mergeCell ref="B82:C82"/>
    <mergeCell ref="L82:M82"/>
    <mergeCell ref="B80:C80"/>
    <mergeCell ref="L80:M80"/>
    <mergeCell ref="B4:C4"/>
    <mergeCell ref="L4:M4"/>
    <mergeCell ref="B81:C81"/>
    <mergeCell ref="L81:M81"/>
    <mergeCell ref="B67:C67"/>
    <mergeCell ref="L67:M67"/>
  </mergeCells>
  <phoneticPr fontId="3"/>
  <pageMargins left="0.70866141732283472" right="0.70866141732283472" top="0.74803149606299213" bottom="0.98425196850393704" header="0.51181102362204722" footer="0.31496062992125984"/>
  <pageSetup paperSize="9" scale="51" fitToWidth="0" orientation="portrait" r:id="rId1"/>
  <headerFooter>
    <oddHeader>&amp;L&amp;20　　 Ⅴ．独立行政法人等土木工事費投入調査結果</oddHead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③本工事費内訳調査（金額・構成比）</vt:lpstr>
      <vt:lpstr>④本工事費内訳調査（市場単価等）（金額・構成比）</vt:lpstr>
      <vt:lpstr>'③本工事費内訳調査（金額・構成比）'!Print_Area</vt:lpstr>
      <vt:lpstr>'④本工事費内訳調査（市場単価等）（金額・構成比）'!Print_Area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2018-03-26T02:55:23Z</cp:lastPrinted>
  <dcterms:created xsi:type="dcterms:W3CDTF">2017-10-16T05:41:28Z</dcterms:created>
  <dcterms:modified xsi:type="dcterms:W3CDTF">2018-03-26T02:55:25Z</dcterms:modified>
</cp:coreProperties>
</file>