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to-RQYp0\Desktop\統計年報（第68巻）\各部提出\統合版\セット版（公開用）\"/>
    </mc:Choice>
  </mc:AlternateContent>
  <bookViews>
    <workbookView xWindow="-15" yWindow="6375" windowWidth="20730" windowHeight="6420" tabRatio="852" activeTab="1"/>
  </bookViews>
  <sheets>
    <sheet name="管制船舶通航状況比較表P53" sheetId="7" r:id="rId1"/>
    <sheet name="管制業務統計P54" sheetId="6" r:id="rId2"/>
    <sheet name="管制業務統計 P55" sheetId="9" r:id="rId3"/>
  </sheets>
  <definedNames>
    <definedName name="_xlnm.Print_Area" localSheetId="2">'管制業務統計 P55'!$A$1:$S$14</definedName>
    <definedName name="_xlnm.Print_Area" localSheetId="1">管制業務統計P54!$A$1:$AB$18</definedName>
    <definedName name="_xlnm.Print_Area" localSheetId="0">管制船舶通航状況比較表P53!$A$1:$L$46</definedName>
  </definedNames>
  <calcPr calcId="152511"/>
</workbook>
</file>

<file path=xl/calcChain.xml><?xml version="1.0" encoding="utf-8"?>
<calcChain xmlns="http://schemas.openxmlformats.org/spreadsheetml/2006/main">
  <c r="AB6" i="6" l="1"/>
  <c r="AA6" i="6"/>
  <c r="Y6" i="6"/>
  <c r="X6" i="6"/>
  <c r="V6" i="6"/>
  <c r="U6" i="6"/>
  <c r="S6" i="6"/>
  <c r="R6" i="6"/>
  <c r="M6" i="6"/>
  <c r="L6" i="6"/>
  <c r="J6" i="6"/>
  <c r="I6" i="6"/>
  <c r="E6" i="6"/>
  <c r="F6" i="6"/>
  <c r="H6" i="6"/>
  <c r="K12" i="6"/>
  <c r="J6" i="9"/>
  <c r="H4" i="7"/>
  <c r="K15" i="6"/>
  <c r="T11" i="6"/>
  <c r="Z8" i="6"/>
  <c r="Z9" i="6"/>
  <c r="Z10" i="6"/>
  <c r="Z11" i="6"/>
  <c r="Z12" i="6"/>
  <c r="Z13" i="6"/>
  <c r="Z14" i="6"/>
  <c r="Z15" i="6"/>
  <c r="Z16" i="6"/>
  <c r="Z17" i="6"/>
  <c r="Z7" i="6"/>
  <c r="W8" i="6"/>
  <c r="W9" i="6"/>
  <c r="W10" i="6"/>
  <c r="W11" i="6"/>
  <c r="W12" i="6"/>
  <c r="W13" i="6"/>
  <c r="W14" i="6"/>
  <c r="W15" i="6"/>
  <c r="W16" i="6"/>
  <c r="W17" i="6"/>
  <c r="W7" i="6"/>
  <c r="T8" i="6"/>
  <c r="T9" i="6"/>
  <c r="T10" i="6"/>
  <c r="T12" i="6"/>
  <c r="T13" i="6"/>
  <c r="T14" i="6"/>
  <c r="T15" i="6"/>
  <c r="T16" i="6"/>
  <c r="T17" i="6"/>
  <c r="T7" i="6"/>
  <c r="Q8" i="6"/>
  <c r="Q9" i="6"/>
  <c r="Q10" i="6"/>
  <c r="Q11" i="6"/>
  <c r="Q12" i="6"/>
  <c r="Q13" i="6"/>
  <c r="Q14" i="6"/>
  <c r="Q15" i="6"/>
  <c r="Q16" i="6"/>
  <c r="Q17" i="6"/>
  <c r="Q7" i="6"/>
  <c r="P8" i="6"/>
  <c r="P9" i="6"/>
  <c r="P10" i="6"/>
  <c r="P11" i="6"/>
  <c r="P12" i="6"/>
  <c r="N12" i="6"/>
  <c r="P13" i="6"/>
  <c r="P14" i="6"/>
  <c r="P15" i="6"/>
  <c r="N15" i="6"/>
  <c r="P16" i="6"/>
  <c r="P17" i="6"/>
  <c r="P7" i="6"/>
  <c r="N7" i="6"/>
  <c r="O8" i="6"/>
  <c r="N8" i="6"/>
  <c r="O9" i="6"/>
  <c r="N9" i="6"/>
  <c r="O10" i="6"/>
  <c r="O11" i="6"/>
  <c r="O12" i="6"/>
  <c r="O13" i="6"/>
  <c r="N13" i="6"/>
  <c r="O14" i="6"/>
  <c r="O15" i="6"/>
  <c r="C15" i="6"/>
  <c r="O16" i="6"/>
  <c r="N16" i="6"/>
  <c r="O17" i="6"/>
  <c r="C17" i="6"/>
  <c r="O7" i="6"/>
  <c r="K8" i="6"/>
  <c r="K9" i="6"/>
  <c r="K10" i="6"/>
  <c r="K11" i="6"/>
  <c r="K13" i="6"/>
  <c r="K14" i="6"/>
  <c r="K16" i="6"/>
  <c r="K17" i="6"/>
  <c r="K7" i="6"/>
  <c r="H8" i="6"/>
  <c r="H9" i="6"/>
  <c r="H10" i="6"/>
  <c r="H11" i="6"/>
  <c r="H12" i="6"/>
  <c r="H13" i="6"/>
  <c r="H14" i="6"/>
  <c r="H15" i="6"/>
  <c r="H16" i="6"/>
  <c r="H17" i="6"/>
  <c r="H7" i="6"/>
  <c r="G8" i="6"/>
  <c r="D8" i="6"/>
  <c r="G9" i="6"/>
  <c r="D9" i="6"/>
  <c r="G10" i="6"/>
  <c r="G11" i="6"/>
  <c r="G12" i="6"/>
  <c r="D12" i="6"/>
  <c r="G13" i="6"/>
  <c r="D13" i="6"/>
  <c r="G14" i="6"/>
  <c r="D14" i="6"/>
  <c r="G15" i="6"/>
  <c r="E15" i="6"/>
  <c r="G16" i="6"/>
  <c r="D16" i="6"/>
  <c r="G17" i="6"/>
  <c r="D17" i="6"/>
  <c r="G7" i="6"/>
  <c r="D7" i="6"/>
  <c r="F8" i="6"/>
  <c r="C8" i="6"/>
  <c r="F9" i="6"/>
  <c r="E9" i="6"/>
  <c r="F10" i="6"/>
  <c r="F11" i="6"/>
  <c r="F12" i="6"/>
  <c r="F13" i="6"/>
  <c r="C13" i="6"/>
  <c r="F14" i="6"/>
  <c r="E14" i="6"/>
  <c r="C14" i="6"/>
  <c r="F15" i="6"/>
  <c r="F16" i="6"/>
  <c r="F17" i="6"/>
  <c r="E17" i="6"/>
  <c r="F7" i="6"/>
  <c r="O11" i="9"/>
  <c r="J12" i="9"/>
  <c r="J8" i="9"/>
  <c r="J9" i="9"/>
  <c r="J10" i="9"/>
  <c r="J11" i="9"/>
  <c r="J7" i="9"/>
  <c r="C12" i="9"/>
  <c r="C8" i="9"/>
  <c r="C10" i="9"/>
  <c r="C11" i="9"/>
  <c r="C7" i="9"/>
  <c r="C6" i="9"/>
  <c r="O8" i="9"/>
  <c r="O9" i="9"/>
  <c r="O10" i="9"/>
  <c r="O12" i="9"/>
  <c r="O7" i="9"/>
  <c r="O6" i="9"/>
  <c r="C9" i="9"/>
  <c r="C12" i="6"/>
  <c r="E13" i="6"/>
  <c r="B13" i="6"/>
  <c r="E11" i="7"/>
  <c r="K11" i="7"/>
  <c r="E12" i="6"/>
  <c r="C16" i="6"/>
  <c r="E16" i="6"/>
  <c r="B16" i="6"/>
  <c r="E14" i="7"/>
  <c r="K14" i="7"/>
  <c r="N14" i="6"/>
  <c r="B12" i="6"/>
  <c r="E10" i="7"/>
  <c r="K10" i="7"/>
  <c r="T6" i="6"/>
  <c r="K6" i="6"/>
  <c r="B14" i="6"/>
  <c r="E12" i="7"/>
  <c r="K12" i="7"/>
  <c r="B15" i="6"/>
  <c r="E13" i="7"/>
  <c r="K13" i="7"/>
  <c r="D15" i="6"/>
  <c r="D11" i="6"/>
  <c r="C11" i="6"/>
  <c r="N11" i="6"/>
  <c r="E11" i="6"/>
  <c r="E10" i="6"/>
  <c r="D10" i="6"/>
  <c r="N10" i="6"/>
  <c r="C10" i="6"/>
  <c r="B11" i="6"/>
  <c r="E9" i="7"/>
  <c r="K9" i="7"/>
  <c r="B10" i="6"/>
  <c r="E8" i="7"/>
  <c r="K8" i="7"/>
  <c r="N17" i="6"/>
  <c r="B17" i="6"/>
  <c r="E15" i="7"/>
  <c r="K15" i="7"/>
  <c r="Z6" i="6"/>
  <c r="W6" i="6"/>
  <c r="C9" i="6"/>
  <c r="B9" i="6"/>
  <c r="E7" i="7"/>
  <c r="K7" i="7"/>
  <c r="O6" i="6"/>
  <c r="Q6" i="6"/>
  <c r="E8" i="6"/>
  <c r="B8" i="6"/>
  <c r="E6" i="7"/>
  <c r="K6" i="7"/>
  <c r="P6" i="6"/>
  <c r="C7" i="6"/>
  <c r="G6" i="6"/>
  <c r="C6" i="6"/>
  <c r="E7" i="6"/>
  <c r="B7" i="6"/>
  <c r="E5" i="7"/>
  <c r="K5" i="7"/>
  <c r="N6" i="6"/>
  <c r="B6" i="6"/>
  <c r="D6" i="6"/>
  <c r="E4" i="7"/>
  <c r="K4" i="7"/>
</calcChain>
</file>

<file path=xl/sharedStrings.xml><?xml version="1.0" encoding="utf-8"?>
<sst xmlns="http://schemas.openxmlformats.org/spreadsheetml/2006/main" count="102" uniqueCount="73">
  <si>
    <t>計</t>
    <rPh sb="0" eb="1">
      <t>ケイ</t>
    </rPh>
    <phoneticPr fontId="2"/>
  </si>
  <si>
    <t>交通方法遵守</t>
    <rPh sb="0" eb="2">
      <t>コウツウ</t>
    </rPh>
    <rPh sb="2" eb="4">
      <t>ホウホウ</t>
    </rPh>
    <rPh sb="4" eb="6">
      <t>ジュンシュ</t>
    </rPh>
    <phoneticPr fontId="2"/>
  </si>
  <si>
    <t>困難な海域への接近回避</t>
    <rPh sb="0" eb="2">
      <t>コンナン</t>
    </rPh>
    <rPh sb="3" eb="5">
      <t>カイイキ</t>
    </rPh>
    <rPh sb="7" eb="9">
      <t>セッキン</t>
    </rPh>
    <rPh sb="9" eb="11">
      <t>カイヒ</t>
    </rPh>
    <phoneticPr fontId="2"/>
  </si>
  <si>
    <t>特定船舶との接近回避</t>
    <rPh sb="0" eb="2">
      <t>トクテイ</t>
    </rPh>
    <rPh sb="2" eb="4">
      <t>センパク</t>
    </rPh>
    <rPh sb="6" eb="8">
      <t>セッキン</t>
    </rPh>
    <rPh sb="8" eb="10">
      <t>カイヒ</t>
    </rPh>
    <phoneticPr fontId="2"/>
  </si>
  <si>
    <t>その他安全上必要な場合</t>
    <rPh sb="2" eb="3">
      <t>タ</t>
    </rPh>
    <rPh sb="3" eb="5">
      <t>アンゼン</t>
    </rPh>
    <rPh sb="5" eb="6">
      <t>ジョウ</t>
    </rPh>
    <rPh sb="6" eb="8">
      <t>ヒツヨウ</t>
    </rPh>
    <rPh sb="9" eb="11">
      <t>バアイ</t>
    </rPh>
    <phoneticPr fontId="2"/>
  </si>
  <si>
    <t>日本船</t>
    <rPh sb="0" eb="3">
      <t>ニホンセン</t>
    </rPh>
    <phoneticPr fontId="2"/>
  </si>
  <si>
    <t>外国船</t>
    <rPh sb="0" eb="3">
      <t>ガイコクセン</t>
    </rPh>
    <phoneticPr fontId="2"/>
  </si>
  <si>
    <t>（単位：隻）</t>
    <rPh sb="1" eb="3">
      <t>タンイ</t>
    </rPh>
    <rPh sb="4" eb="5">
      <t>セキ</t>
    </rPh>
    <phoneticPr fontId="2"/>
  </si>
  <si>
    <t>総　　　　計</t>
    <rPh sb="0" eb="6">
      <t>ソウケイ</t>
    </rPh>
    <phoneticPr fontId="2"/>
  </si>
  <si>
    <t>巨　　　　　　　　　　　　　大　　　　　　　　　　　　　船</t>
    <rPh sb="0" eb="29">
      <t>キョダイセン</t>
    </rPh>
    <phoneticPr fontId="2"/>
  </si>
  <si>
    <t>準巨大船</t>
    <rPh sb="0" eb="1">
      <t>ジュン</t>
    </rPh>
    <rPh sb="1" eb="4">
      <t>キョダイセン</t>
    </rPh>
    <phoneticPr fontId="2"/>
  </si>
  <si>
    <t>物  件
えい（押）航船</t>
    <rPh sb="0" eb="4">
      <t>ブッケン</t>
    </rPh>
    <rPh sb="8" eb="9">
      <t>オ</t>
    </rPh>
    <rPh sb="10" eb="11">
      <t>コウコウ</t>
    </rPh>
    <rPh sb="11" eb="12">
      <t>セン</t>
    </rPh>
    <phoneticPr fontId="2"/>
  </si>
  <si>
    <t>合　　　　  計</t>
    <rPh sb="0" eb="8">
      <t>ゴウケイ</t>
    </rPh>
    <phoneticPr fontId="2"/>
  </si>
  <si>
    <t>危 険 物 積 載 船</t>
    <rPh sb="0" eb="5">
      <t>キケンブツ</t>
    </rPh>
    <rPh sb="6" eb="9">
      <t>セキサイ</t>
    </rPh>
    <rPh sb="10" eb="11">
      <t>セン</t>
    </rPh>
    <phoneticPr fontId="2"/>
  </si>
  <si>
    <t>合　　　　計</t>
    <rPh sb="0" eb="6">
      <t>ゴウケイ</t>
    </rPh>
    <phoneticPr fontId="2"/>
  </si>
  <si>
    <t>浦賀水道</t>
    <rPh sb="0" eb="2">
      <t>ウラガ</t>
    </rPh>
    <rPh sb="2" eb="4">
      <t>スイドウ</t>
    </rPh>
    <phoneticPr fontId="2"/>
  </si>
  <si>
    <t>中ノ瀬</t>
    <rPh sb="0" eb="1">
      <t>ナカ</t>
    </rPh>
    <rPh sb="2" eb="3">
      <t>セ</t>
    </rPh>
    <phoneticPr fontId="2"/>
  </si>
  <si>
    <t>伊良湖水道</t>
    <rPh sb="0" eb="3">
      <t>イラゴ</t>
    </rPh>
    <rPh sb="3" eb="5">
      <t>スイドウ</t>
    </rPh>
    <phoneticPr fontId="2"/>
  </si>
  <si>
    <t>明石海峡</t>
    <rPh sb="0" eb="4">
      <t>アカシ</t>
    </rPh>
    <phoneticPr fontId="2"/>
  </si>
  <si>
    <t>備讃瀬戸東</t>
    <rPh sb="0" eb="5">
      <t>ビサン</t>
    </rPh>
    <phoneticPr fontId="2"/>
  </si>
  <si>
    <t>宇高東</t>
    <rPh sb="0" eb="2">
      <t>ビサン</t>
    </rPh>
    <rPh sb="2" eb="3">
      <t>ヒガシ</t>
    </rPh>
    <phoneticPr fontId="2"/>
  </si>
  <si>
    <t>宇高西</t>
    <rPh sb="0" eb="2">
      <t>ビサン</t>
    </rPh>
    <rPh sb="2" eb="3">
      <t>ニシ</t>
    </rPh>
    <phoneticPr fontId="2"/>
  </si>
  <si>
    <t>備讃瀬戸北</t>
    <rPh sb="0" eb="4">
      <t>ビサン</t>
    </rPh>
    <rPh sb="4" eb="5">
      <t>キタ</t>
    </rPh>
    <phoneticPr fontId="2"/>
  </si>
  <si>
    <t>備讃瀬戸南</t>
    <rPh sb="0" eb="4">
      <t>ビサン</t>
    </rPh>
    <rPh sb="4" eb="5">
      <t>ミナミ</t>
    </rPh>
    <phoneticPr fontId="2"/>
  </si>
  <si>
    <t>水島</t>
    <rPh sb="0" eb="2">
      <t>ミズシマ</t>
    </rPh>
    <phoneticPr fontId="2"/>
  </si>
  <si>
    <t>来島海峡</t>
    <rPh sb="0" eb="4">
      <t>クルシマ</t>
    </rPh>
    <phoneticPr fontId="2"/>
  </si>
  <si>
    <t>情報提供</t>
    <rPh sb="0" eb="2">
      <t>ジョウホウ</t>
    </rPh>
    <rPh sb="2" eb="4">
      <t>テイキョウ</t>
    </rPh>
    <phoneticPr fontId="2"/>
  </si>
  <si>
    <t>勧告</t>
    <rPh sb="0" eb="2">
      <t>カンコク</t>
    </rPh>
    <phoneticPr fontId="2"/>
  </si>
  <si>
    <t>航路外待機指示</t>
    <rPh sb="0" eb="2">
      <t>コウロ</t>
    </rPh>
    <rPh sb="2" eb="3">
      <t>ガイ</t>
    </rPh>
    <rPh sb="3" eb="5">
      <t>タイキ</t>
    </rPh>
    <rPh sb="5" eb="7">
      <t>シジ</t>
    </rPh>
    <phoneticPr fontId="2"/>
  </si>
  <si>
    <t>視界制限</t>
    <rPh sb="0" eb="2">
      <t>シカイ</t>
    </rPh>
    <rPh sb="2" eb="4">
      <t>セイゲン</t>
    </rPh>
    <phoneticPr fontId="2"/>
  </si>
  <si>
    <t>最低速力</t>
    <rPh sb="0" eb="2">
      <t>サイテイ</t>
    </rPh>
    <rPh sb="2" eb="4">
      <t>ソクリョク</t>
    </rPh>
    <phoneticPr fontId="2"/>
  </si>
  <si>
    <t>巨大船との行き会い</t>
    <rPh sb="0" eb="3">
      <t>キョダイセン</t>
    </rPh>
    <rPh sb="5" eb="6">
      <t>イ</t>
    </rPh>
    <rPh sb="7" eb="8">
      <t>ア</t>
    </rPh>
    <phoneticPr fontId="2"/>
  </si>
  <si>
    <t>巨大船及び準巨大船でな い危険物積載船</t>
    <rPh sb="0" eb="3">
      <t>キョダイセン</t>
    </rPh>
    <rPh sb="3" eb="4">
      <t>オヨ</t>
    </rPh>
    <rPh sb="5" eb="6">
      <t>ジュン</t>
    </rPh>
    <rPh sb="6" eb="8">
      <t>キョダイ</t>
    </rPh>
    <rPh sb="8" eb="9">
      <t>セン</t>
    </rPh>
    <rPh sb="13" eb="15">
      <t>キケン</t>
    </rPh>
    <rPh sb="15" eb="16">
      <t>ブツ</t>
    </rPh>
    <rPh sb="16" eb="17">
      <t>セキ</t>
    </rPh>
    <rPh sb="17" eb="18">
      <t>ミツル</t>
    </rPh>
    <rPh sb="18" eb="19">
      <t>セン</t>
    </rPh>
    <phoneticPr fontId="2"/>
  </si>
  <si>
    <t>（注）　準巨大船とは、海上交通安全法第２２条第２号の船舶をいう。</t>
    <rPh sb="1" eb="2">
      <t>チュウ</t>
    </rPh>
    <rPh sb="4" eb="5">
      <t>ジュン</t>
    </rPh>
    <rPh sb="5" eb="7">
      <t>キョダイ</t>
    </rPh>
    <rPh sb="7" eb="8">
      <t>セン</t>
    </rPh>
    <rPh sb="11" eb="13">
      <t>カイジョウ</t>
    </rPh>
    <rPh sb="13" eb="15">
      <t>コウツウ</t>
    </rPh>
    <rPh sb="15" eb="17">
      <t>アンゼン</t>
    </rPh>
    <rPh sb="17" eb="18">
      <t>ホウ</t>
    </rPh>
    <rPh sb="18" eb="19">
      <t>ダイ</t>
    </rPh>
    <rPh sb="21" eb="22">
      <t>ジョウ</t>
    </rPh>
    <rPh sb="22" eb="23">
      <t>ダイ</t>
    </rPh>
    <rPh sb="24" eb="25">
      <t>ゴウ</t>
    </rPh>
    <rPh sb="26" eb="28">
      <t>センパク</t>
    </rPh>
    <phoneticPr fontId="2"/>
  </si>
  <si>
    <t>２　海 上 交 通 セ ン タ ー 別 情 報 提 供 等 実 施 状 況</t>
    <phoneticPr fontId="2"/>
  </si>
  <si>
    <t>管制船舶通航状況比較表（対前年比）</t>
    <rPh sb="0" eb="2">
      <t>カンセイ</t>
    </rPh>
    <rPh sb="2" eb="4">
      <t>センパク</t>
    </rPh>
    <rPh sb="4" eb="6">
      <t>ツウコウ</t>
    </rPh>
    <rPh sb="6" eb="8">
      <t>ジョウキョウ</t>
    </rPh>
    <rPh sb="8" eb="10">
      <t>ヒカク</t>
    </rPh>
    <rPh sb="10" eb="11">
      <t>ヒョウ</t>
    </rPh>
    <rPh sb="12" eb="13">
      <t>タイ</t>
    </rPh>
    <rPh sb="13" eb="15">
      <t>ゼンネン</t>
    </rPh>
    <rPh sb="15" eb="16">
      <t>ヒカク</t>
    </rPh>
    <phoneticPr fontId="8"/>
  </si>
  <si>
    <t>（単位：隻）</t>
    <rPh sb="1" eb="3">
      <t>タンイ</t>
    </rPh>
    <rPh sb="4" eb="5">
      <t>セキ</t>
    </rPh>
    <phoneticPr fontId="8"/>
  </si>
  <si>
    <t>区分</t>
    <rPh sb="0" eb="2">
      <t>クブン</t>
    </rPh>
    <phoneticPr fontId="8"/>
  </si>
  <si>
    <t>本年</t>
    <rPh sb="0" eb="2">
      <t>ホンネン</t>
    </rPh>
    <phoneticPr fontId="8"/>
  </si>
  <si>
    <t>前年</t>
    <rPh sb="0" eb="2">
      <t>ゼンネンブン</t>
    </rPh>
    <phoneticPr fontId="8"/>
  </si>
  <si>
    <t>対前年比</t>
    <rPh sb="0" eb="1">
      <t>タイ</t>
    </rPh>
    <rPh sb="1" eb="4">
      <t>ゼンネンヒ</t>
    </rPh>
    <phoneticPr fontId="8"/>
  </si>
  <si>
    <t>合計</t>
    <rPh sb="0" eb="2">
      <t>ゴウケイ</t>
    </rPh>
    <phoneticPr fontId="8"/>
  </si>
  <si>
    <t>浦賀水道</t>
    <rPh sb="0" eb="2">
      <t>ウラガ</t>
    </rPh>
    <rPh sb="2" eb="4">
      <t>スイドウ</t>
    </rPh>
    <phoneticPr fontId="8"/>
  </si>
  <si>
    <t>中ノ瀬</t>
    <rPh sb="0" eb="3">
      <t>ナカノセ</t>
    </rPh>
    <phoneticPr fontId="8"/>
  </si>
  <si>
    <t>伊良湖水道</t>
    <rPh sb="0" eb="2">
      <t>イラコ</t>
    </rPh>
    <rPh sb="2" eb="3">
      <t>ミズウミ</t>
    </rPh>
    <rPh sb="3" eb="5">
      <t>スイドウ</t>
    </rPh>
    <phoneticPr fontId="8"/>
  </si>
  <si>
    <t>明石海峡</t>
    <rPh sb="0" eb="2">
      <t>アカシ</t>
    </rPh>
    <rPh sb="2" eb="4">
      <t>カイキョウ</t>
    </rPh>
    <phoneticPr fontId="8"/>
  </si>
  <si>
    <t>備讃瀬戸東</t>
    <rPh sb="0" eb="1">
      <t>ビ</t>
    </rPh>
    <rPh sb="1" eb="2">
      <t>サン</t>
    </rPh>
    <rPh sb="2" eb="4">
      <t>セト</t>
    </rPh>
    <rPh sb="4" eb="5">
      <t>ヒガシ</t>
    </rPh>
    <phoneticPr fontId="8"/>
  </si>
  <si>
    <t>宇高東</t>
    <rPh sb="0" eb="2">
      <t>ウコウ</t>
    </rPh>
    <rPh sb="2" eb="3">
      <t>ヒガシ</t>
    </rPh>
    <phoneticPr fontId="8"/>
  </si>
  <si>
    <t>宇高西</t>
    <rPh sb="0" eb="2">
      <t>ウコウ</t>
    </rPh>
    <rPh sb="2" eb="3">
      <t>ニシ</t>
    </rPh>
    <phoneticPr fontId="8"/>
  </si>
  <si>
    <t>備讃瀬戸北</t>
    <rPh sb="0" eb="1">
      <t>ビ</t>
    </rPh>
    <rPh sb="1" eb="2">
      <t>サン</t>
    </rPh>
    <rPh sb="2" eb="4">
      <t>セト</t>
    </rPh>
    <rPh sb="4" eb="5">
      <t>キタ</t>
    </rPh>
    <phoneticPr fontId="8"/>
  </si>
  <si>
    <t>備讃瀬戸南</t>
    <rPh sb="0" eb="1">
      <t>ビ</t>
    </rPh>
    <rPh sb="1" eb="2">
      <t>サン</t>
    </rPh>
    <rPh sb="2" eb="4">
      <t>セト</t>
    </rPh>
    <rPh sb="4" eb="5">
      <t>ミナミ</t>
    </rPh>
    <phoneticPr fontId="8"/>
  </si>
  <si>
    <t>水島</t>
    <rPh sb="0" eb="2">
      <t>ミズシマ</t>
    </rPh>
    <phoneticPr fontId="8"/>
  </si>
  <si>
    <t>来島海峡</t>
    <rPh sb="0" eb="2">
      <t>クルシマ</t>
    </rPh>
    <rPh sb="2" eb="4">
      <t>カイキョウ</t>
    </rPh>
    <phoneticPr fontId="8"/>
  </si>
  <si>
    <t>※平成22年7月1日以降、管制船舶の基準変更</t>
    <rPh sb="1" eb="3">
      <t>ヘイセイ</t>
    </rPh>
    <rPh sb="5" eb="6">
      <t>ネン</t>
    </rPh>
    <rPh sb="7" eb="8">
      <t>ガツ</t>
    </rPh>
    <rPh sb="9" eb="10">
      <t>ニチ</t>
    </rPh>
    <rPh sb="10" eb="12">
      <t>イコウ</t>
    </rPh>
    <rPh sb="13" eb="15">
      <t>カンセイ</t>
    </rPh>
    <rPh sb="15" eb="17">
      <t>センパク</t>
    </rPh>
    <rPh sb="18" eb="20">
      <t>キジュン</t>
    </rPh>
    <rPh sb="20" eb="22">
      <t>ヘンコウ</t>
    </rPh>
    <phoneticPr fontId="8"/>
  </si>
  <si>
    <t>東京湾
海上交通
センター</t>
    <rPh sb="0" eb="3">
      <t>トウキョウワン</t>
    </rPh>
    <rPh sb="4" eb="6">
      <t>カイジョウ</t>
    </rPh>
    <rPh sb="6" eb="8">
      <t>コウツウ</t>
    </rPh>
    <phoneticPr fontId="2"/>
  </si>
  <si>
    <t>伊勢湾
海上交通
センター</t>
    <rPh sb="0" eb="3">
      <t>イセワン</t>
    </rPh>
    <rPh sb="4" eb="6">
      <t>カイジョウ</t>
    </rPh>
    <rPh sb="6" eb="8">
      <t>コウツウ</t>
    </rPh>
    <phoneticPr fontId="2"/>
  </si>
  <si>
    <t>大阪湾
海上交通
センター</t>
    <rPh sb="0" eb="2">
      <t>オオサカ</t>
    </rPh>
    <rPh sb="2" eb="3">
      <t>ワン</t>
    </rPh>
    <rPh sb="4" eb="6">
      <t>カイジョウ</t>
    </rPh>
    <rPh sb="6" eb="8">
      <t>コウツウ</t>
    </rPh>
    <phoneticPr fontId="2"/>
  </si>
  <si>
    <t>備讃瀬戸
海上交通
センター</t>
    <rPh sb="0" eb="2">
      <t>ビサン</t>
    </rPh>
    <rPh sb="2" eb="4">
      <t>セト</t>
    </rPh>
    <rPh sb="5" eb="7">
      <t>カイジョウ</t>
    </rPh>
    <rPh sb="7" eb="9">
      <t>コウツウ</t>
    </rPh>
    <phoneticPr fontId="2"/>
  </si>
  <si>
    <t>来島海峡
海上交通
センター</t>
    <rPh sb="0" eb="4">
      <t>クルシマ</t>
    </rPh>
    <rPh sb="5" eb="7">
      <t>カイジョウ</t>
    </rPh>
    <rPh sb="7" eb="9">
      <t>コウツウ</t>
    </rPh>
    <phoneticPr fontId="2"/>
  </si>
  <si>
    <t>関門海峡
海上交通
センター</t>
    <rPh sb="0" eb="2">
      <t>カンモン</t>
    </rPh>
    <rPh sb="2" eb="4">
      <t>カイキョウ</t>
    </rPh>
    <rPh sb="5" eb="7">
      <t>カイジョウ</t>
    </rPh>
    <rPh sb="7" eb="9">
      <t>コウツウ</t>
    </rPh>
    <phoneticPr fontId="2"/>
  </si>
  <si>
    <t>第四部　通 航 統 計</t>
    <rPh sb="0" eb="1">
      <t>ダイ</t>
    </rPh>
    <rPh sb="1" eb="2">
      <t>４</t>
    </rPh>
    <rPh sb="2" eb="3">
      <t>ブ</t>
    </rPh>
    <rPh sb="4" eb="5">
      <t>ツウ</t>
    </rPh>
    <rPh sb="6" eb="7">
      <t>コウ</t>
    </rPh>
    <rPh sb="8" eb="11">
      <t>トウケイ</t>
    </rPh>
    <phoneticPr fontId="8"/>
  </si>
  <si>
    <t>危険物積載船を
除く準巨大船</t>
    <rPh sb="0" eb="3">
      <t>キケンブツ</t>
    </rPh>
    <rPh sb="3" eb="5">
      <t>セキサイ</t>
    </rPh>
    <rPh sb="5" eb="6">
      <t>セン</t>
    </rPh>
    <rPh sb="8" eb="9">
      <t>ノゾ</t>
    </rPh>
    <rPh sb="10" eb="11">
      <t>ジュン</t>
    </rPh>
    <rPh sb="11" eb="14">
      <t>キョダイセン</t>
    </rPh>
    <phoneticPr fontId="2"/>
  </si>
  <si>
    <t>危険物積載船を
除く巨大船</t>
    <rPh sb="0" eb="3">
      <t>キケンブツ</t>
    </rPh>
    <rPh sb="3" eb="5">
      <t>セキサイ</t>
    </rPh>
    <rPh sb="5" eb="6">
      <t>セン</t>
    </rPh>
    <rPh sb="8" eb="9">
      <t>ノゾ</t>
    </rPh>
    <rPh sb="10" eb="13">
      <t>キョダイセン</t>
    </rPh>
    <phoneticPr fontId="2"/>
  </si>
  <si>
    <t xml:space="preserve">
　　　 　巨大船等種別
　　　　　  　国　籍　別
　航　路　別</t>
    <rPh sb="6" eb="8">
      <t>キョダイ</t>
    </rPh>
    <rPh sb="8" eb="9">
      <t>フネ</t>
    </rPh>
    <rPh sb="9" eb="10">
      <t>トウ</t>
    </rPh>
    <rPh sb="10" eb="11">
      <t>タネ</t>
    </rPh>
    <rPh sb="11" eb="12">
      <t>ベツ</t>
    </rPh>
    <rPh sb="21" eb="22">
      <t>コク</t>
    </rPh>
    <rPh sb="23" eb="24">
      <t>セキ</t>
    </rPh>
    <rPh sb="25" eb="26">
      <t>ベツ</t>
    </rPh>
    <rPh sb="33" eb="34">
      <t>コウロ</t>
    </rPh>
    <rPh sb="35" eb="36">
      <t>ロ</t>
    </rPh>
    <rPh sb="37" eb="38">
      <t>ベツ</t>
    </rPh>
    <phoneticPr fontId="2"/>
  </si>
  <si>
    <t>名古屋港
海上交通
センター</t>
    <rPh sb="0" eb="4">
      <t>ナゴヤコウ</t>
    </rPh>
    <rPh sb="5" eb="7">
      <t>カイジョウ</t>
    </rPh>
    <rPh sb="7" eb="9">
      <t>コウツウ</t>
    </rPh>
    <phoneticPr fontId="2"/>
  </si>
  <si>
    <t>交通方法に関する情報</t>
    <phoneticPr fontId="2"/>
  </si>
  <si>
    <t>船舶交通の障害発生に
関する情報</t>
    <phoneticPr fontId="2"/>
  </si>
  <si>
    <t>安全に航行することが困難な
海域への接近に関する情報</t>
    <phoneticPr fontId="2"/>
  </si>
  <si>
    <t>進路を避けることが容易でない船舶に関する情報</t>
    <phoneticPr fontId="2"/>
  </si>
  <si>
    <t>特定船舶との接近に関する情報</t>
    <phoneticPr fontId="2"/>
  </si>
  <si>
    <t>その他の情報</t>
    <phoneticPr fontId="2"/>
  </si>
  <si>
    <t>１　航 路 別 管 制 船 舶 通 航 状 況　</t>
    <rPh sb="2" eb="3">
      <t>コウ</t>
    </rPh>
    <rPh sb="4" eb="5">
      <t>ロ</t>
    </rPh>
    <rPh sb="6" eb="7">
      <t>ベツ</t>
    </rPh>
    <rPh sb="8" eb="9">
      <t>カン</t>
    </rPh>
    <rPh sb="10" eb="11">
      <t>セイ</t>
    </rPh>
    <rPh sb="12" eb="13">
      <t>セン</t>
    </rPh>
    <rPh sb="14" eb="15">
      <t>ハク</t>
    </rPh>
    <rPh sb="16" eb="17">
      <t>トオ</t>
    </rPh>
    <rPh sb="18" eb="19">
      <t>コウ</t>
    </rPh>
    <rPh sb="20" eb="21">
      <t>ジョウ</t>
    </rPh>
    <rPh sb="22" eb="23">
      <t>キョウ</t>
    </rPh>
    <phoneticPr fontId="2"/>
  </si>
  <si>
    <t xml:space="preserve">
  海上交通
  センター別</t>
    <rPh sb="13" eb="15">
      <t>カイジョウ</t>
    </rPh>
    <rPh sb="15" eb="17">
      <t>コウツウ</t>
    </rPh>
    <rPh sb="24" eb="25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</si>
</sst>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#,##0_ ;[Red]\-#,##0\ "/>
    <numFmt numFmtId="178" formatCode="0.00_ "/>
    <numFmt numFmtId="179" formatCode="[=0]&quot;-&quot;;#,##0"/>
    <numFmt numFmtId="180" formatCode="[=0]&quot;-&quot;;#,##0.0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明朝"/>
      <family val="1"/>
      <charset val="128"/>
    </font>
    <font>
      <sz val="18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24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ajor"/>
    </font>
    <font>
      <sz val="2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color indexed="8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0"/>
      <color indexed="8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7" fillId="0" borderId="0"/>
  </cellStyleXfs>
  <cellXfs count="183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3" applyFont="1" applyFill="1" applyAlignment="1" applyProtection="1">
      <alignment horizontal="left" vertical="center"/>
    </xf>
    <xf numFmtId="0" fontId="6" fillId="0" borderId="1" xfId="2" applyFont="1" applyFill="1" applyBorder="1" applyAlignment="1">
      <alignment horizontal="distributed" vertical="center" wrapText="1"/>
    </xf>
    <xf numFmtId="0" fontId="14" fillId="0" borderId="0" xfId="0" applyFont="1" applyFill="1">
      <alignment vertical="center"/>
    </xf>
    <xf numFmtId="0" fontId="6" fillId="0" borderId="2" xfId="4" applyFont="1" applyFill="1" applyBorder="1" applyAlignment="1" applyProtection="1">
      <alignment horizontal="center" vertical="center" textRotation="255" wrapText="1"/>
    </xf>
    <xf numFmtId="0" fontId="6" fillId="0" borderId="3" xfId="0" applyFont="1" applyFill="1" applyBorder="1" applyAlignment="1" applyProtection="1">
      <alignment horizontal="center" vertical="center" textRotation="255" wrapText="1"/>
    </xf>
    <xf numFmtId="0" fontId="6" fillId="0" borderId="4" xfId="0" applyFont="1" applyFill="1" applyBorder="1" applyAlignment="1" applyProtection="1">
      <alignment horizontal="center" vertical="center" textRotation="255" wrapText="1"/>
    </xf>
    <xf numFmtId="0" fontId="6" fillId="0" borderId="5" xfId="0" applyFont="1" applyFill="1" applyBorder="1" applyAlignment="1" applyProtection="1">
      <alignment horizontal="center" vertical="center" textRotation="255" wrapText="1"/>
    </xf>
    <xf numFmtId="0" fontId="6" fillId="0" borderId="6" xfId="0" applyFont="1" applyFill="1" applyBorder="1" applyAlignment="1" applyProtection="1">
      <alignment horizontal="center" vertical="center" textRotation="255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textRotation="255" wrapText="1"/>
    </xf>
    <xf numFmtId="0" fontId="6" fillId="0" borderId="8" xfId="0" applyFont="1" applyFill="1" applyBorder="1" applyAlignment="1" applyProtection="1">
      <alignment horizontal="center" vertical="center" textRotation="255" wrapText="1"/>
    </xf>
    <xf numFmtId="0" fontId="6" fillId="0" borderId="9" xfId="0" applyFont="1" applyFill="1" applyBorder="1" applyAlignment="1" applyProtection="1">
      <alignment horizontal="center" vertical="center" textRotation="255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11" fillId="0" borderId="3" xfId="5" applyFont="1" applyFill="1" applyBorder="1" applyAlignment="1" applyProtection="1">
      <alignment horizontal="distributed" vertical="center"/>
    </xf>
    <xf numFmtId="176" fontId="1" fillId="0" borderId="3" xfId="1" applyNumberFormat="1" applyFont="1" applyFill="1" applyBorder="1" applyAlignment="1" applyProtection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176" fontId="11" fillId="0" borderId="10" xfId="1" applyNumberFormat="1" applyFont="1" applyFill="1" applyBorder="1" applyAlignment="1">
      <alignment horizontal="right" vertical="center"/>
    </xf>
    <xf numFmtId="38" fontId="6" fillId="0" borderId="11" xfId="1" applyFont="1" applyFill="1" applyBorder="1" applyAlignment="1">
      <alignment horizontal="right" vertical="center" wrapText="1"/>
    </xf>
    <xf numFmtId="38" fontId="6" fillId="0" borderId="12" xfId="1" applyFont="1" applyFill="1" applyBorder="1" applyAlignment="1">
      <alignment horizontal="right" vertical="center"/>
    </xf>
    <xf numFmtId="0" fontId="6" fillId="0" borderId="13" xfId="2" applyFont="1" applyFill="1" applyBorder="1" applyAlignment="1">
      <alignment horizontal="distributed" vertical="center" wrapText="1"/>
    </xf>
    <xf numFmtId="38" fontId="6" fillId="0" borderId="14" xfId="1" applyFont="1" applyFill="1" applyBorder="1" applyAlignment="1">
      <alignment horizontal="right" vertical="center" wrapText="1"/>
    </xf>
    <xf numFmtId="38" fontId="6" fillId="0" borderId="15" xfId="1" applyFont="1" applyFill="1" applyBorder="1" applyAlignment="1">
      <alignment horizontal="right" vertical="center" wrapText="1"/>
    </xf>
    <xf numFmtId="38" fontId="6" fillId="0" borderId="16" xfId="1" applyFont="1" applyFill="1" applyBorder="1" applyAlignment="1">
      <alignment horizontal="right" vertical="center" wrapText="1"/>
    </xf>
    <xf numFmtId="0" fontId="6" fillId="0" borderId="17" xfId="2" applyFont="1" applyFill="1" applyBorder="1" applyAlignment="1">
      <alignment horizontal="distributed" vertical="center" wrapText="1"/>
    </xf>
    <xf numFmtId="38" fontId="6" fillId="0" borderId="18" xfId="1" applyFont="1" applyFill="1" applyBorder="1" applyAlignment="1">
      <alignment horizontal="right" vertical="center" wrapText="1"/>
    </xf>
    <xf numFmtId="38" fontId="6" fillId="0" borderId="19" xfId="1" applyFont="1" applyFill="1" applyBorder="1" applyAlignment="1">
      <alignment horizontal="right" vertical="center" wrapText="1"/>
    </xf>
    <xf numFmtId="38" fontId="6" fillId="0" borderId="20" xfId="1" applyFont="1" applyFill="1" applyBorder="1" applyAlignment="1">
      <alignment horizontal="right" vertical="center" wrapText="1"/>
    </xf>
    <xf numFmtId="38" fontId="6" fillId="0" borderId="21" xfId="1" applyFont="1" applyFill="1" applyBorder="1" applyAlignment="1">
      <alignment horizontal="right" vertical="center" wrapText="1"/>
    </xf>
    <xf numFmtId="0" fontId="6" fillId="0" borderId="22" xfId="2" applyFont="1" applyFill="1" applyBorder="1" applyAlignment="1">
      <alignment horizontal="distributed" vertical="center" wrapText="1"/>
    </xf>
    <xf numFmtId="38" fontId="6" fillId="0" borderId="23" xfId="1" applyFont="1" applyFill="1" applyBorder="1" applyAlignment="1">
      <alignment horizontal="right" vertical="center" wrapText="1"/>
    </xf>
    <xf numFmtId="0" fontId="6" fillId="0" borderId="24" xfId="2" applyFont="1" applyFill="1" applyBorder="1" applyAlignment="1">
      <alignment horizontal="distributed" vertical="center" wrapText="1"/>
    </xf>
    <xf numFmtId="38" fontId="6" fillId="0" borderId="25" xfId="1" applyFont="1" applyFill="1" applyBorder="1" applyAlignment="1">
      <alignment horizontal="right" vertical="center" wrapText="1"/>
    </xf>
    <xf numFmtId="38" fontId="6" fillId="0" borderId="23" xfId="1" applyFont="1" applyFill="1" applyBorder="1" applyAlignment="1">
      <alignment horizontal="right" vertical="center"/>
    </xf>
    <xf numFmtId="38" fontId="6" fillId="0" borderId="25" xfId="1" applyFont="1" applyFill="1" applyBorder="1" applyAlignment="1">
      <alignment horizontal="right" vertical="center"/>
    </xf>
    <xf numFmtId="38" fontId="15" fillId="0" borderId="26" xfId="1" applyFont="1" applyFill="1" applyBorder="1" applyAlignment="1">
      <alignment horizontal="center" vertical="center"/>
    </xf>
    <xf numFmtId="176" fontId="15" fillId="0" borderId="27" xfId="2" applyNumberFormat="1" applyFont="1" applyFill="1" applyBorder="1" applyAlignment="1">
      <alignment horizontal="right" vertical="center" shrinkToFit="1"/>
    </xf>
    <xf numFmtId="176" fontId="15" fillId="0" borderId="27" xfId="2" applyNumberFormat="1" applyFont="1" applyFill="1" applyBorder="1" applyAlignment="1">
      <alignment horizontal="right" vertical="center"/>
    </xf>
    <xf numFmtId="176" fontId="15" fillId="0" borderId="28" xfId="2" applyNumberFormat="1" applyFont="1" applyFill="1" applyBorder="1" applyAlignment="1">
      <alignment horizontal="right" vertical="center"/>
    </xf>
    <xf numFmtId="176" fontId="15" fillId="0" borderId="29" xfId="1" applyNumberFormat="1" applyFont="1" applyFill="1" applyBorder="1" applyAlignment="1">
      <alignment horizontal="right" vertical="center"/>
    </xf>
    <xf numFmtId="176" fontId="15" fillId="0" borderId="27" xfId="1" applyNumberFormat="1" applyFont="1" applyFill="1" applyBorder="1" applyAlignment="1">
      <alignment horizontal="right" vertical="center"/>
    </xf>
    <xf numFmtId="176" fontId="15" fillId="0" borderId="26" xfId="1" applyNumberFormat="1" applyFont="1" applyFill="1" applyBorder="1" applyAlignment="1">
      <alignment horizontal="right" vertical="center"/>
    </xf>
    <xf numFmtId="176" fontId="15" fillId="0" borderId="30" xfId="2" applyNumberFormat="1" applyFont="1" applyFill="1" applyBorder="1" applyAlignment="1">
      <alignment horizontal="right" vertical="center"/>
    </xf>
    <xf numFmtId="176" fontId="15" fillId="0" borderId="31" xfId="2" applyNumberFormat="1" applyFont="1" applyFill="1" applyBorder="1" applyAlignment="1">
      <alignment horizontal="right" vertical="center"/>
    </xf>
    <xf numFmtId="0" fontId="15" fillId="0" borderId="26" xfId="2" applyFont="1" applyFill="1" applyBorder="1" applyAlignment="1">
      <alignment horizontal="distributed" vertical="center"/>
    </xf>
    <xf numFmtId="0" fontId="15" fillId="0" borderId="32" xfId="2" applyFont="1" applyFill="1" applyBorder="1" applyAlignment="1">
      <alignment horizontal="distributed" vertical="center"/>
    </xf>
    <xf numFmtId="176" fontId="15" fillId="0" borderId="33" xfId="2" applyNumberFormat="1" applyFont="1" applyFill="1" applyBorder="1" applyAlignment="1">
      <alignment horizontal="right" vertical="center"/>
    </xf>
    <xf numFmtId="176" fontId="15" fillId="0" borderId="34" xfId="2" applyNumberFormat="1" applyFont="1" applyFill="1" applyBorder="1" applyAlignment="1">
      <alignment horizontal="right" vertical="center"/>
    </xf>
    <xf numFmtId="176" fontId="15" fillId="0" borderId="35" xfId="1" applyNumberFormat="1" applyFont="1" applyFill="1" applyBorder="1" applyAlignment="1">
      <alignment horizontal="right" vertical="center"/>
    </xf>
    <xf numFmtId="176" fontId="15" fillId="0" borderId="33" xfId="1" applyNumberFormat="1" applyFont="1" applyFill="1" applyBorder="1" applyAlignment="1">
      <alignment horizontal="right" vertical="center"/>
    </xf>
    <xf numFmtId="176" fontId="15" fillId="0" borderId="32" xfId="1" applyNumberFormat="1" applyFont="1" applyFill="1" applyBorder="1" applyAlignment="1">
      <alignment horizontal="right" vertical="center"/>
    </xf>
    <xf numFmtId="176" fontId="15" fillId="0" borderId="30" xfId="1" applyNumberFormat="1" applyFont="1" applyFill="1" applyBorder="1" applyAlignment="1">
      <alignment horizontal="right" vertical="center"/>
    </xf>
    <xf numFmtId="176" fontId="15" fillId="0" borderId="33" xfId="2" applyNumberFormat="1" applyFont="1" applyFill="1" applyBorder="1" applyAlignment="1">
      <alignment horizontal="right" vertical="center" shrinkToFit="1"/>
    </xf>
    <xf numFmtId="0" fontId="1" fillId="0" borderId="0" xfId="2" applyFill="1"/>
    <xf numFmtId="0" fontId="15" fillId="0" borderId="0" xfId="2" applyFont="1" applyFill="1"/>
    <xf numFmtId="0" fontId="15" fillId="0" borderId="0" xfId="2" applyFont="1" applyFill="1" applyAlignment="1">
      <alignment horizontal="right" vertical="center"/>
    </xf>
    <xf numFmtId="0" fontId="15" fillId="0" borderId="27" xfId="2" applyFont="1" applyFill="1" applyBorder="1" applyAlignment="1">
      <alignment horizontal="center" vertical="center"/>
    </xf>
    <xf numFmtId="0" fontId="15" fillId="0" borderId="36" xfId="2" applyFont="1" applyFill="1" applyBorder="1" applyAlignment="1">
      <alignment horizontal="center" vertical="center"/>
    </xf>
    <xf numFmtId="0" fontId="15" fillId="0" borderId="29" xfId="2" applyFont="1" applyFill="1" applyBorder="1" applyAlignment="1">
      <alignment horizontal="center" vertical="center"/>
    </xf>
    <xf numFmtId="0" fontId="15" fillId="0" borderId="31" xfId="2" applyFont="1" applyFill="1" applyBorder="1" applyAlignment="1">
      <alignment horizontal="center" vertical="center"/>
    </xf>
    <xf numFmtId="0" fontId="15" fillId="0" borderId="26" xfId="2" applyFont="1" applyFill="1" applyBorder="1" applyAlignment="1">
      <alignment horizontal="center" vertical="center"/>
    </xf>
    <xf numFmtId="0" fontId="15" fillId="0" borderId="30" xfId="2" applyFont="1" applyFill="1" applyBorder="1" applyAlignment="1">
      <alignment horizontal="center" vertical="center"/>
    </xf>
    <xf numFmtId="0" fontId="1" fillId="0" borderId="0" xfId="2" applyFill="1" applyAlignment="1">
      <alignment horizontal="center" vertical="center"/>
    </xf>
    <xf numFmtId="38" fontId="1" fillId="0" borderId="0" xfId="1" applyFill="1" applyAlignment="1">
      <alignment vertical="center"/>
    </xf>
    <xf numFmtId="0" fontId="1" fillId="0" borderId="0" xfId="2" applyFill="1" applyAlignment="1">
      <alignment horizontal="right" vertical="center"/>
    </xf>
    <xf numFmtId="0" fontId="10" fillId="0" borderId="0" xfId="5" applyFont="1" applyFill="1"/>
    <xf numFmtId="0" fontId="11" fillId="0" borderId="0" xfId="5" applyFont="1" applyFill="1" applyAlignment="1" applyProtection="1">
      <alignment vertical="center"/>
    </xf>
    <xf numFmtId="0" fontId="11" fillId="0" borderId="0" xfId="5" applyFont="1" applyFill="1" applyAlignment="1" applyProtection="1">
      <alignment horizontal="right"/>
    </xf>
    <xf numFmtId="0" fontId="10" fillId="0" borderId="0" xfId="5" applyFont="1" applyFill="1" applyAlignment="1">
      <alignment vertical="center"/>
    </xf>
    <xf numFmtId="0" fontId="11" fillId="0" borderId="37" xfId="5" applyFont="1" applyFill="1" applyBorder="1" applyAlignment="1" applyProtection="1">
      <alignment vertical="center"/>
    </xf>
    <xf numFmtId="0" fontId="11" fillId="0" borderId="3" xfId="5" applyFont="1" applyFill="1" applyBorder="1" applyAlignment="1" applyProtection="1">
      <alignment vertical="center"/>
    </xf>
    <xf numFmtId="0" fontId="11" fillId="0" borderId="4" xfId="5" applyFont="1" applyFill="1" applyBorder="1" applyAlignment="1" applyProtection="1">
      <alignment vertical="center"/>
    </xf>
    <xf numFmtId="0" fontId="11" fillId="0" borderId="38" xfId="5" applyFont="1" applyFill="1" applyBorder="1" applyAlignment="1" applyProtection="1">
      <alignment vertical="center"/>
    </xf>
    <xf numFmtId="0" fontId="11" fillId="0" borderId="39" xfId="5" applyFont="1" applyFill="1" applyBorder="1" applyAlignment="1" applyProtection="1">
      <alignment vertical="center"/>
    </xf>
    <xf numFmtId="0" fontId="11" fillId="0" borderId="40" xfId="5" applyFont="1" applyFill="1" applyBorder="1" applyAlignment="1" applyProtection="1">
      <alignment vertical="center"/>
    </xf>
    <xf numFmtId="0" fontId="11" fillId="0" borderId="41" xfId="5" applyFont="1" applyFill="1" applyBorder="1" applyAlignment="1" applyProtection="1">
      <alignment horizontal="distributed" vertical="center"/>
    </xf>
    <xf numFmtId="0" fontId="11" fillId="0" borderId="41" xfId="5" applyFont="1" applyFill="1" applyBorder="1" applyAlignment="1" applyProtection="1">
      <alignment vertical="center"/>
    </xf>
    <xf numFmtId="176" fontId="1" fillId="0" borderId="3" xfId="1" applyNumberFormat="1" applyFont="1" applyFill="1" applyBorder="1" applyAlignment="1" applyProtection="1">
      <alignment horizontal="center" vertical="center"/>
    </xf>
    <xf numFmtId="176" fontId="1" fillId="0" borderId="42" xfId="1" applyNumberFormat="1" applyFont="1" applyFill="1" applyBorder="1" applyAlignment="1" applyProtection="1">
      <alignment horizontal="center" vertical="center"/>
    </xf>
    <xf numFmtId="179" fontId="1" fillId="0" borderId="7" xfId="5" applyNumberFormat="1" applyFont="1" applyFill="1" applyBorder="1" applyAlignment="1" applyProtection="1">
      <alignment horizontal="center" vertical="center"/>
    </xf>
    <xf numFmtId="179" fontId="1" fillId="0" borderId="41" xfId="5" applyNumberFormat="1" applyFont="1" applyFill="1" applyBorder="1" applyAlignment="1" applyProtection="1">
      <alignment vertical="center"/>
    </xf>
    <xf numFmtId="180" fontId="1" fillId="0" borderId="41" xfId="1" applyNumberFormat="1" applyFont="1" applyFill="1" applyBorder="1" applyAlignment="1" applyProtection="1">
      <alignment horizontal="right" vertical="center"/>
    </xf>
    <xf numFmtId="0" fontId="11" fillId="0" borderId="43" xfId="5" applyFont="1" applyFill="1" applyBorder="1" applyAlignment="1" applyProtection="1">
      <alignment vertical="center"/>
    </xf>
    <xf numFmtId="178" fontId="10" fillId="0" borderId="0" xfId="5" applyNumberFormat="1" applyFont="1" applyFill="1" applyAlignment="1">
      <alignment vertical="center"/>
    </xf>
    <xf numFmtId="0" fontId="11" fillId="0" borderId="44" xfId="5" applyFont="1" applyFill="1" applyBorder="1" applyAlignment="1" applyProtection="1">
      <alignment vertical="center"/>
    </xf>
    <xf numFmtId="0" fontId="11" fillId="0" borderId="0" xfId="5" applyFont="1" applyFill="1" applyBorder="1" applyAlignment="1" applyProtection="1">
      <alignment horizontal="distributed" vertical="center"/>
    </xf>
    <xf numFmtId="0" fontId="11" fillId="0" borderId="0" xfId="5" applyFont="1" applyFill="1" applyBorder="1" applyAlignment="1" applyProtection="1">
      <alignment vertical="center"/>
    </xf>
    <xf numFmtId="179" fontId="11" fillId="0" borderId="38" xfId="1" applyNumberFormat="1" applyFont="1" applyFill="1" applyBorder="1" applyAlignment="1" applyProtection="1">
      <alignment horizontal="center" vertical="center"/>
    </xf>
    <xf numFmtId="179" fontId="11" fillId="0" borderId="45" xfId="1" applyNumberFormat="1" applyFont="1" applyFill="1" applyBorder="1" applyAlignment="1" applyProtection="1">
      <alignment horizontal="center" vertical="center"/>
    </xf>
    <xf numFmtId="179" fontId="11" fillId="0" borderId="46" xfId="5" applyNumberFormat="1" applyFont="1" applyFill="1" applyBorder="1" applyAlignment="1" applyProtection="1">
      <alignment vertical="center"/>
    </xf>
    <xf numFmtId="179" fontId="11" fillId="0" borderId="0" xfId="5" applyNumberFormat="1" applyFont="1" applyFill="1" applyBorder="1" applyAlignment="1" applyProtection="1">
      <alignment vertical="center"/>
    </xf>
    <xf numFmtId="180" fontId="11" fillId="0" borderId="3" xfId="1" applyNumberFormat="1" applyFont="1" applyFill="1" applyBorder="1" applyAlignment="1" applyProtection="1">
      <alignment horizontal="right" vertical="center"/>
    </xf>
    <xf numFmtId="0" fontId="11" fillId="0" borderId="47" xfId="5" applyFont="1" applyFill="1" applyBorder="1" applyAlignment="1" applyProtection="1">
      <alignment vertical="center"/>
    </xf>
    <xf numFmtId="179" fontId="11" fillId="0" borderId="46" xfId="1" applyNumberFormat="1" applyFont="1" applyFill="1" applyBorder="1" applyAlignment="1" applyProtection="1">
      <alignment horizontal="center" vertical="center"/>
    </xf>
    <xf numFmtId="180" fontId="11" fillId="0" borderId="0" xfId="1" applyNumberFormat="1" applyFont="1" applyFill="1" applyBorder="1" applyAlignment="1" applyProtection="1">
      <alignment horizontal="right" vertical="center"/>
    </xf>
    <xf numFmtId="0" fontId="11" fillId="0" borderId="0" xfId="5" applyFont="1" applyFill="1" applyBorder="1" applyAlignment="1" applyProtection="1">
      <alignment horizontal="distributed" vertical="center" wrapText="1"/>
    </xf>
    <xf numFmtId="0" fontId="11" fillId="0" borderId="48" xfId="5" applyFont="1" applyFill="1" applyBorder="1" applyAlignment="1" applyProtection="1">
      <alignment vertical="center"/>
    </xf>
    <xf numFmtId="0" fontId="11" fillId="0" borderId="10" xfId="5" applyFont="1" applyFill="1" applyBorder="1" applyAlignment="1" applyProtection="1">
      <alignment horizontal="distributed" vertical="center"/>
    </xf>
    <xf numFmtId="0" fontId="11" fillId="0" borderId="10" xfId="5" applyFont="1" applyFill="1" applyBorder="1" applyAlignment="1" applyProtection="1">
      <alignment vertical="center"/>
    </xf>
    <xf numFmtId="179" fontId="11" fillId="0" borderId="49" xfId="1" applyNumberFormat="1" applyFont="1" applyFill="1" applyBorder="1" applyAlignment="1" applyProtection="1">
      <alignment horizontal="center" vertical="center"/>
    </xf>
    <xf numFmtId="179" fontId="11" fillId="0" borderId="50" xfId="1" applyNumberFormat="1" applyFont="1" applyFill="1" applyBorder="1" applyAlignment="1" applyProtection="1">
      <alignment horizontal="center" vertical="center"/>
    </xf>
    <xf numFmtId="179" fontId="11" fillId="0" borderId="49" xfId="5" applyNumberFormat="1" applyFont="1" applyFill="1" applyBorder="1" applyAlignment="1" applyProtection="1">
      <alignment vertical="center"/>
    </xf>
    <xf numFmtId="179" fontId="11" fillId="0" borderId="10" xfId="5" applyNumberFormat="1" applyFont="1" applyFill="1" applyBorder="1" applyAlignment="1" applyProtection="1">
      <alignment vertical="center"/>
    </xf>
    <xf numFmtId="180" fontId="11" fillId="0" borderId="10" xfId="1" applyNumberFormat="1" applyFont="1" applyFill="1" applyBorder="1" applyAlignment="1" applyProtection="1">
      <alignment horizontal="right" vertical="center"/>
    </xf>
    <xf numFmtId="0" fontId="11" fillId="0" borderId="51" xfId="5" applyFont="1" applyFill="1" applyBorder="1" applyAlignment="1" applyProtection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distributed" vertical="center"/>
    </xf>
    <xf numFmtId="177" fontId="11" fillId="0" borderId="0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left" vertical="center"/>
    </xf>
    <xf numFmtId="178" fontId="11" fillId="0" borderId="0" xfId="1" applyNumberFormat="1" applyFont="1" applyFill="1" applyBorder="1" applyAlignment="1">
      <alignment horizontal="right" vertical="center"/>
    </xf>
    <xf numFmtId="38" fontId="6" fillId="0" borderId="52" xfId="1" applyFont="1" applyFill="1" applyBorder="1" applyAlignment="1">
      <alignment horizontal="right" vertical="center" wrapText="1"/>
    </xf>
    <xf numFmtId="38" fontId="6" fillId="0" borderId="53" xfId="1" applyFont="1" applyFill="1" applyBorder="1" applyAlignment="1">
      <alignment horizontal="right" vertical="center" wrapText="1"/>
    </xf>
    <xf numFmtId="38" fontId="6" fillId="0" borderId="54" xfId="1" applyFont="1" applyFill="1" applyBorder="1" applyAlignment="1">
      <alignment horizontal="right" vertical="center" wrapText="1"/>
    </xf>
    <xf numFmtId="38" fontId="6" fillId="0" borderId="55" xfId="1" applyFont="1" applyFill="1" applyBorder="1" applyAlignment="1">
      <alignment horizontal="right" vertical="center" wrapText="1"/>
    </xf>
    <xf numFmtId="38" fontId="6" fillId="0" borderId="27" xfId="1" applyFont="1" applyFill="1" applyBorder="1" applyAlignment="1">
      <alignment horizontal="right" vertical="center" wrapText="1"/>
    </xf>
    <xf numFmtId="38" fontId="6" fillId="0" borderId="30" xfId="1" applyFont="1" applyFill="1" applyBorder="1" applyAlignment="1">
      <alignment horizontal="right" vertical="center" wrapText="1"/>
    </xf>
    <xf numFmtId="38" fontId="6" fillId="0" borderId="56" xfId="1" applyFont="1" applyFill="1" applyBorder="1" applyAlignment="1">
      <alignment horizontal="right" vertical="center" wrapText="1"/>
    </xf>
    <xf numFmtId="38" fontId="6" fillId="0" borderId="57" xfId="1" applyFont="1" applyFill="1" applyBorder="1" applyAlignment="1">
      <alignment horizontal="right" vertical="center" wrapText="1"/>
    </xf>
    <xf numFmtId="38" fontId="6" fillId="0" borderId="58" xfId="1" applyFont="1" applyFill="1" applyBorder="1" applyAlignment="1">
      <alignment horizontal="right" vertical="center" wrapText="1"/>
    </xf>
    <xf numFmtId="38" fontId="6" fillId="0" borderId="29" xfId="1" applyFont="1" applyFill="1" applyBorder="1" applyAlignment="1">
      <alignment horizontal="right" vertical="center" wrapText="1"/>
    </xf>
    <xf numFmtId="38" fontId="6" fillId="0" borderId="31" xfId="1" applyFont="1" applyFill="1" applyBorder="1" applyAlignment="1">
      <alignment horizontal="right" vertical="center" wrapText="1"/>
    </xf>
    <xf numFmtId="38" fontId="6" fillId="0" borderId="29" xfId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38" fontId="6" fillId="0" borderId="31" xfId="1" applyFont="1" applyFill="1" applyBorder="1" applyAlignment="1">
      <alignment horizontal="right" vertical="center"/>
    </xf>
    <xf numFmtId="38" fontId="6" fillId="0" borderId="55" xfId="1" applyFont="1" applyFill="1" applyBorder="1" applyAlignment="1">
      <alignment horizontal="right" vertical="center"/>
    </xf>
    <xf numFmtId="38" fontId="6" fillId="0" borderId="59" xfId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38" fontId="6" fillId="0" borderId="60" xfId="1" applyFont="1" applyFill="1" applyBorder="1" applyAlignment="1">
      <alignment horizontal="right" vertical="center"/>
    </xf>
    <xf numFmtId="176" fontId="15" fillId="0" borderId="61" xfId="2" applyNumberFormat="1" applyFont="1" applyFill="1" applyBorder="1" applyAlignment="1">
      <alignment horizontal="right" vertical="center"/>
    </xf>
    <xf numFmtId="176" fontId="15" fillId="0" borderId="60" xfId="2" applyNumberFormat="1" applyFont="1" applyFill="1" applyBorder="1" applyAlignment="1">
      <alignment horizontal="right" vertical="center"/>
    </xf>
    <xf numFmtId="0" fontId="9" fillId="0" borderId="0" xfId="5" applyFont="1" applyFill="1" applyAlignment="1" applyProtection="1">
      <alignment horizontal="center" vertical="center"/>
    </xf>
    <xf numFmtId="0" fontId="11" fillId="0" borderId="10" xfId="5" applyFont="1" applyFill="1" applyBorder="1" applyAlignment="1" applyProtection="1">
      <alignment horizontal="left" vertical="center"/>
    </xf>
    <xf numFmtId="0" fontId="11" fillId="0" borderId="0" xfId="5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center" vertical="center"/>
    </xf>
    <xf numFmtId="0" fontId="17" fillId="0" borderId="62" xfId="2" applyFont="1" applyFill="1" applyBorder="1" applyAlignment="1">
      <alignment vertical="top" wrapText="1"/>
    </xf>
    <xf numFmtId="0" fontId="17" fillId="0" borderId="63" xfId="2" applyFont="1" applyFill="1" applyBorder="1" applyAlignment="1">
      <alignment vertical="top" wrapText="1"/>
    </xf>
    <xf numFmtId="0" fontId="17" fillId="0" borderId="64" xfId="2" applyFont="1" applyFill="1" applyBorder="1" applyAlignment="1">
      <alignment vertical="top" wrapText="1"/>
    </xf>
    <xf numFmtId="0" fontId="15" fillId="0" borderId="4" xfId="2" applyNumberFormat="1" applyFont="1" applyFill="1" applyBorder="1" applyAlignment="1">
      <alignment horizontal="center" vertical="center"/>
    </xf>
    <xf numFmtId="0" fontId="15" fillId="0" borderId="3" xfId="2" applyNumberFormat="1" applyFont="1" applyFill="1" applyBorder="1" applyAlignment="1">
      <alignment horizontal="center" vertical="center"/>
    </xf>
    <xf numFmtId="0" fontId="15" fillId="0" borderId="65" xfId="2" applyNumberFormat="1" applyFont="1" applyFill="1" applyBorder="1" applyAlignment="1">
      <alignment horizontal="center" vertical="center"/>
    </xf>
    <xf numFmtId="0" fontId="15" fillId="0" borderId="66" xfId="2" applyNumberFormat="1" applyFont="1" applyFill="1" applyBorder="1" applyAlignment="1">
      <alignment horizontal="center" vertical="center"/>
    </xf>
    <xf numFmtId="0" fontId="15" fillId="0" borderId="67" xfId="2" applyNumberFormat="1" applyFont="1" applyFill="1" applyBorder="1" applyAlignment="1">
      <alignment horizontal="center" vertical="center"/>
    </xf>
    <xf numFmtId="0" fontId="15" fillId="0" borderId="68" xfId="2" applyNumberFormat="1" applyFont="1" applyFill="1" applyBorder="1" applyAlignment="1">
      <alignment horizontal="center" vertical="center"/>
    </xf>
    <xf numFmtId="0" fontId="18" fillId="0" borderId="69" xfId="2" applyFont="1" applyFill="1" applyBorder="1" applyAlignment="1">
      <alignment horizontal="center" vertical="center"/>
    </xf>
    <xf numFmtId="0" fontId="19" fillId="0" borderId="70" xfId="2" applyFont="1" applyFill="1" applyBorder="1" applyAlignment="1">
      <alignment horizontal="center" vertical="center"/>
    </xf>
    <xf numFmtId="0" fontId="19" fillId="0" borderId="29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center" vertical="center"/>
    </xf>
    <xf numFmtId="0" fontId="18" fillId="0" borderId="3" xfId="2" applyFont="1" applyFill="1" applyBorder="1" applyAlignment="1">
      <alignment horizontal="center" vertical="center" wrapText="1"/>
    </xf>
    <xf numFmtId="0" fontId="18" fillId="0" borderId="67" xfId="2" applyFont="1" applyFill="1" applyBorder="1" applyAlignment="1">
      <alignment horizontal="center" vertical="center" wrapText="1"/>
    </xf>
    <xf numFmtId="0" fontId="15" fillId="0" borderId="37" xfId="2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 wrapText="1"/>
    </xf>
    <xf numFmtId="0" fontId="15" fillId="0" borderId="39" xfId="2" applyFont="1" applyFill="1" applyBorder="1" applyAlignment="1">
      <alignment horizontal="center" vertical="center" wrapText="1"/>
    </xf>
    <xf numFmtId="0" fontId="15" fillId="0" borderId="71" xfId="2" applyFont="1" applyFill="1" applyBorder="1" applyAlignment="1">
      <alignment horizontal="center" vertical="center" wrapText="1"/>
    </xf>
    <xf numFmtId="0" fontId="15" fillId="0" borderId="67" xfId="2" applyFont="1" applyFill="1" applyBorder="1" applyAlignment="1">
      <alignment horizontal="center" vertical="center" wrapText="1"/>
    </xf>
    <xf numFmtId="0" fontId="15" fillId="0" borderId="72" xfId="2" applyFont="1" applyFill="1" applyBorder="1" applyAlignment="1">
      <alignment horizontal="center" vertical="center" wrapText="1"/>
    </xf>
    <xf numFmtId="0" fontId="20" fillId="0" borderId="31" xfId="2" applyFont="1" applyFill="1" applyBorder="1" applyAlignment="1">
      <alignment horizontal="center" vertical="center"/>
    </xf>
    <xf numFmtId="0" fontId="20" fillId="0" borderId="70" xfId="2" applyFont="1" applyFill="1" applyBorder="1" applyAlignment="1">
      <alignment horizontal="center" vertical="center"/>
    </xf>
    <xf numFmtId="0" fontId="20" fillId="0" borderId="29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left"/>
    </xf>
    <xf numFmtId="0" fontId="20" fillId="0" borderId="31" xfId="2" applyFont="1" applyFill="1" applyBorder="1" applyAlignment="1">
      <alignment horizontal="center" vertical="center" wrapText="1"/>
    </xf>
    <xf numFmtId="0" fontId="18" fillId="0" borderId="73" xfId="2" applyFont="1" applyFill="1" applyBorder="1" applyAlignment="1">
      <alignment horizontal="distributed" vertical="center" indent="5"/>
    </xf>
    <xf numFmtId="0" fontId="18" fillId="0" borderId="69" xfId="2" applyFont="1" applyFill="1" applyBorder="1" applyAlignment="1">
      <alignment horizontal="distributed" vertical="center" indent="5"/>
    </xf>
    <xf numFmtId="0" fontId="18" fillId="0" borderId="74" xfId="2" applyFont="1" applyFill="1" applyBorder="1" applyAlignment="1">
      <alignment horizontal="distributed" vertical="center" indent="5"/>
    </xf>
    <xf numFmtId="0" fontId="19" fillId="0" borderId="24" xfId="2" applyFont="1" applyFill="1" applyBorder="1" applyAlignment="1">
      <alignment horizontal="center" vertical="center"/>
    </xf>
    <xf numFmtId="0" fontId="20" fillId="0" borderId="75" xfId="2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6" fillId="0" borderId="76" xfId="0" applyFont="1" applyFill="1" applyBorder="1" applyAlignment="1">
      <alignment horizontal="left" vertical="center" wrapText="1"/>
    </xf>
    <xf numFmtId="0" fontId="6" fillId="0" borderId="77" xfId="0" applyFont="1" applyFill="1" applyBorder="1" applyAlignment="1">
      <alignment horizontal="left" vertical="center"/>
    </xf>
    <xf numFmtId="0" fontId="6" fillId="0" borderId="40" xfId="0" applyFont="1" applyFill="1" applyBorder="1" applyAlignment="1" applyProtection="1">
      <alignment horizontal="distributed" vertical="center" indent="5"/>
    </xf>
    <xf numFmtId="0" fontId="6" fillId="0" borderId="41" xfId="0" applyFont="1" applyFill="1" applyBorder="1" applyAlignment="1" applyProtection="1">
      <alignment horizontal="distributed" vertical="center" indent="5"/>
    </xf>
    <xf numFmtId="0" fontId="6" fillId="0" borderId="43" xfId="0" applyFont="1" applyFill="1" applyBorder="1" applyAlignment="1" applyProtection="1">
      <alignment horizontal="distributed" vertical="center" indent="5"/>
    </xf>
    <xf numFmtId="0" fontId="6" fillId="0" borderId="41" xfId="0" applyFont="1" applyFill="1" applyBorder="1" applyAlignment="1" applyProtection="1">
      <alignment horizontal="distributed" vertical="center" indent="6"/>
    </xf>
    <xf numFmtId="0" fontId="6" fillId="0" borderId="40" xfId="0" applyFont="1" applyFill="1" applyBorder="1" applyAlignment="1">
      <alignment horizontal="distributed" vertical="center" indent="3"/>
    </xf>
    <xf numFmtId="0" fontId="6" fillId="0" borderId="41" xfId="0" applyFont="1" applyFill="1" applyBorder="1" applyAlignment="1">
      <alignment horizontal="distributed" vertical="center" indent="3"/>
    </xf>
    <xf numFmtId="0" fontId="6" fillId="0" borderId="43" xfId="0" applyFont="1" applyFill="1" applyBorder="1" applyAlignment="1">
      <alignment horizontal="distributed" vertical="center" indent="3"/>
    </xf>
  </cellXfs>
  <cellStyles count="6">
    <cellStyle name="桁区切り" xfId="1" builtinId="6"/>
    <cellStyle name="標準" xfId="0" builtinId="0"/>
    <cellStyle name="標準_【H22入力用】p53航路統計" xfId="2"/>
    <cellStyle name="標準_ＡＩＳ情報提供実施状況（様式３） (2)_H18 AIS報告1-12(本部提出用)_H18 AIS報告1-12(本部提出用)" xfId="3"/>
    <cellStyle name="標準_情報提供集計平成18年" xfId="4"/>
    <cellStyle name="標準_第４部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dash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dash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view="pageBreakPreview" zoomScaleNormal="100" workbookViewId="0">
      <selection activeCell="L8" sqref="L8"/>
    </sheetView>
  </sheetViews>
  <sheetFormatPr defaultColWidth="8" defaultRowHeight="12" x14ac:dyDescent="0.15"/>
  <cols>
    <col min="1" max="1" width="4.125" style="69" customWidth="1"/>
    <col min="2" max="2" width="15" style="69" customWidth="1"/>
    <col min="3" max="3" width="4" style="69" customWidth="1"/>
    <col min="4" max="4" width="3" style="69" customWidth="1"/>
    <col min="5" max="5" width="15" style="69" customWidth="1"/>
    <col min="6" max="6" width="3.875" style="69" customWidth="1"/>
    <col min="7" max="7" width="3" style="69" customWidth="1"/>
    <col min="8" max="8" width="15" style="69" customWidth="1"/>
    <col min="9" max="9" width="3.75" style="69" customWidth="1"/>
    <col min="10" max="10" width="3" style="69" customWidth="1"/>
    <col min="11" max="11" width="15" style="69" customWidth="1"/>
    <col min="12" max="12" width="4.25" style="69" customWidth="1"/>
    <col min="13" max="16384" width="8" style="69"/>
  </cols>
  <sheetData>
    <row r="1" spans="1:15" ht="48.75" customHeight="1" x14ac:dyDescent="0.15">
      <c r="A1" s="136" t="s">
        <v>60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spans="1:15" s="72" customFormat="1" ht="28.5" customHeight="1" thickBot="1" x14ac:dyDescent="0.2">
      <c r="A2" s="137" t="s">
        <v>35</v>
      </c>
      <c r="B2" s="137"/>
      <c r="C2" s="137"/>
      <c r="D2" s="137"/>
      <c r="E2" s="137"/>
      <c r="F2" s="70"/>
      <c r="G2" s="70"/>
      <c r="H2" s="70"/>
      <c r="I2" s="70"/>
      <c r="J2" s="70"/>
      <c r="K2" s="70"/>
      <c r="L2" s="71" t="s">
        <v>36</v>
      </c>
    </row>
    <row r="3" spans="1:15" s="72" customFormat="1" ht="24" customHeight="1" thickBot="1" x14ac:dyDescent="0.2">
      <c r="A3" s="73"/>
      <c r="B3" s="17" t="s">
        <v>37</v>
      </c>
      <c r="C3" s="74"/>
      <c r="D3" s="73"/>
      <c r="E3" s="17" t="s">
        <v>38</v>
      </c>
      <c r="F3" s="74"/>
      <c r="G3" s="75"/>
      <c r="H3" s="17" t="s">
        <v>39</v>
      </c>
      <c r="I3" s="76"/>
      <c r="J3" s="74"/>
      <c r="K3" s="17" t="s">
        <v>40</v>
      </c>
      <c r="L3" s="77"/>
    </row>
    <row r="4" spans="1:15" s="72" customFormat="1" ht="24" customHeight="1" thickBot="1" x14ac:dyDescent="0.2">
      <c r="A4" s="78"/>
      <c r="B4" s="79" t="s">
        <v>41</v>
      </c>
      <c r="C4" s="80"/>
      <c r="D4" s="73"/>
      <c r="E4" s="18">
        <f>SUM(E5:E15)</f>
        <v>117766</v>
      </c>
      <c r="F4" s="81"/>
      <c r="G4" s="82"/>
      <c r="H4" s="18">
        <f>SUM(H5:H15)</f>
        <v>121385</v>
      </c>
      <c r="I4" s="83"/>
      <c r="J4" s="84"/>
      <c r="K4" s="85">
        <f>E4/H4</f>
        <v>0.97018577254191207</v>
      </c>
      <c r="L4" s="86"/>
      <c r="O4" s="87"/>
    </row>
    <row r="5" spans="1:15" s="72" customFormat="1" ht="23.1" customHeight="1" x14ac:dyDescent="0.15">
      <c r="A5" s="88"/>
      <c r="B5" s="89" t="s">
        <v>42</v>
      </c>
      <c r="C5" s="90"/>
      <c r="D5" s="73"/>
      <c r="E5" s="19">
        <f>管制業務統計P54!B7</f>
        <v>28635</v>
      </c>
      <c r="F5" s="91"/>
      <c r="G5" s="92"/>
      <c r="H5" s="19">
        <v>28987</v>
      </c>
      <c r="I5" s="93"/>
      <c r="J5" s="94"/>
      <c r="K5" s="95">
        <f>E5/H5</f>
        <v>0.98785662538379271</v>
      </c>
      <c r="L5" s="96"/>
      <c r="O5" s="87"/>
    </row>
    <row r="6" spans="1:15" s="72" customFormat="1" ht="23.1" customHeight="1" x14ac:dyDescent="0.15">
      <c r="A6" s="88"/>
      <c r="B6" s="89" t="s">
        <v>43</v>
      </c>
      <c r="C6" s="90"/>
      <c r="D6" s="88"/>
      <c r="E6" s="20">
        <f>管制業務統計P54!B8</f>
        <v>10025</v>
      </c>
      <c r="F6" s="97"/>
      <c r="G6" s="92"/>
      <c r="H6" s="20">
        <v>10252</v>
      </c>
      <c r="I6" s="93"/>
      <c r="J6" s="94"/>
      <c r="K6" s="98">
        <f>E6/H6</f>
        <v>0.97785797893094029</v>
      </c>
      <c r="L6" s="96"/>
      <c r="O6" s="87"/>
    </row>
    <row r="7" spans="1:15" s="72" customFormat="1" ht="23.1" customHeight="1" x14ac:dyDescent="0.15">
      <c r="A7" s="88"/>
      <c r="B7" s="89" t="s">
        <v>44</v>
      </c>
      <c r="C7" s="90"/>
      <c r="D7" s="88"/>
      <c r="E7" s="20">
        <f>管制業務統計P54!B9</f>
        <v>20581</v>
      </c>
      <c r="F7" s="97"/>
      <c r="G7" s="92"/>
      <c r="H7" s="20">
        <v>20848</v>
      </c>
      <c r="I7" s="93"/>
      <c r="J7" s="94"/>
      <c r="K7" s="98">
        <f t="shared" ref="K7:K14" si="0">E7/H7</f>
        <v>0.98719301611665389</v>
      </c>
      <c r="L7" s="96"/>
      <c r="O7" s="87"/>
    </row>
    <row r="8" spans="1:15" s="72" customFormat="1" ht="23.1" customHeight="1" x14ac:dyDescent="0.15">
      <c r="A8" s="88"/>
      <c r="B8" s="89" t="s">
        <v>45</v>
      </c>
      <c r="C8" s="90"/>
      <c r="D8" s="88"/>
      <c r="E8" s="20">
        <f>管制業務統計P54!B10</f>
        <v>12096</v>
      </c>
      <c r="F8" s="97"/>
      <c r="G8" s="92"/>
      <c r="H8" s="20">
        <v>12485</v>
      </c>
      <c r="I8" s="93"/>
      <c r="J8" s="94"/>
      <c r="K8" s="98">
        <f t="shared" si="0"/>
        <v>0.96884261113336001</v>
      </c>
      <c r="L8" s="96"/>
      <c r="O8" s="87"/>
    </row>
    <row r="9" spans="1:15" s="72" customFormat="1" ht="23.1" customHeight="1" x14ac:dyDescent="0.15">
      <c r="A9" s="88"/>
      <c r="B9" s="89" t="s">
        <v>46</v>
      </c>
      <c r="C9" s="90"/>
      <c r="D9" s="88"/>
      <c r="E9" s="20">
        <f>管制業務統計P54!B11</f>
        <v>11302</v>
      </c>
      <c r="F9" s="97"/>
      <c r="G9" s="92"/>
      <c r="H9" s="20">
        <v>11885</v>
      </c>
      <c r="I9" s="93"/>
      <c r="J9" s="94"/>
      <c r="K9" s="98">
        <f t="shared" si="0"/>
        <v>0.9509465713083719</v>
      </c>
      <c r="L9" s="96"/>
      <c r="O9" s="87"/>
    </row>
    <row r="10" spans="1:15" s="72" customFormat="1" ht="23.1" customHeight="1" x14ac:dyDescent="0.15">
      <c r="A10" s="88"/>
      <c r="B10" s="99" t="s">
        <v>47</v>
      </c>
      <c r="C10" s="90"/>
      <c r="D10" s="88"/>
      <c r="E10" s="20">
        <f>管制業務統計P54!B12</f>
        <v>45</v>
      </c>
      <c r="F10" s="97"/>
      <c r="G10" s="92"/>
      <c r="H10" s="20">
        <v>44</v>
      </c>
      <c r="I10" s="93"/>
      <c r="J10" s="94"/>
      <c r="K10" s="98">
        <f t="shared" si="0"/>
        <v>1.0227272727272727</v>
      </c>
      <c r="L10" s="96"/>
      <c r="O10" s="87"/>
    </row>
    <row r="11" spans="1:15" s="72" customFormat="1" ht="23.1" customHeight="1" x14ac:dyDescent="0.15">
      <c r="A11" s="88"/>
      <c r="B11" s="89" t="s">
        <v>48</v>
      </c>
      <c r="C11" s="90"/>
      <c r="D11" s="88"/>
      <c r="E11" s="20">
        <f>管制業務統計P54!B13</f>
        <v>42</v>
      </c>
      <c r="F11" s="97"/>
      <c r="G11" s="92"/>
      <c r="H11" s="20">
        <v>37</v>
      </c>
      <c r="I11" s="93"/>
      <c r="J11" s="94"/>
      <c r="K11" s="98">
        <f t="shared" si="0"/>
        <v>1.1351351351351351</v>
      </c>
      <c r="L11" s="96"/>
      <c r="O11" s="87"/>
    </row>
    <row r="12" spans="1:15" s="72" customFormat="1" ht="23.1" customHeight="1" x14ac:dyDescent="0.15">
      <c r="A12" s="88"/>
      <c r="B12" s="89" t="s">
        <v>49</v>
      </c>
      <c r="C12" s="90"/>
      <c r="D12" s="88"/>
      <c r="E12" s="20">
        <f>管制業務統計P54!B14</f>
        <v>5539</v>
      </c>
      <c r="F12" s="97"/>
      <c r="G12" s="92"/>
      <c r="H12" s="20">
        <v>5788</v>
      </c>
      <c r="I12" s="93"/>
      <c r="J12" s="94"/>
      <c r="K12" s="98">
        <f t="shared" si="0"/>
        <v>0.95697995853489981</v>
      </c>
      <c r="L12" s="96"/>
      <c r="O12" s="87"/>
    </row>
    <row r="13" spans="1:15" s="72" customFormat="1" ht="23.1" customHeight="1" x14ac:dyDescent="0.15">
      <c r="A13" s="88"/>
      <c r="B13" s="89" t="s">
        <v>50</v>
      </c>
      <c r="C13" s="90"/>
      <c r="D13" s="88"/>
      <c r="E13" s="20">
        <f>管制業務統計P54!B15</f>
        <v>5563</v>
      </c>
      <c r="F13" s="97"/>
      <c r="G13" s="92"/>
      <c r="H13" s="20">
        <v>5935</v>
      </c>
      <c r="I13" s="93"/>
      <c r="J13" s="94"/>
      <c r="K13" s="98">
        <f t="shared" si="0"/>
        <v>0.93732097725358043</v>
      </c>
      <c r="L13" s="96"/>
      <c r="O13" s="87"/>
    </row>
    <row r="14" spans="1:15" s="72" customFormat="1" ht="23.1" customHeight="1" x14ac:dyDescent="0.15">
      <c r="A14" s="88"/>
      <c r="B14" s="89" t="s">
        <v>51</v>
      </c>
      <c r="C14" s="90"/>
      <c r="D14" s="88"/>
      <c r="E14" s="20">
        <f>管制業務統計P54!B16</f>
        <v>12209</v>
      </c>
      <c r="F14" s="97"/>
      <c r="G14" s="92"/>
      <c r="H14" s="20">
        <v>12731</v>
      </c>
      <c r="I14" s="93"/>
      <c r="J14" s="94"/>
      <c r="K14" s="98">
        <f t="shared" si="0"/>
        <v>0.95899772209567202</v>
      </c>
      <c r="L14" s="96"/>
      <c r="O14" s="87"/>
    </row>
    <row r="15" spans="1:15" s="72" customFormat="1" ht="23.1" customHeight="1" thickBot="1" x14ac:dyDescent="0.2">
      <c r="A15" s="100"/>
      <c r="B15" s="101" t="s">
        <v>52</v>
      </c>
      <c r="C15" s="102"/>
      <c r="D15" s="100"/>
      <c r="E15" s="21">
        <f>管制業務統計P54!B17</f>
        <v>11729</v>
      </c>
      <c r="F15" s="103"/>
      <c r="G15" s="104"/>
      <c r="H15" s="21">
        <v>12393</v>
      </c>
      <c r="I15" s="105"/>
      <c r="J15" s="106"/>
      <c r="K15" s="107">
        <f>E15/H15</f>
        <v>0.94642136690066969</v>
      </c>
      <c r="L15" s="108"/>
      <c r="O15" s="87"/>
    </row>
    <row r="16" spans="1:15" s="72" customFormat="1" ht="28.5" customHeight="1" x14ac:dyDescent="0.15">
      <c r="A16" s="109"/>
      <c r="B16" s="110"/>
      <c r="C16" s="109"/>
      <c r="D16" s="109"/>
      <c r="E16" s="111"/>
      <c r="F16" s="112"/>
      <c r="G16" s="112"/>
      <c r="H16" s="113" t="s">
        <v>53</v>
      </c>
      <c r="I16" s="109"/>
      <c r="J16" s="109"/>
      <c r="K16" s="114"/>
      <c r="L16" s="109"/>
    </row>
    <row r="18" spans="1:5" ht="13.5" x14ac:dyDescent="0.15">
      <c r="A18" s="138"/>
      <c r="B18" s="138"/>
      <c r="C18" s="138"/>
      <c r="D18" s="138"/>
      <c r="E18" s="138"/>
    </row>
  </sheetData>
  <mergeCells count="3">
    <mergeCell ref="A1:L1"/>
    <mergeCell ref="A2:E2"/>
    <mergeCell ref="A18:E18"/>
  </mergeCells>
  <phoneticPr fontId="8"/>
  <pageMargins left="0.87" right="0.68" top="0.76" bottom="0.59055118110236227" header="0.51181102362204722" footer="0.51181102362204722"/>
  <pageSetup paperSize="9" scale="8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"/>
  <sheetViews>
    <sheetView showGridLines="0" tabSelected="1" zoomScale="70" zoomScaleNormal="70" zoomScaleSheetLayoutView="85" workbookViewId="0">
      <pane xSplit="4" ySplit="5" topLeftCell="E6" activePane="bottomRight" state="frozen"/>
      <selection sqref="A1:L1"/>
      <selection pane="topRight" sqref="A1:L1"/>
      <selection pane="bottomLeft" sqref="A1:L1"/>
      <selection pane="bottomRight" activeCell="D12" sqref="D12"/>
    </sheetView>
  </sheetViews>
  <sheetFormatPr defaultRowHeight="13.5" x14ac:dyDescent="0.15"/>
  <cols>
    <col min="1" max="1" width="15.625" style="57" customWidth="1"/>
    <col min="2" max="28" width="7.25" style="68" customWidth="1"/>
    <col min="29" max="16384" width="9" style="57"/>
  </cols>
  <sheetData>
    <row r="1" spans="1:28" ht="28.5" customHeight="1" x14ac:dyDescent="0.15">
      <c r="A1" s="139" t="s">
        <v>71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</row>
    <row r="2" spans="1:28" ht="14.25" thickBot="1" x14ac:dyDescent="0.2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152" t="s">
        <v>7</v>
      </c>
      <c r="AB2" s="152"/>
    </row>
    <row r="3" spans="1:28" ht="35.1" customHeight="1" x14ac:dyDescent="0.15">
      <c r="A3" s="140" t="s">
        <v>63</v>
      </c>
      <c r="B3" s="143" t="s">
        <v>8</v>
      </c>
      <c r="C3" s="144"/>
      <c r="D3" s="145"/>
      <c r="E3" s="149" t="s">
        <v>9</v>
      </c>
      <c r="F3" s="149"/>
      <c r="G3" s="149"/>
      <c r="H3" s="149"/>
      <c r="I3" s="149"/>
      <c r="J3" s="149"/>
      <c r="K3" s="149"/>
      <c r="L3" s="149"/>
      <c r="M3" s="149"/>
      <c r="N3" s="166" t="s">
        <v>10</v>
      </c>
      <c r="O3" s="167"/>
      <c r="P3" s="167"/>
      <c r="Q3" s="167"/>
      <c r="R3" s="167"/>
      <c r="S3" s="167"/>
      <c r="T3" s="167"/>
      <c r="U3" s="167"/>
      <c r="V3" s="168"/>
      <c r="W3" s="153" t="s">
        <v>32</v>
      </c>
      <c r="X3" s="153"/>
      <c r="Y3" s="153"/>
      <c r="Z3" s="155" t="s">
        <v>11</v>
      </c>
      <c r="AA3" s="156"/>
      <c r="AB3" s="157"/>
    </row>
    <row r="4" spans="1:28" ht="35.1" customHeight="1" x14ac:dyDescent="0.15">
      <c r="A4" s="141"/>
      <c r="B4" s="146"/>
      <c r="C4" s="147"/>
      <c r="D4" s="148"/>
      <c r="E4" s="150" t="s">
        <v>12</v>
      </c>
      <c r="F4" s="150"/>
      <c r="G4" s="151"/>
      <c r="H4" s="161" t="s">
        <v>13</v>
      </c>
      <c r="I4" s="162"/>
      <c r="J4" s="163"/>
      <c r="K4" s="165" t="s">
        <v>62</v>
      </c>
      <c r="L4" s="162"/>
      <c r="M4" s="162"/>
      <c r="N4" s="169" t="s">
        <v>12</v>
      </c>
      <c r="O4" s="150"/>
      <c r="P4" s="151"/>
      <c r="Q4" s="161" t="s">
        <v>13</v>
      </c>
      <c r="R4" s="162"/>
      <c r="S4" s="163"/>
      <c r="T4" s="165" t="s">
        <v>61</v>
      </c>
      <c r="U4" s="162"/>
      <c r="V4" s="170"/>
      <c r="W4" s="154"/>
      <c r="X4" s="154"/>
      <c r="Y4" s="154"/>
      <c r="Z4" s="158"/>
      <c r="AA4" s="159"/>
      <c r="AB4" s="160"/>
    </row>
    <row r="5" spans="1:28" s="66" customFormat="1" ht="35.1" customHeight="1" x14ac:dyDescent="0.15">
      <c r="A5" s="142"/>
      <c r="B5" s="60" t="s">
        <v>0</v>
      </c>
      <c r="C5" s="60" t="s">
        <v>5</v>
      </c>
      <c r="D5" s="61" t="s">
        <v>6</v>
      </c>
      <c r="E5" s="62" t="s">
        <v>0</v>
      </c>
      <c r="F5" s="60" t="s">
        <v>5</v>
      </c>
      <c r="G5" s="60" t="s">
        <v>6</v>
      </c>
      <c r="H5" s="60" t="s">
        <v>0</v>
      </c>
      <c r="I5" s="60" t="s">
        <v>5</v>
      </c>
      <c r="J5" s="60" t="s">
        <v>6</v>
      </c>
      <c r="K5" s="60" t="s">
        <v>0</v>
      </c>
      <c r="L5" s="60" t="s">
        <v>5</v>
      </c>
      <c r="M5" s="63" t="s">
        <v>6</v>
      </c>
      <c r="N5" s="64" t="s">
        <v>0</v>
      </c>
      <c r="O5" s="60" t="s">
        <v>5</v>
      </c>
      <c r="P5" s="60" t="s">
        <v>6</v>
      </c>
      <c r="Q5" s="60" t="s">
        <v>0</v>
      </c>
      <c r="R5" s="60" t="s">
        <v>5</v>
      </c>
      <c r="S5" s="60" t="s">
        <v>6</v>
      </c>
      <c r="T5" s="60" t="s">
        <v>0</v>
      </c>
      <c r="U5" s="60" t="s">
        <v>5</v>
      </c>
      <c r="V5" s="65" t="s">
        <v>6</v>
      </c>
      <c r="W5" s="62" t="s">
        <v>0</v>
      </c>
      <c r="X5" s="60" t="s">
        <v>5</v>
      </c>
      <c r="Y5" s="63" t="s">
        <v>6</v>
      </c>
      <c r="Z5" s="64" t="s">
        <v>0</v>
      </c>
      <c r="AA5" s="60" t="s">
        <v>5</v>
      </c>
      <c r="AB5" s="65" t="s">
        <v>6</v>
      </c>
    </row>
    <row r="6" spans="1:28" s="67" customFormat="1" ht="33" customHeight="1" x14ac:dyDescent="0.15">
      <c r="A6" s="39" t="s">
        <v>14</v>
      </c>
      <c r="B6" s="40">
        <f>SUM(E6,N6,W6,Z6)</f>
        <v>117766</v>
      </c>
      <c r="C6" s="41">
        <f>SUM(F6,O6,X6,AA6)</f>
        <v>63018</v>
      </c>
      <c r="D6" s="42">
        <f>SUM(G6,P6,Y6,AB6)</f>
        <v>54748</v>
      </c>
      <c r="E6" s="43">
        <f>SUM(E7:E17)</f>
        <v>21803</v>
      </c>
      <c r="F6" s="44">
        <f>SUM(F7:F17)</f>
        <v>2642</v>
      </c>
      <c r="G6" s="44">
        <f t="shared" ref="G6:O6" si="0">SUM(G7:G17)</f>
        <v>19161</v>
      </c>
      <c r="H6" s="44">
        <f>SUM(H7:H17)</f>
        <v>4995</v>
      </c>
      <c r="I6" s="44">
        <f>SUM(I7:I17)</f>
        <v>833</v>
      </c>
      <c r="J6" s="44">
        <f>SUM(J7:J17)</f>
        <v>4162</v>
      </c>
      <c r="K6" s="44">
        <f t="shared" si="0"/>
        <v>16808</v>
      </c>
      <c r="L6" s="44">
        <f t="shared" si="0"/>
        <v>1809</v>
      </c>
      <c r="M6" s="44">
        <f t="shared" si="0"/>
        <v>14999</v>
      </c>
      <c r="N6" s="45">
        <f t="shared" si="0"/>
        <v>72344</v>
      </c>
      <c r="O6" s="44">
        <f t="shared" si="0"/>
        <v>42445</v>
      </c>
      <c r="P6" s="44">
        <f t="shared" ref="P6:AB6" si="1">SUM(P7:P17)</f>
        <v>29899</v>
      </c>
      <c r="Q6" s="44">
        <f t="shared" si="1"/>
        <v>1161</v>
      </c>
      <c r="R6" s="44">
        <f t="shared" si="1"/>
        <v>71</v>
      </c>
      <c r="S6" s="44">
        <f t="shared" si="1"/>
        <v>1090</v>
      </c>
      <c r="T6" s="44">
        <f t="shared" si="1"/>
        <v>71183</v>
      </c>
      <c r="U6" s="44">
        <f t="shared" si="1"/>
        <v>42374</v>
      </c>
      <c r="V6" s="46">
        <f t="shared" si="1"/>
        <v>28809</v>
      </c>
      <c r="W6" s="43">
        <f t="shared" si="1"/>
        <v>21631</v>
      </c>
      <c r="X6" s="44">
        <f t="shared" si="1"/>
        <v>15973</v>
      </c>
      <c r="Y6" s="47">
        <f t="shared" si="1"/>
        <v>5658</v>
      </c>
      <c r="Z6" s="45">
        <f t="shared" si="1"/>
        <v>1988</v>
      </c>
      <c r="AA6" s="44">
        <f t="shared" si="1"/>
        <v>1958</v>
      </c>
      <c r="AB6" s="55">
        <f t="shared" si="1"/>
        <v>30</v>
      </c>
    </row>
    <row r="7" spans="1:28" ht="33" customHeight="1" x14ac:dyDescent="0.15">
      <c r="A7" s="48" t="s">
        <v>15</v>
      </c>
      <c r="B7" s="40">
        <f t="shared" ref="B7:B17" si="2">SUM(E7,N7,W7,Z7)</f>
        <v>28635</v>
      </c>
      <c r="C7" s="41">
        <f t="shared" ref="C7:C17" si="3">SUM(F7,O7,X7,AA7)</f>
        <v>11426</v>
      </c>
      <c r="D7" s="42">
        <f t="shared" ref="D7:D17" si="4">SUM(G7,P7,Y7,AB7)</f>
        <v>17209</v>
      </c>
      <c r="E7" s="43">
        <f>SUM(F7:G7)</f>
        <v>8936</v>
      </c>
      <c r="F7" s="44">
        <f>SUM(I7,L7)</f>
        <v>926</v>
      </c>
      <c r="G7" s="44">
        <f>SUM(J7,M7)</f>
        <v>8010</v>
      </c>
      <c r="H7" s="44">
        <f>SUM(I7:J7)</f>
        <v>2048</v>
      </c>
      <c r="I7" s="41">
        <v>335</v>
      </c>
      <c r="J7" s="41">
        <v>1713</v>
      </c>
      <c r="K7" s="44">
        <f>SUM(L7:M7)</f>
        <v>6888</v>
      </c>
      <c r="L7" s="41">
        <v>591</v>
      </c>
      <c r="M7" s="47">
        <v>6297</v>
      </c>
      <c r="N7" s="45">
        <f>SUM(O7:P7)</f>
        <v>13595</v>
      </c>
      <c r="O7" s="44">
        <f>SUM(R7,U7)</f>
        <v>6090</v>
      </c>
      <c r="P7" s="44">
        <f>SUM(S7,V7)</f>
        <v>7505</v>
      </c>
      <c r="Q7" s="44">
        <f>SUM(R7:S7)</f>
        <v>504</v>
      </c>
      <c r="R7" s="41">
        <v>31</v>
      </c>
      <c r="S7" s="41">
        <v>473</v>
      </c>
      <c r="T7" s="44">
        <f>SUM(U7:V7)</f>
        <v>13091</v>
      </c>
      <c r="U7" s="41">
        <v>6059</v>
      </c>
      <c r="V7" s="46">
        <v>7032</v>
      </c>
      <c r="W7" s="43">
        <f>SUM(X7:Y7)</f>
        <v>6086</v>
      </c>
      <c r="X7" s="41">
        <v>4393</v>
      </c>
      <c r="Y7" s="47">
        <v>1693</v>
      </c>
      <c r="Z7" s="45">
        <f>SUM(AA7:AB7)</f>
        <v>18</v>
      </c>
      <c r="AA7" s="41">
        <v>17</v>
      </c>
      <c r="AB7" s="46">
        <v>1</v>
      </c>
    </row>
    <row r="8" spans="1:28" ht="33" customHeight="1" x14ac:dyDescent="0.15">
      <c r="A8" s="48" t="s">
        <v>16</v>
      </c>
      <c r="B8" s="40">
        <f t="shared" si="2"/>
        <v>10025</v>
      </c>
      <c r="C8" s="41">
        <f t="shared" si="3"/>
        <v>3887</v>
      </c>
      <c r="D8" s="42">
        <f t="shared" si="4"/>
        <v>6138</v>
      </c>
      <c r="E8" s="43">
        <f t="shared" ref="E8:E17" si="5">SUM(F8:G8)</f>
        <v>3235</v>
      </c>
      <c r="F8" s="44">
        <f t="shared" ref="F8:F17" si="6">SUM(I8,L8)</f>
        <v>283</v>
      </c>
      <c r="G8" s="44">
        <f t="shared" ref="G8:G17" si="7">SUM(J8,M8)</f>
        <v>2952</v>
      </c>
      <c r="H8" s="44">
        <f t="shared" ref="H8:H17" si="8">SUM(I8:J8)</f>
        <v>991</v>
      </c>
      <c r="I8" s="41">
        <v>131</v>
      </c>
      <c r="J8" s="41">
        <v>860</v>
      </c>
      <c r="K8" s="44">
        <f t="shared" ref="K8:K17" si="9">SUM(L8:M8)</f>
        <v>2244</v>
      </c>
      <c r="L8" s="41">
        <v>152</v>
      </c>
      <c r="M8" s="47">
        <v>2092</v>
      </c>
      <c r="N8" s="45">
        <f t="shared" ref="N8:N17" si="10">SUM(O8:P8)</f>
        <v>4975</v>
      </c>
      <c r="O8" s="44">
        <f t="shared" ref="O8:O17" si="11">SUM(R8,U8)</f>
        <v>2442</v>
      </c>
      <c r="P8" s="44">
        <f t="shared" ref="P8:P17" si="12">SUM(S8,V8)</f>
        <v>2533</v>
      </c>
      <c r="Q8" s="44">
        <f t="shared" ref="Q8:Q17" si="13">SUM(R8:S8)</f>
        <v>227</v>
      </c>
      <c r="R8" s="41">
        <v>27</v>
      </c>
      <c r="S8" s="41">
        <v>200</v>
      </c>
      <c r="T8" s="44">
        <f t="shared" ref="T8:T17" si="14">SUM(U8:V8)</f>
        <v>4748</v>
      </c>
      <c r="U8" s="41">
        <v>2415</v>
      </c>
      <c r="V8" s="46">
        <v>2333</v>
      </c>
      <c r="W8" s="43">
        <f t="shared" ref="W8:W17" si="15">SUM(X8:Y8)</f>
        <v>1806</v>
      </c>
      <c r="X8" s="41">
        <v>1154</v>
      </c>
      <c r="Y8" s="47">
        <v>652</v>
      </c>
      <c r="Z8" s="45">
        <f t="shared" ref="Z8:Z17" si="16">SUM(AA8:AB8)</f>
        <v>9</v>
      </c>
      <c r="AA8" s="41">
        <v>8</v>
      </c>
      <c r="AB8" s="46">
        <v>1</v>
      </c>
    </row>
    <row r="9" spans="1:28" ht="33" customHeight="1" x14ac:dyDescent="0.15">
      <c r="A9" s="48" t="s">
        <v>17</v>
      </c>
      <c r="B9" s="40">
        <f t="shared" si="2"/>
        <v>20581</v>
      </c>
      <c r="C9" s="41">
        <f t="shared" si="3"/>
        <v>6163</v>
      </c>
      <c r="D9" s="42">
        <f t="shared" si="4"/>
        <v>14418</v>
      </c>
      <c r="E9" s="43">
        <f t="shared" si="5"/>
        <v>4429</v>
      </c>
      <c r="F9" s="44">
        <f t="shared" si="6"/>
        <v>395</v>
      </c>
      <c r="G9" s="44">
        <f t="shared" si="7"/>
        <v>4034</v>
      </c>
      <c r="H9" s="44">
        <f t="shared" si="8"/>
        <v>818</v>
      </c>
      <c r="I9" s="41">
        <v>210</v>
      </c>
      <c r="J9" s="41">
        <v>608</v>
      </c>
      <c r="K9" s="44">
        <f t="shared" si="9"/>
        <v>3611</v>
      </c>
      <c r="L9" s="41">
        <v>185</v>
      </c>
      <c r="M9" s="47">
        <v>3426</v>
      </c>
      <c r="N9" s="45">
        <f t="shared" si="10"/>
        <v>13527</v>
      </c>
      <c r="O9" s="44">
        <f t="shared" si="11"/>
        <v>3635</v>
      </c>
      <c r="P9" s="44">
        <f t="shared" si="12"/>
        <v>9892</v>
      </c>
      <c r="Q9" s="44">
        <f t="shared" si="13"/>
        <v>121</v>
      </c>
      <c r="R9" s="41">
        <v>9</v>
      </c>
      <c r="S9" s="41">
        <v>112</v>
      </c>
      <c r="T9" s="44">
        <f t="shared" si="14"/>
        <v>13406</v>
      </c>
      <c r="U9" s="41">
        <v>3626</v>
      </c>
      <c r="V9" s="46">
        <v>9780</v>
      </c>
      <c r="W9" s="43">
        <f t="shared" si="15"/>
        <v>2575</v>
      </c>
      <c r="X9" s="41">
        <v>2094</v>
      </c>
      <c r="Y9" s="47">
        <v>481</v>
      </c>
      <c r="Z9" s="45">
        <f t="shared" si="16"/>
        <v>50</v>
      </c>
      <c r="AA9" s="41">
        <v>39</v>
      </c>
      <c r="AB9" s="46">
        <v>11</v>
      </c>
    </row>
    <row r="10" spans="1:28" ht="33" customHeight="1" x14ac:dyDescent="0.15">
      <c r="A10" s="48" t="s">
        <v>18</v>
      </c>
      <c r="B10" s="40">
        <f t="shared" si="2"/>
        <v>12096</v>
      </c>
      <c r="C10" s="41">
        <f t="shared" si="3"/>
        <v>8550</v>
      </c>
      <c r="D10" s="42">
        <f t="shared" si="4"/>
        <v>3546</v>
      </c>
      <c r="E10" s="43">
        <f t="shared" si="5"/>
        <v>1696</v>
      </c>
      <c r="F10" s="44">
        <f t="shared" si="6"/>
        <v>345</v>
      </c>
      <c r="G10" s="44">
        <f t="shared" si="7"/>
        <v>1351</v>
      </c>
      <c r="H10" s="44">
        <f t="shared" si="8"/>
        <v>477</v>
      </c>
      <c r="I10" s="41">
        <v>61</v>
      </c>
      <c r="J10" s="41">
        <v>416</v>
      </c>
      <c r="K10" s="44">
        <f t="shared" si="9"/>
        <v>1219</v>
      </c>
      <c r="L10" s="41">
        <v>284</v>
      </c>
      <c r="M10" s="47">
        <v>935</v>
      </c>
      <c r="N10" s="45">
        <f t="shared" si="10"/>
        <v>7687</v>
      </c>
      <c r="O10" s="44">
        <f t="shared" si="11"/>
        <v>6001</v>
      </c>
      <c r="P10" s="44">
        <f t="shared" si="12"/>
        <v>1686</v>
      </c>
      <c r="Q10" s="44">
        <f t="shared" si="13"/>
        <v>93</v>
      </c>
      <c r="R10" s="41">
        <v>1</v>
      </c>
      <c r="S10" s="41">
        <v>92</v>
      </c>
      <c r="T10" s="44">
        <f t="shared" si="14"/>
        <v>7594</v>
      </c>
      <c r="U10" s="41">
        <v>6000</v>
      </c>
      <c r="V10" s="46">
        <v>1594</v>
      </c>
      <c r="W10" s="43">
        <f t="shared" si="15"/>
        <v>2550</v>
      </c>
      <c r="X10" s="41">
        <v>2049</v>
      </c>
      <c r="Y10" s="47">
        <v>501</v>
      </c>
      <c r="Z10" s="45">
        <f t="shared" si="16"/>
        <v>163</v>
      </c>
      <c r="AA10" s="41">
        <v>155</v>
      </c>
      <c r="AB10" s="46">
        <v>8</v>
      </c>
    </row>
    <row r="11" spans="1:28" ht="33" customHeight="1" x14ac:dyDescent="0.15">
      <c r="A11" s="48" t="s">
        <v>19</v>
      </c>
      <c r="B11" s="40">
        <f t="shared" si="2"/>
        <v>11302</v>
      </c>
      <c r="C11" s="41">
        <f t="shared" si="3"/>
        <v>8407</v>
      </c>
      <c r="D11" s="42">
        <f t="shared" si="4"/>
        <v>2895</v>
      </c>
      <c r="E11" s="43">
        <f t="shared" si="5"/>
        <v>1105</v>
      </c>
      <c r="F11" s="44">
        <f t="shared" si="6"/>
        <v>226</v>
      </c>
      <c r="G11" s="44">
        <f t="shared" si="7"/>
        <v>879</v>
      </c>
      <c r="H11" s="44">
        <f t="shared" si="8"/>
        <v>238</v>
      </c>
      <c r="I11" s="41">
        <v>32</v>
      </c>
      <c r="J11" s="41">
        <v>206</v>
      </c>
      <c r="K11" s="44">
        <f t="shared" si="9"/>
        <v>867</v>
      </c>
      <c r="L11" s="41">
        <v>194</v>
      </c>
      <c r="M11" s="47">
        <v>673</v>
      </c>
      <c r="N11" s="45">
        <f t="shared" si="10"/>
        <v>7630</v>
      </c>
      <c r="O11" s="44">
        <f t="shared" si="11"/>
        <v>6162</v>
      </c>
      <c r="P11" s="44">
        <f t="shared" si="12"/>
        <v>1468</v>
      </c>
      <c r="Q11" s="44">
        <f t="shared" si="13"/>
        <v>51</v>
      </c>
      <c r="R11" s="41">
        <v>1</v>
      </c>
      <c r="S11" s="41">
        <v>50</v>
      </c>
      <c r="T11" s="44">
        <f t="shared" si="14"/>
        <v>7579</v>
      </c>
      <c r="U11" s="41">
        <v>6161</v>
      </c>
      <c r="V11" s="46">
        <v>1418</v>
      </c>
      <c r="W11" s="43">
        <f t="shared" si="15"/>
        <v>2539</v>
      </c>
      <c r="X11" s="41">
        <v>1991</v>
      </c>
      <c r="Y11" s="47">
        <v>548</v>
      </c>
      <c r="Z11" s="45">
        <f t="shared" si="16"/>
        <v>28</v>
      </c>
      <c r="AA11" s="41">
        <v>28</v>
      </c>
      <c r="AB11" s="46">
        <v>0</v>
      </c>
    </row>
    <row r="12" spans="1:28" ht="33" customHeight="1" x14ac:dyDescent="0.15">
      <c r="A12" s="48" t="s">
        <v>20</v>
      </c>
      <c r="B12" s="40">
        <f t="shared" si="2"/>
        <v>45</v>
      </c>
      <c r="C12" s="41">
        <f t="shared" si="3"/>
        <v>40</v>
      </c>
      <c r="D12" s="42">
        <f t="shared" si="4"/>
        <v>5</v>
      </c>
      <c r="E12" s="43">
        <f t="shared" si="5"/>
        <v>0</v>
      </c>
      <c r="F12" s="44">
        <f t="shared" si="6"/>
        <v>0</v>
      </c>
      <c r="G12" s="44">
        <f t="shared" si="7"/>
        <v>0</v>
      </c>
      <c r="H12" s="44">
        <f t="shared" si="8"/>
        <v>0</v>
      </c>
      <c r="I12" s="41">
        <v>0</v>
      </c>
      <c r="J12" s="41">
        <v>0</v>
      </c>
      <c r="K12" s="44">
        <f t="shared" si="9"/>
        <v>0</v>
      </c>
      <c r="L12" s="41">
        <v>0</v>
      </c>
      <c r="M12" s="47">
        <v>0</v>
      </c>
      <c r="N12" s="45">
        <f t="shared" si="10"/>
        <v>14</v>
      </c>
      <c r="O12" s="44">
        <f t="shared" si="11"/>
        <v>9</v>
      </c>
      <c r="P12" s="44">
        <f t="shared" si="12"/>
        <v>5</v>
      </c>
      <c r="Q12" s="44">
        <f t="shared" si="13"/>
        <v>0</v>
      </c>
      <c r="R12" s="41">
        <v>0</v>
      </c>
      <c r="S12" s="41">
        <v>0</v>
      </c>
      <c r="T12" s="44">
        <f t="shared" si="14"/>
        <v>14</v>
      </c>
      <c r="U12" s="41">
        <v>9</v>
      </c>
      <c r="V12" s="46">
        <v>5</v>
      </c>
      <c r="W12" s="43">
        <f t="shared" si="15"/>
        <v>31</v>
      </c>
      <c r="X12" s="41">
        <v>31</v>
      </c>
      <c r="Y12" s="47">
        <v>0</v>
      </c>
      <c r="Z12" s="45">
        <f t="shared" si="16"/>
        <v>0</v>
      </c>
      <c r="AA12" s="41">
        <v>0</v>
      </c>
      <c r="AB12" s="46">
        <v>0</v>
      </c>
    </row>
    <row r="13" spans="1:28" ht="33" customHeight="1" x14ac:dyDescent="0.15">
      <c r="A13" s="48" t="s">
        <v>21</v>
      </c>
      <c r="B13" s="40">
        <f t="shared" si="2"/>
        <v>42</v>
      </c>
      <c r="C13" s="41">
        <f t="shared" si="3"/>
        <v>31</v>
      </c>
      <c r="D13" s="42">
        <f t="shared" si="4"/>
        <v>11</v>
      </c>
      <c r="E13" s="43">
        <f t="shared" si="5"/>
        <v>0</v>
      </c>
      <c r="F13" s="44">
        <f t="shared" si="6"/>
        <v>0</v>
      </c>
      <c r="G13" s="44">
        <f t="shared" si="7"/>
        <v>0</v>
      </c>
      <c r="H13" s="44">
        <f t="shared" si="8"/>
        <v>0</v>
      </c>
      <c r="I13" s="41">
        <v>0</v>
      </c>
      <c r="J13" s="41">
        <v>0</v>
      </c>
      <c r="K13" s="44">
        <f t="shared" si="9"/>
        <v>0</v>
      </c>
      <c r="L13" s="41">
        <v>0</v>
      </c>
      <c r="M13" s="47">
        <v>0</v>
      </c>
      <c r="N13" s="45">
        <f t="shared" si="10"/>
        <v>21</v>
      </c>
      <c r="O13" s="44">
        <f t="shared" si="11"/>
        <v>11</v>
      </c>
      <c r="P13" s="44">
        <f t="shared" si="12"/>
        <v>10</v>
      </c>
      <c r="Q13" s="44">
        <f t="shared" si="13"/>
        <v>0</v>
      </c>
      <c r="R13" s="41">
        <v>0</v>
      </c>
      <c r="S13" s="41">
        <v>0</v>
      </c>
      <c r="T13" s="44">
        <f t="shared" si="14"/>
        <v>21</v>
      </c>
      <c r="U13" s="41">
        <v>11</v>
      </c>
      <c r="V13" s="46">
        <v>10</v>
      </c>
      <c r="W13" s="43">
        <f t="shared" si="15"/>
        <v>21</v>
      </c>
      <c r="X13" s="41">
        <v>20</v>
      </c>
      <c r="Y13" s="47">
        <v>1</v>
      </c>
      <c r="Z13" s="45">
        <f t="shared" si="16"/>
        <v>0</v>
      </c>
      <c r="AA13" s="41">
        <v>0</v>
      </c>
      <c r="AB13" s="46">
        <v>0</v>
      </c>
    </row>
    <row r="14" spans="1:28" ht="33" customHeight="1" x14ac:dyDescent="0.15">
      <c r="A14" s="48" t="s">
        <v>22</v>
      </c>
      <c r="B14" s="40">
        <f t="shared" si="2"/>
        <v>5539</v>
      </c>
      <c r="C14" s="41">
        <f t="shared" si="3"/>
        <v>3884</v>
      </c>
      <c r="D14" s="42">
        <f t="shared" si="4"/>
        <v>1655</v>
      </c>
      <c r="E14" s="43">
        <f t="shared" si="5"/>
        <v>693</v>
      </c>
      <c r="F14" s="44">
        <f t="shared" si="6"/>
        <v>142</v>
      </c>
      <c r="G14" s="44">
        <f t="shared" si="7"/>
        <v>551</v>
      </c>
      <c r="H14" s="44">
        <f t="shared" si="8"/>
        <v>147</v>
      </c>
      <c r="I14" s="41">
        <v>30</v>
      </c>
      <c r="J14" s="41">
        <v>117</v>
      </c>
      <c r="K14" s="44">
        <f t="shared" si="9"/>
        <v>546</v>
      </c>
      <c r="L14" s="41">
        <v>112</v>
      </c>
      <c r="M14" s="47">
        <v>434</v>
      </c>
      <c r="N14" s="45">
        <f t="shared" si="10"/>
        <v>3744</v>
      </c>
      <c r="O14" s="44">
        <f t="shared" si="11"/>
        <v>2936</v>
      </c>
      <c r="P14" s="44">
        <f t="shared" si="12"/>
        <v>808</v>
      </c>
      <c r="Q14" s="44">
        <f t="shared" si="13"/>
        <v>36</v>
      </c>
      <c r="R14" s="41">
        <v>0</v>
      </c>
      <c r="S14" s="41">
        <v>36</v>
      </c>
      <c r="T14" s="44">
        <f t="shared" si="14"/>
        <v>3708</v>
      </c>
      <c r="U14" s="41">
        <v>2936</v>
      </c>
      <c r="V14" s="46">
        <v>772</v>
      </c>
      <c r="W14" s="43">
        <f t="shared" si="15"/>
        <v>1086</v>
      </c>
      <c r="X14" s="41">
        <v>790</v>
      </c>
      <c r="Y14" s="47">
        <v>296</v>
      </c>
      <c r="Z14" s="45">
        <f t="shared" si="16"/>
        <v>16</v>
      </c>
      <c r="AA14" s="41">
        <v>16</v>
      </c>
      <c r="AB14" s="46">
        <v>0</v>
      </c>
    </row>
    <row r="15" spans="1:28" ht="33" customHeight="1" x14ac:dyDescent="0.15">
      <c r="A15" s="48" t="s">
        <v>23</v>
      </c>
      <c r="B15" s="40">
        <f t="shared" si="2"/>
        <v>5563</v>
      </c>
      <c r="C15" s="41">
        <f t="shared" si="3"/>
        <v>4099</v>
      </c>
      <c r="D15" s="42">
        <f t="shared" si="4"/>
        <v>1464</v>
      </c>
      <c r="E15" s="43">
        <f t="shared" si="5"/>
        <v>471</v>
      </c>
      <c r="F15" s="44">
        <f t="shared" si="6"/>
        <v>91</v>
      </c>
      <c r="G15" s="44">
        <f t="shared" si="7"/>
        <v>380</v>
      </c>
      <c r="H15" s="44">
        <f t="shared" si="8"/>
        <v>63</v>
      </c>
      <c r="I15" s="41">
        <v>2</v>
      </c>
      <c r="J15" s="41">
        <v>61</v>
      </c>
      <c r="K15" s="44">
        <f t="shared" si="9"/>
        <v>408</v>
      </c>
      <c r="L15" s="41">
        <v>89</v>
      </c>
      <c r="M15" s="47">
        <v>319</v>
      </c>
      <c r="N15" s="45">
        <f t="shared" si="10"/>
        <v>3877</v>
      </c>
      <c r="O15" s="44">
        <f t="shared" si="11"/>
        <v>3075</v>
      </c>
      <c r="P15" s="44">
        <f t="shared" si="12"/>
        <v>802</v>
      </c>
      <c r="Q15" s="44">
        <f t="shared" si="13"/>
        <v>33</v>
      </c>
      <c r="R15" s="41">
        <v>1</v>
      </c>
      <c r="S15" s="41">
        <v>32</v>
      </c>
      <c r="T15" s="44">
        <f t="shared" si="14"/>
        <v>3844</v>
      </c>
      <c r="U15" s="41">
        <v>3074</v>
      </c>
      <c r="V15" s="46">
        <v>770</v>
      </c>
      <c r="W15" s="43">
        <f t="shared" si="15"/>
        <v>1202</v>
      </c>
      <c r="X15" s="41">
        <v>920</v>
      </c>
      <c r="Y15" s="47">
        <v>282</v>
      </c>
      <c r="Z15" s="45">
        <f t="shared" si="16"/>
        <v>13</v>
      </c>
      <c r="AA15" s="41">
        <v>13</v>
      </c>
      <c r="AB15" s="46">
        <v>0</v>
      </c>
    </row>
    <row r="16" spans="1:28" ht="33" customHeight="1" x14ac:dyDescent="0.15">
      <c r="A16" s="48" t="s">
        <v>24</v>
      </c>
      <c r="B16" s="40">
        <f t="shared" si="2"/>
        <v>12209</v>
      </c>
      <c r="C16" s="41">
        <f t="shared" si="3"/>
        <v>8109</v>
      </c>
      <c r="D16" s="42">
        <f t="shared" si="4"/>
        <v>4100</v>
      </c>
      <c r="E16" s="43">
        <f t="shared" si="5"/>
        <v>755</v>
      </c>
      <c r="F16" s="44">
        <f t="shared" si="6"/>
        <v>152</v>
      </c>
      <c r="G16" s="44">
        <f t="shared" si="7"/>
        <v>603</v>
      </c>
      <c r="H16" s="44">
        <f t="shared" si="8"/>
        <v>200</v>
      </c>
      <c r="I16" s="41">
        <v>32</v>
      </c>
      <c r="J16" s="41">
        <v>168</v>
      </c>
      <c r="K16" s="44">
        <f t="shared" si="9"/>
        <v>555</v>
      </c>
      <c r="L16" s="41">
        <v>120</v>
      </c>
      <c r="M16" s="47">
        <v>435</v>
      </c>
      <c r="N16" s="45">
        <f t="shared" si="10"/>
        <v>10735</v>
      </c>
      <c r="O16" s="44">
        <f t="shared" si="11"/>
        <v>7334</v>
      </c>
      <c r="P16" s="44">
        <f t="shared" si="12"/>
        <v>3401</v>
      </c>
      <c r="Q16" s="44">
        <f t="shared" si="13"/>
        <v>71</v>
      </c>
      <c r="R16" s="41">
        <v>1</v>
      </c>
      <c r="S16" s="41">
        <v>70</v>
      </c>
      <c r="T16" s="44">
        <f t="shared" si="14"/>
        <v>10664</v>
      </c>
      <c r="U16" s="41">
        <v>7333</v>
      </c>
      <c r="V16" s="46">
        <v>3331</v>
      </c>
      <c r="W16" s="43">
        <f t="shared" si="15"/>
        <v>717</v>
      </c>
      <c r="X16" s="41">
        <v>621</v>
      </c>
      <c r="Y16" s="47">
        <v>96</v>
      </c>
      <c r="Z16" s="45">
        <f t="shared" si="16"/>
        <v>2</v>
      </c>
      <c r="AA16" s="41">
        <v>2</v>
      </c>
      <c r="AB16" s="46">
        <v>0</v>
      </c>
    </row>
    <row r="17" spans="1:28" ht="33" customHeight="1" thickBot="1" x14ac:dyDescent="0.2">
      <c r="A17" s="49" t="s">
        <v>25</v>
      </c>
      <c r="B17" s="56">
        <f t="shared" si="2"/>
        <v>11729</v>
      </c>
      <c r="C17" s="50">
        <f t="shared" si="3"/>
        <v>8422</v>
      </c>
      <c r="D17" s="51">
        <f t="shared" si="4"/>
        <v>3307</v>
      </c>
      <c r="E17" s="52">
        <f t="shared" si="5"/>
        <v>483</v>
      </c>
      <c r="F17" s="53">
        <f t="shared" si="6"/>
        <v>82</v>
      </c>
      <c r="G17" s="53">
        <f t="shared" si="7"/>
        <v>401</v>
      </c>
      <c r="H17" s="53">
        <f t="shared" si="8"/>
        <v>13</v>
      </c>
      <c r="I17" s="50">
        <v>0</v>
      </c>
      <c r="J17" s="50">
        <v>13</v>
      </c>
      <c r="K17" s="53">
        <f t="shared" si="9"/>
        <v>470</v>
      </c>
      <c r="L17" s="50">
        <v>82</v>
      </c>
      <c r="M17" s="134">
        <v>388</v>
      </c>
      <c r="N17" s="54">
        <f t="shared" si="10"/>
        <v>6539</v>
      </c>
      <c r="O17" s="53">
        <f t="shared" si="11"/>
        <v>4750</v>
      </c>
      <c r="P17" s="53">
        <f t="shared" si="12"/>
        <v>1789</v>
      </c>
      <c r="Q17" s="53">
        <f t="shared" si="13"/>
        <v>25</v>
      </c>
      <c r="R17" s="50">
        <v>0</v>
      </c>
      <c r="S17" s="50">
        <v>25</v>
      </c>
      <c r="T17" s="53">
        <f t="shared" si="14"/>
        <v>6514</v>
      </c>
      <c r="U17" s="50">
        <v>4750</v>
      </c>
      <c r="V17" s="135">
        <v>1764</v>
      </c>
      <c r="W17" s="52">
        <f t="shared" si="15"/>
        <v>3018</v>
      </c>
      <c r="X17" s="50">
        <v>1910</v>
      </c>
      <c r="Y17" s="134">
        <v>1108</v>
      </c>
      <c r="Z17" s="54">
        <f t="shared" si="16"/>
        <v>1689</v>
      </c>
      <c r="AA17" s="50">
        <v>1680</v>
      </c>
      <c r="AB17" s="135">
        <v>9</v>
      </c>
    </row>
    <row r="18" spans="1:28" ht="21.75" customHeight="1" x14ac:dyDescent="0.15">
      <c r="A18" s="164" t="s">
        <v>33</v>
      </c>
      <c r="B18" s="164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</row>
  </sheetData>
  <mergeCells count="15">
    <mergeCell ref="A18:AB18"/>
    <mergeCell ref="K4:M4"/>
    <mergeCell ref="N3:V3"/>
    <mergeCell ref="N4:P4"/>
    <mergeCell ref="Q4:S4"/>
    <mergeCell ref="T4:V4"/>
    <mergeCell ref="A1:AB1"/>
    <mergeCell ref="A3:A5"/>
    <mergeCell ref="B3:D4"/>
    <mergeCell ref="E3:M3"/>
    <mergeCell ref="E4:G4"/>
    <mergeCell ref="AA2:AB2"/>
    <mergeCell ref="W3:Y4"/>
    <mergeCell ref="Z3:AB4"/>
    <mergeCell ref="H4:J4"/>
  </mergeCells>
  <phoneticPr fontId="2"/>
  <pageMargins left="0.59055118110236227" right="0.19685039370078741" top="0.74803149606299213" bottom="0.51181102362204722" header="0.51181102362204722" footer="0.27559055118110237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view="pageBreakPreview" zoomScale="40" zoomScaleNormal="40" zoomScaleSheetLayoutView="40" workbookViewId="0">
      <selection activeCell="K10" sqref="K10"/>
    </sheetView>
  </sheetViews>
  <sheetFormatPr defaultRowHeight="13.5" x14ac:dyDescent="0.15"/>
  <cols>
    <col min="1" max="1" width="4" style="6" customWidth="1"/>
    <col min="2" max="2" width="26.25" style="6" customWidth="1"/>
    <col min="3" max="18" width="13.875" style="6" customWidth="1"/>
    <col min="19" max="19" width="4.625" style="6" customWidth="1"/>
    <col min="20" max="16384" width="9" style="6"/>
  </cols>
  <sheetData>
    <row r="1" spans="1:19" ht="25.5" customHeight="1" x14ac:dyDescent="0.15">
      <c r="A1" s="171"/>
      <c r="B1" s="171"/>
      <c r="C1" s="172" t="s">
        <v>34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</row>
    <row r="2" spans="1:19" ht="25.5" customHeight="1" x14ac:dyDescent="0.15">
      <c r="A2" s="171"/>
      <c r="B2" s="171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</row>
    <row r="3" spans="1:19" ht="18" customHeight="1" thickBot="1" x14ac:dyDescent="0.2">
      <c r="A3" s="1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31.5" customHeight="1" thickBot="1" x14ac:dyDescent="0.2">
      <c r="B4" s="174" t="s">
        <v>72</v>
      </c>
      <c r="C4" s="176" t="s">
        <v>26</v>
      </c>
      <c r="D4" s="177"/>
      <c r="E4" s="177"/>
      <c r="F4" s="177"/>
      <c r="G4" s="177"/>
      <c r="H4" s="177"/>
      <c r="I4" s="178"/>
      <c r="J4" s="179" t="s">
        <v>27</v>
      </c>
      <c r="K4" s="179"/>
      <c r="L4" s="179"/>
      <c r="M4" s="179"/>
      <c r="N4" s="179"/>
      <c r="O4" s="180" t="s">
        <v>28</v>
      </c>
      <c r="P4" s="181"/>
      <c r="Q4" s="181"/>
      <c r="R4" s="182"/>
      <c r="S4" s="3"/>
    </row>
    <row r="5" spans="1:19" ht="371.25" customHeight="1" thickBot="1" x14ac:dyDescent="0.2">
      <c r="B5" s="175"/>
      <c r="C5" s="7" t="s">
        <v>0</v>
      </c>
      <c r="D5" s="8" t="s">
        <v>65</v>
      </c>
      <c r="E5" s="9" t="s">
        <v>66</v>
      </c>
      <c r="F5" s="9" t="s">
        <v>67</v>
      </c>
      <c r="G5" s="9" t="s">
        <v>68</v>
      </c>
      <c r="H5" s="9" t="s">
        <v>69</v>
      </c>
      <c r="I5" s="10" t="s">
        <v>70</v>
      </c>
      <c r="J5" s="11" t="s">
        <v>0</v>
      </c>
      <c r="K5" s="8" t="s">
        <v>1</v>
      </c>
      <c r="L5" s="9" t="s">
        <v>2</v>
      </c>
      <c r="M5" s="9" t="s">
        <v>3</v>
      </c>
      <c r="N5" s="9" t="s">
        <v>4</v>
      </c>
      <c r="O5" s="12" t="s">
        <v>0</v>
      </c>
      <c r="P5" s="13" t="s">
        <v>29</v>
      </c>
      <c r="Q5" s="14" t="s">
        <v>30</v>
      </c>
      <c r="R5" s="15" t="s">
        <v>31</v>
      </c>
      <c r="S5" s="16"/>
    </row>
    <row r="6" spans="1:19" ht="80.45" customHeight="1" x14ac:dyDescent="0.15">
      <c r="B6" s="24" t="s">
        <v>54</v>
      </c>
      <c r="C6" s="25">
        <f t="shared" ref="C6:C12" si="0">SUM(D6:I6)</f>
        <v>8258</v>
      </c>
      <c r="D6" s="115">
        <v>2959</v>
      </c>
      <c r="E6" s="116">
        <v>113</v>
      </c>
      <c r="F6" s="116">
        <v>211</v>
      </c>
      <c r="G6" s="116">
        <v>107</v>
      </c>
      <c r="H6" s="116">
        <v>1625</v>
      </c>
      <c r="I6" s="117">
        <v>3243</v>
      </c>
      <c r="J6" s="25">
        <f t="shared" ref="J6:J12" si="1">SUM(K6:N6)</f>
        <v>2863</v>
      </c>
      <c r="K6" s="115">
        <v>2717</v>
      </c>
      <c r="L6" s="116">
        <v>17</v>
      </c>
      <c r="M6" s="116">
        <v>113</v>
      </c>
      <c r="N6" s="117">
        <v>16</v>
      </c>
      <c r="O6" s="25">
        <f t="shared" ref="O6:O12" si="2">SUM(P6:R6)</f>
        <v>3</v>
      </c>
      <c r="P6" s="115">
        <v>3</v>
      </c>
      <c r="Q6" s="26"/>
      <c r="R6" s="27"/>
      <c r="S6" s="3"/>
    </row>
    <row r="7" spans="1:19" ht="80.45" customHeight="1" x14ac:dyDescent="0.15">
      <c r="B7" s="28" t="s">
        <v>64</v>
      </c>
      <c r="C7" s="29">
        <f t="shared" si="0"/>
        <v>155</v>
      </c>
      <c r="D7" s="118">
        <v>81</v>
      </c>
      <c r="E7" s="119">
        <v>3</v>
      </c>
      <c r="F7" s="119">
        <v>21</v>
      </c>
      <c r="G7" s="119">
        <v>29</v>
      </c>
      <c r="H7" s="119">
        <v>0</v>
      </c>
      <c r="I7" s="120">
        <v>21</v>
      </c>
      <c r="J7" s="29">
        <f t="shared" si="1"/>
        <v>3</v>
      </c>
      <c r="K7" s="121">
        <v>3</v>
      </c>
      <c r="L7" s="122">
        <v>0</v>
      </c>
      <c r="M7" s="122">
        <v>0</v>
      </c>
      <c r="N7" s="123">
        <v>0</v>
      </c>
      <c r="O7" s="29">
        <f t="shared" si="2"/>
        <v>0</v>
      </c>
      <c r="P7" s="30"/>
      <c r="Q7" s="31"/>
      <c r="R7" s="32"/>
      <c r="S7" s="3"/>
    </row>
    <row r="8" spans="1:19" ht="80.45" customHeight="1" x14ac:dyDescent="0.15">
      <c r="B8" s="33" t="s">
        <v>55</v>
      </c>
      <c r="C8" s="29">
        <f t="shared" si="0"/>
        <v>2626</v>
      </c>
      <c r="D8" s="118">
        <v>756</v>
      </c>
      <c r="E8" s="119">
        <v>114</v>
      </c>
      <c r="F8" s="119">
        <v>74</v>
      </c>
      <c r="G8" s="119">
        <v>97</v>
      </c>
      <c r="H8" s="119">
        <v>1407</v>
      </c>
      <c r="I8" s="120">
        <v>178</v>
      </c>
      <c r="J8" s="29">
        <f t="shared" si="1"/>
        <v>2</v>
      </c>
      <c r="K8" s="118">
        <v>2</v>
      </c>
      <c r="L8" s="119">
        <v>0</v>
      </c>
      <c r="M8" s="119">
        <v>0</v>
      </c>
      <c r="N8" s="120">
        <v>0</v>
      </c>
      <c r="O8" s="29">
        <f t="shared" si="2"/>
        <v>5</v>
      </c>
      <c r="P8" s="118">
        <v>5</v>
      </c>
      <c r="Q8" s="34"/>
      <c r="R8" s="120">
        <v>0</v>
      </c>
      <c r="S8" s="3"/>
    </row>
    <row r="9" spans="1:19" ht="80.45" customHeight="1" x14ac:dyDescent="0.15">
      <c r="B9" s="35" t="s">
        <v>56</v>
      </c>
      <c r="C9" s="29">
        <f t="shared" si="0"/>
        <v>567</v>
      </c>
      <c r="D9" s="124">
        <v>59</v>
      </c>
      <c r="E9" s="119">
        <v>2</v>
      </c>
      <c r="F9" s="119">
        <v>5</v>
      </c>
      <c r="G9" s="119">
        <v>26</v>
      </c>
      <c r="H9" s="119">
        <v>1</v>
      </c>
      <c r="I9" s="120">
        <v>474</v>
      </c>
      <c r="J9" s="29">
        <f t="shared" si="1"/>
        <v>2</v>
      </c>
      <c r="K9" s="124">
        <v>2</v>
      </c>
      <c r="L9" s="119">
        <v>0</v>
      </c>
      <c r="M9" s="119">
        <v>0</v>
      </c>
      <c r="N9" s="125">
        <v>0</v>
      </c>
      <c r="O9" s="29">
        <f t="shared" si="2"/>
        <v>17</v>
      </c>
      <c r="P9" s="124">
        <v>17</v>
      </c>
      <c r="Q9" s="34"/>
      <c r="R9" s="36"/>
      <c r="S9" s="3"/>
    </row>
    <row r="10" spans="1:19" ht="80.45" customHeight="1" x14ac:dyDescent="0.15">
      <c r="B10" s="35" t="s">
        <v>57</v>
      </c>
      <c r="C10" s="29">
        <f t="shared" si="0"/>
        <v>3575</v>
      </c>
      <c r="D10" s="126">
        <v>438</v>
      </c>
      <c r="E10" s="127">
        <v>20</v>
      </c>
      <c r="F10" s="127">
        <v>468</v>
      </c>
      <c r="G10" s="127">
        <v>71</v>
      </c>
      <c r="H10" s="127">
        <v>1350</v>
      </c>
      <c r="I10" s="128">
        <v>1228</v>
      </c>
      <c r="J10" s="29">
        <f t="shared" si="1"/>
        <v>72</v>
      </c>
      <c r="K10" s="126">
        <v>28</v>
      </c>
      <c r="L10" s="127">
        <v>16</v>
      </c>
      <c r="M10" s="127">
        <v>17</v>
      </c>
      <c r="N10" s="129">
        <v>11</v>
      </c>
      <c r="O10" s="29">
        <f t="shared" si="2"/>
        <v>17</v>
      </c>
      <c r="P10" s="126">
        <v>17</v>
      </c>
      <c r="Q10" s="37"/>
      <c r="R10" s="128">
        <v>0</v>
      </c>
      <c r="S10" s="3"/>
    </row>
    <row r="11" spans="1:19" ht="80.45" customHeight="1" x14ac:dyDescent="0.15">
      <c r="B11" s="35" t="s">
        <v>58</v>
      </c>
      <c r="C11" s="29">
        <f t="shared" si="0"/>
        <v>2428</v>
      </c>
      <c r="D11" s="130">
        <v>1250</v>
      </c>
      <c r="E11" s="127">
        <v>0</v>
      </c>
      <c r="F11" s="127">
        <v>38</v>
      </c>
      <c r="G11" s="127">
        <v>10</v>
      </c>
      <c r="H11" s="127">
        <v>525</v>
      </c>
      <c r="I11" s="128">
        <v>605</v>
      </c>
      <c r="J11" s="29">
        <f t="shared" si="1"/>
        <v>992</v>
      </c>
      <c r="K11" s="130">
        <v>186</v>
      </c>
      <c r="L11" s="127">
        <v>3</v>
      </c>
      <c r="M11" s="127">
        <v>58</v>
      </c>
      <c r="N11" s="128">
        <v>745</v>
      </c>
      <c r="O11" s="29">
        <f>SUM(P11:R11)</f>
        <v>44</v>
      </c>
      <c r="P11" s="130">
        <v>44</v>
      </c>
      <c r="Q11" s="127">
        <v>0</v>
      </c>
      <c r="R11" s="38"/>
      <c r="S11" s="4"/>
    </row>
    <row r="12" spans="1:19" ht="80.45" customHeight="1" thickBot="1" x14ac:dyDescent="0.2">
      <c r="B12" s="5" t="s">
        <v>59</v>
      </c>
      <c r="C12" s="22">
        <f t="shared" si="0"/>
        <v>508</v>
      </c>
      <c r="D12" s="131">
        <v>113</v>
      </c>
      <c r="E12" s="132">
        <v>19</v>
      </c>
      <c r="F12" s="132">
        <v>143</v>
      </c>
      <c r="G12" s="132">
        <v>1</v>
      </c>
      <c r="H12" s="132">
        <v>159</v>
      </c>
      <c r="I12" s="133">
        <v>73</v>
      </c>
      <c r="J12" s="22">
        <f t="shared" si="1"/>
        <v>1555</v>
      </c>
      <c r="K12" s="131">
        <v>1032</v>
      </c>
      <c r="L12" s="132">
        <v>30</v>
      </c>
      <c r="M12" s="132">
        <v>173</v>
      </c>
      <c r="N12" s="133">
        <v>320</v>
      </c>
      <c r="O12" s="22">
        <f t="shared" si="2"/>
        <v>82</v>
      </c>
      <c r="P12" s="131">
        <v>82</v>
      </c>
      <c r="Q12" s="132">
        <v>0</v>
      </c>
      <c r="R12" s="23"/>
      <c r="S12" s="4"/>
    </row>
    <row r="13" spans="1:19" ht="7.5" customHeight="1" x14ac:dyDescent="0.15"/>
    <row r="14" spans="1:19" ht="21" customHeight="1" x14ac:dyDescent="0.15"/>
    <row r="15" spans="1:19" ht="21" customHeight="1" x14ac:dyDescent="0.15"/>
    <row r="16" spans="1:19" ht="21" customHeight="1" x14ac:dyDescent="0.15"/>
    <row r="17" ht="21" customHeight="1" x14ac:dyDescent="0.15"/>
    <row r="18" ht="21" customHeight="1" x14ac:dyDescent="0.15"/>
  </sheetData>
  <mergeCells count="6">
    <mergeCell ref="A1:B2"/>
    <mergeCell ref="C1:S2"/>
    <mergeCell ref="B4:B5"/>
    <mergeCell ref="C4:I4"/>
    <mergeCell ref="J4:N4"/>
    <mergeCell ref="O4:R4"/>
  </mergeCells>
  <phoneticPr fontId="2"/>
  <pageMargins left="0.61" right="0.75" top="0.54" bottom="1" header="0.51200000000000001" footer="0.51200000000000001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管制船舶通航状況比較表P53</vt:lpstr>
      <vt:lpstr>管制業務統計P54</vt:lpstr>
      <vt:lpstr>管制業務統計 P55</vt:lpstr>
      <vt:lpstr>'管制業務統計 P55'!Print_Area</vt:lpstr>
      <vt:lpstr>管制業務統計P54!Print_Area</vt:lpstr>
      <vt:lpstr>管制船舶通航状況比較表P53!Print_Area</vt:lpstr>
    </vt:vector>
  </TitlesOfParts>
  <Company>海上保安庁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</dc:creator>
  <cp:lastModifiedBy>JCG User</cp:lastModifiedBy>
  <cp:lastPrinted>2018-02-15T05:30:10Z</cp:lastPrinted>
  <dcterms:created xsi:type="dcterms:W3CDTF">2010-06-16T10:29:48Z</dcterms:created>
  <dcterms:modified xsi:type="dcterms:W3CDTF">2018-11-16T06:11:09Z</dcterms:modified>
</cp:coreProperties>
</file>