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i_yoshida\Desktop\過去資料修正\H30\経費\"/>
    </mc:Choice>
  </mc:AlternateContent>
  <xr:revisionPtr revIDLastSave="0" documentId="13_ncr:1_{BEB3C231-211C-4BE4-AF2C-6ED4772DB173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廃棄物事業経費（市町村）" sheetId="10" r:id="rId1"/>
    <sheet name="廃棄物事業経費（組合）" sheetId="11" r:id="rId2"/>
    <sheet name="廃棄物事業経費（歳入）" sheetId="12" r:id="rId3"/>
    <sheet name="廃棄物事業経費（歳出）" sheetId="13" r:id="rId4"/>
    <sheet name="組合分担金内訳" sheetId="14" r:id="rId5"/>
    <sheet name="市町村分担金内訳" sheetId="15" r:id="rId6"/>
    <sheet name="経費集計 " sheetId="17" r:id="rId7"/>
  </sheets>
  <definedNames>
    <definedName name="_xlnm._FilterDatabase" localSheetId="5" hidden="1">市町村分担金内訳!$A$6:$DU$53</definedName>
    <definedName name="_xlnm._FilterDatabase" localSheetId="4" hidden="1">組合分担金内訳!$A$6:$BE$53</definedName>
    <definedName name="_xlnm._FilterDatabase" localSheetId="3" hidden="1">'廃棄物事業経費（歳出）'!$A$6:$CI$53</definedName>
    <definedName name="_xlnm._FilterDatabase" localSheetId="2" hidden="1">'廃棄物事業経費（歳入）'!$A$6:$AD$53</definedName>
    <definedName name="_xlnm._FilterDatabase" localSheetId="0" hidden="1">'廃棄物事業経費（市町村）'!$A$6:$DJ$53</definedName>
    <definedName name="_xlnm._FilterDatabase" localSheetId="1" hidden="1">'廃棄物事業経費（組合）'!$A$6:$DJ$53</definedName>
    <definedName name="_xlnm.Print_Area" localSheetId="6">'経費集計 '!$A$1:$N$34</definedName>
    <definedName name="_xlnm.Print_Area" localSheetId="5">市町村分担金内訳!$2:$6</definedName>
    <definedName name="_xlnm.Print_Area" localSheetId="4">組合分担金内訳!$2:$6</definedName>
    <definedName name="_xlnm.Print_Area" localSheetId="3">'廃棄物事業経費（歳出）'!$2:$6</definedName>
    <definedName name="_xlnm.Print_Area" localSheetId="2">'廃棄物事業経費（歳入）'!$2:$6</definedName>
    <definedName name="_xlnm.Print_Area" localSheetId="0">'廃棄物事業経費（市町村）'!$2:$6</definedName>
    <definedName name="_xlnm.Print_Area" localSheetId="1">'廃棄物事業経費（組合）'!$2:$6</definedName>
    <definedName name="_xlnm.Print_Titles" localSheetId="5">市町村分担金内訳!$A:$B,市町村分担金内訳!$2:$6</definedName>
    <definedName name="_xlnm.Print_Titles" localSheetId="4">組合分担金内訳!$A:$B,組合分担金内訳!$2:$6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U54" i="15" l="1"/>
  <c r="DT54" i="15"/>
  <c r="DS54" i="15"/>
  <c r="DR54" i="15"/>
  <c r="DQ54" i="15"/>
  <c r="DP54" i="15"/>
  <c r="DO54" i="15"/>
  <c r="DN54" i="15"/>
  <c r="DM54" i="15"/>
  <c r="DL54" i="15"/>
  <c r="DK54" i="15"/>
  <c r="DJ54" i="15"/>
  <c r="DI54" i="15"/>
  <c r="DH54" i="15"/>
  <c r="DG54" i="15"/>
  <c r="DF54" i="15"/>
  <c r="DE54" i="15"/>
  <c r="DD54" i="15"/>
  <c r="DC54" i="15"/>
  <c r="DB54" i="15"/>
  <c r="DA54" i="15"/>
  <c r="CZ54" i="15"/>
  <c r="CY54" i="15"/>
  <c r="CX54" i="15"/>
  <c r="CW54" i="15"/>
  <c r="CV54" i="15"/>
  <c r="CU54" i="15"/>
  <c r="CT54" i="15"/>
  <c r="CS54" i="15"/>
  <c r="CR54" i="15"/>
  <c r="CQ54" i="15"/>
  <c r="CP54" i="15"/>
  <c r="CO54" i="15"/>
  <c r="CN54" i="15"/>
  <c r="CM54" i="15"/>
  <c r="CL54" i="15"/>
  <c r="CK54" i="15"/>
  <c r="CJ54" i="15"/>
  <c r="CI54" i="15"/>
  <c r="CH54" i="15"/>
  <c r="CG54" i="15"/>
  <c r="CF54" i="15"/>
  <c r="CE54" i="15"/>
  <c r="CD54" i="15"/>
  <c r="CC54" i="15"/>
  <c r="CB54" i="15"/>
  <c r="CA54" i="15"/>
  <c r="BZ54" i="15"/>
  <c r="BY54" i="15"/>
  <c r="BX54" i="15"/>
  <c r="BW54" i="15"/>
  <c r="BV54" i="15"/>
  <c r="BU54" i="15"/>
  <c r="BT54" i="15"/>
  <c r="BS54" i="15"/>
  <c r="BR54" i="15"/>
  <c r="BQ54" i="15"/>
  <c r="BP54" i="15"/>
  <c r="BO54" i="15"/>
  <c r="BN54" i="15"/>
  <c r="BM54" i="15"/>
  <c r="BL54" i="15"/>
  <c r="BK54" i="15"/>
  <c r="BJ54" i="15"/>
  <c r="BI54" i="15"/>
  <c r="BH54" i="15"/>
  <c r="BG54" i="15"/>
  <c r="BF54" i="15"/>
  <c r="BE54" i="15"/>
  <c r="BD54" i="15"/>
  <c r="BC54" i="15"/>
  <c r="BB54" i="15"/>
  <c r="BA54" i="15"/>
  <c r="AZ54" i="15"/>
  <c r="AY54" i="15"/>
  <c r="AX54" i="15"/>
  <c r="AW54" i="15"/>
  <c r="AV54" i="15"/>
  <c r="AU54" i="15"/>
  <c r="AT54" i="15"/>
  <c r="AS54" i="15"/>
  <c r="AR54" i="15"/>
  <c r="AQ54" i="15"/>
  <c r="AP54" i="15"/>
  <c r="AO54" i="15"/>
  <c r="AN54" i="15"/>
  <c r="AM54" i="15"/>
  <c r="AL54" i="15"/>
  <c r="AK54" i="15"/>
  <c r="AJ54" i="15"/>
  <c r="AI54" i="15"/>
  <c r="AH54" i="15"/>
  <c r="AG54" i="15"/>
  <c r="AF54" i="15"/>
  <c r="AE54" i="15"/>
  <c r="AD54" i="15"/>
  <c r="AC54" i="15"/>
  <c r="AB54" i="15"/>
  <c r="AA54" i="15"/>
  <c r="Z54" i="15"/>
  <c r="Y54" i="15"/>
  <c r="X54" i="15"/>
  <c r="W54" i="15"/>
  <c r="V54" i="15"/>
  <c r="U54" i="15"/>
  <c r="T54" i="15"/>
  <c r="S54" i="15"/>
  <c r="R54" i="15"/>
  <c r="Q54" i="15"/>
  <c r="P54" i="15"/>
  <c r="O54" i="15"/>
  <c r="N54" i="15"/>
  <c r="M54" i="15"/>
  <c r="L54" i="15"/>
  <c r="K54" i="15"/>
  <c r="J54" i="15"/>
  <c r="I54" i="15"/>
  <c r="H54" i="15"/>
  <c r="G54" i="15"/>
  <c r="F54" i="15"/>
  <c r="E54" i="15"/>
  <c r="D54" i="15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H54" i="14"/>
  <c r="AG54" i="14"/>
  <c r="AF54" i="14"/>
  <c r="AE54" i="14"/>
  <c r="AD54" i="14"/>
  <c r="AC54" i="14"/>
  <c r="AB54" i="14"/>
  <c r="AA54" i="14"/>
  <c r="Z54" i="14"/>
  <c r="Y54" i="14"/>
  <c r="X54" i="14"/>
  <c r="W54" i="14"/>
  <c r="V54" i="14"/>
  <c r="U54" i="14"/>
  <c r="T54" i="14"/>
  <c r="S54" i="14"/>
  <c r="R54" i="14"/>
  <c r="Q54" i="14"/>
  <c r="P54" i="14"/>
  <c r="O54" i="14"/>
  <c r="N54" i="14"/>
  <c r="M54" i="14"/>
  <c r="L54" i="14"/>
  <c r="K54" i="14"/>
  <c r="J54" i="14"/>
  <c r="I54" i="14"/>
  <c r="H54" i="14"/>
  <c r="G54" i="14"/>
  <c r="F54" i="14"/>
  <c r="E54" i="14"/>
  <c r="D54" i="14"/>
  <c r="CI54" i="13"/>
  <c r="CH54" i="13"/>
  <c r="CG54" i="13"/>
  <c r="CF54" i="13"/>
  <c r="CE54" i="13"/>
  <c r="CD54" i="13"/>
  <c r="CC54" i="13"/>
  <c r="CB54" i="13"/>
  <c r="CA54" i="13"/>
  <c r="BZ54" i="13"/>
  <c r="BY54" i="13"/>
  <c r="BX54" i="13"/>
  <c r="BW54" i="13"/>
  <c r="BV54" i="13"/>
  <c r="BU54" i="13"/>
  <c r="BT54" i="13"/>
  <c r="BS54" i="13"/>
  <c r="BR54" i="13"/>
  <c r="BQ54" i="13"/>
  <c r="BP54" i="13"/>
  <c r="BO54" i="13"/>
  <c r="BN54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AS54" i="13"/>
  <c r="AR54" i="13"/>
  <c r="AQ54" i="13"/>
  <c r="AP54" i="13"/>
  <c r="AO54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O54" i="13"/>
  <c r="N54" i="13"/>
  <c r="M54" i="13"/>
  <c r="L54" i="13"/>
  <c r="K54" i="13"/>
  <c r="J54" i="13"/>
  <c r="I54" i="13"/>
  <c r="H54" i="13"/>
  <c r="G54" i="13"/>
  <c r="F54" i="13"/>
  <c r="E54" i="13"/>
  <c r="D54" i="13"/>
  <c r="AD54" i="12"/>
  <c r="AC54" i="12"/>
  <c r="AB54" i="12"/>
  <c r="AA54" i="12"/>
  <c r="Z54" i="12"/>
  <c r="Y54" i="12"/>
  <c r="X54" i="12"/>
  <c r="W54" i="12"/>
  <c r="V54" i="12"/>
  <c r="U54" i="12"/>
  <c r="T54" i="12"/>
  <c r="S54" i="12"/>
  <c r="R54" i="12"/>
  <c r="Q54" i="12"/>
  <c r="P54" i="12"/>
  <c r="O54" i="12"/>
  <c r="N54" i="12"/>
  <c r="M54" i="12"/>
  <c r="L54" i="12"/>
  <c r="K54" i="12"/>
  <c r="J54" i="12"/>
  <c r="I54" i="12"/>
  <c r="H54" i="12"/>
  <c r="G54" i="12"/>
  <c r="F54" i="12"/>
  <c r="E54" i="12"/>
  <c r="D54" i="12"/>
  <c r="DJ54" i="11"/>
  <c r="DI54" i="11"/>
  <c r="DH54" i="11"/>
  <c r="DG54" i="11"/>
  <c r="DF54" i="11"/>
  <c r="DE54" i="11"/>
  <c r="DD54" i="11"/>
  <c r="DC54" i="11"/>
  <c r="DB54" i="11"/>
  <c r="DA54" i="11"/>
  <c r="CZ54" i="11"/>
  <c r="CY54" i="11"/>
  <c r="CX54" i="11"/>
  <c r="CW54" i="11"/>
  <c r="CV54" i="11"/>
  <c r="CU54" i="11"/>
  <c r="CT54" i="11"/>
  <c r="CS54" i="11"/>
  <c r="CR54" i="11"/>
  <c r="CQ54" i="11"/>
  <c r="CP54" i="11"/>
  <c r="CO54" i="11"/>
  <c r="CN54" i="11"/>
  <c r="CM54" i="11"/>
  <c r="CL54" i="11"/>
  <c r="CK54" i="11"/>
  <c r="CJ54" i="11"/>
  <c r="CI54" i="11"/>
  <c r="CH54" i="11"/>
  <c r="CG54" i="11"/>
  <c r="CF54" i="11"/>
  <c r="CE54" i="11"/>
  <c r="CD54" i="11"/>
  <c r="CC54" i="11"/>
  <c r="CB54" i="11"/>
  <c r="CA54" i="11"/>
  <c r="BZ54" i="11"/>
  <c r="BY54" i="11"/>
  <c r="BX54" i="11"/>
  <c r="BW54" i="11"/>
  <c r="BV54" i="11"/>
  <c r="BU54" i="11"/>
  <c r="BT54" i="11"/>
  <c r="BS54" i="11"/>
  <c r="BR54" i="11"/>
  <c r="BQ54" i="11"/>
  <c r="BP54" i="11"/>
  <c r="BO54" i="11"/>
  <c r="BN54" i="11"/>
  <c r="BM54" i="11"/>
  <c r="BL54" i="11"/>
  <c r="BK54" i="11"/>
  <c r="BJ54" i="1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T54" i="11"/>
  <c r="AS54" i="11"/>
  <c r="AR54" i="11"/>
  <c r="AQ54" i="11"/>
  <c r="AP54" i="11"/>
  <c r="AO54" i="11"/>
  <c r="AN54" i="11"/>
  <c r="AM54" i="11"/>
  <c r="AL54" i="11"/>
  <c r="AK54" i="11"/>
  <c r="AJ54" i="11"/>
  <c r="AI54" i="11"/>
  <c r="AH54" i="11"/>
  <c r="AG54" i="11"/>
  <c r="AF54" i="11"/>
  <c r="AE54" i="11"/>
  <c r="AD54" i="11"/>
  <c r="AC54" i="11"/>
  <c r="AB54" i="11"/>
  <c r="AA54" i="11"/>
  <c r="Z54" i="11"/>
  <c r="Y54" i="11"/>
  <c r="X54" i="11"/>
  <c r="W54" i="11"/>
  <c r="V54" i="11"/>
  <c r="U54" i="11"/>
  <c r="T54" i="11"/>
  <c r="S54" i="11"/>
  <c r="R54" i="11"/>
  <c r="Q54" i="11"/>
  <c r="P54" i="11"/>
  <c r="O54" i="11"/>
  <c r="N54" i="11"/>
  <c r="M54" i="11"/>
  <c r="L54" i="11"/>
  <c r="K54" i="11"/>
  <c r="J54" i="11"/>
  <c r="I54" i="11"/>
  <c r="H54" i="11"/>
  <c r="G54" i="11"/>
  <c r="F54" i="11"/>
  <c r="E54" i="11"/>
  <c r="D54" i="11"/>
  <c r="DJ54" i="10"/>
  <c r="DI54" i="10"/>
  <c r="DH54" i="10"/>
  <c r="DG54" i="10"/>
  <c r="DF54" i="10"/>
  <c r="DE54" i="10"/>
  <c r="DD54" i="10"/>
  <c r="DC54" i="10"/>
  <c r="DB54" i="10"/>
  <c r="DA54" i="10"/>
  <c r="CZ54" i="10"/>
  <c r="CY54" i="10"/>
  <c r="CX54" i="10"/>
  <c r="CW54" i="10"/>
  <c r="CV54" i="10"/>
  <c r="CU54" i="10"/>
  <c r="CT54" i="10"/>
  <c r="CS54" i="10"/>
  <c r="CR54" i="10"/>
  <c r="CQ54" i="10"/>
  <c r="CP54" i="10"/>
  <c r="CO54" i="10"/>
  <c r="CN54" i="10"/>
  <c r="CM54" i="10"/>
  <c r="CL54" i="10"/>
  <c r="CK54" i="10"/>
  <c r="CJ54" i="10"/>
  <c r="CI54" i="10"/>
  <c r="CH54" i="10"/>
  <c r="CG54" i="10"/>
  <c r="CF54" i="10"/>
  <c r="CE54" i="10"/>
  <c r="CD54" i="10"/>
  <c r="CC54" i="10"/>
  <c r="CB54" i="10"/>
  <c r="CA54" i="10"/>
  <c r="BZ54" i="10"/>
  <c r="BY54" i="10"/>
  <c r="BX54" i="10"/>
  <c r="BW54" i="10"/>
  <c r="BV54" i="10"/>
  <c r="BU54" i="10"/>
  <c r="BT54" i="10"/>
  <c r="BS54" i="10"/>
  <c r="BR54" i="10"/>
  <c r="BQ54" i="10"/>
  <c r="BP54" i="10"/>
  <c r="BO54" i="10"/>
  <c r="BN54" i="10"/>
  <c r="BM54" i="10"/>
  <c r="BL54" i="10"/>
  <c r="BK54" i="10"/>
  <c r="BJ54" i="10"/>
  <c r="BI54" i="10"/>
  <c r="BH54" i="10"/>
  <c r="BG54" i="10"/>
  <c r="BF54" i="10"/>
  <c r="BE54" i="10"/>
  <c r="BD54" i="10"/>
  <c r="BC54" i="10"/>
  <c r="BB54" i="10"/>
  <c r="BA54" i="10"/>
  <c r="AZ54" i="10"/>
  <c r="AY54" i="10"/>
  <c r="AX54" i="10"/>
  <c r="AW54" i="10"/>
  <c r="AV54" i="10"/>
  <c r="AU54" i="10"/>
  <c r="AT54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D54" i="10"/>
  <c r="AC2" i="17" l="1"/>
  <c r="L2" i="17"/>
  <c r="M2" i="17" s="1"/>
  <c r="AI2" i="17" l="1"/>
  <c r="AD2" i="17"/>
  <c r="AF2" i="17" l="1"/>
  <c r="AF18" i="17"/>
  <c r="AF26" i="17"/>
  <c r="AF38" i="17"/>
  <c r="AF33" i="17"/>
  <c r="AF9" i="17"/>
  <c r="AF48" i="17"/>
  <c r="AF22" i="17"/>
  <c r="AF45" i="17"/>
  <c r="AF14" i="17"/>
  <c r="AF30" i="17"/>
  <c r="AF57" i="17"/>
  <c r="AF51" i="17"/>
  <c r="AF56" i="17"/>
  <c r="AF7" i="17"/>
  <c r="AF8" i="17"/>
  <c r="AF13" i="17"/>
  <c r="AF23" i="17"/>
  <c r="AF27" i="17"/>
  <c r="AF21" i="17"/>
  <c r="AF19" i="17"/>
  <c r="AF28" i="17"/>
  <c r="AF31" i="17"/>
  <c r="AF35" i="17"/>
  <c r="AF16" i="17"/>
  <c r="AF11" i="17"/>
  <c r="AF50" i="17"/>
  <c r="AF61" i="17"/>
  <c r="AF54" i="17"/>
  <c r="AF29" i="17"/>
  <c r="AF32" i="17"/>
  <c r="AF34" i="17"/>
  <c r="AF58" i="17"/>
  <c r="AF41" i="17"/>
  <c r="AF17" i="17"/>
  <c r="AF12" i="17"/>
  <c r="AF60" i="17"/>
  <c r="AF42" i="17"/>
  <c r="AF36" i="17"/>
  <c r="AF46" i="17"/>
  <c r="AF49" i="17"/>
  <c r="AF52" i="17"/>
  <c r="AF37" i="17"/>
  <c r="AF47" i="17"/>
  <c r="AF25" i="17"/>
  <c r="AF24" i="17"/>
  <c r="AF20" i="17"/>
  <c r="AF59" i="17"/>
  <c r="AF10" i="17"/>
  <c r="AF55" i="17"/>
  <c r="AF40" i="17"/>
  <c r="AF53" i="17"/>
  <c r="AF62" i="17"/>
  <c r="AF43" i="17"/>
  <c r="AF39" i="17"/>
  <c r="AF15" i="17"/>
  <c r="AF44" i="17"/>
  <c r="AH2385" i="17"/>
  <c r="AH2223" i="17"/>
  <c r="AH1578" i="17"/>
  <c r="AH2273" i="17"/>
  <c r="AH2072" i="17"/>
  <c r="AH1883" i="17"/>
  <c r="AH2322" i="17"/>
  <c r="AH1763" i="17"/>
  <c r="AH2362" i="17"/>
  <c r="AH1778" i="17"/>
  <c r="AH1976" i="17"/>
  <c r="AH1478" i="17"/>
  <c r="AH1746" i="17"/>
  <c r="AH2114" i="17"/>
  <c r="AH1952" i="17"/>
  <c r="AH1448" i="17"/>
  <c r="AH1539" i="17"/>
  <c r="AH2371" i="17"/>
  <c r="AH1116" i="17"/>
  <c r="AH2352" i="17"/>
  <c r="AH2272" i="17"/>
  <c r="AH2267" i="17"/>
  <c r="AH2105" i="17"/>
  <c r="AH1683" i="17"/>
  <c r="AH1663" i="17"/>
  <c r="AH2374" i="17"/>
  <c r="AH1792" i="17"/>
  <c r="AH2142" i="17"/>
  <c r="AH2334" i="17"/>
  <c r="AH2172" i="17"/>
  <c r="AH2101" i="17"/>
  <c r="AH2278" i="17"/>
  <c r="AH1458" i="17"/>
  <c r="AH2325" i="17"/>
  <c r="AH1655" i="17"/>
  <c r="AH2254" i="17"/>
  <c r="AH2178" i="17"/>
  <c r="AH1464" i="17"/>
  <c r="AH714" i="17"/>
  <c r="AH1391" i="17"/>
  <c r="AH1727" i="17"/>
  <c r="AH896" i="17"/>
  <c r="AH2206" i="17"/>
  <c r="AH1386" i="17"/>
  <c r="AH2253" i="17"/>
  <c r="AH1987" i="17"/>
  <c r="AH2258" i="17"/>
  <c r="AH2096" i="17"/>
  <c r="AH1755" i="17"/>
  <c r="AH2021" i="17"/>
  <c r="AH2395" i="17"/>
  <c r="AH2392" i="17"/>
  <c r="AH2080" i="17"/>
  <c r="AH1937" i="17"/>
  <c r="AH1502" i="17"/>
  <c r="AH2372" i="17"/>
  <c r="AH1963" i="17"/>
  <c r="AH1982" i="17"/>
  <c r="AH1255" i="17"/>
  <c r="AH1583" i="17"/>
  <c r="AH880" i="17"/>
  <c r="AH729" i="17"/>
  <c r="AH1798" i="17"/>
  <c r="AH2380" i="17"/>
  <c r="AH2218" i="17"/>
  <c r="AH1962" i="17"/>
  <c r="AH2196" i="17"/>
  <c r="AH2163" i="17"/>
  <c r="AH2315" i="17"/>
  <c r="AH2389" i="17"/>
  <c r="AH2195" i="17"/>
  <c r="AH2033" i="17"/>
  <c r="AH1604" i="17"/>
  <c r="AH2067" i="17"/>
  <c r="AH2083" i="17"/>
  <c r="AH2018" i="17"/>
  <c r="AH2205" i="17"/>
  <c r="AH2384" i="17"/>
  <c r="AH1212" i="17"/>
  <c r="AH2365" i="17"/>
  <c r="AH1886" i="17"/>
  <c r="AH2309" i="17"/>
  <c r="AH2108" i="17"/>
  <c r="AH1919" i="17"/>
  <c r="AH1508" i="17"/>
  <c r="AH2344" i="17"/>
  <c r="AH2182" i="17"/>
  <c r="AH2255" i="17"/>
  <c r="AH2376" i="17"/>
  <c r="AH2343" i="17"/>
  <c r="AH1986" i="17"/>
  <c r="AH1560" i="17"/>
  <c r="AH2292" i="17"/>
  <c r="AH1266" i="17"/>
  <c r="AH1697" i="17"/>
  <c r="AH1638" i="17"/>
  <c r="AH2068" i="17"/>
  <c r="AH1548" i="17"/>
  <c r="AH1615" i="17"/>
  <c r="AH1601" i="17"/>
  <c r="AH1196" i="17"/>
  <c r="AH1806" i="17"/>
  <c r="AH1677" i="17"/>
  <c r="AH1640" i="17"/>
  <c r="AH2107" i="17"/>
  <c r="AH1519" i="17"/>
  <c r="AH1619" i="17"/>
  <c r="AH1618" i="17"/>
  <c r="AH918" i="17"/>
  <c r="AH2082" i="17"/>
  <c r="AH1068" i="17"/>
  <c r="AH1848" i="17"/>
  <c r="AH1801" i="17"/>
  <c r="AH2019" i="17"/>
  <c r="AH1106" i="17"/>
  <c r="AH356" i="17"/>
  <c r="AH1018" i="17"/>
  <c r="AH781" i="17"/>
  <c r="AH978" i="17"/>
  <c r="AH593" i="17"/>
  <c r="AH1373" i="17"/>
  <c r="AH1591" i="17"/>
  <c r="AH268" i="17"/>
  <c r="AH1313" i="17"/>
  <c r="AH1654" i="17"/>
  <c r="AH1572" i="17"/>
  <c r="AH1410" i="17"/>
  <c r="AH1523" i="17"/>
  <c r="AH2175" i="17"/>
  <c r="AH2059" i="17"/>
  <c r="AH2126" i="17"/>
  <c r="AH2286" i="17"/>
  <c r="AH2006" i="17"/>
  <c r="AH1844" i="17"/>
  <c r="AH2001" i="17"/>
  <c r="AH2123" i="17"/>
  <c r="AH1961" i="17"/>
  <c r="AH1532" i="17"/>
  <c r="AH2333" i="17"/>
  <c r="AH2035" i="17"/>
  <c r="AH1943" i="17"/>
  <c r="AH939" i="17"/>
  <c r="AH1629" i="17"/>
  <c r="AH1589" i="17"/>
  <c r="AH1332" i="17"/>
  <c r="AH2110" i="17"/>
  <c r="AH2169" i="17"/>
  <c r="AH2348" i="17"/>
  <c r="AH2043" i="17"/>
  <c r="AH2057" i="17"/>
  <c r="AH1856" i="17"/>
  <c r="AH1667" i="17"/>
  <c r="AH2296" i="17"/>
  <c r="AH2308" i="17"/>
  <c r="AH2146" i="17"/>
  <c r="AH2039" i="17"/>
  <c r="AH2047" i="17"/>
  <c r="AH1262" i="17"/>
  <c r="AH1512" i="17"/>
  <c r="AH1898" i="17"/>
  <c r="AH1975" i="17"/>
  <c r="AH1597" i="17"/>
  <c r="AH1223" i="17"/>
  <c r="AH1526" i="17"/>
  <c r="AH821" i="17"/>
  <c r="AH2326" i="17"/>
  <c r="AH2029" i="17"/>
  <c r="AH1879" i="17"/>
  <c r="AH1821" i="17"/>
  <c r="AH1440" i="17"/>
  <c r="AH1969" i="17"/>
  <c r="AH1968" i="17"/>
  <c r="AH2203" i="17"/>
  <c r="AH1457" i="17"/>
  <c r="AH2264" i="17"/>
  <c r="AH1791" i="17"/>
  <c r="AH1874" i="17"/>
  <c r="AH2381" i="17"/>
  <c r="AH2180" i="17"/>
  <c r="AH1991" i="17"/>
  <c r="AH2010" i="17"/>
  <c r="AH2357" i="17"/>
  <c r="AH2191" i="17"/>
  <c r="AH2210" i="17"/>
  <c r="AH975" i="17"/>
  <c r="AH1193" i="17"/>
  <c r="AH1063" i="17"/>
  <c r="AH968" i="17"/>
  <c r="AH1862" i="17"/>
  <c r="AH1899" i="17"/>
  <c r="AH1543" i="17"/>
  <c r="AH2170" i="17"/>
  <c r="AH1350" i="17"/>
  <c r="AH2217" i="17"/>
  <c r="AH2155" i="17"/>
  <c r="AH2097" i="17"/>
  <c r="AH2276" i="17"/>
  <c r="AH1780" i="17"/>
  <c r="AH2046" i="17"/>
  <c r="AH2393" i="17"/>
  <c r="AH1918" i="17"/>
  <c r="AH2256" i="17"/>
  <c r="AH1230" i="17"/>
  <c r="AH2314" i="17"/>
  <c r="AH1867" i="17"/>
  <c r="AH1641" i="17"/>
  <c r="AH2211" i="17"/>
  <c r="AH2275" i="17"/>
  <c r="AH2162" i="17"/>
  <c r="AH1696" i="17"/>
  <c r="AH1826" i="17"/>
  <c r="AH1843" i="17"/>
  <c r="AH1489" i="17"/>
  <c r="AH2350" i="17"/>
  <c r="AH1530" i="17"/>
  <c r="AH2397" i="17"/>
  <c r="AH2281" i="17"/>
  <c r="AH2266" i="17"/>
  <c r="AH2346" i="17"/>
  <c r="AH1940" i="17"/>
  <c r="AH1442" i="17"/>
  <c r="AH1702" i="17"/>
  <c r="AH1906" i="17"/>
  <c r="AH1034" i="17"/>
  <c r="AH1486" i="17"/>
  <c r="AH1203" i="17"/>
  <c r="AH1912" i="17"/>
  <c r="AH1978" i="17"/>
  <c r="AH1605" i="17"/>
  <c r="AH2345" i="17"/>
  <c r="AH1397" i="17"/>
  <c r="AH2390" i="17"/>
  <c r="AH887" i="17"/>
  <c r="AH1849" i="17"/>
  <c r="AH1920" i="17"/>
  <c r="AH2111" i="17"/>
  <c r="AH1140" i="17"/>
  <c r="AH1005" i="17"/>
  <c r="AH1418" i="17"/>
  <c r="AH1772" i="17"/>
  <c r="AH1569" i="17"/>
  <c r="AH2089" i="17"/>
  <c r="AH8" i="17"/>
  <c r="AH1423" i="17"/>
  <c r="AH2012" i="17"/>
  <c r="AH842" i="17"/>
  <c r="AH646" i="17"/>
  <c r="AH97" i="17"/>
  <c r="AH1706" i="17"/>
  <c r="AH1675" i="17"/>
  <c r="AH915" i="17"/>
  <c r="AH2158" i="17"/>
  <c r="AH1649" i="17"/>
  <c r="AH1893" i="17"/>
  <c r="AH2358" i="17"/>
  <c r="AH2154" i="17"/>
  <c r="AH1992" i="17"/>
  <c r="AH2383" i="17"/>
  <c r="AH1624" i="17"/>
  <c r="AH2225" i="17"/>
  <c r="AH1820" i="17"/>
  <c r="AH1130" i="17"/>
  <c r="AH2366" i="17"/>
  <c r="AH2204" i="17"/>
  <c r="AH2268" i="17"/>
  <c r="AH2235" i="17"/>
  <c r="AH2387" i="17"/>
  <c r="AH1781" i="17"/>
  <c r="AH2224" i="17"/>
  <c r="AH1011" i="17"/>
  <c r="AH857" i="17"/>
  <c r="AH1840" i="17"/>
  <c r="AH1823" i="17"/>
  <c r="AH2220" i="17"/>
  <c r="AH2353" i="17"/>
  <c r="AH1977" i="17"/>
  <c r="AH2300" i="17"/>
  <c r="AH1837" i="17"/>
  <c r="AH1910" i="17"/>
  <c r="AH2260" i="17"/>
  <c r="AH2215" i="17"/>
  <c r="AH1796" i="17"/>
  <c r="AH1435" i="17"/>
  <c r="AH1907" i="17"/>
  <c r="AH1745" i="17"/>
  <c r="AH1316" i="17"/>
  <c r="AH2117" i="17"/>
  <c r="AH1690" i="17"/>
  <c r="AH2186" i="17"/>
  <c r="AH716" i="17"/>
  <c r="AH1305" i="17"/>
  <c r="AH866" i="17"/>
  <c r="AH1707" i="17"/>
  <c r="AH1753" i="17"/>
  <c r="AH1835" i="17"/>
  <c r="AH1673" i="17"/>
  <c r="AH2161" i="17"/>
  <c r="AH1648" i="17"/>
  <c r="AH2379" i="17"/>
  <c r="AH2022" i="17"/>
  <c r="AH1760" i="17"/>
  <c r="AH1902" i="17"/>
  <c r="AH2249" i="17"/>
  <c r="AH1864" i="17"/>
  <c r="AH2283" i="17"/>
  <c r="AH1816" i="17"/>
  <c r="AH2234" i="17"/>
  <c r="AH1984" i="17"/>
  <c r="AH2259" i="17"/>
  <c r="AH1803" i="17"/>
  <c r="AH1268" i="17"/>
  <c r="AH1643" i="17"/>
  <c r="AH1066" i="17"/>
  <c r="AH2189" i="17"/>
  <c r="AH1908" i="17"/>
  <c r="AH2081" i="17"/>
  <c r="AH1647" i="17"/>
  <c r="AH986" i="17"/>
  <c r="AH1825" i="17"/>
  <c r="AH1740" i="17"/>
  <c r="AH1404" i="17"/>
  <c r="AH2119" i="17"/>
  <c r="AH2148" i="17"/>
  <c r="AH1989" i="17"/>
  <c r="AH1744" i="17"/>
  <c r="AH2020" i="17"/>
  <c r="AH2295" i="17"/>
  <c r="AH1850" i="17"/>
  <c r="AH2230" i="17"/>
  <c r="AH2310" i="17"/>
  <c r="AH1494" i="17"/>
  <c r="AH678" i="17"/>
  <c r="AH1699" i="17"/>
  <c r="AH2190" i="17"/>
  <c r="AH2028" i="17"/>
  <c r="AH1795" i="17"/>
  <c r="AH1686" i="17"/>
  <c r="AH2045" i="17"/>
  <c r="AH1610" i="17"/>
  <c r="AH950" i="17"/>
  <c r="AH1832" i="17"/>
  <c r="AH1334" i="17"/>
  <c r="AH1584" i="17"/>
  <c r="AH1949" i="17"/>
  <c r="AH2011" i="17"/>
  <c r="AH2320" i="17"/>
  <c r="AH2087" i="17"/>
  <c r="AH1925" i="17"/>
  <c r="AH1496" i="17"/>
  <c r="AH1274" i="17"/>
  <c r="AH1393" i="17"/>
  <c r="AH1247" i="17"/>
  <c r="AH2098" i="17"/>
  <c r="AH1687" i="17"/>
  <c r="AH2058" i="17"/>
  <c r="AH1793" i="17"/>
  <c r="AH2144" i="17"/>
  <c r="AH410" i="17"/>
  <c r="AH1431" i="17"/>
  <c r="AH1855" i="17"/>
  <c r="AH1013" i="17"/>
  <c r="AH2005" i="17"/>
  <c r="AH1453" i="17"/>
  <c r="AH1154" i="17"/>
  <c r="AH1965" i="17"/>
  <c r="AH1551" i="17"/>
  <c r="AH1434" i="17"/>
  <c r="AH422" i="17"/>
  <c r="AH1257" i="17"/>
  <c r="AH779" i="17"/>
  <c r="AH454" i="17"/>
  <c r="AH1250" i="17"/>
  <c r="AH907" i="17"/>
  <c r="AH1287" i="17"/>
  <c r="AH304" i="17"/>
  <c r="AH572" i="17"/>
  <c r="AH1362" i="17"/>
  <c r="AH178" i="17"/>
  <c r="AH2238" i="17"/>
  <c r="AH2093" i="17"/>
  <c r="AH1892" i="17"/>
  <c r="AH1703" i="17"/>
  <c r="AH1751" i="17"/>
  <c r="AH2128" i="17"/>
  <c r="AH1966" i="17"/>
  <c r="AH2157" i="17"/>
  <c r="AH2160" i="17"/>
  <c r="AH2127" i="17"/>
  <c r="AH2279" i="17"/>
  <c r="AH2007" i="17"/>
  <c r="AH2076" i="17"/>
  <c r="AH1851" i="17"/>
  <c r="AH2242" i="17"/>
  <c r="AH1422" i="17"/>
  <c r="AH2289" i="17"/>
  <c r="AH1352" i="17"/>
  <c r="AH1291" i="17"/>
  <c r="AH1812" i="17"/>
  <c r="AH1752" i="17"/>
  <c r="AH1857" i="17"/>
  <c r="AH2246" i="17"/>
  <c r="AH2194" i="17"/>
  <c r="AH2274" i="17"/>
  <c r="AH2332" i="17"/>
  <c r="AH1938" i="17"/>
  <c r="AH2285" i="17"/>
  <c r="AH1927" i="17"/>
  <c r="AH1300" i="17"/>
  <c r="AH2009" i="17"/>
  <c r="AH1574" i="17"/>
  <c r="AH914" i="17"/>
  <c r="AH2150" i="17"/>
  <c r="AH1988" i="17"/>
  <c r="AH2052" i="17"/>
  <c r="AH2360" i="17"/>
  <c r="AH2171" i="17"/>
  <c r="AH2024" i="17"/>
  <c r="AH1911" i="17"/>
  <c r="AH776" i="17"/>
  <c r="AH601" i="17"/>
  <c r="AH2121" i="17"/>
  <c r="AH1520" i="17"/>
  <c r="AH2078" i="17"/>
  <c r="AH1916" i="17"/>
  <c r="AH1376" i="17"/>
  <c r="AH2386" i="17"/>
  <c r="AH1566" i="17"/>
  <c r="AH1996" i="17"/>
  <c r="AH1254" i="17"/>
  <c r="AH2313" i="17"/>
  <c r="AH2151" i="17"/>
  <c r="AH1428" i="17"/>
  <c r="AH2262" i="17"/>
  <c r="AH2100" i="17"/>
  <c r="AH1897" i="17"/>
  <c r="AH1608" i="17"/>
  <c r="AH1446" i="17"/>
  <c r="AH2340" i="17"/>
  <c r="AH1768" i="17"/>
  <c r="AH1336" i="17"/>
  <c r="AH1292" i="17"/>
  <c r="AH1777" i="17"/>
  <c r="AH2016" i="17"/>
  <c r="AH2324" i="17"/>
  <c r="AH2135" i="17"/>
  <c r="AH2263" i="17"/>
  <c r="AH1799" i="17"/>
  <c r="AH2398" i="17"/>
  <c r="AH1875" i="17"/>
  <c r="AH1593" i="17"/>
  <c r="AH2122" i="17"/>
  <c r="AH2202" i="17"/>
  <c r="AH2337" i="17"/>
  <c r="AH1645" i="17"/>
  <c r="AH1482" i="17"/>
  <c r="AH1913" i="17"/>
  <c r="AH1923" i="17"/>
  <c r="AH2284" i="17"/>
  <c r="AH2361" i="17"/>
  <c r="AH1472" i="17"/>
  <c r="AH1309" i="17"/>
  <c r="AH2164" i="17"/>
  <c r="AH2002" i="17"/>
  <c r="AH2373" i="17"/>
  <c r="AH1980" i="17"/>
  <c r="AH2288" i="17"/>
  <c r="AH2099" i="17"/>
  <c r="AH1951" i="17"/>
  <c r="AH1979" i="17"/>
  <c r="AH1817" i="17"/>
  <c r="AH1388" i="17"/>
  <c r="AH2192" i="17"/>
  <c r="AH1705" i="17"/>
  <c r="AH2287" i="17"/>
  <c r="AH2330" i="17"/>
  <c r="AH2168" i="17"/>
  <c r="AH1981" i="17"/>
  <c r="AH1443" i="17"/>
  <c r="AH1290" i="17"/>
  <c r="AH350" i="17"/>
  <c r="AH1278" i="17"/>
  <c r="AH2298" i="17"/>
  <c r="AH2359" i="17"/>
  <c r="AH1358" i="17"/>
  <c r="AH1955" i="17"/>
  <c r="AH2243" i="17"/>
  <c r="AH860" i="17"/>
  <c r="AH1521" i="17"/>
  <c r="AH1205" i="17"/>
  <c r="AH2185" i="17"/>
  <c r="AH926" i="17"/>
  <c r="AH1177" i="17"/>
  <c r="AH2228" i="17"/>
  <c r="AH1355" i="17"/>
  <c r="AH1425" i="17"/>
  <c r="AH1385" i="17"/>
  <c r="AH736" i="17"/>
  <c r="AH1107" i="17"/>
  <c r="AH57" i="17"/>
  <c r="AH1743" i="17"/>
  <c r="AH1017" i="17"/>
  <c r="AH1244" i="17"/>
  <c r="AH549" i="17"/>
  <c r="AH1559" i="17"/>
  <c r="AH1800" i="17"/>
  <c r="AH2051" i="17"/>
  <c r="AH2336" i="17"/>
  <c r="AH1891" i="17"/>
  <c r="AH1946" i="17"/>
  <c r="AH1715" i="17"/>
  <c r="AH1774" i="17"/>
  <c r="AH1590" i="17"/>
  <c r="AH1854" i="17"/>
  <c r="AH2134" i="17"/>
  <c r="AH1314" i="17"/>
  <c r="AH2181" i="17"/>
  <c r="AH1915" i="17"/>
  <c r="AH2050" i="17"/>
  <c r="AH2130" i="17"/>
  <c r="AH1947" i="17"/>
  <c r="AH1953" i="17"/>
  <c r="AH1476" i="17"/>
  <c r="AH1787" i="17"/>
  <c r="AH2341" i="17"/>
  <c r="AH1021" i="17"/>
  <c r="AH893" i="17"/>
  <c r="AH1389" i="17"/>
  <c r="AH1877" i="17"/>
  <c r="AH1861" i="17"/>
  <c r="AH2248" i="17"/>
  <c r="AH1994" i="17"/>
  <c r="AH2349" i="17"/>
  <c r="AH2187" i="17"/>
  <c r="AH1500" i="17"/>
  <c r="AH1944" i="17"/>
  <c r="AH2252" i="17"/>
  <c r="AH2063" i="17"/>
  <c r="AH1828" i="17"/>
  <c r="AH2369" i="17"/>
  <c r="AH2227" i="17"/>
  <c r="AH2026" i="17"/>
  <c r="AH1206" i="17"/>
  <c r="AH2073" i="17"/>
  <c r="AH2335" i="17"/>
  <c r="AH1595" i="17"/>
  <c r="AH2017" i="17"/>
  <c r="AH2388" i="17"/>
  <c r="AH1709" i="17"/>
  <c r="AH1155" i="17"/>
  <c r="AH1374" i="17"/>
  <c r="AH2271" i="17"/>
  <c r="AH1599" i="17"/>
  <c r="AH1485" i="17"/>
  <c r="AH2351" i="17"/>
  <c r="AH1853" i="17"/>
  <c r="AH2338" i="17"/>
  <c r="AH1935" i="17"/>
  <c r="AH1928" i="17"/>
  <c r="AH2053" i="17"/>
  <c r="AH2399" i="17"/>
  <c r="AH1224" i="17"/>
  <c r="AH1873" i="17"/>
  <c r="AH1550" i="17"/>
  <c r="AH1964" i="17"/>
  <c r="AH2141" i="17"/>
  <c r="AH746" i="17"/>
  <c r="AH1430" i="17"/>
  <c r="AH2208" i="17"/>
  <c r="AH1932" i="17"/>
  <c r="AH2241" i="17"/>
  <c r="AH2014" i="17"/>
  <c r="AH2250" i="17"/>
  <c r="AH1094" i="17"/>
  <c r="AH1934" i="17"/>
  <c r="AH1890" i="17"/>
  <c r="AH1884" i="17"/>
  <c r="AH1838" i="17"/>
  <c r="AH997" i="17"/>
  <c r="AH88" i="17"/>
  <c r="AH637" i="17"/>
  <c r="AH1342" i="17"/>
  <c r="AH2118" i="17"/>
  <c r="AH2200" i="17"/>
  <c r="AH1483" i="17"/>
  <c r="AH1570" i="17"/>
  <c r="AH1972" i="17"/>
  <c r="AH873" i="17"/>
  <c r="AH1322" i="17"/>
  <c r="AH1809" i="17"/>
  <c r="AH1187" i="17"/>
  <c r="AH1175" i="17"/>
  <c r="AH1824" i="17"/>
  <c r="AH2212" i="17"/>
  <c r="AH1354" i="17"/>
  <c r="AH1368" i="17"/>
  <c r="AH1280" i="17"/>
  <c r="AH2120" i="17"/>
  <c r="AH1469" i="17"/>
  <c r="AH1914" i="17"/>
  <c r="AH1133" i="17"/>
  <c r="AH1766" i="17"/>
  <c r="AH1202" i="17"/>
  <c r="AH1620" i="17"/>
  <c r="AH1338" i="17"/>
  <c r="AH2074" i="17"/>
  <c r="AH2269" i="17"/>
  <c r="AH1863" i="17"/>
  <c r="AH1990" i="17"/>
  <c r="AH1562" i="17"/>
  <c r="AH1304" i="17"/>
  <c r="AH2176" i="17"/>
  <c r="AH1286" i="17"/>
  <c r="AH2071" i="17"/>
  <c r="AH512" i="17"/>
  <c r="AH2049" i="17"/>
  <c r="AH2342" i="17"/>
  <c r="AH2060" i="17"/>
  <c r="AH2177" i="17"/>
  <c r="AH1802" i="17"/>
  <c r="AH1317" i="17"/>
  <c r="AH2136" i="17"/>
  <c r="AH1930" i="17"/>
  <c r="AH924" i="17"/>
  <c r="AH1144" i="17"/>
  <c r="AH524" i="17"/>
  <c r="AH786" i="17"/>
  <c r="AH1575" i="17"/>
  <c r="AH1043" i="17"/>
  <c r="AH763" i="17"/>
  <c r="AH1956" i="17"/>
  <c r="AH2038" i="17"/>
  <c r="AH1970" i="17"/>
  <c r="AH1528" i="17"/>
  <c r="AH2149" i="17"/>
  <c r="AH1417" i="17"/>
  <c r="AH1577" i="17"/>
  <c r="AH1771" i="17"/>
  <c r="AH1179" i="17"/>
  <c r="AH919" i="17"/>
  <c r="AH2294" i="17"/>
  <c r="AH2143" i="17"/>
  <c r="AH1296" i="17"/>
  <c r="AH614" i="17"/>
  <c r="AH1719" i="17"/>
  <c r="AH674" i="17"/>
  <c r="AH1829" i="17"/>
  <c r="AH1733" i="17"/>
  <c r="AH2044" i="17"/>
  <c r="AH1622" i="17"/>
  <c r="AH2355" i="17"/>
  <c r="AH1652" i="17"/>
  <c r="AH742" i="17"/>
  <c r="AH2232" i="17"/>
  <c r="AH1272" i="17"/>
  <c r="AH1424" i="17"/>
  <c r="AH1718" i="17"/>
  <c r="AH1710" i="17"/>
  <c r="AH1739" i="17"/>
  <c r="AH1031" i="17"/>
  <c r="AH1614" i="17"/>
  <c r="AH1556" i="17"/>
  <c r="AH1166" i="17"/>
  <c r="AH1834" i="17"/>
  <c r="AH1775" i="17"/>
  <c r="AH1726" i="17"/>
  <c r="AH1588" i="17"/>
  <c r="AH1700" i="17"/>
  <c r="AH2317" i="17"/>
  <c r="AH2023" i="17"/>
  <c r="AH2079" i="17"/>
  <c r="AH2094" i="17"/>
  <c r="AH1319" i="17"/>
  <c r="AH1971" i="17"/>
  <c r="AH1236" i="17"/>
  <c r="AH1635" i="17"/>
  <c r="AH1887" i="17"/>
  <c r="AH1807" i="17"/>
  <c r="AH690" i="17"/>
  <c r="AH970" i="17"/>
  <c r="AH1713" i="17"/>
  <c r="AH1889" i="17"/>
  <c r="AH2167" i="17"/>
  <c r="AH2152" i="17"/>
  <c r="AH1860" i="17"/>
  <c r="AH851" i="17"/>
  <c r="AH1722" i="17"/>
  <c r="AH548" i="17"/>
  <c r="AH1967" i="17"/>
  <c r="AH1104" i="17"/>
  <c r="AH1537" i="17"/>
  <c r="AH2328" i="17"/>
  <c r="AH2132" i="17"/>
  <c r="AH2092" i="17"/>
  <c r="AH1870" i="17"/>
  <c r="AH1515" i="17"/>
  <c r="AH1804" i="17"/>
  <c r="AH1596" i="17"/>
  <c r="AH506" i="17"/>
  <c r="AH1811" i="17"/>
  <c r="AH1698" i="17"/>
  <c r="AH1436" i="17"/>
  <c r="AH1372" i="17"/>
  <c r="AH1412" i="17"/>
  <c r="AH2075" i="17"/>
  <c r="AH1329" i="17"/>
  <c r="AH971" i="17"/>
  <c r="AH996" i="17"/>
  <c r="AH948" i="17"/>
  <c r="AH1346" i="17"/>
  <c r="AH595" i="17"/>
  <c r="AH388" i="17"/>
  <c r="AH1357" i="17"/>
  <c r="AH2004" i="17"/>
  <c r="AH1993" i="17"/>
  <c r="AH2394" i="17"/>
  <c r="AH571" i="17"/>
  <c r="AH2070" i="17"/>
  <c r="AH1195" i="17"/>
  <c r="AH1557" i="17"/>
  <c r="AH2299" i="17"/>
  <c r="AH560" i="17"/>
  <c r="AH1644" i="17"/>
  <c r="AH1432" i="17"/>
  <c r="AH1957" i="17"/>
  <c r="AH818" i="17"/>
  <c r="AH985" i="17"/>
  <c r="AH1692" i="17"/>
  <c r="AH165" i="17"/>
  <c r="AH594" i="17"/>
  <c r="AH1146" i="17"/>
  <c r="AH1088" i="17"/>
  <c r="AH906" i="17"/>
  <c r="AH503" i="17"/>
  <c r="AH1598" i="17"/>
  <c r="AH1308" i="17"/>
  <c r="AH1229" i="17"/>
  <c r="AH1734" i="17"/>
  <c r="AH1665" i="17"/>
  <c r="AH824" i="17"/>
  <c r="AH2219" i="17"/>
  <c r="AH577" i="17"/>
  <c r="AH106" i="17"/>
  <c r="AH516" i="17"/>
  <c r="AH528" i="17"/>
  <c r="AH757" i="17"/>
  <c r="AH1407" i="17"/>
  <c r="AH775" i="17"/>
  <c r="AH469" i="17"/>
  <c r="AH837" i="17"/>
  <c r="AH1904" i="17"/>
  <c r="AH505" i="17"/>
  <c r="AH1754" i="17"/>
  <c r="AH1172" i="17"/>
  <c r="AH1399" i="17"/>
  <c r="AH1679" i="17"/>
  <c r="AH1075" i="17"/>
  <c r="AH1141" i="17"/>
  <c r="AH1365" i="17"/>
  <c r="AH626" i="17"/>
  <c r="AH653" i="17"/>
  <c r="AH2166" i="17"/>
  <c r="AH1831" i="17"/>
  <c r="AH957" i="17"/>
  <c r="AH810" i="17"/>
  <c r="AH586" i="17"/>
  <c r="AH519" i="17"/>
  <c r="AH2233" i="17"/>
  <c r="AH1504" i="17"/>
  <c r="AH1351" i="17"/>
  <c r="AH803" i="17"/>
  <c r="AH903" i="17"/>
  <c r="AH1580" i="17"/>
  <c r="AH1394" i="17"/>
  <c r="AH1681" i="17"/>
  <c r="AH988" i="17"/>
  <c r="AH1959" i="17"/>
  <c r="AH1933" i="17"/>
  <c r="AH2280" i="17"/>
  <c r="AH917" i="17"/>
  <c r="AH2297" i="17"/>
  <c r="AH1868" i="17"/>
  <c r="AH1248" i="17"/>
  <c r="AH1415" i="17"/>
  <c r="AH2368" i="17"/>
  <c r="AH2307" i="17"/>
  <c r="AH664" i="17"/>
  <c r="AH2209" i="17"/>
  <c r="AH2042" i="17"/>
  <c r="AH1805" i="17"/>
  <c r="AH1717" i="17"/>
  <c r="AH2156" i="17"/>
  <c r="AH1245" i="17"/>
  <c r="AH1818" i="17"/>
  <c r="AH2391" i="17"/>
  <c r="AH1490" i="17"/>
  <c r="AH1669" i="17"/>
  <c r="AH1770" i="17"/>
  <c r="AH2251" i="17"/>
  <c r="AH1118" i="17"/>
  <c r="AH2231" i="17"/>
  <c r="AH1839" i="17"/>
  <c r="AH771" i="17"/>
  <c r="AH1395" i="17"/>
  <c r="AH1535" i="17"/>
  <c r="AH1219" i="17"/>
  <c r="AH122" i="17"/>
  <c r="AH1678" i="17"/>
  <c r="AH1460" i="17"/>
  <c r="AH2062" i="17"/>
  <c r="AH1903" i="17"/>
  <c r="AH680" i="17"/>
  <c r="AH1784" i="17"/>
  <c r="AH928" i="17"/>
  <c r="AH1534" i="17"/>
  <c r="AH1628" i="17"/>
  <c r="AH2291" i="17"/>
  <c r="AH1639" i="17"/>
  <c r="AH1302" i="17"/>
  <c r="AH1846" i="17"/>
  <c r="AH2367" i="17"/>
  <c r="AH1666" i="17"/>
  <c r="AH2091" i="17"/>
  <c r="AH1571" i="17"/>
  <c r="AH1533" i="17"/>
  <c r="AH1723" i="17"/>
  <c r="AH1565" i="17"/>
  <c r="AH1421" i="17"/>
  <c r="AH693" i="17"/>
  <c r="AH1974" i="17"/>
  <c r="AH1016" i="17"/>
  <c r="AH1260" i="17"/>
  <c r="AH2015" i="17"/>
  <c r="AH2129" i="17"/>
  <c r="AH2244" i="17"/>
  <c r="AH2165" i="17"/>
  <c r="AH1865" i="17"/>
  <c r="AH1403" i="17"/>
  <c r="AH1159" i="17"/>
  <c r="AH1301" i="17"/>
  <c r="AH1564" i="17"/>
  <c r="AH1335" i="17"/>
  <c r="AH2027" i="17"/>
  <c r="AH602" i="17"/>
  <c r="AH463" i="17"/>
  <c r="AH2282" i="17"/>
  <c r="AH1542" i="17"/>
  <c r="AH1779" i="17"/>
  <c r="AH2201" i="17"/>
  <c r="AH854" i="17"/>
  <c r="AH1256" i="17"/>
  <c r="AH2301" i="17"/>
  <c r="AH1444" i="17"/>
  <c r="AH793" i="17"/>
  <c r="AH1455" i="17"/>
  <c r="AH470" i="17"/>
  <c r="AH891" i="17"/>
  <c r="AH783" i="17"/>
  <c r="AH1098" i="17"/>
  <c r="AH2003" i="17"/>
  <c r="AH1586" i="17"/>
  <c r="AH2290" i="17"/>
  <c r="AH1235" i="17"/>
  <c r="AH1111" i="17"/>
  <c r="AH1183" i="17"/>
  <c r="AH980" i="17"/>
  <c r="AH1463" i="17"/>
  <c r="AH1451" i="17"/>
  <c r="AH1985" i="17"/>
  <c r="AH765" i="17"/>
  <c r="AH1633" i="17"/>
  <c r="AH1881" i="17"/>
  <c r="AH1465" i="17"/>
  <c r="AH310" i="17"/>
  <c r="AH1282" i="17"/>
  <c r="AH2321" i="17"/>
  <c r="AH1738" i="17"/>
  <c r="AH1344" i="17"/>
  <c r="AH1370" i="17"/>
  <c r="AH1685" i="17"/>
  <c r="AH2378" i="17"/>
  <c r="AH1721" i="17"/>
  <c r="AH1626" i="17"/>
  <c r="AH2339" i="17"/>
  <c r="AH2145" i="17"/>
  <c r="AH2363" i="17"/>
  <c r="AH185" i="17"/>
  <c r="AH2116" i="17"/>
  <c r="AH1470" i="17"/>
  <c r="AH1757" i="17"/>
  <c r="AH865" i="17"/>
  <c r="AH1695" i="17"/>
  <c r="AH2319" i="17"/>
  <c r="AH1613" i="17"/>
  <c r="AH2000" i="17"/>
  <c r="AH2193" i="17"/>
  <c r="AH500" i="17"/>
  <c r="AH1900" i="17"/>
  <c r="AH920" i="17"/>
  <c r="AH1408" i="17"/>
  <c r="AH1650" i="17"/>
  <c r="AH849" i="17"/>
  <c r="AH2257" i="17"/>
  <c r="AH70" i="17"/>
  <c r="AH1208" i="17"/>
  <c r="AH1544" i="17"/>
  <c r="AH1888" i="17"/>
  <c r="AH1901" i="17"/>
  <c r="AH2323" i="17"/>
  <c r="AH2327" i="17"/>
  <c r="AH1277" i="17"/>
  <c r="AH2103" i="17"/>
  <c r="AH2377" i="17"/>
  <c r="AH392" i="17"/>
  <c r="AH2179" i="17"/>
  <c r="AH1616" i="17"/>
  <c r="AH621" i="17"/>
  <c r="AH1073" i="17"/>
  <c r="AH1960" i="17"/>
  <c r="AH270" i="17"/>
  <c r="AH822" i="17"/>
  <c r="AH627" i="17"/>
  <c r="AH702" i="17"/>
  <c r="AH864" i="17"/>
  <c r="AH872" i="17"/>
  <c r="AH1878" i="17"/>
  <c r="AH644" i="17"/>
  <c r="AH1510" i="17"/>
  <c r="AH1380" i="17"/>
  <c r="AH2131" i="17"/>
  <c r="AH1378" i="17"/>
  <c r="AH1190" i="17"/>
  <c r="AH1364" i="17"/>
  <c r="AH534" i="17"/>
  <c r="AH1204" i="17"/>
  <c r="AH825" i="17"/>
  <c r="AH1419" i="17"/>
  <c r="AH1680" i="17"/>
  <c r="AH1688" i="17"/>
  <c r="AH2277" i="17"/>
  <c r="AH1238" i="17"/>
  <c r="AH813" i="17"/>
  <c r="AH657" i="17"/>
  <c r="AH485" i="17"/>
  <c r="AH1100" i="17"/>
  <c r="AH1447" i="17"/>
  <c r="AH1303" i="17"/>
  <c r="AH1162" i="17"/>
  <c r="AH544" i="17"/>
  <c r="AH513" i="17"/>
  <c r="AH438" i="17"/>
  <c r="AH412" i="17"/>
  <c r="AH297" i="17"/>
  <c r="AH234" i="17"/>
  <c r="AH2139" i="17"/>
  <c r="AH1921" i="17"/>
  <c r="AH1945" i="17"/>
  <c r="AH2115" i="17"/>
  <c r="AH806" i="17"/>
  <c r="AH826" i="17"/>
  <c r="AH1267" i="17"/>
  <c r="AH1194" i="17"/>
  <c r="AH1922" i="17"/>
  <c r="AH734" i="17"/>
  <c r="AH640" i="17"/>
  <c r="AH1439" i="17"/>
  <c r="AH1657" i="17"/>
  <c r="AH649" i="17"/>
  <c r="AH631" i="17"/>
  <c r="AH651" i="17"/>
  <c r="AH43" i="17"/>
  <c r="AH547" i="17"/>
  <c r="AH134" i="17"/>
  <c r="AH802" i="17"/>
  <c r="AH740" i="17"/>
  <c r="AH1773" i="17"/>
  <c r="AH1382" i="17"/>
  <c r="AH1790" i="17"/>
  <c r="AH1785" i="17"/>
  <c r="AH1225" i="17"/>
  <c r="AH440" i="17"/>
  <c r="AH894" i="17"/>
  <c r="AH1656" i="17"/>
  <c r="AH1471" i="17"/>
  <c r="AH1983" i="17"/>
  <c r="AH496" i="17"/>
  <c r="AH535" i="17"/>
  <c r="AH713" i="17"/>
  <c r="AH1109" i="17"/>
  <c r="AH279" i="17"/>
  <c r="AH64" i="17"/>
  <c r="AH912" i="17"/>
  <c r="AH977" i="17"/>
  <c r="AH202" i="17"/>
  <c r="AH2354" i="17"/>
  <c r="AH1331" i="17"/>
  <c r="AH1894" i="17"/>
  <c r="AH728" i="17"/>
  <c r="AH660" i="17"/>
  <c r="AH418" i="17"/>
  <c r="AH592" i="17"/>
  <c r="AH1149" i="17"/>
  <c r="AH1582" i="17"/>
  <c r="AH1958" i="17"/>
  <c r="AH634" i="17"/>
  <c r="AH1281" i="17"/>
  <c r="AH1950" i="17"/>
  <c r="AH2261" i="17"/>
  <c r="AH2303" i="17"/>
  <c r="AH2370" i="17"/>
  <c r="AH1284" i="17"/>
  <c r="AH2069" i="17"/>
  <c r="AH1324" i="17"/>
  <c r="AH1226" i="17"/>
  <c r="AH1242" i="17"/>
  <c r="AH1475" i="17"/>
  <c r="AH2305" i="17"/>
  <c r="AH1653" i="17"/>
  <c r="AH2316" i="17"/>
  <c r="AH2270" i="17"/>
  <c r="AH428" i="17"/>
  <c r="AH1398" i="17"/>
  <c r="AH1872" i="17"/>
  <c r="AH542" i="17"/>
  <c r="AH1049" i="17"/>
  <c r="AH1135" i="17"/>
  <c r="AH1637" i="17"/>
  <c r="AH444" i="17"/>
  <c r="AH709" i="17"/>
  <c r="AH1999" i="17"/>
  <c r="AH1730" i="17"/>
  <c r="AH1189" i="17"/>
  <c r="AH2102" i="17"/>
  <c r="AH1731" i="17"/>
  <c r="AH1466" i="17"/>
  <c r="AH1392" i="17"/>
  <c r="AH1507" i="17"/>
  <c r="AH1234" i="17"/>
  <c r="AH2054" i="17"/>
  <c r="AH1142" i="17"/>
  <c r="AH1749" i="17"/>
  <c r="AH2356" i="17"/>
  <c r="AH1367" i="17"/>
  <c r="AH743" i="17"/>
  <c r="AH1941" i="17"/>
  <c r="AH689" i="17"/>
  <c r="AH346" i="17"/>
  <c r="AH1579" i="17"/>
  <c r="AH1623" i="17"/>
  <c r="AH287" i="17"/>
  <c r="AH1995" i="17"/>
  <c r="AH814" i="17"/>
  <c r="AH1847" i="17"/>
  <c r="AH1209" i="17"/>
  <c r="AH1467" i="17"/>
  <c r="AH1445" i="17"/>
  <c r="AH1168" i="17"/>
  <c r="AH1693" i="17"/>
  <c r="AH1437" i="17"/>
  <c r="AH457" i="17"/>
  <c r="AH252" i="17"/>
  <c r="AH1191" i="17"/>
  <c r="AH14" i="17"/>
  <c r="AH1320" i="17"/>
  <c r="AH2183" i="17"/>
  <c r="AH2041" i="17"/>
  <c r="AH1488" i="17"/>
  <c r="AH1438" i="17"/>
  <c r="AH1001" i="17"/>
  <c r="AH738" i="17"/>
  <c r="AH982" i="17"/>
  <c r="AH607" i="17"/>
  <c r="AH944" i="17"/>
  <c r="AH498" i="17"/>
  <c r="AH794" i="17"/>
  <c r="AH383" i="17"/>
  <c r="AH1501" i="17"/>
  <c r="AH585" i="17"/>
  <c r="AH157" i="17"/>
  <c r="AH576" i="17"/>
  <c r="AH1632" i="17"/>
  <c r="AH2088" i="17"/>
  <c r="AH1998" i="17"/>
  <c r="AH1452" i="17"/>
  <c r="AH1674" i="17"/>
  <c r="AH953" i="17"/>
  <c r="AH1765" i="17"/>
  <c r="AH1845" i="17"/>
  <c r="AH604" i="17"/>
  <c r="AH812" i="17"/>
  <c r="AH1306" i="17"/>
  <c r="AH731" i="17"/>
  <c r="AH1630" i="17"/>
  <c r="AH987" i="17"/>
  <c r="AH1708" i="17"/>
  <c r="AH888" i="17"/>
  <c r="AH328" i="17"/>
  <c r="AH149" i="17"/>
  <c r="AH767" i="17"/>
  <c r="AH514" i="17"/>
  <c r="AH431" i="17"/>
  <c r="AH466" i="17"/>
  <c r="AH1271" i="17"/>
  <c r="AH960" i="17"/>
  <c r="AH1762" i="17"/>
  <c r="AH1895" i="17"/>
  <c r="AH2140" i="17"/>
  <c r="AH905" i="17"/>
  <c r="AH2037" i="17"/>
  <c r="AH1294" i="17"/>
  <c r="AH452" i="17"/>
  <c r="AH1115" i="17"/>
  <c r="AH1006" i="17"/>
  <c r="AH1503" i="17"/>
  <c r="AH2400" i="17"/>
  <c r="AH2364" i="17"/>
  <c r="AH1880" i="17"/>
  <c r="AH2025" i="17"/>
  <c r="AH1474" i="17"/>
  <c r="AH558" i="17"/>
  <c r="AH890" i="17"/>
  <c r="AH1741" i="17"/>
  <c r="AH596" i="17"/>
  <c r="AH1516" i="17"/>
  <c r="AH2302" i="17"/>
  <c r="AH1074" i="17"/>
  <c r="AH670" i="17"/>
  <c r="AH1546" i="17"/>
  <c r="AH389" i="17"/>
  <c r="AH1554" i="17"/>
  <c r="AH1973" i="17"/>
  <c r="AH1459" i="17"/>
  <c r="AH638" i="17"/>
  <c r="AH1349" i="17"/>
  <c r="AH1737" i="17"/>
  <c r="AH1449" i="17"/>
  <c r="AH1321" i="17"/>
  <c r="AH897" i="17"/>
  <c r="AH559" i="17"/>
  <c r="AH1661" i="17"/>
  <c r="AH655" i="17"/>
  <c r="AH2375" i="17"/>
  <c r="AH677" i="17"/>
  <c r="AH565" i="17"/>
  <c r="AH606" i="17"/>
  <c r="AH1814" i="17"/>
  <c r="AH1158" i="17"/>
  <c r="AH2207" i="17"/>
  <c r="AH1858" i="17"/>
  <c r="AH1756" i="17"/>
  <c r="AH309" i="17"/>
  <c r="AH927" i="17"/>
  <c r="AH1127" i="17"/>
  <c r="AH1232" i="17"/>
  <c r="AH1729" i="17"/>
  <c r="AH229" i="17"/>
  <c r="AH652" i="17"/>
  <c r="AH797" i="17"/>
  <c r="AH1477" i="17"/>
  <c r="AH1636" i="17"/>
  <c r="AH590" i="17"/>
  <c r="AH554" i="17"/>
  <c r="AH1315" i="17"/>
  <c r="AH943" i="17"/>
  <c r="AH946" i="17"/>
  <c r="AH1658" i="17"/>
  <c r="AH1123" i="17"/>
  <c r="AH752" i="17"/>
  <c r="AH1132" i="17"/>
  <c r="AH1275" i="17"/>
  <c r="AH101" i="17"/>
  <c r="AH207" i="17"/>
  <c r="AH2032" i="17"/>
  <c r="AH1148" i="17"/>
  <c r="AH1625" i="17"/>
  <c r="AH1097" i="17"/>
  <c r="AH706" i="17"/>
  <c r="AH5" i="17"/>
  <c r="AH850" i="17"/>
  <c r="AH1038" i="17"/>
  <c r="AH451" i="17"/>
  <c r="AH1815" i="17"/>
  <c r="AH138" i="17"/>
  <c r="AH1689" i="17"/>
  <c r="AH2240" i="17"/>
  <c r="AH1050" i="17"/>
  <c r="AH1184" i="17"/>
  <c r="AH2125" i="17"/>
  <c r="AH612" i="17"/>
  <c r="AH1174" i="17"/>
  <c r="AH1138" i="17"/>
  <c r="AH799" i="17"/>
  <c r="AH280" i="17"/>
  <c r="AH511" i="17"/>
  <c r="AH553" i="17"/>
  <c r="AH448" i="17"/>
  <c r="AH916" i="17"/>
  <c r="AH749" i="17"/>
  <c r="AH1538" i="17"/>
  <c r="AH1676" i="17"/>
  <c r="AH1660" i="17"/>
  <c r="AH1169" i="17"/>
  <c r="AH1252" i="17"/>
  <c r="AH780" i="17"/>
  <c r="AH1114" i="17"/>
  <c r="AH239" i="17"/>
  <c r="AH338" i="17"/>
  <c r="AH1819" i="17"/>
  <c r="AH923" i="17"/>
  <c r="AH701" i="17"/>
  <c r="AH1082" i="17"/>
  <c r="AH755" i="17"/>
  <c r="AH369" i="17"/>
  <c r="AH378" i="17"/>
  <c r="AH427" i="17"/>
  <c r="AH102" i="17"/>
  <c r="AH669" i="17"/>
  <c r="AH365" i="17"/>
  <c r="AH303" i="17"/>
  <c r="AH61" i="17"/>
  <c r="AH1348" i="17"/>
  <c r="AH1295" i="17"/>
  <c r="AH949" i="17"/>
  <c r="AH578" i="17"/>
  <c r="AH1030" i="17"/>
  <c r="AH38" i="17"/>
  <c r="AH1086" i="17"/>
  <c r="AH265" i="17"/>
  <c r="AH700" i="17"/>
  <c r="AH1905" i="17"/>
  <c r="AH841" i="17"/>
  <c r="AH881" i="17"/>
  <c r="AH686" i="17"/>
  <c r="AH371" i="17"/>
  <c r="AH154" i="17"/>
  <c r="AH1269" i="17"/>
  <c r="AH275" i="17"/>
  <c r="AH9" i="17"/>
  <c r="AH437" i="17"/>
  <c r="AH773" i="17"/>
  <c r="AH223" i="17"/>
  <c r="AH2306" i="17"/>
  <c r="AH1926" i="17"/>
  <c r="AH2048" i="17"/>
  <c r="AH1484" i="17"/>
  <c r="AH2216" i="17"/>
  <c r="AH1221" i="17"/>
  <c r="AH750" i="17"/>
  <c r="AH1841" i="17"/>
  <c r="AH1328" i="17"/>
  <c r="AH2293" i="17"/>
  <c r="AH2382" i="17"/>
  <c r="AH1384" i="17"/>
  <c r="AH958" i="17"/>
  <c r="AH1065" i="17"/>
  <c r="AH937" i="17"/>
  <c r="AH1761" i="17"/>
  <c r="AH1631" i="17"/>
  <c r="AH902" i="17"/>
  <c r="AH1506" i="17"/>
  <c r="AH1462" i="17"/>
  <c r="AH1769" i="17"/>
  <c r="AH1366" i="17"/>
  <c r="AH1473" i="17"/>
  <c r="AH623" i="17"/>
  <c r="AH1381" i="17"/>
  <c r="AH1326" i="17"/>
  <c r="AH722" i="17"/>
  <c r="AH1076" i="17"/>
  <c r="AH935" i="17"/>
  <c r="AH1071" i="17"/>
  <c r="AH488" i="17"/>
  <c r="AH2086" i="17"/>
  <c r="AH1312" i="17"/>
  <c r="AH1842" i="17"/>
  <c r="AH1553" i="17"/>
  <c r="AH1046" i="17"/>
  <c r="AH354" i="17"/>
  <c r="AH573" i="17"/>
  <c r="AH28" i="17"/>
  <c r="AH1735" i="17"/>
  <c r="AH1113" i="17"/>
  <c r="AH119" i="17"/>
  <c r="AH951" i="17"/>
  <c r="AH59" i="17"/>
  <c r="AH368" i="17"/>
  <c r="AH1712" i="17"/>
  <c r="AH668" i="17"/>
  <c r="AH1136" i="17"/>
  <c r="AH829" i="17"/>
  <c r="AH286" i="17"/>
  <c r="AH1279" i="17"/>
  <c r="AH1540" i="17"/>
  <c r="AH720" i="17"/>
  <c r="AH820" i="17"/>
  <c r="AH895" i="17"/>
  <c r="AH108" i="17"/>
  <c r="AH472" i="17"/>
  <c r="AH1239" i="17"/>
  <c r="AH2312" i="17"/>
  <c r="AH1487" i="17"/>
  <c r="AH961" i="17"/>
  <c r="AH1125" i="17"/>
  <c r="AH618" i="17"/>
  <c r="AH1055" i="17"/>
  <c r="AH1040" i="17"/>
  <c r="AH1621" i="17"/>
  <c r="AH611" i="17"/>
  <c r="AH739" i="17"/>
  <c r="AH673" i="17"/>
  <c r="AH539" i="17"/>
  <c r="AH446" i="17"/>
  <c r="AH1402" i="17"/>
  <c r="AH628" i="17"/>
  <c r="AH1084" i="17"/>
  <c r="AH1909" i="17"/>
  <c r="AH1387" i="17"/>
  <c r="AH385" i="17"/>
  <c r="AH1210" i="17"/>
  <c r="AH296" i="17"/>
  <c r="AH724" i="17"/>
  <c r="AH642" i="17"/>
  <c r="AH150" i="17"/>
  <c r="AH581" i="17"/>
  <c r="AH1000" i="17"/>
  <c r="AH1552" i="17"/>
  <c r="AH909" i="17"/>
  <c r="AH989" i="17"/>
  <c r="AH1480" i="17"/>
  <c r="AH352" i="17"/>
  <c r="AH745" i="17"/>
  <c r="AH1156" i="17"/>
  <c r="AH1207" i="17"/>
  <c r="AH817" i="17"/>
  <c r="AH430" i="17"/>
  <c r="AH282" i="17"/>
  <c r="AH168" i="17"/>
  <c r="AH568" i="17"/>
  <c r="AH86" i="17"/>
  <c r="AH922" i="17"/>
  <c r="AH161" i="17"/>
  <c r="AH387" i="17"/>
  <c r="AH300" i="17"/>
  <c r="AH292" i="17"/>
  <c r="AH123" i="17"/>
  <c r="AH504" i="17"/>
  <c r="AH876" i="17"/>
  <c r="AH1750" i="17"/>
  <c r="AH995" i="17"/>
  <c r="AH1997" i="17"/>
  <c r="AH1263" i="17"/>
  <c r="AH94" i="17"/>
  <c r="AH831" i="17"/>
  <c r="AH672" i="17"/>
  <c r="AH373" i="17"/>
  <c r="AH1157" i="17"/>
  <c r="AH774" i="17"/>
  <c r="AH137" i="17"/>
  <c r="AH1026" i="17"/>
  <c r="AH486" i="17"/>
  <c r="AH661" i="17"/>
  <c r="AH981" i="17"/>
  <c r="AH339" i="17"/>
  <c r="AH158" i="17"/>
  <c r="AH411" i="17"/>
  <c r="AH832" i="17"/>
  <c r="AH272" i="17"/>
  <c r="AH787" i="17"/>
  <c r="AH1524" i="17"/>
  <c r="AH2304" i="17"/>
  <c r="AH2236" i="17"/>
  <c r="AH1767" i="17"/>
  <c r="AH2222" i="17"/>
  <c r="AH2229" i="17"/>
  <c r="AH386" i="17"/>
  <c r="AH1089" i="17"/>
  <c r="AH1810" i="17"/>
  <c r="AH1178" i="17"/>
  <c r="AH808" i="17"/>
  <c r="AH1361" i="17"/>
  <c r="AH1711" i="17"/>
  <c r="AH1836" i="17"/>
  <c r="AH1917" i="17"/>
  <c r="AH1808" i="17"/>
  <c r="AH1691" i="17"/>
  <c r="AH2221" i="17"/>
  <c r="AH1056" i="17"/>
  <c r="AH1479" i="17"/>
  <c r="AH1742" i="17"/>
  <c r="AH1617" i="17"/>
  <c r="AH681" i="17"/>
  <c r="AH390" i="17"/>
  <c r="AH804" i="17"/>
  <c r="AH518" i="17"/>
  <c r="AH2198" i="17"/>
  <c r="AH2056" i="17"/>
  <c r="AH2055" i="17"/>
  <c r="AH424" i="17"/>
  <c r="AH682" i="17"/>
  <c r="AH1371" i="17"/>
  <c r="AH1028" i="17"/>
  <c r="AH1827" i="17"/>
  <c r="AH1152" i="17"/>
  <c r="AH613" i="17"/>
  <c r="AH1054" i="17"/>
  <c r="AH1514" i="17"/>
  <c r="AH1359" i="17"/>
  <c r="AH911" i="17"/>
  <c r="AH574" i="17"/>
  <c r="AH583" i="17"/>
  <c r="AH1093" i="17"/>
  <c r="AH1714" i="17"/>
  <c r="AH273" i="17"/>
  <c r="AH1406" i="17"/>
  <c r="AH1246" i="17"/>
  <c r="AH1039" i="17"/>
  <c r="AH1603" i="17"/>
  <c r="AH1293" i="17"/>
  <c r="AH1822" i="17"/>
  <c r="AH2311" i="17"/>
  <c r="AH758" i="17"/>
  <c r="AH869" i="17"/>
  <c r="AH719" i="17"/>
  <c r="AH396" i="17"/>
  <c r="AH203" i="17"/>
  <c r="AH210" i="17"/>
  <c r="AH816" i="17"/>
  <c r="AH2036" i="17"/>
  <c r="AH735" i="17"/>
  <c r="AH1176" i="17"/>
  <c r="AH1041" i="17"/>
  <c r="AH697" i="17"/>
  <c r="AH1102" i="17"/>
  <c r="AH1545" i="17"/>
  <c r="AH1340" i="17"/>
  <c r="AH545" i="17"/>
  <c r="AH843" i="17"/>
  <c r="AH510" i="17"/>
  <c r="AH48" i="17"/>
  <c r="AH1283" i="17"/>
  <c r="AH11" i="17"/>
  <c r="AH529" i="17"/>
  <c r="AH725" i="17"/>
  <c r="AH1231" i="17"/>
  <c r="AH2061" i="17"/>
  <c r="AH1079" i="17"/>
  <c r="AH1243" i="17"/>
  <c r="AH78" i="17"/>
  <c r="AH53" i="17"/>
  <c r="AH1105" i="17"/>
  <c r="AH1192" i="17"/>
  <c r="AH336" i="17"/>
  <c r="AH363" i="17"/>
  <c r="AH1023" i="17"/>
  <c r="AH1170" i="17"/>
  <c r="AH302" i="17"/>
  <c r="AH998" i="17"/>
  <c r="AH490" i="17"/>
  <c r="AH198" i="17"/>
  <c r="AH1181" i="17"/>
  <c r="AH155" i="17"/>
  <c r="AH994" i="17"/>
  <c r="AH683" i="17"/>
  <c r="AH166" i="17"/>
  <c r="AH1704" i="17"/>
  <c r="AH1405" i="17"/>
  <c r="AH34" i="17"/>
  <c r="AH407" i="17"/>
  <c r="AH73" i="17"/>
  <c r="AH991" i="17"/>
  <c r="AH501" i="17"/>
  <c r="AH192" i="17"/>
  <c r="AH474" i="17"/>
  <c r="AH341" i="17"/>
  <c r="AH269" i="17"/>
  <c r="AH1310" i="17"/>
  <c r="AH645" i="17"/>
  <c r="AH952" i="17"/>
  <c r="AH1090" i="17"/>
  <c r="AH838" i="17"/>
  <c r="AH128" i="17"/>
  <c r="AH236" i="17"/>
  <c r="AH372" i="17"/>
  <c r="AH983" i="17"/>
  <c r="AH1563" i="17"/>
  <c r="AH52" i="17"/>
  <c r="AH471" i="17"/>
  <c r="AH754" i="17"/>
  <c r="AH331" i="17"/>
  <c r="AH211" i="17"/>
  <c r="AH1215" i="17"/>
  <c r="AH321" i="17"/>
  <c r="AH162" i="17"/>
  <c r="AH423" i="17"/>
  <c r="AH479" i="17"/>
  <c r="AH432" i="17"/>
  <c r="AH1126" i="17"/>
  <c r="AH1942" i="17"/>
  <c r="AH546" i="17"/>
  <c r="AH1307" i="17"/>
  <c r="AH1201" i="17"/>
  <c r="AH308" i="17"/>
  <c r="AH766" i="17"/>
  <c r="AH391" i="17"/>
  <c r="AH1513" i="17"/>
  <c r="AH764" i="17"/>
  <c r="AH1096" i="17"/>
  <c r="AH359" i="17"/>
  <c r="AH530" i="17"/>
  <c r="AH107" i="17"/>
  <c r="AH455" i="17"/>
  <c r="AH762" i="17"/>
  <c r="AH6" i="17"/>
  <c r="AH111" i="17"/>
  <c r="AH325" i="17"/>
  <c r="AH2124" i="17"/>
  <c r="AH723" i="17"/>
  <c r="AH584" i="17"/>
  <c r="AH1400" i="17"/>
  <c r="AH250" i="17"/>
  <c r="AH115" i="17"/>
  <c r="AH283" i="17"/>
  <c r="AH1067" i="17"/>
  <c r="AH160" i="17"/>
  <c r="AH1167" i="17"/>
  <c r="AH241" i="17"/>
  <c r="AH375" i="17"/>
  <c r="AH1413" i="17"/>
  <c r="AH1491" i="17"/>
  <c r="AH429" i="17"/>
  <c r="AH973" i="17"/>
  <c r="AH271" i="17"/>
  <c r="AH159" i="17"/>
  <c r="AH1217" i="17"/>
  <c r="AH263" i="17"/>
  <c r="AH258" i="17"/>
  <c r="AH619" i="17"/>
  <c r="AH227" i="17"/>
  <c r="AH1866" i="17"/>
  <c r="AH1062" i="17"/>
  <c r="AH676" i="17"/>
  <c r="AH1339" i="17"/>
  <c r="AH492" i="17"/>
  <c r="AH135" i="17"/>
  <c r="AH190" i="17"/>
  <c r="AH741" i="17"/>
  <c r="AH450" i="17"/>
  <c r="AH31" i="17"/>
  <c r="AH477" i="17"/>
  <c r="AH1311" i="17"/>
  <c r="AH839" i="17"/>
  <c r="AH1527" i="17"/>
  <c r="AH306" i="17"/>
  <c r="AH1052" i="17"/>
  <c r="AH345" i="17"/>
  <c r="AH395" i="17"/>
  <c r="AH575" i="17"/>
  <c r="AH175" i="17"/>
  <c r="AH788" i="17"/>
  <c r="AH335" i="17"/>
  <c r="AH417" i="17"/>
  <c r="AH42" i="17"/>
  <c r="AH580" i="17"/>
  <c r="AH484" i="17"/>
  <c r="AH83" i="17"/>
  <c r="AH1356" i="17"/>
  <c r="AH620" i="17"/>
  <c r="AH1522" i="17"/>
  <c r="AH840" i="17"/>
  <c r="AH833" i="17"/>
  <c r="AH232" i="17"/>
  <c r="AH54" i="17"/>
  <c r="AH191" i="17"/>
  <c r="AH1782" i="17"/>
  <c r="AH945" i="17"/>
  <c r="AH2040" i="17"/>
  <c r="AH2109" i="17"/>
  <c r="AH1273" i="17"/>
  <c r="AH1600" i="17"/>
  <c r="AH1390" i="17"/>
  <c r="AH886" i="17"/>
  <c r="AH1896" i="17"/>
  <c r="AH1022" i="17"/>
  <c r="AH2318" i="17"/>
  <c r="AH26" i="17"/>
  <c r="AH1931" i="17"/>
  <c r="AH662" i="17"/>
  <c r="AH632" i="17"/>
  <c r="AH13" i="17"/>
  <c r="AH1057" i="17"/>
  <c r="AH1147" i="17"/>
  <c r="AH1213" i="17"/>
  <c r="AH1607" i="17"/>
  <c r="AH1948" i="17"/>
  <c r="AH110" i="17"/>
  <c r="AH163" i="17"/>
  <c r="AH656" i="17"/>
  <c r="AH1345" i="17"/>
  <c r="AH933" i="17"/>
  <c r="AH2085" i="17"/>
  <c r="AH1531" i="17"/>
  <c r="AH416" i="17"/>
  <c r="AH100" i="17"/>
  <c r="AH770" i="17"/>
  <c r="AH1124" i="17"/>
  <c r="AH1876" i="17"/>
  <c r="AH2113" i="17"/>
  <c r="AH1585" i="17"/>
  <c r="AH675" i="17"/>
  <c r="AH174" i="17"/>
  <c r="AH1789" i="17"/>
  <c r="AH1165" i="17"/>
  <c r="AH1747" i="17"/>
  <c r="AH406" i="17"/>
  <c r="AH72" i="17"/>
  <c r="AH875" i="17"/>
  <c r="AH1258" i="17"/>
  <c r="AH1010" i="17"/>
  <c r="AH435" i="17"/>
  <c r="AH1786" i="17"/>
  <c r="AH1186" i="17"/>
  <c r="AH173" i="17"/>
  <c r="AH334" i="17"/>
  <c r="AH966" i="17"/>
  <c r="AH323" i="17"/>
  <c r="AH421" i="17"/>
  <c r="AH1954" i="17"/>
  <c r="AH1131" i="17"/>
  <c r="AH209" i="17"/>
  <c r="AH103" i="17"/>
  <c r="AH615" i="17"/>
  <c r="AH598" i="17"/>
  <c r="AH1541" i="17"/>
  <c r="AH213" i="17"/>
  <c r="AH520" i="17"/>
  <c r="AH96" i="17"/>
  <c r="AH136" i="17"/>
  <c r="AH1161" i="17"/>
  <c r="AH1122" i="17"/>
  <c r="AH494" i="17"/>
  <c r="AH1493" i="17"/>
  <c r="AH217" i="17"/>
  <c r="AH879" i="17"/>
  <c r="AH313" i="17"/>
  <c r="AH364" i="17"/>
  <c r="AH791" i="17"/>
  <c r="AH751" i="17"/>
  <c r="AH1429" i="17"/>
  <c r="AH1087" i="17"/>
  <c r="AH27" i="17"/>
  <c r="AH187" i="17"/>
  <c r="AH212" i="17"/>
  <c r="AH18" i="17"/>
  <c r="AH1112" i="17"/>
  <c r="AH1611" i="17"/>
  <c r="AH712" i="17"/>
  <c r="AH257" i="17"/>
  <c r="AH81" i="17"/>
  <c r="AH609" i="17"/>
  <c r="AH189" i="17"/>
  <c r="AH299" i="17"/>
  <c r="AH1288" i="17"/>
  <c r="AH140" i="17"/>
  <c r="AH564" i="17"/>
  <c r="AH393" i="17"/>
  <c r="AH1139" i="17"/>
  <c r="AH1117" i="17"/>
  <c r="AH515" i="17"/>
  <c r="AH317" i="17"/>
  <c r="AH495" i="17"/>
  <c r="AH188" i="17"/>
  <c r="AH125" i="17"/>
  <c r="AH1659" i="17"/>
  <c r="AH1012" i="17"/>
  <c r="AH659" i="17"/>
  <c r="AH748" i="17"/>
  <c r="AH557" i="17"/>
  <c r="AH643" i="17"/>
  <c r="AH35" i="17"/>
  <c r="AH2237" i="17"/>
  <c r="AH1265" i="17"/>
  <c r="AH599" i="17"/>
  <c r="AH314" i="17"/>
  <c r="AH537" i="17"/>
  <c r="AH852" i="17"/>
  <c r="AH353" i="17"/>
  <c r="AH278" i="17"/>
  <c r="AH201" i="17"/>
  <c r="AH182" i="17"/>
  <c r="AH374" i="17"/>
  <c r="AH426" i="17"/>
  <c r="AH1091" i="17"/>
  <c r="AH1581" i="17"/>
  <c r="AH1276" i="17"/>
  <c r="AH409" i="17"/>
  <c r="AH259" i="17"/>
  <c r="AH635" i="17"/>
  <c r="AH1758" i="17"/>
  <c r="AH408" i="17"/>
  <c r="AH1216" i="17"/>
  <c r="AH913" i="17"/>
  <c r="AH1495" i="17"/>
  <c r="AH1330" i="17"/>
  <c r="AH85" i="17"/>
  <c r="AH641" i="17"/>
  <c r="AH737" i="17"/>
  <c r="AH109" i="17"/>
  <c r="AH281" i="17"/>
  <c r="AH420" i="17"/>
  <c r="AH204" i="17"/>
  <c r="AH1197" i="17"/>
  <c r="AH20" i="17"/>
  <c r="AH900" i="17"/>
  <c r="AH784" i="17"/>
  <c r="AH453" i="17"/>
  <c r="AH521" i="17"/>
  <c r="AH830" i="17"/>
  <c r="AH708" i="17"/>
  <c r="AH526" i="17"/>
  <c r="AH629" i="17"/>
  <c r="AH315" i="17"/>
  <c r="AH120" i="17"/>
  <c r="AH475" i="17"/>
  <c r="AH184" i="17"/>
  <c r="AH327" i="17"/>
  <c r="AH483" i="17"/>
  <c r="AH556" i="17"/>
  <c r="AH1042" i="17"/>
  <c r="AH570" i="17"/>
  <c r="AH68" i="17"/>
  <c r="AH855" i="17"/>
  <c r="AH703" i="17"/>
  <c r="AH290" i="17"/>
  <c r="AH478" i="17"/>
  <c r="AH622" i="17"/>
  <c r="AH1251" i="17"/>
  <c r="AH2199" i="17"/>
  <c r="AH1594" i="17"/>
  <c r="AH1511" i="17"/>
  <c r="AH959" i="17"/>
  <c r="AH871" i="17"/>
  <c r="AH1830" i="17"/>
  <c r="AH2034" i="17"/>
  <c r="AH2226" i="17"/>
  <c r="AH487" i="17"/>
  <c r="AH1627" i="17"/>
  <c r="AH608" i="17"/>
  <c r="AH127" i="17"/>
  <c r="AH1008" i="17"/>
  <c r="AH870" i="17"/>
  <c r="AH1414" i="17"/>
  <c r="AH294" i="17"/>
  <c r="AH990" i="17"/>
  <c r="AH60" i="17"/>
  <c r="AH777" i="17"/>
  <c r="AH525" i="17"/>
  <c r="AH7" i="17"/>
  <c r="AH1602" i="17"/>
  <c r="AH1369" i="17"/>
  <c r="AH218" i="17"/>
  <c r="AH1024" i="17"/>
  <c r="AH379" i="17"/>
  <c r="AH197" i="17"/>
  <c r="AH782" i="17"/>
  <c r="AH795" i="17"/>
  <c r="AH222" i="17"/>
  <c r="AH2245" i="17"/>
  <c r="AH248" i="17"/>
  <c r="AH717" i="17"/>
  <c r="AH2104" i="17"/>
  <c r="AH1020" i="17"/>
  <c r="AH1298" i="17"/>
  <c r="AH482" i="17"/>
  <c r="AH1004" i="17"/>
  <c r="AH1037" i="17"/>
  <c r="AH1509" i="17"/>
  <c r="AH1220" i="17"/>
  <c r="AH1285" i="17"/>
  <c r="AH1634" i="17"/>
  <c r="AH1776" i="17"/>
  <c r="AH1497" i="17"/>
  <c r="AH1651" i="17"/>
  <c r="AH1592" i="17"/>
  <c r="AH648" i="17"/>
  <c r="AH25" i="17"/>
  <c r="AH858" i="17"/>
  <c r="AH992" i="17"/>
  <c r="AH462" i="17"/>
  <c r="AH2112" i="17"/>
  <c r="AH476" i="17"/>
  <c r="AH148" i="17"/>
  <c r="AH1188" i="17"/>
  <c r="AH1233" i="17"/>
  <c r="AH938" i="17"/>
  <c r="AH1027" i="17"/>
  <c r="AH1561" i="17"/>
  <c r="AH62" i="17"/>
  <c r="AH1525" i="17"/>
  <c r="AH665" i="17"/>
  <c r="AH2066" i="17"/>
  <c r="AH1567" i="17"/>
  <c r="AH2159" i="17"/>
  <c r="AH1606" i="17"/>
  <c r="AH1736" i="17"/>
  <c r="AH224" i="17"/>
  <c r="AH2133" i="17"/>
  <c r="AH1411" i="17"/>
  <c r="AH1420" i="17"/>
  <c r="AH343" i="17"/>
  <c r="AH1852" i="17"/>
  <c r="AH32" i="17"/>
  <c r="AH2137" i="17"/>
  <c r="AH1036" i="17"/>
  <c r="AH1121" i="17"/>
  <c r="AH332" i="17"/>
  <c r="AH242" i="17"/>
  <c r="AH639" i="17"/>
  <c r="AH77" i="17"/>
  <c r="AH1441" i="17"/>
  <c r="AH419" i="17"/>
  <c r="AH759" i="17"/>
  <c r="AH1081" i="17"/>
  <c r="AH1240" i="17"/>
  <c r="AH967" i="17"/>
  <c r="AH732" i="17"/>
  <c r="AH696" i="17"/>
  <c r="AH1214" i="17"/>
  <c r="AH181" i="17"/>
  <c r="AH1019" i="17"/>
  <c r="AH89" i="17"/>
  <c r="AH129" i="17"/>
  <c r="AH898" i="17"/>
  <c r="AH1732" i="17"/>
  <c r="AH2174" i="17"/>
  <c r="AH2077" i="17"/>
  <c r="AH1427" i="17"/>
  <c r="AH688" i="17"/>
  <c r="AH40" i="17"/>
  <c r="AH414" i="17"/>
  <c r="AH56" i="17"/>
  <c r="AH1241" i="17"/>
  <c r="AH251" i="17"/>
  <c r="AH402" i="17"/>
  <c r="AH1053" i="17"/>
  <c r="AH41" i="17"/>
  <c r="AH1095" i="17"/>
  <c r="AH143" i="17"/>
  <c r="AH172" i="17"/>
  <c r="AH381" i="17"/>
  <c r="AH2013" i="17"/>
  <c r="AH468" i="17"/>
  <c r="AH1151" i="17"/>
  <c r="AH196" i="17"/>
  <c r="AH105" i="17"/>
  <c r="AH276" i="17"/>
  <c r="AH2" i="17"/>
  <c r="AH21" i="17"/>
  <c r="AH459" i="17"/>
  <c r="AH376" i="17"/>
  <c r="AH502" i="17"/>
  <c r="AH397" i="17"/>
  <c r="AH566" i="17"/>
  <c r="AH705" i="17"/>
  <c r="AH221" i="17"/>
  <c r="AH552" i="17"/>
  <c r="AH114" i="17"/>
  <c r="AH859" i="17"/>
  <c r="AH1163" i="17"/>
  <c r="AH878" i="17"/>
  <c r="AH1002" i="17"/>
  <c r="AH1549" i="17"/>
  <c r="AH132" i="17"/>
  <c r="AH183" i="17"/>
  <c r="AH342" i="17"/>
  <c r="AH532" i="17"/>
  <c r="AH704" i="17"/>
  <c r="AH358" i="17"/>
  <c r="AH16" i="17"/>
  <c r="AH74" i="17"/>
  <c r="AH1360" i="17"/>
  <c r="AH1249" i="17"/>
  <c r="AH445" i="17"/>
  <c r="AH147" i="17"/>
  <c r="AH439" i="17"/>
  <c r="AH1783" i="17"/>
  <c r="AH600" i="17"/>
  <c r="AH361" i="17"/>
  <c r="AH658" i="17"/>
  <c r="AH141" i="17"/>
  <c r="AH1014" i="17"/>
  <c r="AH164" i="17"/>
  <c r="AH541" i="17"/>
  <c r="AH66" i="17"/>
  <c r="AH940" i="17"/>
  <c r="AH753" i="17"/>
  <c r="AH91" i="17"/>
  <c r="AH984" i="17"/>
  <c r="AH591" i="17"/>
  <c r="AH112" i="17"/>
  <c r="AH761" i="17"/>
  <c r="AH55" i="17"/>
  <c r="AH633" i="17"/>
  <c r="AH348" i="17"/>
  <c r="AH17" i="17"/>
  <c r="AH225" i="17"/>
  <c r="AH266" i="17"/>
  <c r="AH171" i="17"/>
  <c r="AH233" i="17"/>
  <c r="AH489" i="17"/>
  <c r="AH355" i="17"/>
  <c r="AH1468" i="17"/>
  <c r="AH617" i="17"/>
  <c r="AH889" i="17"/>
  <c r="AH235" i="17"/>
  <c r="AH1199" i="17"/>
  <c r="AH51" i="17"/>
  <c r="AH307" i="17"/>
  <c r="AH551" i="17"/>
  <c r="AH199" i="17"/>
  <c r="AH654" i="17"/>
  <c r="AH113" i="17"/>
  <c r="AH1032" i="17"/>
  <c r="AH1160" i="17"/>
  <c r="AH214" i="17"/>
  <c r="AH312" i="17"/>
  <c r="AH398" i="17"/>
  <c r="AH499" i="17"/>
  <c r="AH67" i="17"/>
  <c r="AH69" i="17"/>
  <c r="AH616" i="17"/>
  <c r="AH491" i="17"/>
  <c r="AH964" i="17"/>
  <c r="AH1289" i="17"/>
  <c r="AH1701" i="17"/>
  <c r="AH2065" i="17"/>
  <c r="AH434" i="17"/>
  <c r="AH1882" i="17"/>
  <c r="AH1025" i="17"/>
  <c r="AH288" i="17"/>
  <c r="AH1573" i="17"/>
  <c r="AH1450" i="17"/>
  <c r="AH186" i="17"/>
  <c r="AH610" i="17"/>
  <c r="AH1045" i="17"/>
  <c r="AH567" i="17"/>
  <c r="AH79" i="17"/>
  <c r="AH22" i="17"/>
  <c r="AH624" i="17"/>
  <c r="AH133" i="17"/>
  <c r="AH2138" i="17"/>
  <c r="AH597" i="17"/>
  <c r="AH99" i="17"/>
  <c r="AH319" i="17"/>
  <c r="AH1716" i="17"/>
  <c r="AH588" i="17"/>
  <c r="AH589" i="17"/>
  <c r="AH1454" i="17"/>
  <c r="AH145" i="17"/>
  <c r="AH449" i="17"/>
  <c r="AH1555" i="17"/>
  <c r="AH667" i="17"/>
  <c r="AH1612" i="17"/>
  <c r="AH684" i="17"/>
  <c r="AH1007" i="17"/>
  <c r="AH1871" i="17"/>
  <c r="AH1694" i="17"/>
  <c r="AH1198" i="17"/>
  <c r="AH800" i="17"/>
  <c r="AH1664" i="17"/>
  <c r="AH815" i="17"/>
  <c r="AH1341" i="17"/>
  <c r="AH772" i="17"/>
  <c r="AH1064" i="17"/>
  <c r="AH1728" i="17"/>
  <c r="AH1492" i="17"/>
  <c r="AH1529" i="17"/>
  <c r="AH1222" i="17"/>
  <c r="AH1058" i="17"/>
  <c r="AH1833" i="17"/>
  <c r="AH1568" i="17"/>
  <c r="AH733" i="17"/>
  <c r="AH954" i="17"/>
  <c r="AH1672" i="17"/>
  <c r="AH1325" i="17"/>
  <c r="AH856" i="17"/>
  <c r="AH929" i="17"/>
  <c r="AH344" i="17"/>
  <c r="AH1518" i="17"/>
  <c r="AH1072" i="17"/>
  <c r="AH934" i="17"/>
  <c r="AH1218" i="17"/>
  <c r="AH194" i="17"/>
  <c r="AH1060" i="17"/>
  <c r="AH384" i="17"/>
  <c r="AH1377" i="17"/>
  <c r="AH538" i="17"/>
  <c r="AH1720" i="17"/>
  <c r="AH1682" i="17"/>
  <c r="AH24" i="17"/>
  <c r="AH874" i="17"/>
  <c r="AH2247" i="17"/>
  <c r="AH861" i="17"/>
  <c r="AH1576" i="17"/>
  <c r="AH116" i="17"/>
  <c r="AH1228" i="17"/>
  <c r="AH167" i="17"/>
  <c r="AH2064" i="17"/>
  <c r="AH2008" i="17"/>
  <c r="AH481" i="17"/>
  <c r="AH1426" i="17"/>
  <c r="AH2095" i="17"/>
  <c r="AH226" i="17"/>
  <c r="AH1684" i="17"/>
  <c r="AH1646" i="17"/>
  <c r="AH1383" i="17"/>
  <c r="AH1297" i="17"/>
  <c r="AH208" i="17"/>
  <c r="AH932" i="17"/>
  <c r="AH1505" i="17"/>
  <c r="AH695" i="17"/>
  <c r="AH901" i="17"/>
  <c r="AH836" i="17"/>
  <c r="AH262" i="17"/>
  <c r="AH1143" i="17"/>
  <c r="AH289" i="17"/>
  <c r="AH1080" i="17"/>
  <c r="AH44" i="17"/>
  <c r="AH972" i="17"/>
  <c r="AH884" i="17"/>
  <c r="AH50" i="17"/>
  <c r="AH1173" i="17"/>
  <c r="AH1499" i="17"/>
  <c r="AH798" i="17"/>
  <c r="AH405" i="17"/>
  <c r="AH231" i="17"/>
  <c r="AH1416" i="17"/>
  <c r="AH509" i="17"/>
  <c r="AH508" i="17"/>
  <c r="AH796" i="17"/>
  <c r="AH603" i="17"/>
  <c r="AH561" i="17"/>
  <c r="AH1129" i="17"/>
  <c r="AH169" i="17"/>
  <c r="AH98" i="17"/>
  <c r="AH322" i="17"/>
  <c r="AH152" i="17"/>
  <c r="AH1103" i="17"/>
  <c r="AH1885" i="17"/>
  <c r="AH215" i="17"/>
  <c r="AH625" i="17"/>
  <c r="AH274" i="17"/>
  <c r="AH291" i="17"/>
  <c r="AH563" i="17"/>
  <c r="AH349" i="17"/>
  <c r="AH685" i="17"/>
  <c r="AH1481" i="17"/>
  <c r="AH792" i="17"/>
  <c r="AH264" i="17"/>
  <c r="AH153" i="17"/>
  <c r="AH243" i="17"/>
  <c r="AH1033" i="17"/>
  <c r="AH156" i="17"/>
  <c r="AH1270" i="17"/>
  <c r="AH828" i="17"/>
  <c r="AH298" i="17"/>
  <c r="AH726" i="17"/>
  <c r="AH1375" i="17"/>
  <c r="AH480" i="17"/>
  <c r="AH39" i="17"/>
  <c r="AH1200" i="17"/>
  <c r="AH727" i="17"/>
  <c r="AH362" i="17"/>
  <c r="AH1461" i="17"/>
  <c r="AH1536" i="17"/>
  <c r="AH46" i="17"/>
  <c r="AH176" i="17"/>
  <c r="AH415" i="17"/>
  <c r="AH360" i="17"/>
  <c r="AH65" i="17"/>
  <c r="AH1110" i="17"/>
  <c r="AH10" i="17"/>
  <c r="AH523" i="17"/>
  <c r="AH247" i="17"/>
  <c r="AH473" i="17"/>
  <c r="AH45" i="17"/>
  <c r="AH2396" i="17"/>
  <c r="AH1797" i="17"/>
  <c r="AH441" i="17"/>
  <c r="AH399" i="17"/>
  <c r="AH205" i="17"/>
  <c r="AH579" i="17"/>
  <c r="AH249" i="17"/>
  <c r="AH941" i="17"/>
  <c r="AH2329" i="17"/>
  <c r="AH1180" i="17"/>
  <c r="AH2214" i="17"/>
  <c r="AH819" i="17"/>
  <c r="AH687" i="17"/>
  <c r="AH1128" i="17"/>
  <c r="AH47" i="17"/>
  <c r="AH316" i="17"/>
  <c r="AH823" i="17"/>
  <c r="AH2265" i="17"/>
  <c r="AH1662" i="17"/>
  <c r="AH1748" i="17"/>
  <c r="AH1101" i="17"/>
  <c r="AH1264" i="17"/>
  <c r="AH2239" i="17"/>
  <c r="AH131" i="17"/>
  <c r="AH1759" i="17"/>
  <c r="AH962" i="17"/>
  <c r="AH458" i="17"/>
  <c r="AH1003" i="17"/>
  <c r="AH910" i="17"/>
  <c r="AH1725" i="17"/>
  <c r="AH2030" i="17"/>
  <c r="AH1150" i="17"/>
  <c r="AH1517" i="17"/>
  <c r="AH699" i="17"/>
  <c r="AH650" i="17"/>
  <c r="AH931" i="17"/>
  <c r="AH1211" i="17"/>
  <c r="AH151" i="17"/>
  <c r="AH811" i="17"/>
  <c r="AH2184" i="17"/>
  <c r="AH493" i="17"/>
  <c r="AH443" i="17"/>
  <c r="AH1337" i="17"/>
  <c r="AH142" i="17"/>
  <c r="AH261" i="17"/>
  <c r="AH237" i="17"/>
  <c r="AH2153" i="17"/>
  <c r="AH1813" i="17"/>
  <c r="AH228" i="17"/>
  <c r="AH1671" i="17"/>
  <c r="AH1083" i="17"/>
  <c r="AH230" i="17"/>
  <c r="AH1642" i="17"/>
  <c r="AH1456" i="17"/>
  <c r="AH1363" i="17"/>
  <c r="AH531" i="17"/>
  <c r="AH1059" i="17"/>
  <c r="AH882" i="17"/>
  <c r="AH778" i="17"/>
  <c r="AH1433" i="17"/>
  <c r="AH785" i="17"/>
  <c r="AH130" i="17"/>
  <c r="AH947" i="17"/>
  <c r="AH877" i="17"/>
  <c r="AH1085" i="17"/>
  <c r="AH562" i="17"/>
  <c r="AH284" i="17"/>
  <c r="AH320" i="17"/>
  <c r="AH377" i="17"/>
  <c r="AH15" i="17"/>
  <c r="AH698" i="17"/>
  <c r="AH1764" i="17"/>
  <c r="AH467" i="17"/>
  <c r="AH180" i="17"/>
  <c r="AH969" i="17"/>
  <c r="AH382" i="17"/>
  <c r="AH326" i="17"/>
  <c r="AH847" i="17"/>
  <c r="AH301" i="17"/>
  <c r="AH2213" i="17"/>
  <c r="AH908" i="17"/>
  <c r="AH899" i="17"/>
  <c r="AH543" i="17"/>
  <c r="AH285" i="17"/>
  <c r="AH807" i="17"/>
  <c r="AH179" i="17"/>
  <c r="AH367" i="17"/>
  <c r="AH1108" i="17"/>
  <c r="AH87" i="17"/>
  <c r="AH747" i="17"/>
  <c r="AH536" i="17"/>
  <c r="AH904" i="17"/>
  <c r="AH82" i="17"/>
  <c r="AH527" i="17"/>
  <c r="AH90" i="17"/>
  <c r="AH324" i="17"/>
  <c r="AH636" i="17"/>
  <c r="AH885" i="17"/>
  <c r="AH76" i="17"/>
  <c r="AH760" i="17"/>
  <c r="AH1396" i="17"/>
  <c r="AH240" i="17"/>
  <c r="AH238" i="17"/>
  <c r="AH1237" i="17"/>
  <c r="AH2347" i="17"/>
  <c r="AH1498" i="17"/>
  <c r="AH789" i="17"/>
  <c r="AH1547" i="17"/>
  <c r="AH1099" i="17"/>
  <c r="AH692" i="17"/>
  <c r="AH707" i="17"/>
  <c r="AH256" i="17"/>
  <c r="AH2188" i="17"/>
  <c r="AH955" i="17"/>
  <c r="AH2197" i="17"/>
  <c r="AH1009" i="17"/>
  <c r="AH2147" i="17"/>
  <c r="AH1333" i="17"/>
  <c r="AH691" i="17"/>
  <c r="AH1035" i="17"/>
  <c r="AH1029" i="17"/>
  <c r="AH413" i="17"/>
  <c r="AH569" i="17"/>
  <c r="AH92" i="17"/>
  <c r="AH366" i="17"/>
  <c r="AH404" i="17"/>
  <c r="AH867" i="17"/>
  <c r="AH1299" i="17"/>
  <c r="AH827" i="17"/>
  <c r="AH146" i="17"/>
  <c r="AH1227" i="17"/>
  <c r="AH540" i="17"/>
  <c r="AH464" i="17"/>
  <c r="AH370" i="17"/>
  <c r="AH1061" i="17"/>
  <c r="AH805" i="17"/>
  <c r="AH1092" i="17"/>
  <c r="AH1379" i="17"/>
  <c r="AH1869" i="17"/>
  <c r="AH337" i="17"/>
  <c r="AH605" i="17"/>
  <c r="AH80" i="17"/>
  <c r="AH846" i="17"/>
  <c r="AH401" i="17"/>
  <c r="AH666" i="17"/>
  <c r="AH219" i="17"/>
  <c r="AH671" i="17"/>
  <c r="AH121" i="17"/>
  <c r="AH330" i="17"/>
  <c r="AH1788" i="17"/>
  <c r="AH220" i="17"/>
  <c r="AH118" i="17"/>
  <c r="AH49" i="17"/>
  <c r="AH139" i="17"/>
  <c r="AH1253" i="17"/>
  <c r="AH93" i="17"/>
  <c r="AH694" i="17"/>
  <c r="AH630" i="17"/>
  <c r="AH756" i="17"/>
  <c r="AH1259" i="17"/>
  <c r="AH2084" i="17"/>
  <c r="AH1119" i="17"/>
  <c r="AH1261" i="17"/>
  <c r="AH868" i="17"/>
  <c r="AH647" i="17"/>
  <c r="AH2173" i="17"/>
  <c r="AH1353" i="17"/>
  <c r="AH809" i="17"/>
  <c r="AH1609" i="17"/>
  <c r="AH1794" i="17"/>
  <c r="AH347" i="17"/>
  <c r="AH965" i="17"/>
  <c r="AH351" i="17"/>
  <c r="AH1044" i="17"/>
  <c r="AH1343" i="17"/>
  <c r="AH246" i="17"/>
  <c r="AH769" i="17"/>
  <c r="AH993" i="17"/>
  <c r="AH582" i="17"/>
  <c r="AH295" i="17"/>
  <c r="AH1587" i="17"/>
  <c r="AH329" i="17"/>
  <c r="AH436" i="17"/>
  <c r="AH255" i="17"/>
  <c r="AH835" i="17"/>
  <c r="AH834" i="17"/>
  <c r="AH555" i="17"/>
  <c r="AH790" i="17"/>
  <c r="AH29" i="17"/>
  <c r="AH892" i="17"/>
  <c r="AH1670" i="17"/>
  <c r="AH253" i="17"/>
  <c r="AH1318" i="17"/>
  <c r="AH84" i="17"/>
  <c r="AH1668" i="17"/>
  <c r="AH976" i="17"/>
  <c r="AH19" i="17"/>
  <c r="AH260" i="17"/>
  <c r="AH277" i="17"/>
  <c r="AH663" i="17"/>
  <c r="AH71" i="17"/>
  <c r="AH447" i="17"/>
  <c r="AH1047" i="17"/>
  <c r="AH195" i="17"/>
  <c r="AH461" i="17"/>
  <c r="AH1069" i="17"/>
  <c r="AH380" i="17"/>
  <c r="AH33" i="17"/>
  <c r="AH679" i="17"/>
  <c r="AH318" i="17"/>
  <c r="AH768" i="17"/>
  <c r="AH425" i="17"/>
  <c r="AH1558" i="17"/>
  <c r="AH925" i="17"/>
  <c r="AH1070" i="17"/>
  <c r="AH254" i="17"/>
  <c r="AH1401" i="17"/>
  <c r="AH1134" i="17"/>
  <c r="AH1327" i="17"/>
  <c r="AH974" i="17"/>
  <c r="AH721" i="17"/>
  <c r="AH1145" i="17"/>
  <c r="AH497" i="17"/>
  <c r="AH311" i="17"/>
  <c r="AH170" i="17"/>
  <c r="AH1137" i="17"/>
  <c r="AH921" i="17"/>
  <c r="AH711" i="17"/>
  <c r="AH1939" i="17"/>
  <c r="AH1164" i="17"/>
  <c r="AH801" i="17"/>
  <c r="AH95" i="17"/>
  <c r="AH550" i="17"/>
  <c r="AH12" i="17"/>
  <c r="AH193" i="17"/>
  <c r="AH30" i="17"/>
  <c r="AH507" i="17"/>
  <c r="AH1724" i="17"/>
  <c r="AH2031" i="17"/>
  <c r="AH979" i="17"/>
  <c r="AH177" i="17"/>
  <c r="AH460" i="17"/>
  <c r="AH1929" i="17"/>
  <c r="AH710" i="17"/>
  <c r="AH244" i="17"/>
  <c r="AH36" i="17"/>
  <c r="AH403" i="17"/>
  <c r="AH715" i="17"/>
  <c r="AH999" i="17"/>
  <c r="AH400" i="17"/>
  <c r="AH1347" i="17"/>
  <c r="AH1153" i="17"/>
  <c r="AH23" i="17"/>
  <c r="AH126" i="17"/>
  <c r="AH863" i="17"/>
  <c r="AH744" i="17"/>
  <c r="AH930" i="17"/>
  <c r="AH1051" i="17"/>
  <c r="AH730" i="17"/>
  <c r="AH1120" i="17"/>
  <c r="AH216" i="17"/>
  <c r="AH853" i="17"/>
  <c r="AH1078" i="17"/>
  <c r="AH245" i="17"/>
  <c r="AH305" i="17"/>
  <c r="AH58" i="17"/>
  <c r="AH956" i="17"/>
  <c r="AH517" i="17"/>
  <c r="AH1015" i="17"/>
  <c r="AH862" i="17"/>
  <c r="AH333" i="17"/>
  <c r="AH2106" i="17"/>
  <c r="AH293" i="17"/>
  <c r="AH718" i="17"/>
  <c r="AH845" i="17"/>
  <c r="AH117" i="17"/>
  <c r="AH63" i="17"/>
  <c r="AH2331" i="17"/>
  <c r="AH1859" i="17"/>
  <c r="AH37" i="17"/>
  <c r="AH442" i="17"/>
  <c r="AH1936" i="17"/>
  <c r="AH2090" i="17"/>
  <c r="AH75" i="17"/>
  <c r="AH433" i="17"/>
  <c r="AH465" i="17"/>
  <c r="AH1409" i="17"/>
  <c r="AH1924" i="17"/>
  <c r="AH267" i="17"/>
  <c r="AH1182" i="17"/>
  <c r="AH1077" i="17"/>
  <c r="AH124" i="17"/>
  <c r="AH936" i="17"/>
  <c r="AH1185" i="17"/>
  <c r="AH456" i="17"/>
  <c r="AH533" i="17"/>
  <c r="AH848" i="17"/>
  <c r="AH942" i="17"/>
  <c r="AH844" i="17"/>
  <c r="AH522" i="17"/>
  <c r="AH104" i="17"/>
  <c r="AH883" i="17"/>
  <c r="AH1171" i="17"/>
  <c r="AH394" i="17"/>
  <c r="AH963" i="17"/>
  <c r="AH1323" i="17"/>
  <c r="AH1048" i="17"/>
  <c r="AH200" i="17"/>
  <c r="AH587" i="17"/>
  <c r="AH340" i="17"/>
  <c r="AH357" i="17"/>
  <c r="AH206" i="17"/>
  <c r="AH144" i="17"/>
  <c r="M9" i="17" l="1"/>
  <c r="F8" i="17"/>
  <c r="L27" i="17"/>
  <c r="M8" i="17"/>
  <c r="M31" i="17"/>
  <c r="M20" i="17"/>
  <c r="L28" i="17"/>
  <c r="M22" i="17"/>
  <c r="E10" i="17"/>
  <c r="M26" i="17"/>
  <c r="F15" i="17"/>
  <c r="L10" i="17"/>
  <c r="L11" i="17"/>
  <c r="M12" i="17"/>
  <c r="L25" i="17"/>
  <c r="M19" i="17"/>
  <c r="M16" i="17"/>
  <c r="M11" i="17"/>
  <c r="L24" i="17"/>
  <c r="M7" i="17"/>
  <c r="M27" i="17"/>
  <c r="E12" i="17"/>
  <c r="F10" i="17"/>
  <c r="L31" i="17"/>
  <c r="M25" i="17"/>
  <c r="L22" i="17"/>
  <c r="L20" i="17"/>
  <c r="L17" i="17"/>
  <c r="M21" i="17"/>
  <c r="M28" i="17"/>
  <c r="M17" i="17"/>
  <c r="E11" i="17"/>
  <c r="E20" i="17" s="1"/>
  <c r="F9" i="17"/>
  <c r="L23" i="17"/>
  <c r="L19" i="17"/>
  <c r="L16" i="17"/>
  <c r="F12" i="17"/>
  <c r="L7" i="17"/>
  <c r="L15" i="17"/>
  <c r="L9" i="17"/>
  <c r="E15" i="17"/>
  <c r="E8" i="17"/>
  <c r="E7" i="17"/>
  <c r="M23" i="17"/>
  <c r="M18" i="17"/>
  <c r="M24" i="17"/>
  <c r="L18" i="17"/>
  <c r="F7" i="17"/>
  <c r="M10" i="17"/>
  <c r="L8" i="17"/>
  <c r="M15" i="17"/>
  <c r="E9" i="17"/>
  <c r="L21" i="17"/>
  <c r="L26" i="17"/>
  <c r="L12" i="17"/>
  <c r="F11" i="17"/>
  <c r="F20" i="17" s="1"/>
  <c r="M29" i="17" l="1"/>
  <c r="M30" i="17" s="1"/>
  <c r="L29" i="17"/>
  <c r="L30" i="17" s="1"/>
  <c r="L13" i="17"/>
  <c r="M13" i="17"/>
  <c r="F21" i="17"/>
  <c r="E21" i="17"/>
  <c r="E13" i="17"/>
  <c r="F13" i="17"/>
  <c r="L14" i="17" l="1"/>
  <c r="L33" i="17" s="1"/>
  <c r="L32" i="17"/>
  <c r="M14" i="17"/>
  <c r="M33" i="17" s="1"/>
  <c r="M32" i="17"/>
  <c r="F16" i="17"/>
  <c r="F14" i="17"/>
  <c r="F17" i="17" s="1"/>
  <c r="E16" i="17"/>
  <c r="E14" i="17"/>
  <c r="E17" i="17" s="1"/>
</calcChain>
</file>

<file path=xl/sharedStrings.xml><?xml version="1.0" encoding="utf-8"?>
<sst xmlns="http://schemas.openxmlformats.org/spreadsheetml/2006/main" count="2743" uniqueCount="449">
  <si>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</si>
  <si>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</si>
  <si>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</si>
  <si>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</si>
  <si>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</si>
  <si>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</si>
  <si>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</si>
  <si>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</si>
  <si>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</si>
  <si>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</si>
  <si>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</si>
  <si>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</si>
  <si>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</si>
  <si>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</si>
  <si>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</si>
  <si>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</si>
  <si>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</si>
  <si>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</si>
  <si>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</si>
  <si>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</si>
  <si>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</si>
  <si>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</si>
  <si>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</si>
  <si>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</si>
  <si>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</si>
  <si>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</si>
  <si>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</si>
  <si>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</si>
  <si>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</si>
  <si>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</si>
  <si>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調査研究費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</si>
  <si>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</si>
  <si>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</si>
  <si>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</si>
  <si>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</si>
  <si>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</si>
  <si>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</si>
  <si>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</si>
  <si>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</si>
  <si>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</si>
  <si>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</si>
  <si>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</si>
  <si>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</si>
  <si>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</si>
  <si>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</si>
  <si>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</si>
  <si>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</si>
  <si>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</si>
  <si>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</si>
  <si>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  <phoneticPr fontId="3"/>
  </si>
  <si>
    <t>地方公共団体コード</t>
    <phoneticPr fontId="3"/>
  </si>
  <si>
    <t>市区町村名</t>
    <phoneticPr fontId="3"/>
  </si>
  <si>
    <t>ごみ</t>
    <phoneticPr fontId="3"/>
  </si>
  <si>
    <t>し尿</t>
    <phoneticPr fontId="3"/>
  </si>
  <si>
    <t>合計</t>
    <phoneticPr fontId="3"/>
  </si>
  <si>
    <t>ごみ（建設改良費＋処理維持管理費＋その他）（組合分担金を除く）</t>
    <phoneticPr fontId="3"/>
  </si>
  <si>
    <t>し尿（建設改良費＋処理維持管理費＋その他）（組合分担金を除く）</t>
    <phoneticPr fontId="3"/>
  </si>
  <si>
    <t>合計（建設改良費＋処理維持管理費＋その他）（組合分担金を除く）</t>
    <phoneticPr fontId="3"/>
  </si>
  <si>
    <t>合計 (特定財源(市区町村分担金を除く)+一般財源)</t>
    <phoneticPr fontId="3"/>
  </si>
  <si>
    <t>建設改良費 (工事費+調査費)(組合分担金を除く)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</si>
  <si>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</si>
  <si>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</si>
  <si>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特定財源 (市区町村分担金を除く)</t>
    <phoneticPr fontId="3"/>
  </si>
  <si>
    <t>一般財源</t>
    <phoneticPr fontId="3"/>
  </si>
  <si>
    <t>工事費 (中間処理施設+最終処分場+その他)</t>
    <phoneticPr fontId="3"/>
  </si>
  <si>
    <t>調査費</t>
    <phoneticPr fontId="3"/>
  </si>
  <si>
    <t>（建設改良費組合分担金）</t>
    <phoneticPr fontId="3"/>
  </si>
  <si>
    <t>人件費（一般職＋収集運搬＋中間処理＋最終処分）</t>
    <phoneticPr fontId="3"/>
  </si>
  <si>
    <t>処理費 (収集運搬費+中間処理費+最終処分費)</t>
    <phoneticPr fontId="3"/>
  </si>
  <si>
    <t>車両等購入費</t>
    <phoneticPr fontId="3"/>
  </si>
  <si>
    <t>委託費 (収集運搬費+中間処理費+最終処分費+その他)</t>
    <phoneticPr fontId="3"/>
  </si>
  <si>
    <t>(組合分担金)</t>
    <phoneticPr fontId="3"/>
  </si>
  <si>
    <t>調査研究費</t>
    <phoneticPr fontId="3"/>
  </si>
  <si>
    <t>国庫支出金</t>
    <phoneticPr fontId="3"/>
  </si>
  <si>
    <t>都道府県
支出金</t>
    <phoneticPr fontId="3"/>
  </si>
  <si>
    <t>地方債</t>
    <phoneticPr fontId="3"/>
  </si>
  <si>
    <t>使用料及び
手数料</t>
    <phoneticPr fontId="3"/>
  </si>
  <si>
    <t>（市区町村
分担金）</t>
    <phoneticPr fontId="3"/>
  </si>
  <si>
    <t>収集運搬施設</t>
    <phoneticPr fontId="3"/>
  </si>
  <si>
    <t>中間処理施設</t>
    <phoneticPr fontId="3"/>
  </si>
  <si>
    <t>最終処分場</t>
    <phoneticPr fontId="3"/>
  </si>
  <si>
    <t>一般職</t>
    <phoneticPr fontId="3"/>
  </si>
  <si>
    <t>収集運搬</t>
    <phoneticPr fontId="3"/>
  </si>
  <si>
    <t>中間処理</t>
    <phoneticPr fontId="3"/>
  </si>
  <si>
    <t>最終処分</t>
    <phoneticPr fontId="3"/>
  </si>
  <si>
    <t>収集運搬費</t>
    <phoneticPr fontId="3"/>
  </si>
  <si>
    <t>中間処理費</t>
    <phoneticPr fontId="3"/>
  </si>
  <si>
    <t>最終処分費</t>
    <phoneticPr fontId="3"/>
  </si>
  <si>
    <t>（千円）</t>
    <phoneticPr fontId="3"/>
  </si>
  <si>
    <t>一部事務組合・広域連合名</t>
    <phoneticPr fontId="3"/>
  </si>
  <si>
    <t>合計（広域団体１+広域団体２+広域団体３+広域団体４+広域団体５+広域団体６）</t>
    <phoneticPr fontId="3"/>
  </si>
  <si>
    <t>広域団体１</t>
    <phoneticPr fontId="3"/>
  </si>
  <si>
    <t>広域団体２</t>
    <phoneticPr fontId="3"/>
  </si>
  <si>
    <t>広域団体３</t>
    <phoneticPr fontId="3"/>
  </si>
  <si>
    <t>広域団体４</t>
    <phoneticPr fontId="3"/>
  </si>
  <si>
    <t>広域団体５</t>
    <phoneticPr fontId="3"/>
  </si>
  <si>
    <t>広域団体６</t>
    <phoneticPr fontId="3"/>
  </si>
  <si>
    <t>建設・改良費</t>
    <phoneticPr fontId="3"/>
  </si>
  <si>
    <t>処理及び
維持管理費</t>
    <phoneticPr fontId="3"/>
  </si>
  <si>
    <t>小計</t>
    <phoneticPr fontId="3"/>
  </si>
  <si>
    <t>構成市区町村24</t>
    <phoneticPr fontId="3"/>
  </si>
  <si>
    <t>構成市区町村25</t>
    <phoneticPr fontId="3"/>
  </si>
  <si>
    <t>構成市区町村26</t>
    <phoneticPr fontId="3"/>
  </si>
  <si>
    <t>構成市区町村27</t>
    <phoneticPr fontId="3"/>
  </si>
  <si>
    <t>構成市区町村28</t>
    <phoneticPr fontId="3"/>
  </si>
  <si>
    <t>構成市区町村29</t>
    <phoneticPr fontId="3"/>
  </si>
  <si>
    <t>構成市区町村30</t>
    <phoneticPr fontId="3"/>
  </si>
  <si>
    <t>市区町村
コード</t>
    <phoneticPr fontId="3"/>
  </si>
  <si>
    <t>地方公共団体コード</t>
    <phoneticPr fontId="3"/>
  </si>
  <si>
    <t>市区町村名</t>
    <phoneticPr fontId="3"/>
  </si>
  <si>
    <t>地方公共団体コード</t>
    <phoneticPr fontId="3"/>
  </si>
  <si>
    <t>一部事務組合・広域連合名</t>
    <phoneticPr fontId="3"/>
  </si>
  <si>
    <t>ごみ</t>
    <phoneticPr fontId="3"/>
  </si>
  <si>
    <t>し尿</t>
    <phoneticPr fontId="3"/>
  </si>
  <si>
    <t>合計</t>
    <phoneticPr fontId="3"/>
  </si>
  <si>
    <t>ごみ（建設改良費＋処理維持管理費＋その他）（組合分担金を除く）</t>
    <phoneticPr fontId="3"/>
  </si>
  <si>
    <t>し尿（建設改良費＋処理維持管理費＋その他）（組合分担金を除く）</t>
    <phoneticPr fontId="3"/>
  </si>
  <si>
    <t>合計（建設改良費＋処理維持管理費＋その他）（組合分担金を除く）</t>
    <phoneticPr fontId="3"/>
  </si>
  <si>
    <t>合計 (特定財源(市区町村分担金を除く)+一般財源)</t>
    <phoneticPr fontId="3"/>
  </si>
  <si>
    <t>建設改良費 (工事費+調査費)(組合分担金を除く)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</si>
  <si>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</si>
  <si>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</si>
  <si>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合計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</si>
  <si>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</si>
  <si>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</si>
  <si>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特定財源 (市区町村分担金を除く)</t>
    <phoneticPr fontId="3"/>
  </si>
  <si>
    <t>一般財源</t>
    <phoneticPr fontId="3"/>
  </si>
  <si>
    <t>特定財源 (市区町村分担金を除く)</t>
    <phoneticPr fontId="3"/>
  </si>
  <si>
    <t>一般財源</t>
    <phoneticPr fontId="3"/>
  </si>
  <si>
    <t>合計</t>
    <phoneticPr fontId="3"/>
  </si>
  <si>
    <t>工事費 (中間処理施設+最終処分場+その他)</t>
    <phoneticPr fontId="3"/>
  </si>
  <si>
    <t>調査費</t>
    <phoneticPr fontId="3"/>
  </si>
  <si>
    <t>（建設改良費組合分担金）</t>
    <phoneticPr fontId="3"/>
  </si>
  <si>
    <t>人件費（一般職＋収集運搬＋中間処理＋最終処分）</t>
    <phoneticPr fontId="3"/>
  </si>
  <si>
    <t>処理費 (収集運搬費+中間処理費+最終処分費)</t>
    <phoneticPr fontId="3"/>
  </si>
  <si>
    <t>車両等購入費</t>
    <phoneticPr fontId="3"/>
  </si>
  <si>
    <t>委託費 (収集運搬費+中間処理費+最終処分費+その他)</t>
    <phoneticPr fontId="3"/>
  </si>
  <si>
    <t>(組合分担金)</t>
    <phoneticPr fontId="3"/>
  </si>
  <si>
    <t>調査研究費</t>
    <phoneticPr fontId="3"/>
  </si>
  <si>
    <t>処理費 (収集運搬費+中間処理費+最終処分費)</t>
    <phoneticPr fontId="3"/>
  </si>
  <si>
    <t>(組合分担金)</t>
    <phoneticPr fontId="3"/>
  </si>
  <si>
    <t>国庫支出金</t>
    <phoneticPr fontId="3"/>
  </si>
  <si>
    <t>都道府県
支出金</t>
    <phoneticPr fontId="3"/>
  </si>
  <si>
    <t>地方債</t>
    <phoneticPr fontId="3"/>
  </si>
  <si>
    <t>使用料及び
手数料</t>
    <phoneticPr fontId="3"/>
  </si>
  <si>
    <t>（市区町村
分担金）</t>
    <phoneticPr fontId="3"/>
  </si>
  <si>
    <t>その他</t>
    <phoneticPr fontId="3"/>
  </si>
  <si>
    <t>合計</t>
    <phoneticPr fontId="3"/>
  </si>
  <si>
    <t>国庫支出金</t>
    <phoneticPr fontId="3"/>
  </si>
  <si>
    <t>都道府県
支出金</t>
    <phoneticPr fontId="3"/>
  </si>
  <si>
    <t>地方債</t>
    <phoneticPr fontId="3"/>
  </si>
  <si>
    <t>収集運搬施設</t>
    <phoneticPr fontId="3"/>
  </si>
  <si>
    <t>中間処理施設</t>
    <phoneticPr fontId="3"/>
  </si>
  <si>
    <t>最終処分場</t>
    <phoneticPr fontId="3"/>
  </si>
  <si>
    <t>一般職</t>
    <phoneticPr fontId="3"/>
  </si>
  <si>
    <t>収集運搬</t>
    <phoneticPr fontId="3"/>
  </si>
  <si>
    <t>中間処理</t>
    <phoneticPr fontId="3"/>
  </si>
  <si>
    <t>最終処分</t>
    <phoneticPr fontId="3"/>
  </si>
  <si>
    <t>収集運搬費</t>
    <phoneticPr fontId="3"/>
  </si>
  <si>
    <t>中間処理費</t>
    <phoneticPr fontId="3"/>
  </si>
  <si>
    <t>最終処分費</t>
    <phoneticPr fontId="3"/>
  </si>
  <si>
    <t>収集運搬施設</t>
    <phoneticPr fontId="3"/>
  </si>
  <si>
    <t>中間処理施設</t>
    <phoneticPr fontId="3"/>
  </si>
  <si>
    <t>中間処理</t>
    <phoneticPr fontId="3"/>
  </si>
  <si>
    <t>（千円）</t>
    <phoneticPr fontId="3"/>
  </si>
  <si>
    <t>地方公共団体コード</t>
    <phoneticPr fontId="3"/>
  </si>
  <si>
    <t>市区町村・一部事務組合・広域連合名</t>
    <phoneticPr fontId="3"/>
  </si>
  <si>
    <t>ごみ</t>
    <phoneticPr fontId="3"/>
  </si>
  <si>
    <t>し尿</t>
    <phoneticPr fontId="3"/>
  </si>
  <si>
    <t>合計</t>
    <phoneticPr fontId="3"/>
  </si>
  <si>
    <t>合計 (特定財源(市区町村分担金を除く)+一般財源)</t>
    <phoneticPr fontId="3"/>
  </si>
  <si>
    <t>特定財源 (市区町村分担金を除く)</t>
    <phoneticPr fontId="3"/>
  </si>
  <si>
    <t>一般財源</t>
    <phoneticPr fontId="3"/>
  </si>
  <si>
    <t>国庫支出金</t>
    <phoneticPr fontId="3"/>
  </si>
  <si>
    <t>都道府県
支出金</t>
    <phoneticPr fontId="3"/>
  </si>
  <si>
    <t>地方債</t>
    <phoneticPr fontId="3"/>
  </si>
  <si>
    <t>使用料及び
手数料</t>
    <phoneticPr fontId="3"/>
  </si>
  <si>
    <t>（市区町村
分担金）</t>
    <phoneticPr fontId="3"/>
  </si>
  <si>
    <t>その他</t>
    <phoneticPr fontId="3"/>
  </si>
  <si>
    <t>（千円）</t>
    <phoneticPr fontId="3"/>
  </si>
  <si>
    <t>地方公共団体コード</t>
    <phoneticPr fontId="3"/>
  </si>
  <si>
    <t>市区町村・一部事務組合・広域連合名</t>
    <phoneticPr fontId="3"/>
  </si>
  <si>
    <t>ごみ（建設改良費＋処理維持管理費＋その他）（組合分担金を除く）</t>
    <phoneticPr fontId="3"/>
  </si>
  <si>
    <t>し尿（建設改良費＋処理維持管理費＋その他）（組合分担金を除く）</t>
    <phoneticPr fontId="3"/>
  </si>
  <si>
    <t>合計（建設改良費＋処理維持管理費＋その他）（組合分担金を除く）</t>
    <phoneticPr fontId="3"/>
  </si>
  <si>
    <t>建設改良費 (工事費+調査費)(組合分担金を除く)</t>
    <phoneticPr fontId="3"/>
  </si>
  <si>
    <t>処理及び維持管理費 (人件費+処理費+車両購入費+委託費+調査研究費)(組合分担金を除く)</t>
    <phoneticPr fontId="3"/>
  </si>
  <si>
    <t>その他</t>
    <phoneticPr fontId="3"/>
  </si>
  <si>
    <t>合計</t>
    <phoneticPr fontId="3"/>
  </si>
  <si>
    <t>工事費 (中間処理施設+最終処分場+その他)</t>
    <phoneticPr fontId="3"/>
  </si>
  <si>
    <t>調査費</t>
    <phoneticPr fontId="3"/>
  </si>
  <si>
    <t>（建設改良費組合分担金）</t>
    <phoneticPr fontId="3"/>
  </si>
  <si>
    <t>人件費（一般職＋収集運搬＋中間処理＋最終処分）</t>
    <phoneticPr fontId="3"/>
  </si>
  <si>
    <t>処理費 (収集運搬費+中間処理費+最終処分費)</t>
    <phoneticPr fontId="3"/>
  </si>
  <si>
    <t>車両等購入費</t>
    <phoneticPr fontId="3"/>
  </si>
  <si>
    <t>委託費 (収集運搬費+中間処理費+最終処分費+その他)</t>
    <phoneticPr fontId="3"/>
  </si>
  <si>
    <t>(組合分担金)</t>
    <phoneticPr fontId="3"/>
  </si>
  <si>
    <t>調査研究費</t>
    <phoneticPr fontId="3"/>
  </si>
  <si>
    <t>収集運搬施設</t>
    <phoneticPr fontId="3"/>
  </si>
  <si>
    <t>中間処理施設</t>
    <phoneticPr fontId="3"/>
  </si>
  <si>
    <t>最終処分場</t>
    <phoneticPr fontId="3"/>
  </si>
  <si>
    <t>一般職</t>
    <phoneticPr fontId="3"/>
  </si>
  <si>
    <t>収集運搬</t>
    <phoneticPr fontId="3"/>
  </si>
  <si>
    <t>中間処理</t>
    <phoneticPr fontId="3"/>
  </si>
  <si>
    <t>最終処分</t>
    <phoneticPr fontId="3"/>
  </si>
  <si>
    <t>収集運搬費</t>
    <phoneticPr fontId="3"/>
  </si>
  <si>
    <t>中間処理費</t>
    <phoneticPr fontId="3"/>
  </si>
  <si>
    <t>最終処分費</t>
    <phoneticPr fontId="3"/>
  </si>
  <si>
    <t>（千円）</t>
    <phoneticPr fontId="3"/>
  </si>
  <si>
    <t>広域団体コード</t>
  </si>
  <si>
    <t>地方公共団体コード</t>
    <phoneticPr fontId="3"/>
  </si>
  <si>
    <t>一部事務組合・広域連合名</t>
    <phoneticPr fontId="3"/>
  </si>
  <si>
    <t>合計（構成市区町村1+～+構成市区町村30）</t>
    <phoneticPr fontId="3"/>
  </si>
  <si>
    <t>構成市区町村1</t>
    <phoneticPr fontId="3"/>
  </si>
  <si>
    <t>構成市区町村2</t>
    <phoneticPr fontId="3"/>
  </si>
  <si>
    <t>構成市区町村3</t>
    <phoneticPr fontId="3"/>
  </si>
  <si>
    <t>構成市区町村4</t>
    <phoneticPr fontId="3"/>
  </si>
  <si>
    <t>構成市区町村5</t>
    <phoneticPr fontId="3"/>
  </si>
  <si>
    <t>構成市区町村6</t>
    <phoneticPr fontId="3"/>
  </si>
  <si>
    <t>構成市区町村7</t>
    <phoneticPr fontId="3"/>
  </si>
  <si>
    <t>構成市区町村8</t>
    <phoneticPr fontId="3"/>
  </si>
  <si>
    <t>構成市区町村9</t>
    <phoneticPr fontId="3"/>
  </si>
  <si>
    <t>構成市区町村10</t>
    <phoneticPr fontId="3"/>
  </si>
  <si>
    <t>構成市区町村11</t>
    <phoneticPr fontId="3"/>
  </si>
  <si>
    <t>構成市区町村12</t>
    <phoneticPr fontId="3"/>
  </si>
  <si>
    <t>構成市区町村13</t>
    <phoneticPr fontId="3"/>
  </si>
  <si>
    <t>構成市区町村14</t>
    <phoneticPr fontId="3"/>
  </si>
  <si>
    <t>構成市区町村15</t>
    <phoneticPr fontId="3"/>
  </si>
  <si>
    <t>構成市区町村16</t>
    <phoneticPr fontId="3"/>
  </si>
  <si>
    <t>構成市区町村17</t>
    <phoneticPr fontId="3"/>
  </si>
  <si>
    <t>構成市区町村18</t>
    <phoneticPr fontId="3"/>
  </si>
  <si>
    <t>構成市区町村19</t>
    <phoneticPr fontId="3"/>
  </si>
  <si>
    <t>構成市区町村20</t>
    <phoneticPr fontId="3"/>
  </si>
  <si>
    <t>構成市区町村21</t>
    <phoneticPr fontId="3"/>
  </si>
  <si>
    <t>構成市区町村22</t>
    <phoneticPr fontId="3"/>
  </si>
  <si>
    <t>構成市区町村23</t>
    <phoneticPr fontId="3"/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</si>
  <si>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</si>
  <si>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</si>
  <si>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</si>
  <si>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</si>
  <si>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</si>
  <si>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</si>
  <si>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</si>
  <si>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</si>
  <si>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</si>
  <si>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</si>
  <si>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</si>
  <si>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</si>
  <si>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</si>
  <si>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</si>
  <si>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</si>
  <si>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</si>
  <si>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</si>
  <si>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</si>
  <si>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</si>
  <si>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</si>
  <si>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</si>
  <si>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</si>
  <si>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</si>
  <si>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</si>
  <si>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</si>
  <si>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</si>
  <si>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</si>
  <si>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</si>
  <si>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</si>
  <si>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</si>
  <si>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</si>
  <si>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</si>
  <si>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</si>
  <si>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</si>
  <si>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</si>
  <si>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</si>
  <si>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</si>
  <si>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</si>
  <si>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</si>
  <si>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</si>
  <si>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</si>
  <si>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</si>
  <si>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</si>
  <si>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</si>
  <si>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</si>
  <si>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</si>
  <si>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</si>
  <si>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都道府県名</t>
    <phoneticPr fontId="3"/>
  </si>
  <si>
    <t>廃棄物処理事業経費（市区町村の合計）（平成30年度実績）</t>
    <phoneticPr fontId="3"/>
  </si>
  <si>
    <t>廃棄物処理事業経費（一部事務組合・広域連合の合計）（平成30年度実績）</t>
    <phoneticPr fontId="3"/>
  </si>
  <si>
    <t>廃棄物処理事業経費（市区町村及び一部事務組合・広域連合の合計）【歳入】（平成30年度実績）</t>
    <phoneticPr fontId="3"/>
  </si>
  <si>
    <t>廃棄物処理事業経費（市区町村及び一部事務組合・広域連合の合計）【歳出】（平成30年度実績）</t>
    <phoneticPr fontId="3"/>
  </si>
  <si>
    <t>廃棄物処理事業経費【分担金の合計】（平成30年度実績）</t>
    <phoneticPr fontId="3"/>
  </si>
  <si>
    <t>廃棄物処理事業経費【市区町村分担金の合計（平成30年度実績）</t>
    <phoneticPr fontId="3"/>
  </si>
  <si>
    <t>-</t>
  </si>
  <si>
    <t>入力→</t>
    <rPh sb="0" eb="2">
      <t>ニュウリョク</t>
    </rPh>
    <phoneticPr fontId="3"/>
  </si>
  <si>
    <t>:市区町村コード(都道府県計は、01000～47000の何れか）</t>
    <rPh sb="1" eb="3">
      <t>シク</t>
    </rPh>
    <rPh sb="3" eb="5">
      <t>チョウソン</t>
    </rPh>
    <rPh sb="9" eb="13">
      <t>トドウフケン</t>
    </rPh>
    <rPh sb="13" eb="14">
      <t>ケイ</t>
    </rPh>
    <rPh sb="28" eb="29">
      <t>イズ</t>
    </rPh>
    <phoneticPr fontId="3"/>
  </si>
  <si>
    <t>（千円）</t>
    <rPh sb="1" eb="3">
      <t>センエン</t>
    </rPh>
    <phoneticPr fontId="3"/>
  </si>
  <si>
    <t>歳入</t>
    <rPh sb="0" eb="2">
      <t>サイニュウ</t>
    </rPh>
    <phoneticPr fontId="12"/>
  </si>
  <si>
    <t>ごみ</t>
    <phoneticPr fontId="12"/>
  </si>
  <si>
    <t>し尿</t>
    <rPh sb="1" eb="2">
      <t>ニョウ</t>
    </rPh>
    <phoneticPr fontId="12"/>
  </si>
  <si>
    <t>歳出</t>
    <rPh sb="0" eb="2">
      <t>サイシュツ</t>
    </rPh>
    <phoneticPr fontId="12"/>
  </si>
  <si>
    <t>01</t>
    <phoneticPr fontId="3"/>
  </si>
  <si>
    <t>国庫支出金</t>
    <rPh sb="0" eb="2">
      <t>コッコ</t>
    </rPh>
    <rPh sb="2" eb="5">
      <t>シシュツキン</t>
    </rPh>
    <phoneticPr fontId="12"/>
  </si>
  <si>
    <t>建設・改良費</t>
    <rPh sb="0" eb="2">
      <t>ケンセツ</t>
    </rPh>
    <rPh sb="3" eb="6">
      <t>カイリョウヒ</t>
    </rPh>
    <phoneticPr fontId="12"/>
  </si>
  <si>
    <t>工事費</t>
    <rPh sb="0" eb="3">
      <t>コウジヒ</t>
    </rPh>
    <phoneticPr fontId="12"/>
  </si>
  <si>
    <t>収集運搬施設</t>
    <rPh sb="0" eb="2">
      <t>シュウシュウ</t>
    </rPh>
    <rPh sb="2" eb="4">
      <t>ウンパン</t>
    </rPh>
    <rPh sb="4" eb="6">
      <t>シセツ</t>
    </rPh>
    <phoneticPr fontId="12"/>
  </si>
  <si>
    <t>廃棄物事業経費（歳入）</t>
    <phoneticPr fontId="3"/>
  </si>
  <si>
    <t>F</t>
    <phoneticPr fontId="3"/>
  </si>
  <si>
    <t>02</t>
    <phoneticPr fontId="3"/>
  </si>
  <si>
    <t>都道府県支出金</t>
    <rPh sb="0" eb="4">
      <t>トドウフケン</t>
    </rPh>
    <rPh sb="4" eb="7">
      <t>シシュツキン</t>
    </rPh>
    <phoneticPr fontId="12"/>
  </si>
  <si>
    <t>中間処理施設</t>
    <rPh sb="0" eb="2">
      <t>チュウカン</t>
    </rPh>
    <rPh sb="2" eb="4">
      <t>ショリ</t>
    </rPh>
    <rPh sb="4" eb="6">
      <t>シセツ</t>
    </rPh>
    <phoneticPr fontId="12"/>
  </si>
  <si>
    <t>廃棄物事業経費（歳入）</t>
    <rPh sb="8" eb="10">
      <t>サイニュウ</t>
    </rPh>
    <phoneticPr fontId="3"/>
  </si>
  <si>
    <t>G</t>
    <phoneticPr fontId="3"/>
  </si>
  <si>
    <t>03</t>
    <phoneticPr fontId="3"/>
  </si>
  <si>
    <t>地方債</t>
    <rPh sb="0" eb="3">
      <t>チホウサイ</t>
    </rPh>
    <phoneticPr fontId="12"/>
  </si>
  <si>
    <t>最終処分場</t>
    <rPh sb="0" eb="2">
      <t>サイシュウ</t>
    </rPh>
    <rPh sb="2" eb="5">
      <t>ショブンジョウ</t>
    </rPh>
    <phoneticPr fontId="12"/>
  </si>
  <si>
    <t>H</t>
    <phoneticPr fontId="3"/>
  </si>
  <si>
    <t>04</t>
    <phoneticPr fontId="3"/>
  </si>
  <si>
    <t>使用料・手数料</t>
    <rPh sb="0" eb="3">
      <t>シヨウリョウ</t>
    </rPh>
    <rPh sb="4" eb="7">
      <t>テスウリョウ</t>
    </rPh>
    <phoneticPr fontId="12"/>
  </si>
  <si>
    <t>その他</t>
    <rPh sb="2" eb="3">
      <t>タ</t>
    </rPh>
    <phoneticPr fontId="12"/>
  </si>
  <si>
    <t>I</t>
    <phoneticPr fontId="3"/>
  </si>
  <si>
    <t>05</t>
    <phoneticPr fontId="3"/>
  </si>
  <si>
    <t>（市区町村分担金）</t>
    <rPh sb="4" eb="7">
      <t>ブンタンキン</t>
    </rPh>
    <phoneticPr fontId="12"/>
  </si>
  <si>
    <t>調査費</t>
    <rPh sb="0" eb="3">
      <t>チョウサヒ</t>
    </rPh>
    <phoneticPr fontId="12"/>
  </si>
  <si>
    <t>（市区町村分担金）</t>
    <rPh sb="5" eb="8">
      <t>ブンタンキン</t>
    </rPh>
    <phoneticPr fontId="12"/>
  </si>
  <si>
    <t>J</t>
    <phoneticPr fontId="3"/>
  </si>
  <si>
    <t>06</t>
    <phoneticPr fontId="3"/>
  </si>
  <si>
    <t>（組合分担金）</t>
    <rPh sb="1" eb="3">
      <t>クミアイ</t>
    </rPh>
    <rPh sb="3" eb="6">
      <t>ブンタンキン</t>
    </rPh>
    <phoneticPr fontId="12"/>
  </si>
  <si>
    <t>K</t>
    <phoneticPr fontId="3"/>
  </si>
  <si>
    <t>07</t>
    <phoneticPr fontId="3"/>
  </si>
  <si>
    <t>小計（分担金含む）</t>
    <rPh sb="0" eb="2">
      <t>ショウケイ</t>
    </rPh>
    <rPh sb="3" eb="6">
      <t>ブンタンキン</t>
    </rPh>
    <rPh sb="6" eb="7">
      <t>フク</t>
    </rPh>
    <phoneticPr fontId="12"/>
  </si>
  <si>
    <t>小計</t>
    <rPh sb="0" eb="2">
      <t>ショウケイ</t>
    </rPh>
    <phoneticPr fontId="12"/>
  </si>
  <si>
    <t>一般財源</t>
    <rPh sb="0" eb="2">
      <t>イッパン</t>
    </rPh>
    <rPh sb="2" eb="4">
      <t>ザイゲン</t>
    </rPh>
    <phoneticPr fontId="12"/>
  </si>
  <si>
    <t>L</t>
    <phoneticPr fontId="3"/>
  </si>
  <si>
    <t>08</t>
    <phoneticPr fontId="3"/>
  </si>
  <si>
    <t>分担金除く</t>
    <rPh sb="0" eb="3">
      <t>ブンタンキン</t>
    </rPh>
    <rPh sb="3" eb="4">
      <t>ノゾ</t>
    </rPh>
    <phoneticPr fontId="12"/>
  </si>
  <si>
    <t>O</t>
    <phoneticPr fontId="3"/>
  </si>
  <si>
    <t>09</t>
    <phoneticPr fontId="3"/>
  </si>
  <si>
    <t>処理及び維持管理費</t>
    <rPh sb="0" eb="2">
      <t>ショリ</t>
    </rPh>
    <rPh sb="2" eb="3">
      <t>オヨ</t>
    </rPh>
    <rPh sb="4" eb="6">
      <t>イジ</t>
    </rPh>
    <rPh sb="6" eb="9">
      <t>カンリヒ</t>
    </rPh>
    <phoneticPr fontId="12"/>
  </si>
  <si>
    <t>人件費</t>
    <rPh sb="0" eb="3">
      <t>ジンケンヒ</t>
    </rPh>
    <phoneticPr fontId="12"/>
  </si>
  <si>
    <t>一般職</t>
    <rPh sb="0" eb="3">
      <t>イッパンショク</t>
    </rPh>
    <phoneticPr fontId="3"/>
  </si>
  <si>
    <t>P</t>
    <phoneticPr fontId="3"/>
  </si>
  <si>
    <t>10</t>
    <phoneticPr fontId="3"/>
  </si>
  <si>
    <t>合計</t>
    <rPh sb="0" eb="2">
      <t>ゴウケイ</t>
    </rPh>
    <phoneticPr fontId="12"/>
  </si>
  <si>
    <t>技能職</t>
    <rPh sb="0" eb="3">
      <t>ギノウショク</t>
    </rPh>
    <phoneticPr fontId="3"/>
  </si>
  <si>
    <t>収集運搬</t>
    <rPh sb="0" eb="2">
      <t>シュウシュウ</t>
    </rPh>
    <rPh sb="2" eb="4">
      <t>ウンパン</t>
    </rPh>
    <phoneticPr fontId="3"/>
  </si>
  <si>
    <t>Q</t>
    <phoneticPr fontId="3"/>
  </si>
  <si>
    <t>11</t>
    <phoneticPr fontId="3"/>
  </si>
  <si>
    <t>中間処理</t>
    <rPh sb="0" eb="2">
      <t>チュウカン</t>
    </rPh>
    <rPh sb="2" eb="4">
      <t>ショリ</t>
    </rPh>
    <phoneticPr fontId="3"/>
  </si>
  <si>
    <t>R</t>
    <phoneticPr fontId="3"/>
  </si>
  <si>
    <t>12</t>
    <phoneticPr fontId="3"/>
  </si>
  <si>
    <t>最終処分</t>
    <rPh sb="0" eb="2">
      <t>サイシュウ</t>
    </rPh>
    <rPh sb="2" eb="4">
      <t>ショブン</t>
    </rPh>
    <phoneticPr fontId="3"/>
  </si>
  <si>
    <t>S</t>
    <phoneticPr fontId="3"/>
  </si>
  <si>
    <t>13</t>
    <phoneticPr fontId="3"/>
  </si>
  <si>
    <t>処理費</t>
    <rPh sb="0" eb="3">
      <t>ショリヒ</t>
    </rPh>
    <phoneticPr fontId="12"/>
  </si>
  <si>
    <t>収集運搬費</t>
    <rPh sb="0" eb="2">
      <t>シュウシュウ</t>
    </rPh>
    <rPh sb="2" eb="5">
      <t>ウンパンヒ</t>
    </rPh>
    <phoneticPr fontId="12"/>
  </si>
  <si>
    <t>T</t>
    <phoneticPr fontId="3"/>
  </si>
  <si>
    <t>14</t>
    <phoneticPr fontId="3"/>
  </si>
  <si>
    <t>歳入の市区町村分担金</t>
    <rPh sb="0" eb="2">
      <t>サイニュウ</t>
    </rPh>
    <rPh sb="3" eb="4">
      <t>シ</t>
    </rPh>
    <rPh sb="4" eb="5">
      <t>ク</t>
    </rPh>
    <rPh sb="5" eb="7">
      <t>チョウソン</t>
    </rPh>
    <rPh sb="7" eb="10">
      <t>ブンタンキン</t>
    </rPh>
    <phoneticPr fontId="12"/>
  </si>
  <si>
    <t>中間処理費</t>
    <rPh sb="0" eb="2">
      <t>チュウカン</t>
    </rPh>
    <rPh sb="2" eb="5">
      <t>ショリヒ</t>
    </rPh>
    <phoneticPr fontId="12"/>
  </si>
  <si>
    <t>U</t>
    <phoneticPr fontId="3"/>
  </si>
  <si>
    <t>15</t>
    <phoneticPr fontId="3"/>
  </si>
  <si>
    <t>歳出の組合分担金　</t>
    <rPh sb="0" eb="2">
      <t>サイシュツ</t>
    </rPh>
    <rPh sb="3" eb="5">
      <t>クミアイ</t>
    </rPh>
    <rPh sb="5" eb="8">
      <t>ブンタンキン</t>
    </rPh>
    <phoneticPr fontId="12"/>
  </si>
  <si>
    <t>最終処分費</t>
    <rPh sb="0" eb="2">
      <t>サイシュウ</t>
    </rPh>
    <rPh sb="2" eb="4">
      <t>ショブン</t>
    </rPh>
    <rPh sb="4" eb="5">
      <t>ヒ</t>
    </rPh>
    <phoneticPr fontId="12"/>
  </si>
  <si>
    <t>工事費（収集）</t>
    <rPh sb="0" eb="3">
      <t>コウジヒ</t>
    </rPh>
    <rPh sb="4" eb="6">
      <t>シュウシュウ</t>
    </rPh>
    <phoneticPr fontId="12"/>
  </si>
  <si>
    <t>廃棄物事業経費（歳出）</t>
    <rPh sb="8" eb="10">
      <t>サイシュツ</t>
    </rPh>
    <phoneticPr fontId="3"/>
  </si>
  <si>
    <t>16</t>
    <phoneticPr fontId="3"/>
  </si>
  <si>
    <t>車両等購入費</t>
    <rPh sb="0" eb="3">
      <t>シャリョウトウ</t>
    </rPh>
    <rPh sb="3" eb="6">
      <t>コウニュウヒ</t>
    </rPh>
    <phoneticPr fontId="12"/>
  </si>
  <si>
    <t>工事費（中間）</t>
    <rPh sb="0" eb="3">
      <t>コウジヒ</t>
    </rPh>
    <rPh sb="4" eb="6">
      <t>チュウカン</t>
    </rPh>
    <phoneticPr fontId="12"/>
  </si>
  <si>
    <t>17</t>
    <phoneticPr fontId="3"/>
  </si>
  <si>
    <t>委託費</t>
    <rPh sb="0" eb="3">
      <t>イタクヒ</t>
    </rPh>
    <phoneticPr fontId="12"/>
  </si>
  <si>
    <t>工事費（処分）</t>
    <rPh sb="0" eb="3">
      <t>コウジヒ</t>
    </rPh>
    <rPh sb="4" eb="6">
      <t>ショブン</t>
    </rPh>
    <phoneticPr fontId="12"/>
  </si>
  <si>
    <t>18</t>
    <phoneticPr fontId="3"/>
  </si>
  <si>
    <t>19</t>
    <phoneticPr fontId="3"/>
  </si>
  <si>
    <t>20</t>
    <phoneticPr fontId="3"/>
  </si>
  <si>
    <t>21</t>
    <phoneticPr fontId="3"/>
  </si>
  <si>
    <t>人件費（一般職）</t>
    <rPh sb="0" eb="3">
      <t>ジンケンヒ</t>
    </rPh>
    <rPh sb="4" eb="7">
      <t>イッパンショク</t>
    </rPh>
    <phoneticPr fontId="12"/>
  </si>
  <si>
    <t>N</t>
    <phoneticPr fontId="3"/>
  </si>
  <si>
    <t>22</t>
    <phoneticPr fontId="3"/>
  </si>
  <si>
    <t>調査研究費</t>
    <phoneticPr fontId="12"/>
  </si>
  <si>
    <t>人件費（収集）</t>
    <rPh sb="0" eb="3">
      <t>ジンケンヒ</t>
    </rPh>
    <rPh sb="4" eb="6">
      <t>シュウシュウ</t>
    </rPh>
    <phoneticPr fontId="12"/>
  </si>
  <si>
    <t>23</t>
    <phoneticPr fontId="3"/>
  </si>
  <si>
    <t>人件費（中間）</t>
    <rPh sb="0" eb="3">
      <t>ジンケンヒ</t>
    </rPh>
    <rPh sb="4" eb="6">
      <t>チュウカン</t>
    </rPh>
    <phoneticPr fontId="12"/>
  </si>
  <si>
    <t>24</t>
    <phoneticPr fontId="3"/>
  </si>
  <si>
    <t>人件費（処分）</t>
    <rPh sb="0" eb="3">
      <t>ジンケンヒ</t>
    </rPh>
    <rPh sb="4" eb="6">
      <t>ショブン</t>
    </rPh>
    <phoneticPr fontId="12"/>
  </si>
  <si>
    <t>25</t>
    <phoneticPr fontId="3"/>
  </si>
  <si>
    <t>処理費（収集）</t>
    <rPh sb="0" eb="3">
      <t>ショリヒ</t>
    </rPh>
    <rPh sb="4" eb="6">
      <t>シュウシュウ</t>
    </rPh>
    <phoneticPr fontId="12"/>
  </si>
  <si>
    <t>26</t>
    <phoneticPr fontId="3"/>
  </si>
  <si>
    <t>処理費（中間）</t>
    <rPh sb="0" eb="3">
      <t>ショリヒ</t>
    </rPh>
    <rPh sb="4" eb="6">
      <t>チュウカン</t>
    </rPh>
    <phoneticPr fontId="12"/>
  </si>
  <si>
    <t>27</t>
    <phoneticPr fontId="3"/>
  </si>
  <si>
    <t>処理費（処分）</t>
    <rPh sb="0" eb="3">
      <t>ショリヒ</t>
    </rPh>
    <rPh sb="4" eb="6">
      <t>ショブン</t>
    </rPh>
    <phoneticPr fontId="12"/>
  </si>
  <si>
    <t>28</t>
    <phoneticPr fontId="3"/>
  </si>
  <si>
    <t>V</t>
    <phoneticPr fontId="3"/>
  </si>
  <si>
    <t>29</t>
    <phoneticPr fontId="3"/>
  </si>
  <si>
    <t>委託費（収集）</t>
    <rPh sb="0" eb="3">
      <t>イタクヒ</t>
    </rPh>
    <rPh sb="4" eb="6">
      <t>シュウシュウ</t>
    </rPh>
    <phoneticPr fontId="12"/>
  </si>
  <si>
    <t>X</t>
    <phoneticPr fontId="3"/>
  </si>
  <si>
    <t>30</t>
    <phoneticPr fontId="3"/>
  </si>
  <si>
    <t>委託費（中間）</t>
    <rPh sb="0" eb="3">
      <t>イタクヒ</t>
    </rPh>
    <rPh sb="4" eb="6">
      <t>チュウカン</t>
    </rPh>
    <phoneticPr fontId="12"/>
  </si>
  <si>
    <t>Y</t>
    <phoneticPr fontId="3"/>
  </si>
  <si>
    <t>31</t>
    <phoneticPr fontId="3"/>
  </si>
  <si>
    <t>委託費（処分）</t>
    <rPh sb="0" eb="3">
      <t>イタクヒ</t>
    </rPh>
    <rPh sb="4" eb="6">
      <t>ショブン</t>
    </rPh>
    <phoneticPr fontId="12"/>
  </si>
  <si>
    <t>Z</t>
    <phoneticPr fontId="3"/>
  </si>
  <si>
    <t>32</t>
    <phoneticPr fontId="3"/>
  </si>
  <si>
    <t>AA</t>
    <phoneticPr fontId="3"/>
  </si>
  <si>
    <t>33</t>
    <phoneticPr fontId="3"/>
  </si>
  <si>
    <t>AB</t>
    <phoneticPr fontId="3"/>
  </si>
  <si>
    <t>34</t>
    <phoneticPr fontId="3"/>
  </si>
  <si>
    <t>AC</t>
    <phoneticPr fontId="3"/>
  </si>
  <si>
    <t>35</t>
    <phoneticPr fontId="3"/>
  </si>
  <si>
    <t>AD</t>
    <phoneticPr fontId="3"/>
  </si>
  <si>
    <t>36</t>
    <phoneticPr fontId="3"/>
  </si>
  <si>
    <t>し尿</t>
    <rPh sb="1" eb="2">
      <t>ニョウ</t>
    </rPh>
    <phoneticPr fontId="3"/>
  </si>
  <si>
    <t>AH</t>
    <phoneticPr fontId="3"/>
  </si>
  <si>
    <t>37</t>
    <phoneticPr fontId="3"/>
  </si>
  <si>
    <t>AI</t>
    <phoneticPr fontId="3"/>
  </si>
  <si>
    <t>38</t>
    <phoneticPr fontId="3"/>
  </si>
  <si>
    <t>AJ</t>
    <phoneticPr fontId="3"/>
  </si>
  <si>
    <t>39</t>
    <phoneticPr fontId="3"/>
  </si>
  <si>
    <t>AK</t>
    <phoneticPr fontId="3"/>
  </si>
  <si>
    <t>40</t>
    <phoneticPr fontId="3"/>
  </si>
  <si>
    <t>AL</t>
    <phoneticPr fontId="3"/>
  </si>
  <si>
    <t>41</t>
    <phoneticPr fontId="3"/>
  </si>
  <si>
    <t>AM</t>
    <phoneticPr fontId="3"/>
  </si>
  <si>
    <t>42</t>
    <phoneticPr fontId="3"/>
  </si>
  <si>
    <t>AP</t>
    <phoneticPr fontId="3"/>
  </si>
  <si>
    <t>43</t>
    <phoneticPr fontId="3"/>
  </si>
  <si>
    <t>AQ</t>
    <phoneticPr fontId="3"/>
  </si>
  <si>
    <t>44</t>
    <phoneticPr fontId="3"/>
  </si>
  <si>
    <t>AR</t>
    <phoneticPr fontId="3"/>
  </si>
  <si>
    <t>45</t>
    <phoneticPr fontId="3"/>
  </si>
  <si>
    <t>AS</t>
    <phoneticPr fontId="3"/>
  </si>
  <si>
    <t>46</t>
    <phoneticPr fontId="3"/>
  </si>
  <si>
    <t>AU</t>
    <phoneticPr fontId="3"/>
  </si>
  <si>
    <t>47</t>
    <phoneticPr fontId="3"/>
  </si>
  <si>
    <t>AV</t>
    <phoneticPr fontId="3"/>
  </si>
  <si>
    <t>48</t>
    <phoneticPr fontId="3"/>
  </si>
  <si>
    <t>全国</t>
    <rPh sb="0" eb="2">
      <t>ゼンコク</t>
    </rPh>
    <phoneticPr fontId="3"/>
  </si>
  <si>
    <t>AW</t>
    <phoneticPr fontId="3"/>
  </si>
  <si>
    <t>AX</t>
    <phoneticPr fontId="3"/>
  </si>
  <si>
    <t>AZ</t>
    <phoneticPr fontId="3"/>
  </si>
  <si>
    <t>BA</t>
    <phoneticPr fontId="3"/>
  </si>
  <si>
    <t>BB</t>
    <phoneticPr fontId="3"/>
  </si>
  <si>
    <t>BC</t>
    <phoneticPr fontId="3"/>
  </si>
  <si>
    <t>BD</t>
    <phoneticPr fontId="3"/>
  </si>
  <si>
    <t>BE</t>
    <phoneticPr fontId="3"/>
  </si>
  <si>
    <t>BF</t>
    <phoneticPr fontId="3"/>
  </si>
  <si>
    <t>全国</t>
    <phoneticPr fontId="15"/>
  </si>
  <si>
    <t>48000</t>
    <phoneticPr fontId="15"/>
  </si>
  <si>
    <t>合計</t>
    <phoneticPr fontId="15"/>
  </si>
  <si>
    <t>全国</t>
    <phoneticPr fontId="12"/>
  </si>
  <si>
    <t>48000</t>
  </si>
  <si>
    <t>合計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</si>
</sst>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01">
    <xf numFmtId="0" fontId="0" fillId="0" borderId="0" xfId="0">
      <alignment vertical="center"/>
    </xf>
    <xf numFmtId="0" fontId="5" fillId="0" borderId="0" xfId="5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7" fillId="0" borderId="0" xfId="4" applyFont="1" applyFill="1" applyAlignment="1">
      <alignment horizontal="right" vertical="center"/>
    </xf>
    <xf numFmtId="0" fontId="6" fillId="0" borderId="0" xfId="4" quotePrefix="1" applyFont="1" applyFill="1" applyAlignment="1">
      <alignment horizontal="left" vertical="center"/>
    </xf>
    <xf numFmtId="0" fontId="9" fillId="0" borderId="0" xfId="6" applyFont="1" applyFill="1" applyBorder="1" applyAlignment="1">
      <alignment vertical="center"/>
    </xf>
    <xf numFmtId="0" fontId="9" fillId="0" borderId="0" xfId="6" quotePrefix="1" applyFont="1" applyFill="1" applyAlignment="1">
      <alignment horizontal="left" vertical="center"/>
    </xf>
    <xf numFmtId="0" fontId="2" fillId="0" borderId="0" xfId="6" applyFont="1" applyFill="1" applyAlignment="1">
      <alignment vertical="center"/>
    </xf>
    <xf numFmtId="0" fontId="9" fillId="0" borderId="0" xfId="6" applyFont="1" applyFill="1" applyBorder="1" applyAlignment="1">
      <alignment horizontal="right" vertical="center"/>
    </xf>
    <xf numFmtId="0" fontId="10" fillId="0" borderId="0" xfId="6" applyFont="1" applyFill="1" applyBorder="1" applyAlignment="1">
      <alignment horizontal="right" vertical="center"/>
    </xf>
    <xf numFmtId="0" fontId="10" fillId="0" borderId="0" xfId="6" quotePrefix="1" applyFont="1" applyFill="1" applyAlignment="1">
      <alignment horizontal="left" vertical="center"/>
    </xf>
    <xf numFmtId="0" fontId="6" fillId="0" borderId="0" xfId="6" applyFont="1" applyFill="1" applyAlignment="1">
      <alignment vertical="center"/>
    </xf>
    <xf numFmtId="0" fontId="6" fillId="0" borderId="2" xfId="6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vertical="center"/>
    </xf>
    <xf numFmtId="38" fontId="6" fillId="0" borderId="2" xfId="6" applyNumberFormat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0" fontId="6" fillId="0" borderId="4" xfId="6" applyFont="1" applyFill="1" applyBorder="1" applyAlignment="1">
      <alignment vertical="center"/>
    </xf>
    <xf numFmtId="38" fontId="6" fillId="0" borderId="6" xfId="6" applyNumberFormat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0" fontId="6" fillId="0" borderId="7" xfId="6" applyFont="1" applyFill="1" applyBorder="1" applyAlignment="1">
      <alignment vertical="center"/>
    </xf>
    <xf numFmtId="49" fontId="8" fillId="0" borderId="8" xfId="4" applyNumberFormat="1" applyFont="1" applyFill="1" applyBorder="1" applyAlignment="1">
      <alignment horizontal="center" vertical="center"/>
    </xf>
    <xf numFmtId="0" fontId="6" fillId="0" borderId="9" xfId="6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6" fillId="0" borderId="1" xfId="6" applyNumberFormat="1" applyFont="1" applyFill="1" applyBorder="1" applyAlignment="1">
      <alignment vertical="center"/>
    </xf>
    <xf numFmtId="0" fontId="6" fillId="0" borderId="0" xfId="6" quotePrefix="1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center" vertical="center"/>
    </xf>
    <xf numFmtId="38" fontId="6" fillId="0" borderId="0" xfId="6" applyNumberFormat="1" applyFont="1" applyFill="1" applyBorder="1" applyAlignment="1">
      <alignment vertical="center"/>
    </xf>
    <xf numFmtId="0" fontId="6" fillId="0" borderId="0" xfId="6" applyFont="1" applyFill="1" applyAlignment="1">
      <alignment horizontal="right" vertical="center"/>
    </xf>
    <xf numFmtId="0" fontId="5" fillId="0" borderId="0" xfId="5" applyNumberFormat="1" applyFont="1" applyFill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7" applyNumberFormat="1" applyFont="1" applyAlignment="1">
      <alignment vertical="center"/>
    </xf>
    <xf numFmtId="0" fontId="11" fillId="2" borderId="3" xfId="2" quotePrefix="1" applyNumberFormat="1" applyFont="1" applyFill="1" applyBorder="1" applyAlignment="1">
      <alignment vertical="center"/>
    </xf>
    <xf numFmtId="0" fontId="11" fillId="2" borderId="10" xfId="2" applyNumberFormat="1" applyFont="1" applyFill="1" applyBorder="1" applyAlignment="1">
      <alignment vertical="center"/>
    </xf>
    <xf numFmtId="0" fontId="11" fillId="2" borderId="9" xfId="2" applyNumberFormat="1" applyFont="1" applyFill="1" applyBorder="1" applyAlignment="1">
      <alignment vertical="center"/>
    </xf>
    <xf numFmtId="0" fontId="11" fillId="2" borderId="3" xfId="3" quotePrefix="1" applyNumberFormat="1" applyFont="1" applyFill="1" applyBorder="1" applyAlignment="1">
      <alignment vertical="center"/>
    </xf>
    <xf numFmtId="0" fontId="4" fillId="2" borderId="10" xfId="3" applyNumberFormat="1" applyFont="1" applyFill="1" applyBorder="1" applyAlignment="1">
      <alignment vertical="center"/>
    </xf>
    <xf numFmtId="0" fontId="4" fillId="2" borderId="11" xfId="3" applyNumberFormat="1" applyFont="1" applyFill="1" applyBorder="1" applyAlignment="1">
      <alignment vertical="center"/>
    </xf>
    <xf numFmtId="0" fontId="4" fillId="2" borderId="12" xfId="3" applyNumberFormat="1" applyFont="1" applyFill="1" applyBorder="1" applyAlignment="1">
      <alignment vertical="center"/>
    </xf>
    <xf numFmtId="0" fontId="4" fillId="2" borderId="13" xfId="2" applyNumberFormat="1" applyFont="1" applyFill="1" applyBorder="1" applyAlignment="1">
      <alignment vertical="center" wrapText="1"/>
    </xf>
    <xf numFmtId="0" fontId="4" fillId="2" borderId="13" xfId="2" applyNumberFormat="1" applyFont="1" applyFill="1" applyBorder="1" applyAlignment="1">
      <alignment vertical="center"/>
    </xf>
    <xf numFmtId="0" fontId="4" fillId="2" borderId="14" xfId="2" quotePrefix="1" applyNumberFormat="1" applyFont="1" applyFill="1" applyBorder="1" applyAlignment="1">
      <alignment vertical="center"/>
    </xf>
    <xf numFmtId="0" fontId="4" fillId="2" borderId="10" xfId="2" quotePrefix="1" applyNumberFormat="1" applyFont="1" applyFill="1" applyBorder="1" applyAlignment="1">
      <alignment vertical="center"/>
    </xf>
    <xf numFmtId="0" fontId="4" fillId="2" borderId="9" xfId="2" quotePrefix="1" applyNumberFormat="1" applyFont="1" applyFill="1" applyBorder="1" applyAlignment="1">
      <alignment vertical="center"/>
    </xf>
    <xf numFmtId="0" fontId="4" fillId="2" borderId="14" xfId="3" quotePrefix="1" applyNumberFormat="1" applyFont="1" applyFill="1" applyBorder="1" applyAlignment="1">
      <alignment vertical="center"/>
    </xf>
    <xf numFmtId="0" fontId="4" fillId="2" borderId="9" xfId="2" applyNumberFormat="1" applyFont="1" applyFill="1" applyBorder="1" applyAlignment="1">
      <alignment vertical="center"/>
    </xf>
    <xf numFmtId="0" fontId="4" fillId="2" borderId="11" xfId="3" quotePrefix="1" applyNumberFormat="1" applyFont="1" applyFill="1" applyBorder="1" applyAlignment="1">
      <alignment vertical="center"/>
    </xf>
    <xf numFmtId="0" fontId="4" fillId="2" borderId="10" xfId="3" quotePrefix="1" applyNumberFormat="1" applyFont="1" applyFill="1" applyBorder="1" applyAlignment="1">
      <alignment vertical="center"/>
    </xf>
    <xf numFmtId="0" fontId="4" fillId="2" borderId="9" xfId="3" quotePrefix="1" applyNumberFormat="1" applyFont="1" applyFill="1" applyBorder="1" applyAlignment="1">
      <alignment vertical="center"/>
    </xf>
    <xf numFmtId="0" fontId="4" fillId="2" borderId="2" xfId="3" quotePrefix="1" applyNumberFormat="1" applyFont="1" applyFill="1" applyBorder="1" applyAlignment="1">
      <alignment vertical="center"/>
    </xf>
    <xf numFmtId="0" fontId="4" fillId="2" borderId="13" xfId="3" applyNumberFormat="1" applyFont="1" applyFill="1" applyBorder="1" applyAlignment="1">
      <alignment vertical="center"/>
    </xf>
    <xf numFmtId="0" fontId="4" fillId="2" borderId="10" xfId="2" quotePrefix="1" applyNumberFormat="1" applyFont="1" applyFill="1" applyBorder="1" applyAlignment="1">
      <alignment vertical="center" wrapText="1"/>
    </xf>
    <xf numFmtId="0" fontId="4" fillId="2" borderId="9" xfId="2" quotePrefix="1" applyNumberFormat="1" applyFont="1" applyFill="1" applyBorder="1" applyAlignment="1">
      <alignment vertical="center" wrapText="1"/>
    </xf>
    <xf numFmtId="0" fontId="4" fillId="2" borderId="13" xfId="2" quotePrefix="1" applyNumberFormat="1" applyFont="1" applyFill="1" applyBorder="1" applyAlignment="1">
      <alignment vertical="center" wrapText="1"/>
    </xf>
    <xf numFmtId="0" fontId="4" fillId="2" borderId="3" xfId="3" applyNumberFormat="1" applyFont="1" applyFill="1" applyBorder="1" applyAlignment="1">
      <alignment vertical="center"/>
    </xf>
    <xf numFmtId="0" fontId="4" fillId="2" borderId="9" xfId="3" applyNumberFormat="1" applyFont="1" applyFill="1" applyBorder="1" applyAlignment="1">
      <alignment vertical="center"/>
    </xf>
    <xf numFmtId="0" fontId="4" fillId="2" borderId="2" xfId="3" quotePrefix="1" applyNumberFormat="1" applyFont="1" applyFill="1" applyBorder="1" applyAlignment="1">
      <alignment vertical="center" wrapText="1"/>
    </xf>
    <xf numFmtId="0" fontId="4" fillId="2" borderId="2" xfId="3" applyNumberFormat="1" applyFont="1" applyFill="1" applyBorder="1" applyAlignment="1">
      <alignment vertical="center"/>
    </xf>
    <xf numFmtId="0" fontId="4" fillId="2" borderId="1" xfId="3" quotePrefix="1" applyNumberFormat="1" applyFont="1" applyFill="1" applyBorder="1" applyAlignment="1">
      <alignment vertical="center"/>
    </xf>
    <xf numFmtId="0" fontId="4" fillId="2" borderId="3" xfId="3" quotePrefix="1" applyNumberFormat="1" applyFont="1" applyFill="1" applyBorder="1" applyAlignment="1">
      <alignment vertical="center"/>
    </xf>
    <xf numFmtId="0" fontId="4" fillId="2" borderId="2" xfId="2" quotePrefix="1" applyNumberFormat="1" applyFont="1" applyFill="1" applyBorder="1" applyAlignment="1">
      <alignment vertical="center" wrapText="1"/>
    </xf>
    <xf numFmtId="0" fontId="4" fillId="2" borderId="13" xfId="3" applyNumberFormat="1" applyFont="1" applyFill="1" applyBorder="1" applyAlignment="1">
      <alignment vertical="center" wrapText="1"/>
    </xf>
    <xf numFmtId="0" fontId="11" fillId="2" borderId="14" xfId="7" quotePrefix="1" applyNumberFormat="1" applyFont="1" applyFill="1" applyBorder="1" applyAlignment="1">
      <alignment vertical="center"/>
    </xf>
    <xf numFmtId="0" fontId="4" fillId="2" borderId="11" xfId="7" applyNumberFormat="1" applyFont="1" applyFill="1" applyBorder="1" applyAlignment="1">
      <alignment vertical="center"/>
    </xf>
    <xf numFmtId="0" fontId="4" fillId="2" borderId="12" xfId="7" applyNumberFormat="1" applyFont="1" applyFill="1" applyBorder="1" applyAlignment="1">
      <alignment vertical="center"/>
    </xf>
    <xf numFmtId="0" fontId="4" fillId="2" borderId="13" xfId="7" applyNumberFormat="1" applyFont="1" applyFill="1" applyBorder="1" applyAlignment="1">
      <alignment vertical="center" wrapText="1"/>
    </xf>
    <xf numFmtId="0" fontId="11" fillId="2" borderId="4" xfId="7" quotePrefix="1" applyNumberFormat="1" applyFont="1" applyFill="1" applyBorder="1" applyAlignment="1">
      <alignment vertical="center"/>
    </xf>
    <xf numFmtId="0" fontId="4" fillId="2" borderId="7" xfId="7" applyNumberFormat="1" applyFont="1" applyFill="1" applyBorder="1" applyAlignment="1">
      <alignment vertical="center"/>
    </xf>
    <xf numFmtId="0" fontId="4" fillId="2" borderId="15" xfId="7" applyNumberFormat="1" applyFont="1" applyFill="1" applyBorder="1" applyAlignment="1">
      <alignment vertical="center"/>
    </xf>
    <xf numFmtId="0" fontId="4" fillId="2" borderId="2" xfId="7" quotePrefix="1" applyNumberFormat="1" applyFont="1" applyFill="1" applyBorder="1" applyAlignment="1">
      <alignment vertical="center" wrapText="1"/>
    </xf>
    <xf numFmtId="0" fontId="4" fillId="2" borderId="13" xfId="7" quotePrefix="1" applyNumberFormat="1" applyFont="1" applyFill="1" applyBorder="1" applyAlignment="1">
      <alignment vertical="center" wrapText="1"/>
    </xf>
    <xf numFmtId="0" fontId="11" fillId="2" borderId="3" xfId="7" quotePrefix="1" applyNumberFormat="1" applyFont="1" applyFill="1" applyBorder="1" applyAlignment="1">
      <alignment vertical="center"/>
    </xf>
    <xf numFmtId="0" fontId="4" fillId="2" borderId="10" xfId="7" quotePrefix="1" applyNumberFormat="1" applyFont="1" applyFill="1" applyBorder="1" applyAlignment="1">
      <alignment vertical="center"/>
    </xf>
    <xf numFmtId="0" fontId="4" fillId="2" borderId="10" xfId="7" applyNumberFormat="1" applyFont="1" applyFill="1" applyBorder="1" applyAlignment="1">
      <alignment vertical="center"/>
    </xf>
    <xf numFmtId="0" fontId="4" fillId="2" borderId="9" xfId="7" applyNumberFormat="1" applyFont="1" applyFill="1" applyBorder="1" applyAlignment="1">
      <alignment vertical="center"/>
    </xf>
    <xf numFmtId="0" fontId="4" fillId="2" borderId="11" xfId="7" quotePrefix="1" applyNumberFormat="1" applyFont="1" applyFill="1" applyBorder="1" applyAlignment="1">
      <alignment vertical="center"/>
    </xf>
    <xf numFmtId="0" fontId="4" fillId="2" borderId="3" xfId="7" applyNumberFormat="1" applyFont="1" applyFill="1" applyBorder="1" applyAlignment="1">
      <alignment vertical="center"/>
    </xf>
    <xf numFmtId="0" fontId="4" fillId="2" borderId="12" xfId="7" quotePrefix="1" applyNumberFormat="1" applyFont="1" applyFill="1" applyBorder="1" applyAlignment="1">
      <alignment vertical="center" wrapText="1"/>
    </xf>
    <xf numFmtId="0" fontId="4" fillId="2" borderId="12" xfId="7" quotePrefix="1" applyNumberFormat="1" applyFont="1" applyFill="1" applyBorder="1" applyAlignment="1">
      <alignment vertical="center"/>
    </xf>
    <xf numFmtId="0" fontId="4" fillId="2" borderId="2" xfId="0" quotePrefix="1" applyNumberFormat="1" applyFont="1" applyFill="1" applyBorder="1" applyAlignment="1">
      <alignment vertical="center" wrapText="1"/>
    </xf>
    <xf numFmtId="0" fontId="4" fillId="2" borderId="13" xfId="0" applyNumberFormat="1" applyFont="1" applyFill="1" applyBorder="1" applyAlignment="1">
      <alignment vertical="center" wrapText="1"/>
    </xf>
    <xf numFmtId="0" fontId="11" fillId="2" borderId="3" xfId="0" quotePrefix="1" applyNumberFormat="1" applyFont="1" applyFill="1" applyBorder="1" applyAlignment="1">
      <alignment vertical="center"/>
    </xf>
    <xf numFmtId="0" fontId="11" fillId="2" borderId="10" xfId="0" applyNumberFormat="1" applyFont="1" applyFill="1" applyBorder="1" applyAlignment="1">
      <alignment vertical="center"/>
    </xf>
    <xf numFmtId="0" fontId="11" fillId="2" borderId="9" xfId="0" applyNumberFormat="1" applyFont="1" applyFill="1" applyBorder="1" applyAlignment="1">
      <alignment vertical="center"/>
    </xf>
    <xf numFmtId="0" fontId="4" fillId="2" borderId="14" xfId="0" quotePrefix="1" applyNumberFormat="1" applyFont="1" applyFill="1" applyBorder="1" applyAlignment="1">
      <alignment vertical="center"/>
    </xf>
    <xf numFmtId="0" fontId="4" fillId="2" borderId="10" xfId="0" quotePrefix="1" applyNumberFormat="1" applyFont="1" applyFill="1" applyBorder="1" applyAlignment="1">
      <alignment vertical="center"/>
    </xf>
    <xf numFmtId="0" fontId="4" fillId="2" borderId="9" xfId="0" quotePrefix="1" applyNumberFormat="1" applyFont="1" applyFill="1" applyBorder="1" applyAlignment="1">
      <alignment vertical="center"/>
    </xf>
    <xf numFmtId="0" fontId="4" fillId="2" borderId="13" xfId="0" applyNumberFormat="1" applyFont="1" applyFill="1" applyBorder="1" applyAlignment="1">
      <alignment vertical="center"/>
    </xf>
    <xf numFmtId="0" fontId="4" fillId="2" borderId="10" xfId="0" quotePrefix="1" applyNumberFormat="1" applyFont="1" applyFill="1" applyBorder="1" applyAlignment="1">
      <alignment vertical="center" wrapText="1"/>
    </xf>
    <xf numFmtId="0" fontId="4" fillId="2" borderId="9" xfId="0" quotePrefix="1" applyNumberFormat="1" applyFont="1" applyFill="1" applyBorder="1" applyAlignment="1">
      <alignment vertical="center" wrapText="1"/>
    </xf>
    <xf numFmtId="0" fontId="4" fillId="2" borderId="13" xfId="0" quotePrefix="1" applyNumberFormat="1" applyFont="1" applyFill="1" applyBorder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quotePrefix="1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vertical="center" wrapText="1"/>
    </xf>
    <xf numFmtId="0" fontId="11" fillId="2" borderId="10" xfId="2" applyNumberFormat="1" applyFont="1" applyFill="1" applyBorder="1" applyAlignment="1">
      <alignment horizontal="right" vertical="center"/>
    </xf>
    <xf numFmtId="0" fontId="4" fillId="0" borderId="0" xfId="0" applyNumberFormat="1" applyFont="1" applyAlignment="1">
      <alignment vertical="center"/>
    </xf>
    <xf numFmtId="0" fontId="4" fillId="2" borderId="10" xfId="2" quotePrefix="1" applyNumberFormat="1" applyFont="1" applyFill="1" applyBorder="1" applyAlignment="1">
      <alignment horizontal="right" vertical="center"/>
    </xf>
    <xf numFmtId="0" fontId="4" fillId="2" borderId="10" xfId="2" quotePrefix="1" applyNumberFormat="1" applyFont="1" applyFill="1" applyBorder="1" applyAlignment="1">
      <alignment horizontal="right" vertical="center" wrapText="1"/>
    </xf>
    <xf numFmtId="0" fontId="4" fillId="2" borderId="13" xfId="2" applyNumberFormat="1" applyFont="1" applyFill="1" applyBorder="1" applyAlignment="1">
      <alignment horizontal="center" vertical="center"/>
    </xf>
    <xf numFmtId="0" fontId="4" fillId="2" borderId="13" xfId="2" quotePrefix="1" applyNumberFormat="1" applyFont="1" applyFill="1" applyBorder="1" applyAlignment="1">
      <alignment horizontal="center" vertical="center" wrapText="1"/>
    </xf>
    <xf numFmtId="0" fontId="4" fillId="2" borderId="13" xfId="2" applyNumberFormat="1" applyFont="1" applyFill="1" applyBorder="1" applyAlignment="1">
      <alignment horizontal="center" vertical="center" wrapText="1"/>
    </xf>
    <xf numFmtId="0" fontId="4" fillId="2" borderId="13" xfId="3" applyNumberFormat="1" applyFont="1" applyFill="1" applyBorder="1" applyAlignment="1">
      <alignment horizontal="center" vertical="center"/>
    </xf>
    <xf numFmtId="0" fontId="4" fillId="2" borderId="13" xfId="3" quotePrefix="1" applyNumberFormat="1" applyFont="1" applyFill="1" applyBorder="1" applyAlignment="1">
      <alignment horizontal="center" vertical="center" wrapText="1"/>
    </xf>
    <xf numFmtId="0" fontId="4" fillId="2" borderId="13" xfId="3" applyNumberFormat="1" applyFont="1" applyFill="1" applyBorder="1" applyAlignment="1">
      <alignment horizontal="center" vertical="center" wrapText="1"/>
    </xf>
    <xf numFmtId="0" fontId="4" fillId="2" borderId="13" xfId="3" quotePrefix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4" fillId="2" borderId="11" xfId="3" applyNumberFormat="1" applyFont="1" applyFill="1" applyBorder="1" applyAlignment="1">
      <alignment horizontal="right" vertical="center"/>
    </xf>
    <xf numFmtId="0" fontId="4" fillId="2" borderId="10" xfId="3" applyNumberFormat="1" applyFont="1" applyFill="1" applyBorder="1" applyAlignment="1">
      <alignment horizontal="right" vertical="center"/>
    </xf>
    <xf numFmtId="0" fontId="4" fillId="2" borderId="9" xfId="2" applyNumberFormat="1" applyFont="1" applyFill="1" applyBorder="1" applyAlignment="1">
      <alignment horizontal="right" vertical="center"/>
    </xf>
    <xf numFmtId="0" fontId="4" fillId="2" borderId="10" xfId="3" quotePrefix="1" applyNumberFormat="1" applyFont="1" applyFill="1" applyBorder="1" applyAlignment="1">
      <alignment horizontal="right" vertical="center"/>
    </xf>
    <xf numFmtId="0" fontId="4" fillId="2" borderId="13" xfId="3" applyNumberFormat="1" applyFont="1" applyFill="1" applyBorder="1" applyAlignment="1">
      <alignment horizontal="right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3" xfId="0" quotePrefix="1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5" fillId="0" borderId="0" xfId="7" quotePrefix="1" applyNumberFormat="1" applyFont="1" applyAlignment="1">
      <alignment vertical="center"/>
    </xf>
    <xf numFmtId="0" fontId="5" fillId="0" borderId="0" xfId="7" applyNumberFormat="1" applyFont="1" applyAlignment="1">
      <alignment vertical="center"/>
    </xf>
    <xf numFmtId="0" fontId="5" fillId="0" borderId="0" xfId="7" applyNumberFormat="1" applyFont="1" applyAlignment="1">
      <alignment vertical="center" wrapText="1"/>
    </xf>
    <xf numFmtId="0" fontId="4" fillId="2" borderId="16" xfId="7" quotePrefix="1" applyNumberFormat="1" applyFont="1" applyFill="1" applyBorder="1" applyAlignment="1">
      <alignment horizontal="center" vertical="center" wrapText="1"/>
    </xf>
    <xf numFmtId="0" fontId="4" fillId="2" borderId="13" xfId="7" quotePrefix="1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6" fillId="0" borderId="3" xfId="6" applyFont="1" applyFill="1" applyBorder="1" applyAlignment="1">
      <alignment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0" fontId="5" fillId="4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5" fillId="5" borderId="0" xfId="4" applyNumberFormat="1" applyFont="1" applyFill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14" fillId="0" borderId="1" xfId="0" applyFont="1" applyBorder="1">
      <alignment vertical="center"/>
    </xf>
    <xf numFmtId="49" fontId="14" fillId="0" borderId="1" xfId="0" applyNumberFormat="1" applyFont="1" applyBorder="1">
      <alignment vertical="center"/>
    </xf>
    <xf numFmtId="3" fontId="14" fillId="0" borderId="1" xfId="1" applyNumberFormat="1" applyFont="1" applyFill="1" applyBorder="1" applyAlignment="1">
      <alignment vertical="center"/>
    </xf>
    <xf numFmtId="3" fontId="14" fillId="0" borderId="1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4" fillId="0" borderId="1" xfId="1" applyNumberFormat="1" applyFont="1" applyFill="1" applyBorder="1" applyAlignment="1">
      <alignment vertical="center"/>
    </xf>
    <xf numFmtId="0" fontId="4" fillId="2" borderId="13" xfId="3" quotePrefix="1" applyNumberFormat="1" applyFont="1" applyFill="1" applyBorder="1" applyAlignment="1">
      <alignment vertical="center" wrapText="1"/>
    </xf>
    <xf numFmtId="0" fontId="4" fillId="3" borderId="2" xfId="0" applyNumberFormat="1" applyFont="1" applyFill="1" applyBorder="1" applyAlignment="1">
      <alignment horizontal="left" vertical="center" wrapText="1"/>
    </xf>
    <xf numFmtId="0" fontId="4" fillId="3" borderId="13" xfId="0" applyNumberFormat="1" applyFont="1" applyFill="1" applyBorder="1" applyAlignment="1">
      <alignment horizontal="left" vertical="center" wrapText="1"/>
    </xf>
    <xf numFmtId="0" fontId="4" fillId="3" borderId="17" xfId="0" applyNumberFormat="1" applyFont="1" applyFill="1" applyBorder="1" applyAlignment="1">
      <alignment horizontal="left" vertical="center" wrapText="1"/>
    </xf>
    <xf numFmtId="0" fontId="4" fillId="2" borderId="2" xfId="2" applyNumberFormat="1" applyFont="1" applyFill="1" applyBorder="1" applyAlignment="1">
      <alignment vertical="center" wrapText="1"/>
    </xf>
    <xf numFmtId="0" fontId="4" fillId="2" borderId="13" xfId="2" applyNumberFormat="1" applyFont="1" applyFill="1" applyBorder="1" applyAlignment="1">
      <alignment vertical="center" wrapText="1"/>
    </xf>
    <xf numFmtId="0" fontId="4" fillId="2" borderId="2" xfId="2" quotePrefix="1" applyNumberFormat="1" applyFont="1" applyFill="1" applyBorder="1" applyAlignment="1">
      <alignment vertical="center"/>
    </xf>
    <xf numFmtId="0" fontId="4" fillId="2" borderId="13" xfId="2" applyNumberFormat="1" applyFont="1" applyFill="1" applyBorder="1" applyAlignment="1">
      <alignment vertical="center"/>
    </xf>
    <xf numFmtId="0" fontId="4" fillId="2" borderId="2" xfId="3" quotePrefix="1" applyNumberFormat="1" applyFont="1" applyFill="1" applyBorder="1" applyAlignment="1">
      <alignment vertical="center" wrapText="1"/>
    </xf>
    <xf numFmtId="0" fontId="4" fillId="2" borderId="2" xfId="0" quotePrefix="1" applyNumberFormat="1" applyFont="1" applyFill="1" applyBorder="1" applyAlignment="1">
      <alignment vertical="center" wrapText="1"/>
    </xf>
    <xf numFmtId="0" fontId="4" fillId="2" borderId="13" xfId="0" applyNumberFormat="1" applyFont="1" applyFill="1" applyBorder="1" applyAlignment="1">
      <alignment vertical="center" wrapText="1"/>
    </xf>
    <xf numFmtId="0" fontId="4" fillId="2" borderId="2" xfId="7" applyNumberFormat="1" applyFont="1" applyFill="1" applyBorder="1" applyAlignment="1">
      <alignment vertical="center" wrapText="1"/>
    </xf>
    <xf numFmtId="0" fontId="4" fillId="2" borderId="13" xfId="7" applyNumberFormat="1" applyFont="1" applyFill="1" applyBorder="1" applyAlignment="1">
      <alignment vertical="center" wrapText="1"/>
    </xf>
    <xf numFmtId="0" fontId="4" fillId="2" borderId="2" xfId="7" applyNumberFormat="1" applyFont="1" applyFill="1" applyBorder="1" applyAlignment="1">
      <alignment vertical="center"/>
    </xf>
    <xf numFmtId="0" fontId="4" fillId="2" borderId="13" xfId="7" applyNumberFormat="1" applyFont="1" applyFill="1" applyBorder="1" applyAlignment="1">
      <alignment vertical="center"/>
    </xf>
    <xf numFmtId="0" fontId="4" fillId="2" borderId="2" xfId="7" quotePrefix="1" applyNumberFormat="1" applyFont="1" applyFill="1" applyBorder="1" applyAlignment="1">
      <alignment vertical="center"/>
    </xf>
    <xf numFmtId="0" fontId="4" fillId="2" borderId="13" xfId="7" quotePrefix="1" applyNumberFormat="1" applyFont="1" applyFill="1" applyBorder="1" applyAlignment="1">
      <alignment vertical="center"/>
    </xf>
    <xf numFmtId="0" fontId="4" fillId="2" borderId="2" xfId="7" quotePrefix="1" applyNumberFormat="1" applyFont="1" applyFill="1" applyBorder="1" applyAlignment="1">
      <alignment vertical="center" wrapText="1"/>
    </xf>
    <xf numFmtId="0" fontId="4" fillId="2" borderId="13" xfId="7" quotePrefix="1" applyNumberFormat="1" applyFont="1" applyFill="1" applyBorder="1" applyAlignment="1">
      <alignment vertical="center" wrapText="1"/>
    </xf>
    <xf numFmtId="0" fontId="11" fillId="2" borderId="14" xfId="7" quotePrefix="1" applyNumberFormat="1" applyFont="1" applyFill="1" applyBorder="1" applyAlignment="1">
      <alignment vertical="center" wrapText="1"/>
    </xf>
    <xf numFmtId="0" fontId="11" fillId="2" borderId="12" xfId="7" quotePrefix="1" applyNumberFormat="1" applyFont="1" applyFill="1" applyBorder="1" applyAlignment="1">
      <alignment vertical="center" wrapText="1"/>
    </xf>
    <xf numFmtId="0" fontId="11" fillId="2" borderId="4" xfId="7" quotePrefix="1" applyNumberFormat="1" applyFont="1" applyFill="1" applyBorder="1" applyAlignment="1">
      <alignment vertical="center" wrapText="1"/>
    </xf>
    <xf numFmtId="0" fontId="11" fillId="2" borderId="15" xfId="7" quotePrefix="1" applyNumberFormat="1" applyFont="1" applyFill="1" applyBorder="1" applyAlignment="1">
      <alignment vertical="center" wrapText="1"/>
    </xf>
    <xf numFmtId="0" fontId="6" fillId="0" borderId="14" xfId="6" applyFont="1" applyFill="1" applyBorder="1" applyAlignment="1">
      <alignment horizontal="center" vertical="center"/>
    </xf>
    <xf numFmtId="0" fontId="6" fillId="0" borderId="11" xfId="6" quotePrefix="1" applyFont="1" applyFill="1" applyBorder="1" applyAlignment="1">
      <alignment horizontal="center" vertical="center"/>
    </xf>
    <xf numFmtId="0" fontId="6" fillId="0" borderId="12" xfId="6" quotePrefix="1" applyFont="1" applyFill="1" applyBorder="1" applyAlignment="1">
      <alignment horizontal="center" vertical="center"/>
    </xf>
    <xf numFmtId="0" fontId="6" fillId="0" borderId="3" xfId="6" quotePrefix="1" applyFont="1" applyFill="1" applyBorder="1" applyAlignment="1">
      <alignment horizontal="center" vertical="center"/>
    </xf>
    <xf numFmtId="0" fontId="6" fillId="0" borderId="10" xfId="6" quotePrefix="1" applyFont="1" applyFill="1" applyBorder="1" applyAlignment="1">
      <alignment horizontal="center" vertical="center"/>
    </xf>
    <xf numFmtId="0" fontId="6" fillId="0" borderId="9" xfId="6" quotePrefix="1" applyFont="1" applyFill="1" applyBorder="1" applyAlignment="1">
      <alignment horizontal="center" vertical="center"/>
    </xf>
    <xf numFmtId="0" fontId="6" fillId="0" borderId="1" xfId="6" applyFont="1" applyFill="1" applyBorder="1" applyAlignment="1">
      <alignment vertical="center"/>
    </xf>
    <xf numFmtId="0" fontId="6" fillId="0" borderId="3" xfId="6" applyFont="1" applyFill="1" applyBorder="1" applyAlignment="1">
      <alignment vertical="center"/>
    </xf>
    <xf numFmtId="0" fontId="6" fillId="0" borderId="2" xfId="6" applyFont="1" applyFill="1" applyBorder="1" applyAlignment="1">
      <alignment horizontal="center" vertical="center" textRotation="255"/>
    </xf>
    <xf numFmtId="0" fontId="6" fillId="0" borderId="13" xfId="6" applyFont="1" applyFill="1" applyBorder="1" applyAlignment="1">
      <alignment horizontal="center" vertical="center" textRotation="255"/>
    </xf>
    <xf numFmtId="0" fontId="6" fillId="0" borderId="17" xfId="6" applyFont="1" applyFill="1" applyBorder="1" applyAlignment="1">
      <alignment horizontal="center" vertical="center" textRotation="255"/>
    </xf>
    <xf numFmtId="0" fontId="6" fillId="0" borderId="3" xfId="6" applyFont="1" applyFill="1" applyBorder="1" applyAlignment="1">
      <alignment horizontal="center" vertical="center"/>
    </xf>
    <xf numFmtId="0" fontId="6" fillId="0" borderId="9" xfId="6" applyFont="1" applyFill="1" applyBorder="1" applyAlignment="1">
      <alignment horizontal="center" vertical="center"/>
    </xf>
    <xf numFmtId="0" fontId="6" fillId="0" borderId="1" xfId="6" quotePrefix="1" applyFont="1" applyFill="1" applyBorder="1" applyAlignment="1">
      <alignment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10" xfId="6" applyFont="1" applyFill="1" applyBorder="1" applyAlignment="1">
      <alignment horizontal="center" vertical="center"/>
    </xf>
    <xf numFmtId="0" fontId="6" fillId="0" borderId="14" xfId="6" quotePrefix="1" applyFont="1" applyFill="1" applyBorder="1" applyAlignment="1">
      <alignment vertical="center"/>
    </xf>
    <xf numFmtId="0" fontId="6" fillId="0" borderId="11" xfId="6" quotePrefix="1" applyFont="1" applyFill="1" applyBorder="1" applyAlignment="1">
      <alignment vertical="center"/>
    </xf>
    <xf numFmtId="0" fontId="6" fillId="0" borderId="11" xfId="6" applyFont="1" applyFill="1" applyBorder="1" applyAlignment="1">
      <alignment horizontal="center" vertical="center"/>
    </xf>
    <xf numFmtId="0" fontId="6" fillId="0" borderId="1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vertical="center"/>
    </xf>
    <xf numFmtId="0" fontId="6" fillId="0" borderId="6" xfId="6" applyFont="1" applyFill="1" applyBorder="1" applyAlignment="1">
      <alignment vertical="center"/>
    </xf>
    <xf numFmtId="0" fontId="6" fillId="0" borderId="2" xfId="6" quotePrefix="1" applyFont="1" applyFill="1" applyBorder="1" applyAlignment="1">
      <alignment horizontal="center" vertical="center" textRotation="255"/>
    </xf>
    <xf numFmtId="0" fontId="6" fillId="0" borderId="13" xfId="6" quotePrefix="1" applyFont="1" applyFill="1" applyBorder="1" applyAlignment="1">
      <alignment horizontal="center" vertical="center" textRotation="255"/>
    </xf>
    <xf numFmtId="0" fontId="6" fillId="0" borderId="17" xfId="6" quotePrefix="1" applyFont="1" applyFill="1" applyBorder="1" applyAlignment="1">
      <alignment horizontal="center" vertical="center" textRotation="255"/>
    </xf>
    <xf numFmtId="0" fontId="6" fillId="0" borderId="14" xfId="6" applyFont="1" applyFill="1" applyBorder="1" applyAlignment="1">
      <alignment vertical="center"/>
    </xf>
    <xf numFmtId="0" fontId="6" fillId="0" borderId="11" xfId="6" applyFont="1" applyFill="1" applyBorder="1" applyAlignment="1">
      <alignment vertical="center"/>
    </xf>
    <xf numFmtId="0" fontId="6" fillId="0" borderId="4" xfId="6" applyFont="1" applyFill="1" applyBorder="1" applyAlignment="1">
      <alignment horizontal="center" vertical="center"/>
    </xf>
    <xf numFmtId="0" fontId="6" fillId="0" borderId="15" xfId="6" applyFont="1" applyFill="1" applyBorder="1" applyAlignment="1">
      <alignment horizontal="center" vertical="center"/>
    </xf>
  </cellXfs>
  <cellStyles count="8">
    <cellStyle name="桁区切り" xfId="1" builtinId="6"/>
    <cellStyle name="標準" xfId="0" builtinId="0"/>
    <cellStyle name="標準 2" xfId="2" xr:uid="{00000000-0005-0000-0000-000002000000}"/>
    <cellStyle name="標準_Book1" xfId="3" xr:uid="{00000000-0005-0000-0000-000003000000}"/>
    <cellStyle name="標準_H12集計結果（ごみ処理状況）" xfId="4" xr:uid="{00000000-0005-0000-0000-000004000000}"/>
    <cellStyle name="標準_H12集計結果（し尿処理）" xfId="5" xr:uid="{00000000-0005-0000-0000-000005000000}"/>
    <cellStyle name="標準_H12集計結果（経費）" xfId="6" xr:uid="{00000000-0005-0000-0000-000006000000}"/>
    <cellStyle name="標準_集計結果（経費）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5395" name="Line 170">
          <a:extLst>
            <a:ext uri="{FF2B5EF4-FFF2-40B4-BE49-F238E27FC236}">
              <a16:creationId xmlns:a16="http://schemas.microsoft.com/office/drawing/2014/main" id="{00000000-0008-0000-0000-0000934D0100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396" name="Line 171">
          <a:extLst>
            <a:ext uri="{FF2B5EF4-FFF2-40B4-BE49-F238E27FC236}">
              <a16:creationId xmlns:a16="http://schemas.microsoft.com/office/drawing/2014/main" id="{00000000-0008-0000-0000-0000944D0100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5397" name="Line 172">
          <a:extLst>
            <a:ext uri="{FF2B5EF4-FFF2-40B4-BE49-F238E27FC236}">
              <a16:creationId xmlns:a16="http://schemas.microsoft.com/office/drawing/2014/main" id="{00000000-0008-0000-0000-0000954D0100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5398" name="Line 173">
          <a:extLst>
            <a:ext uri="{FF2B5EF4-FFF2-40B4-BE49-F238E27FC236}">
              <a16:creationId xmlns:a16="http://schemas.microsoft.com/office/drawing/2014/main" id="{00000000-0008-0000-0000-0000964D0100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5399" name="Line 174">
          <a:extLst>
            <a:ext uri="{FF2B5EF4-FFF2-40B4-BE49-F238E27FC236}">
              <a16:creationId xmlns:a16="http://schemas.microsoft.com/office/drawing/2014/main" id="{00000000-0008-0000-0000-0000974D0100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5400" name="Line 175">
          <a:extLst>
            <a:ext uri="{FF2B5EF4-FFF2-40B4-BE49-F238E27FC236}">
              <a16:creationId xmlns:a16="http://schemas.microsoft.com/office/drawing/2014/main" id="{00000000-0008-0000-0000-0000984D0100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5401" name="Line 176">
          <a:extLst>
            <a:ext uri="{FF2B5EF4-FFF2-40B4-BE49-F238E27FC236}">
              <a16:creationId xmlns:a16="http://schemas.microsoft.com/office/drawing/2014/main" id="{00000000-0008-0000-0000-0000994D0100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5402" name="Line 177">
          <a:extLst>
            <a:ext uri="{FF2B5EF4-FFF2-40B4-BE49-F238E27FC236}">
              <a16:creationId xmlns:a16="http://schemas.microsoft.com/office/drawing/2014/main" id="{00000000-0008-0000-0000-00009A4D0100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5403" name="Line 178">
          <a:extLst>
            <a:ext uri="{FF2B5EF4-FFF2-40B4-BE49-F238E27FC236}">
              <a16:creationId xmlns:a16="http://schemas.microsoft.com/office/drawing/2014/main" id="{00000000-0008-0000-0000-00009B4D0100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5404" name="Line 179">
          <a:extLst>
            <a:ext uri="{FF2B5EF4-FFF2-40B4-BE49-F238E27FC236}">
              <a16:creationId xmlns:a16="http://schemas.microsoft.com/office/drawing/2014/main" id="{00000000-0008-0000-0000-00009C4D0100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5405" name="Line 180">
          <a:extLst>
            <a:ext uri="{FF2B5EF4-FFF2-40B4-BE49-F238E27FC236}">
              <a16:creationId xmlns:a16="http://schemas.microsoft.com/office/drawing/2014/main" id="{00000000-0008-0000-0000-00009D4D0100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5406" name="Line 181">
          <a:extLst>
            <a:ext uri="{FF2B5EF4-FFF2-40B4-BE49-F238E27FC236}">
              <a16:creationId xmlns:a16="http://schemas.microsoft.com/office/drawing/2014/main" id="{00000000-0008-0000-0000-00009E4D0100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5407" name="Line 182">
          <a:extLst>
            <a:ext uri="{FF2B5EF4-FFF2-40B4-BE49-F238E27FC236}">
              <a16:creationId xmlns:a16="http://schemas.microsoft.com/office/drawing/2014/main" id="{00000000-0008-0000-0000-00009F4D0100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5408" name="Line 183">
          <a:extLst>
            <a:ext uri="{FF2B5EF4-FFF2-40B4-BE49-F238E27FC236}">
              <a16:creationId xmlns:a16="http://schemas.microsoft.com/office/drawing/2014/main" id="{00000000-0008-0000-0000-0000A04D0100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85409" name="Line 184">
          <a:extLst>
            <a:ext uri="{FF2B5EF4-FFF2-40B4-BE49-F238E27FC236}">
              <a16:creationId xmlns:a16="http://schemas.microsoft.com/office/drawing/2014/main" id="{00000000-0008-0000-0000-0000A14D0100}"/>
            </a:ext>
          </a:extLst>
        </xdr:cNvPr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5410" name="Line 185">
          <a:extLst>
            <a:ext uri="{FF2B5EF4-FFF2-40B4-BE49-F238E27FC236}">
              <a16:creationId xmlns:a16="http://schemas.microsoft.com/office/drawing/2014/main" id="{00000000-0008-0000-0000-0000A24D0100}"/>
            </a:ext>
          </a:extLst>
        </xdr:cNvPr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5411" name="Line 186">
          <a:extLst>
            <a:ext uri="{FF2B5EF4-FFF2-40B4-BE49-F238E27FC236}">
              <a16:creationId xmlns:a16="http://schemas.microsoft.com/office/drawing/2014/main" id="{00000000-0008-0000-0000-0000A34D0100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5412" name="Line 187">
          <a:extLst>
            <a:ext uri="{FF2B5EF4-FFF2-40B4-BE49-F238E27FC236}">
              <a16:creationId xmlns:a16="http://schemas.microsoft.com/office/drawing/2014/main" id="{00000000-0008-0000-0000-0000A44D0100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5413" name="Line 188">
          <a:extLst>
            <a:ext uri="{FF2B5EF4-FFF2-40B4-BE49-F238E27FC236}">
              <a16:creationId xmlns:a16="http://schemas.microsoft.com/office/drawing/2014/main" id="{00000000-0008-0000-0000-0000A54D0100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5414" name="Line 189">
          <a:extLst>
            <a:ext uri="{FF2B5EF4-FFF2-40B4-BE49-F238E27FC236}">
              <a16:creationId xmlns:a16="http://schemas.microsoft.com/office/drawing/2014/main" id="{00000000-0008-0000-0000-0000A64D0100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5415" name="Line 190">
          <a:extLst>
            <a:ext uri="{FF2B5EF4-FFF2-40B4-BE49-F238E27FC236}">
              <a16:creationId xmlns:a16="http://schemas.microsoft.com/office/drawing/2014/main" id="{00000000-0008-0000-0000-0000A74D0100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5416" name="Line 191">
          <a:extLst>
            <a:ext uri="{FF2B5EF4-FFF2-40B4-BE49-F238E27FC236}">
              <a16:creationId xmlns:a16="http://schemas.microsoft.com/office/drawing/2014/main" id="{00000000-0008-0000-0000-0000A84D0100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5417" name="Line 192">
          <a:extLst>
            <a:ext uri="{FF2B5EF4-FFF2-40B4-BE49-F238E27FC236}">
              <a16:creationId xmlns:a16="http://schemas.microsoft.com/office/drawing/2014/main" id="{00000000-0008-0000-0000-0000A94D0100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5418" name="Line 193">
          <a:extLst>
            <a:ext uri="{FF2B5EF4-FFF2-40B4-BE49-F238E27FC236}">
              <a16:creationId xmlns:a16="http://schemas.microsoft.com/office/drawing/2014/main" id="{00000000-0008-0000-0000-0000AA4D0100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5419" name="Line 194">
          <a:extLst>
            <a:ext uri="{FF2B5EF4-FFF2-40B4-BE49-F238E27FC236}">
              <a16:creationId xmlns:a16="http://schemas.microsoft.com/office/drawing/2014/main" id="{00000000-0008-0000-0000-0000AB4D0100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5420" name="Line 195">
          <a:extLst>
            <a:ext uri="{FF2B5EF4-FFF2-40B4-BE49-F238E27FC236}">
              <a16:creationId xmlns:a16="http://schemas.microsoft.com/office/drawing/2014/main" id="{00000000-0008-0000-0000-0000AC4D0100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5421" name="Line 196">
          <a:extLst>
            <a:ext uri="{FF2B5EF4-FFF2-40B4-BE49-F238E27FC236}">
              <a16:creationId xmlns:a16="http://schemas.microsoft.com/office/drawing/2014/main" id="{00000000-0008-0000-0000-0000AD4D0100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5422" name="Line 197">
          <a:extLst>
            <a:ext uri="{FF2B5EF4-FFF2-40B4-BE49-F238E27FC236}">
              <a16:creationId xmlns:a16="http://schemas.microsoft.com/office/drawing/2014/main" id="{00000000-0008-0000-0000-0000AE4D0100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423" name="Line 198">
          <a:extLst>
            <a:ext uri="{FF2B5EF4-FFF2-40B4-BE49-F238E27FC236}">
              <a16:creationId xmlns:a16="http://schemas.microsoft.com/office/drawing/2014/main" id="{00000000-0008-0000-0000-0000AF4D0100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85424" name="Line 199">
          <a:extLst>
            <a:ext uri="{FF2B5EF4-FFF2-40B4-BE49-F238E27FC236}">
              <a16:creationId xmlns:a16="http://schemas.microsoft.com/office/drawing/2014/main" id="{00000000-0008-0000-0000-0000B04D0100}"/>
            </a:ext>
          </a:extLst>
        </xdr:cNvPr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5425" name="Line 200">
          <a:extLst>
            <a:ext uri="{FF2B5EF4-FFF2-40B4-BE49-F238E27FC236}">
              <a16:creationId xmlns:a16="http://schemas.microsoft.com/office/drawing/2014/main" id="{00000000-0008-0000-0000-0000B14D010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5426" name="Line 201">
          <a:extLst>
            <a:ext uri="{FF2B5EF4-FFF2-40B4-BE49-F238E27FC236}">
              <a16:creationId xmlns:a16="http://schemas.microsoft.com/office/drawing/2014/main" id="{00000000-0008-0000-0000-0000B24D0100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5427" name="Line 202">
          <a:extLst>
            <a:ext uri="{FF2B5EF4-FFF2-40B4-BE49-F238E27FC236}">
              <a16:creationId xmlns:a16="http://schemas.microsoft.com/office/drawing/2014/main" id="{00000000-0008-0000-0000-0000B34D0100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5428" name="Line 203">
          <a:extLst>
            <a:ext uri="{FF2B5EF4-FFF2-40B4-BE49-F238E27FC236}">
              <a16:creationId xmlns:a16="http://schemas.microsoft.com/office/drawing/2014/main" id="{00000000-0008-0000-0000-0000B44D0100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5429" name="Line 204">
          <a:extLst>
            <a:ext uri="{FF2B5EF4-FFF2-40B4-BE49-F238E27FC236}">
              <a16:creationId xmlns:a16="http://schemas.microsoft.com/office/drawing/2014/main" id="{00000000-0008-0000-0000-0000B54D0100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5430" name="Line 205">
          <a:extLst>
            <a:ext uri="{FF2B5EF4-FFF2-40B4-BE49-F238E27FC236}">
              <a16:creationId xmlns:a16="http://schemas.microsoft.com/office/drawing/2014/main" id="{00000000-0008-0000-0000-0000B64D0100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85431" name="Line 206">
          <a:extLst>
            <a:ext uri="{FF2B5EF4-FFF2-40B4-BE49-F238E27FC236}">
              <a16:creationId xmlns:a16="http://schemas.microsoft.com/office/drawing/2014/main" id="{00000000-0008-0000-0000-0000B74D0100}"/>
            </a:ext>
          </a:extLst>
        </xdr:cNvPr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85432" name="Line 207">
          <a:extLst>
            <a:ext uri="{FF2B5EF4-FFF2-40B4-BE49-F238E27FC236}">
              <a16:creationId xmlns:a16="http://schemas.microsoft.com/office/drawing/2014/main" id="{00000000-0008-0000-0000-0000B84D0100}"/>
            </a:ext>
          </a:extLst>
        </xdr:cNvPr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5433" name="Line 208">
          <a:extLst>
            <a:ext uri="{FF2B5EF4-FFF2-40B4-BE49-F238E27FC236}">
              <a16:creationId xmlns:a16="http://schemas.microsoft.com/office/drawing/2014/main" id="{00000000-0008-0000-0000-0000B94D0100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5434" name="Line 209">
          <a:extLst>
            <a:ext uri="{FF2B5EF4-FFF2-40B4-BE49-F238E27FC236}">
              <a16:creationId xmlns:a16="http://schemas.microsoft.com/office/drawing/2014/main" id="{00000000-0008-0000-0000-0000BA4D0100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5435" name="Line 210">
          <a:extLst>
            <a:ext uri="{FF2B5EF4-FFF2-40B4-BE49-F238E27FC236}">
              <a16:creationId xmlns:a16="http://schemas.microsoft.com/office/drawing/2014/main" id="{00000000-0008-0000-0000-0000BB4D0100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5436" name="Line 211">
          <a:extLst>
            <a:ext uri="{FF2B5EF4-FFF2-40B4-BE49-F238E27FC236}">
              <a16:creationId xmlns:a16="http://schemas.microsoft.com/office/drawing/2014/main" id="{00000000-0008-0000-0000-0000BC4D0100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5437" name="Line 212">
          <a:extLst>
            <a:ext uri="{FF2B5EF4-FFF2-40B4-BE49-F238E27FC236}">
              <a16:creationId xmlns:a16="http://schemas.microsoft.com/office/drawing/2014/main" id="{00000000-0008-0000-0000-0000BD4D0100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5438" name="Line 213">
          <a:extLst>
            <a:ext uri="{FF2B5EF4-FFF2-40B4-BE49-F238E27FC236}">
              <a16:creationId xmlns:a16="http://schemas.microsoft.com/office/drawing/2014/main" id="{00000000-0008-0000-0000-0000BE4D0100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85439" name="Line 214">
          <a:extLst>
            <a:ext uri="{FF2B5EF4-FFF2-40B4-BE49-F238E27FC236}">
              <a16:creationId xmlns:a16="http://schemas.microsoft.com/office/drawing/2014/main" id="{00000000-0008-0000-0000-0000BF4D0100}"/>
            </a:ext>
          </a:extLst>
        </xdr:cNvPr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5440" name="Line 215">
          <a:extLst>
            <a:ext uri="{FF2B5EF4-FFF2-40B4-BE49-F238E27FC236}">
              <a16:creationId xmlns:a16="http://schemas.microsoft.com/office/drawing/2014/main" id="{00000000-0008-0000-0000-0000C04D0100}"/>
            </a:ext>
          </a:extLst>
        </xdr:cNvPr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5441" name="Line 216">
          <a:extLst>
            <a:ext uri="{FF2B5EF4-FFF2-40B4-BE49-F238E27FC236}">
              <a16:creationId xmlns:a16="http://schemas.microsoft.com/office/drawing/2014/main" id="{00000000-0008-0000-0000-0000C14D0100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5442" name="Line 217">
          <a:extLst>
            <a:ext uri="{FF2B5EF4-FFF2-40B4-BE49-F238E27FC236}">
              <a16:creationId xmlns:a16="http://schemas.microsoft.com/office/drawing/2014/main" id="{00000000-0008-0000-0000-0000C24D0100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5443" name="Line 218">
          <a:extLst>
            <a:ext uri="{FF2B5EF4-FFF2-40B4-BE49-F238E27FC236}">
              <a16:creationId xmlns:a16="http://schemas.microsoft.com/office/drawing/2014/main" id="{00000000-0008-0000-0000-0000C34D0100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444" name="Line 219">
          <a:extLst>
            <a:ext uri="{FF2B5EF4-FFF2-40B4-BE49-F238E27FC236}">
              <a16:creationId xmlns:a16="http://schemas.microsoft.com/office/drawing/2014/main" id="{00000000-0008-0000-0000-0000C44D0100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5445" name="Line 220">
          <a:extLst>
            <a:ext uri="{FF2B5EF4-FFF2-40B4-BE49-F238E27FC236}">
              <a16:creationId xmlns:a16="http://schemas.microsoft.com/office/drawing/2014/main" id="{00000000-0008-0000-0000-0000C54D0100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5446" name="Line 221">
          <a:extLst>
            <a:ext uri="{FF2B5EF4-FFF2-40B4-BE49-F238E27FC236}">
              <a16:creationId xmlns:a16="http://schemas.microsoft.com/office/drawing/2014/main" id="{00000000-0008-0000-0000-0000C64D0100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5447" name="Line 222">
          <a:extLst>
            <a:ext uri="{FF2B5EF4-FFF2-40B4-BE49-F238E27FC236}">
              <a16:creationId xmlns:a16="http://schemas.microsoft.com/office/drawing/2014/main" id="{00000000-0008-0000-0000-0000C74D0100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5448" name="Line 223">
          <a:extLst>
            <a:ext uri="{FF2B5EF4-FFF2-40B4-BE49-F238E27FC236}">
              <a16:creationId xmlns:a16="http://schemas.microsoft.com/office/drawing/2014/main" id="{00000000-0008-0000-0000-0000C84D0100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5449" name="Line 224">
          <a:extLst>
            <a:ext uri="{FF2B5EF4-FFF2-40B4-BE49-F238E27FC236}">
              <a16:creationId xmlns:a16="http://schemas.microsoft.com/office/drawing/2014/main" id="{00000000-0008-0000-0000-0000C94D0100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5450" name="Line 225">
          <a:extLst>
            <a:ext uri="{FF2B5EF4-FFF2-40B4-BE49-F238E27FC236}">
              <a16:creationId xmlns:a16="http://schemas.microsoft.com/office/drawing/2014/main" id="{00000000-0008-0000-0000-0000CA4D0100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5451" name="Line 226">
          <a:extLst>
            <a:ext uri="{FF2B5EF4-FFF2-40B4-BE49-F238E27FC236}">
              <a16:creationId xmlns:a16="http://schemas.microsoft.com/office/drawing/2014/main" id="{00000000-0008-0000-0000-0000CB4D0100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5452" name="Line 227">
          <a:extLst>
            <a:ext uri="{FF2B5EF4-FFF2-40B4-BE49-F238E27FC236}">
              <a16:creationId xmlns:a16="http://schemas.microsoft.com/office/drawing/2014/main" id="{00000000-0008-0000-0000-0000CC4D0100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5453" name="Line 228">
          <a:extLst>
            <a:ext uri="{FF2B5EF4-FFF2-40B4-BE49-F238E27FC236}">
              <a16:creationId xmlns:a16="http://schemas.microsoft.com/office/drawing/2014/main" id="{00000000-0008-0000-0000-0000CD4D0100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5454" name="Line 229">
          <a:extLst>
            <a:ext uri="{FF2B5EF4-FFF2-40B4-BE49-F238E27FC236}">
              <a16:creationId xmlns:a16="http://schemas.microsoft.com/office/drawing/2014/main" id="{00000000-0008-0000-0000-0000CE4D0100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5455" name="Line 230">
          <a:extLst>
            <a:ext uri="{FF2B5EF4-FFF2-40B4-BE49-F238E27FC236}">
              <a16:creationId xmlns:a16="http://schemas.microsoft.com/office/drawing/2014/main" id="{00000000-0008-0000-0000-0000CF4D0100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5456" name="Line 231">
          <a:extLst>
            <a:ext uri="{FF2B5EF4-FFF2-40B4-BE49-F238E27FC236}">
              <a16:creationId xmlns:a16="http://schemas.microsoft.com/office/drawing/2014/main" id="{00000000-0008-0000-0000-0000D04D0100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5457" name="Line 232">
          <a:extLst>
            <a:ext uri="{FF2B5EF4-FFF2-40B4-BE49-F238E27FC236}">
              <a16:creationId xmlns:a16="http://schemas.microsoft.com/office/drawing/2014/main" id="{00000000-0008-0000-0000-0000D14D0100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5458" name="Line 233">
          <a:extLst>
            <a:ext uri="{FF2B5EF4-FFF2-40B4-BE49-F238E27FC236}">
              <a16:creationId xmlns:a16="http://schemas.microsoft.com/office/drawing/2014/main" id="{00000000-0008-0000-0000-0000D24D0100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5459" name="Line 234">
          <a:extLst>
            <a:ext uri="{FF2B5EF4-FFF2-40B4-BE49-F238E27FC236}">
              <a16:creationId xmlns:a16="http://schemas.microsoft.com/office/drawing/2014/main" id="{00000000-0008-0000-0000-0000D34D0100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5460" name="Line 235">
          <a:extLst>
            <a:ext uri="{FF2B5EF4-FFF2-40B4-BE49-F238E27FC236}">
              <a16:creationId xmlns:a16="http://schemas.microsoft.com/office/drawing/2014/main" id="{00000000-0008-0000-0000-0000D44D0100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5461" name="Line 236">
          <a:extLst>
            <a:ext uri="{FF2B5EF4-FFF2-40B4-BE49-F238E27FC236}">
              <a16:creationId xmlns:a16="http://schemas.microsoft.com/office/drawing/2014/main" id="{00000000-0008-0000-0000-0000D54D0100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5462" name="Line 237">
          <a:extLst>
            <a:ext uri="{FF2B5EF4-FFF2-40B4-BE49-F238E27FC236}">
              <a16:creationId xmlns:a16="http://schemas.microsoft.com/office/drawing/2014/main" id="{00000000-0008-0000-0000-0000D64D0100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5463" name="Line 238">
          <a:extLst>
            <a:ext uri="{FF2B5EF4-FFF2-40B4-BE49-F238E27FC236}">
              <a16:creationId xmlns:a16="http://schemas.microsoft.com/office/drawing/2014/main" id="{00000000-0008-0000-0000-0000D74D0100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5464" name="Line 239">
          <a:extLst>
            <a:ext uri="{FF2B5EF4-FFF2-40B4-BE49-F238E27FC236}">
              <a16:creationId xmlns:a16="http://schemas.microsoft.com/office/drawing/2014/main" id="{00000000-0008-0000-0000-0000D84D0100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5465" name="Line 240">
          <a:extLst>
            <a:ext uri="{FF2B5EF4-FFF2-40B4-BE49-F238E27FC236}">
              <a16:creationId xmlns:a16="http://schemas.microsoft.com/office/drawing/2014/main" id="{00000000-0008-0000-0000-0000D94D0100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5466" name="Line 241">
          <a:extLst>
            <a:ext uri="{FF2B5EF4-FFF2-40B4-BE49-F238E27FC236}">
              <a16:creationId xmlns:a16="http://schemas.microsoft.com/office/drawing/2014/main" id="{00000000-0008-0000-0000-0000DA4D0100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5467" name="Line 242">
          <a:extLst>
            <a:ext uri="{FF2B5EF4-FFF2-40B4-BE49-F238E27FC236}">
              <a16:creationId xmlns:a16="http://schemas.microsoft.com/office/drawing/2014/main" id="{00000000-0008-0000-0000-0000DB4D0100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5468" name="Line 243">
          <a:extLst>
            <a:ext uri="{FF2B5EF4-FFF2-40B4-BE49-F238E27FC236}">
              <a16:creationId xmlns:a16="http://schemas.microsoft.com/office/drawing/2014/main" id="{00000000-0008-0000-0000-0000DC4D0100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5469" name="Line 244">
          <a:extLst>
            <a:ext uri="{FF2B5EF4-FFF2-40B4-BE49-F238E27FC236}">
              <a16:creationId xmlns:a16="http://schemas.microsoft.com/office/drawing/2014/main" id="{00000000-0008-0000-0000-0000DD4D010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5470" name="Line 245">
          <a:extLst>
            <a:ext uri="{FF2B5EF4-FFF2-40B4-BE49-F238E27FC236}">
              <a16:creationId xmlns:a16="http://schemas.microsoft.com/office/drawing/2014/main" id="{00000000-0008-0000-0000-0000DE4D0100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5471" name="Line 246">
          <a:extLst>
            <a:ext uri="{FF2B5EF4-FFF2-40B4-BE49-F238E27FC236}">
              <a16:creationId xmlns:a16="http://schemas.microsoft.com/office/drawing/2014/main" id="{00000000-0008-0000-0000-0000DF4D0100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5472" name="Line 247">
          <a:extLst>
            <a:ext uri="{FF2B5EF4-FFF2-40B4-BE49-F238E27FC236}">
              <a16:creationId xmlns:a16="http://schemas.microsoft.com/office/drawing/2014/main" id="{00000000-0008-0000-0000-0000E04D0100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5473" name="Line 248">
          <a:extLst>
            <a:ext uri="{FF2B5EF4-FFF2-40B4-BE49-F238E27FC236}">
              <a16:creationId xmlns:a16="http://schemas.microsoft.com/office/drawing/2014/main" id="{00000000-0008-0000-0000-0000E14D0100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5474" name="Line 249">
          <a:extLst>
            <a:ext uri="{FF2B5EF4-FFF2-40B4-BE49-F238E27FC236}">
              <a16:creationId xmlns:a16="http://schemas.microsoft.com/office/drawing/2014/main" id="{00000000-0008-0000-0000-0000E24D0100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5475" name="Line 250">
          <a:extLst>
            <a:ext uri="{FF2B5EF4-FFF2-40B4-BE49-F238E27FC236}">
              <a16:creationId xmlns:a16="http://schemas.microsoft.com/office/drawing/2014/main" id="{00000000-0008-0000-0000-0000E34D0100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5476" name="Line 251">
          <a:extLst>
            <a:ext uri="{FF2B5EF4-FFF2-40B4-BE49-F238E27FC236}">
              <a16:creationId xmlns:a16="http://schemas.microsoft.com/office/drawing/2014/main" id="{00000000-0008-0000-0000-0000E44D0100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5477" name="Line 252">
          <a:extLst>
            <a:ext uri="{FF2B5EF4-FFF2-40B4-BE49-F238E27FC236}">
              <a16:creationId xmlns:a16="http://schemas.microsoft.com/office/drawing/2014/main" id="{00000000-0008-0000-0000-0000E54D0100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478" name="Line 253">
          <a:extLst>
            <a:ext uri="{FF2B5EF4-FFF2-40B4-BE49-F238E27FC236}">
              <a16:creationId xmlns:a16="http://schemas.microsoft.com/office/drawing/2014/main" id="{00000000-0008-0000-0000-0000E64D0100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5479" name="Line 254">
          <a:extLst>
            <a:ext uri="{FF2B5EF4-FFF2-40B4-BE49-F238E27FC236}">
              <a16:creationId xmlns:a16="http://schemas.microsoft.com/office/drawing/2014/main" id="{00000000-0008-0000-0000-0000E74D0100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5480" name="Line 255">
          <a:extLst>
            <a:ext uri="{FF2B5EF4-FFF2-40B4-BE49-F238E27FC236}">
              <a16:creationId xmlns:a16="http://schemas.microsoft.com/office/drawing/2014/main" id="{00000000-0008-0000-0000-0000E84D0100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5481" name="Line 256">
          <a:extLst>
            <a:ext uri="{FF2B5EF4-FFF2-40B4-BE49-F238E27FC236}">
              <a16:creationId xmlns:a16="http://schemas.microsoft.com/office/drawing/2014/main" id="{00000000-0008-0000-0000-0000E94D0100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5482" name="Line 257">
          <a:extLst>
            <a:ext uri="{FF2B5EF4-FFF2-40B4-BE49-F238E27FC236}">
              <a16:creationId xmlns:a16="http://schemas.microsoft.com/office/drawing/2014/main" id="{00000000-0008-0000-0000-0000EA4D0100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5483" name="Line 258">
          <a:extLst>
            <a:ext uri="{FF2B5EF4-FFF2-40B4-BE49-F238E27FC236}">
              <a16:creationId xmlns:a16="http://schemas.microsoft.com/office/drawing/2014/main" id="{00000000-0008-0000-0000-0000EB4D0100}"/>
            </a:ext>
          </a:extLst>
        </xdr:cNvPr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85484" name="Line 259">
          <a:extLst>
            <a:ext uri="{FF2B5EF4-FFF2-40B4-BE49-F238E27FC236}">
              <a16:creationId xmlns:a16="http://schemas.microsoft.com/office/drawing/2014/main" id="{00000000-0008-0000-0000-0000EC4D0100}"/>
            </a:ext>
          </a:extLst>
        </xdr:cNvPr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5485" name="Line 260">
          <a:extLst>
            <a:ext uri="{FF2B5EF4-FFF2-40B4-BE49-F238E27FC236}">
              <a16:creationId xmlns:a16="http://schemas.microsoft.com/office/drawing/2014/main" id="{00000000-0008-0000-0000-0000ED4D0100}"/>
            </a:ext>
          </a:extLst>
        </xdr:cNvPr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5486" name="Line 261">
          <a:extLst>
            <a:ext uri="{FF2B5EF4-FFF2-40B4-BE49-F238E27FC236}">
              <a16:creationId xmlns:a16="http://schemas.microsoft.com/office/drawing/2014/main" id="{00000000-0008-0000-0000-0000EE4D0100}"/>
            </a:ext>
          </a:extLst>
        </xdr:cNvPr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85487" name="Line 262">
          <a:extLst>
            <a:ext uri="{FF2B5EF4-FFF2-40B4-BE49-F238E27FC236}">
              <a16:creationId xmlns:a16="http://schemas.microsoft.com/office/drawing/2014/main" id="{00000000-0008-0000-0000-0000EF4D0100}"/>
            </a:ext>
          </a:extLst>
        </xdr:cNvPr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5488" name="Line 263">
          <a:extLst>
            <a:ext uri="{FF2B5EF4-FFF2-40B4-BE49-F238E27FC236}">
              <a16:creationId xmlns:a16="http://schemas.microsoft.com/office/drawing/2014/main" id="{00000000-0008-0000-0000-0000F04D0100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5489" name="Line 264">
          <a:extLst>
            <a:ext uri="{FF2B5EF4-FFF2-40B4-BE49-F238E27FC236}">
              <a16:creationId xmlns:a16="http://schemas.microsoft.com/office/drawing/2014/main" id="{00000000-0008-0000-0000-0000F14D0100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490" name="Line 265">
          <a:extLst>
            <a:ext uri="{FF2B5EF4-FFF2-40B4-BE49-F238E27FC236}">
              <a16:creationId xmlns:a16="http://schemas.microsoft.com/office/drawing/2014/main" id="{00000000-0008-0000-0000-0000F24D0100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5491" name="Line 266">
          <a:extLst>
            <a:ext uri="{FF2B5EF4-FFF2-40B4-BE49-F238E27FC236}">
              <a16:creationId xmlns:a16="http://schemas.microsoft.com/office/drawing/2014/main" id="{00000000-0008-0000-0000-0000F34D0100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5492" name="Line 267">
          <a:extLst>
            <a:ext uri="{FF2B5EF4-FFF2-40B4-BE49-F238E27FC236}">
              <a16:creationId xmlns:a16="http://schemas.microsoft.com/office/drawing/2014/main" id="{00000000-0008-0000-0000-0000F44D0100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5493" name="Line 268">
          <a:extLst>
            <a:ext uri="{FF2B5EF4-FFF2-40B4-BE49-F238E27FC236}">
              <a16:creationId xmlns:a16="http://schemas.microsoft.com/office/drawing/2014/main" id="{00000000-0008-0000-0000-0000F54D0100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5494" name="Line 269">
          <a:extLst>
            <a:ext uri="{FF2B5EF4-FFF2-40B4-BE49-F238E27FC236}">
              <a16:creationId xmlns:a16="http://schemas.microsoft.com/office/drawing/2014/main" id="{00000000-0008-0000-0000-0000F64D0100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5495" name="Line 270">
          <a:extLst>
            <a:ext uri="{FF2B5EF4-FFF2-40B4-BE49-F238E27FC236}">
              <a16:creationId xmlns:a16="http://schemas.microsoft.com/office/drawing/2014/main" id="{00000000-0008-0000-0000-0000F74D0100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5496" name="Line 271">
          <a:extLst>
            <a:ext uri="{FF2B5EF4-FFF2-40B4-BE49-F238E27FC236}">
              <a16:creationId xmlns:a16="http://schemas.microsoft.com/office/drawing/2014/main" id="{00000000-0008-0000-0000-0000F84D0100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5497" name="Line 272">
          <a:extLst>
            <a:ext uri="{FF2B5EF4-FFF2-40B4-BE49-F238E27FC236}">
              <a16:creationId xmlns:a16="http://schemas.microsoft.com/office/drawing/2014/main" id="{00000000-0008-0000-0000-0000F94D0100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5498" name="Line 273">
          <a:extLst>
            <a:ext uri="{FF2B5EF4-FFF2-40B4-BE49-F238E27FC236}">
              <a16:creationId xmlns:a16="http://schemas.microsoft.com/office/drawing/2014/main" id="{00000000-0008-0000-0000-0000FA4D0100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5499" name="Line 274">
          <a:extLst>
            <a:ext uri="{FF2B5EF4-FFF2-40B4-BE49-F238E27FC236}">
              <a16:creationId xmlns:a16="http://schemas.microsoft.com/office/drawing/2014/main" id="{00000000-0008-0000-0000-0000FB4D0100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5500" name="Line 275">
          <a:extLst>
            <a:ext uri="{FF2B5EF4-FFF2-40B4-BE49-F238E27FC236}">
              <a16:creationId xmlns:a16="http://schemas.microsoft.com/office/drawing/2014/main" id="{00000000-0008-0000-0000-0000FC4D0100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5501" name="Line 276">
          <a:extLst>
            <a:ext uri="{FF2B5EF4-FFF2-40B4-BE49-F238E27FC236}">
              <a16:creationId xmlns:a16="http://schemas.microsoft.com/office/drawing/2014/main" id="{00000000-0008-0000-0000-0000FD4D0100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5502" name="Line 277">
          <a:extLst>
            <a:ext uri="{FF2B5EF4-FFF2-40B4-BE49-F238E27FC236}">
              <a16:creationId xmlns:a16="http://schemas.microsoft.com/office/drawing/2014/main" id="{00000000-0008-0000-0000-0000FE4D0100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5503" name="Line 278">
          <a:extLst>
            <a:ext uri="{FF2B5EF4-FFF2-40B4-BE49-F238E27FC236}">
              <a16:creationId xmlns:a16="http://schemas.microsoft.com/office/drawing/2014/main" id="{00000000-0008-0000-0000-0000FF4D0100}"/>
            </a:ext>
          </a:extLst>
        </xdr:cNvPr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5504" name="Line 279">
          <a:extLst>
            <a:ext uri="{FF2B5EF4-FFF2-40B4-BE49-F238E27FC236}">
              <a16:creationId xmlns:a16="http://schemas.microsoft.com/office/drawing/2014/main" id="{00000000-0008-0000-0000-0000004E0100}"/>
            </a:ext>
          </a:extLst>
        </xdr:cNvPr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5505" name="Line 280">
          <a:extLst>
            <a:ext uri="{FF2B5EF4-FFF2-40B4-BE49-F238E27FC236}">
              <a16:creationId xmlns:a16="http://schemas.microsoft.com/office/drawing/2014/main" id="{00000000-0008-0000-0000-0000014E0100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5506" name="Line 281">
          <a:extLst>
            <a:ext uri="{FF2B5EF4-FFF2-40B4-BE49-F238E27FC236}">
              <a16:creationId xmlns:a16="http://schemas.microsoft.com/office/drawing/2014/main" id="{00000000-0008-0000-0000-0000024E0100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5507" name="Line 282">
          <a:extLst>
            <a:ext uri="{FF2B5EF4-FFF2-40B4-BE49-F238E27FC236}">
              <a16:creationId xmlns:a16="http://schemas.microsoft.com/office/drawing/2014/main" id="{00000000-0008-0000-0000-0000034E0100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5508" name="Line 283">
          <a:extLst>
            <a:ext uri="{FF2B5EF4-FFF2-40B4-BE49-F238E27FC236}">
              <a16:creationId xmlns:a16="http://schemas.microsoft.com/office/drawing/2014/main" id="{00000000-0008-0000-0000-0000044E0100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5509" name="Line 284">
          <a:extLst>
            <a:ext uri="{FF2B5EF4-FFF2-40B4-BE49-F238E27FC236}">
              <a16:creationId xmlns:a16="http://schemas.microsoft.com/office/drawing/2014/main" id="{00000000-0008-0000-0000-0000054E0100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5510" name="Line 285">
          <a:extLst>
            <a:ext uri="{FF2B5EF4-FFF2-40B4-BE49-F238E27FC236}">
              <a16:creationId xmlns:a16="http://schemas.microsoft.com/office/drawing/2014/main" id="{00000000-0008-0000-0000-0000064E0100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5511" name="Line 286">
          <a:extLst>
            <a:ext uri="{FF2B5EF4-FFF2-40B4-BE49-F238E27FC236}">
              <a16:creationId xmlns:a16="http://schemas.microsoft.com/office/drawing/2014/main" id="{00000000-0008-0000-0000-0000074E0100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5512" name="Line 287">
          <a:extLst>
            <a:ext uri="{FF2B5EF4-FFF2-40B4-BE49-F238E27FC236}">
              <a16:creationId xmlns:a16="http://schemas.microsoft.com/office/drawing/2014/main" id="{00000000-0008-0000-0000-0000084E0100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5513" name="Line 288">
          <a:extLst>
            <a:ext uri="{FF2B5EF4-FFF2-40B4-BE49-F238E27FC236}">
              <a16:creationId xmlns:a16="http://schemas.microsoft.com/office/drawing/2014/main" id="{00000000-0008-0000-0000-0000094E0100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5514" name="Line 289">
          <a:extLst>
            <a:ext uri="{FF2B5EF4-FFF2-40B4-BE49-F238E27FC236}">
              <a16:creationId xmlns:a16="http://schemas.microsoft.com/office/drawing/2014/main" id="{00000000-0008-0000-0000-00000A4E0100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5515" name="Line 290">
          <a:extLst>
            <a:ext uri="{FF2B5EF4-FFF2-40B4-BE49-F238E27FC236}">
              <a16:creationId xmlns:a16="http://schemas.microsoft.com/office/drawing/2014/main" id="{00000000-0008-0000-0000-00000B4E0100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5516" name="Line 291">
          <a:extLst>
            <a:ext uri="{FF2B5EF4-FFF2-40B4-BE49-F238E27FC236}">
              <a16:creationId xmlns:a16="http://schemas.microsoft.com/office/drawing/2014/main" id="{00000000-0008-0000-0000-00000C4E0100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5517" name="Line 292">
          <a:extLst>
            <a:ext uri="{FF2B5EF4-FFF2-40B4-BE49-F238E27FC236}">
              <a16:creationId xmlns:a16="http://schemas.microsoft.com/office/drawing/2014/main" id="{00000000-0008-0000-0000-00000D4E010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5518" name="Line 293">
          <a:extLst>
            <a:ext uri="{FF2B5EF4-FFF2-40B4-BE49-F238E27FC236}">
              <a16:creationId xmlns:a16="http://schemas.microsoft.com/office/drawing/2014/main" id="{00000000-0008-0000-0000-00000E4E0100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5519" name="Line 294">
          <a:extLst>
            <a:ext uri="{FF2B5EF4-FFF2-40B4-BE49-F238E27FC236}">
              <a16:creationId xmlns:a16="http://schemas.microsoft.com/office/drawing/2014/main" id="{00000000-0008-0000-0000-00000F4E0100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5520" name="Line 295">
          <a:extLst>
            <a:ext uri="{FF2B5EF4-FFF2-40B4-BE49-F238E27FC236}">
              <a16:creationId xmlns:a16="http://schemas.microsoft.com/office/drawing/2014/main" id="{00000000-0008-0000-0000-0000104E0100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5521" name="Line 296">
          <a:extLst>
            <a:ext uri="{FF2B5EF4-FFF2-40B4-BE49-F238E27FC236}">
              <a16:creationId xmlns:a16="http://schemas.microsoft.com/office/drawing/2014/main" id="{00000000-0008-0000-0000-0000114E0100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5522" name="Line 297">
          <a:extLst>
            <a:ext uri="{FF2B5EF4-FFF2-40B4-BE49-F238E27FC236}">
              <a16:creationId xmlns:a16="http://schemas.microsoft.com/office/drawing/2014/main" id="{00000000-0008-0000-0000-0000124E0100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5523" name="Line 298">
          <a:extLst>
            <a:ext uri="{FF2B5EF4-FFF2-40B4-BE49-F238E27FC236}">
              <a16:creationId xmlns:a16="http://schemas.microsoft.com/office/drawing/2014/main" id="{00000000-0008-0000-0000-0000134E0100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5524" name="Line 174">
          <a:extLst>
            <a:ext uri="{FF2B5EF4-FFF2-40B4-BE49-F238E27FC236}">
              <a16:creationId xmlns:a16="http://schemas.microsoft.com/office/drawing/2014/main" id="{00000000-0008-0000-0000-0000144E0100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85525" name="Line 175">
          <a:extLst>
            <a:ext uri="{FF2B5EF4-FFF2-40B4-BE49-F238E27FC236}">
              <a16:creationId xmlns:a16="http://schemas.microsoft.com/office/drawing/2014/main" id="{00000000-0008-0000-0000-0000154E0100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5526" name="Line 238">
          <a:extLst>
            <a:ext uri="{FF2B5EF4-FFF2-40B4-BE49-F238E27FC236}">
              <a16:creationId xmlns:a16="http://schemas.microsoft.com/office/drawing/2014/main" id="{00000000-0008-0000-0000-0000164E0100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85527" name="Line 251">
          <a:extLst>
            <a:ext uri="{FF2B5EF4-FFF2-40B4-BE49-F238E27FC236}">
              <a16:creationId xmlns:a16="http://schemas.microsoft.com/office/drawing/2014/main" id="{00000000-0008-0000-0000-0000174E0100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85528" name="Line 286">
          <a:extLst>
            <a:ext uri="{FF2B5EF4-FFF2-40B4-BE49-F238E27FC236}">
              <a16:creationId xmlns:a16="http://schemas.microsoft.com/office/drawing/2014/main" id="{00000000-0008-0000-0000-0000184E0100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6815" name="Line 170">
          <a:extLst>
            <a:ext uri="{FF2B5EF4-FFF2-40B4-BE49-F238E27FC236}">
              <a16:creationId xmlns:a16="http://schemas.microsoft.com/office/drawing/2014/main" id="{00000000-0008-0000-0100-00001F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6816" name="Line 171">
          <a:extLst>
            <a:ext uri="{FF2B5EF4-FFF2-40B4-BE49-F238E27FC236}">
              <a16:creationId xmlns:a16="http://schemas.microsoft.com/office/drawing/2014/main" id="{00000000-0008-0000-0100-000020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6817" name="Line 172">
          <a:extLst>
            <a:ext uri="{FF2B5EF4-FFF2-40B4-BE49-F238E27FC236}">
              <a16:creationId xmlns:a16="http://schemas.microsoft.com/office/drawing/2014/main" id="{00000000-0008-0000-0100-00002153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6818" name="Line 173">
          <a:extLst>
            <a:ext uri="{FF2B5EF4-FFF2-40B4-BE49-F238E27FC236}">
              <a16:creationId xmlns:a16="http://schemas.microsoft.com/office/drawing/2014/main" id="{00000000-0008-0000-0100-00002253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6819" name="Line 174">
          <a:extLst>
            <a:ext uri="{FF2B5EF4-FFF2-40B4-BE49-F238E27FC236}">
              <a16:creationId xmlns:a16="http://schemas.microsoft.com/office/drawing/2014/main" id="{00000000-0008-0000-0100-00002353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6820" name="Line 175">
          <a:extLst>
            <a:ext uri="{FF2B5EF4-FFF2-40B4-BE49-F238E27FC236}">
              <a16:creationId xmlns:a16="http://schemas.microsoft.com/office/drawing/2014/main" id="{00000000-0008-0000-0100-000024530100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6821" name="Line 176">
          <a:extLst>
            <a:ext uri="{FF2B5EF4-FFF2-40B4-BE49-F238E27FC236}">
              <a16:creationId xmlns:a16="http://schemas.microsoft.com/office/drawing/2014/main" id="{00000000-0008-0000-0100-00002553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6822" name="Line 177">
          <a:extLst>
            <a:ext uri="{FF2B5EF4-FFF2-40B4-BE49-F238E27FC236}">
              <a16:creationId xmlns:a16="http://schemas.microsoft.com/office/drawing/2014/main" id="{00000000-0008-0000-0100-00002653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6823" name="Line 178">
          <a:extLst>
            <a:ext uri="{FF2B5EF4-FFF2-40B4-BE49-F238E27FC236}">
              <a16:creationId xmlns:a16="http://schemas.microsoft.com/office/drawing/2014/main" id="{00000000-0008-0000-0100-00002753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824" name="Line 179">
          <a:extLst>
            <a:ext uri="{FF2B5EF4-FFF2-40B4-BE49-F238E27FC236}">
              <a16:creationId xmlns:a16="http://schemas.microsoft.com/office/drawing/2014/main" id="{00000000-0008-0000-0100-00002853010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6825" name="Line 180">
          <a:extLst>
            <a:ext uri="{FF2B5EF4-FFF2-40B4-BE49-F238E27FC236}">
              <a16:creationId xmlns:a16="http://schemas.microsoft.com/office/drawing/2014/main" id="{00000000-0008-0000-0100-00002953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6826" name="Line 181">
          <a:extLst>
            <a:ext uri="{FF2B5EF4-FFF2-40B4-BE49-F238E27FC236}">
              <a16:creationId xmlns:a16="http://schemas.microsoft.com/office/drawing/2014/main" id="{00000000-0008-0000-0100-00002A53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6827" name="Line 182">
          <a:extLst>
            <a:ext uri="{FF2B5EF4-FFF2-40B4-BE49-F238E27FC236}">
              <a16:creationId xmlns:a16="http://schemas.microsoft.com/office/drawing/2014/main" id="{00000000-0008-0000-0100-00002B53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6828" name="Line 183">
          <a:extLst>
            <a:ext uri="{FF2B5EF4-FFF2-40B4-BE49-F238E27FC236}">
              <a16:creationId xmlns:a16="http://schemas.microsoft.com/office/drawing/2014/main" id="{00000000-0008-0000-0100-00002C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86829" name="Line 184">
          <a:extLst>
            <a:ext uri="{FF2B5EF4-FFF2-40B4-BE49-F238E27FC236}">
              <a16:creationId xmlns:a16="http://schemas.microsoft.com/office/drawing/2014/main" id="{00000000-0008-0000-0100-00002D530100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6830" name="Line 185">
          <a:extLst>
            <a:ext uri="{FF2B5EF4-FFF2-40B4-BE49-F238E27FC236}">
              <a16:creationId xmlns:a16="http://schemas.microsoft.com/office/drawing/2014/main" id="{00000000-0008-0000-0100-00002E530100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6831" name="Line 186">
          <a:extLst>
            <a:ext uri="{FF2B5EF4-FFF2-40B4-BE49-F238E27FC236}">
              <a16:creationId xmlns:a16="http://schemas.microsoft.com/office/drawing/2014/main" id="{00000000-0008-0000-0100-00002F53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6832" name="Line 187">
          <a:extLst>
            <a:ext uri="{FF2B5EF4-FFF2-40B4-BE49-F238E27FC236}">
              <a16:creationId xmlns:a16="http://schemas.microsoft.com/office/drawing/2014/main" id="{00000000-0008-0000-0100-000030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6833" name="Line 188">
          <a:extLst>
            <a:ext uri="{FF2B5EF4-FFF2-40B4-BE49-F238E27FC236}">
              <a16:creationId xmlns:a16="http://schemas.microsoft.com/office/drawing/2014/main" id="{00000000-0008-0000-0100-00003153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6834" name="Line 189">
          <a:extLst>
            <a:ext uri="{FF2B5EF4-FFF2-40B4-BE49-F238E27FC236}">
              <a16:creationId xmlns:a16="http://schemas.microsoft.com/office/drawing/2014/main" id="{00000000-0008-0000-0100-00003253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6835" name="Line 190">
          <a:extLst>
            <a:ext uri="{FF2B5EF4-FFF2-40B4-BE49-F238E27FC236}">
              <a16:creationId xmlns:a16="http://schemas.microsoft.com/office/drawing/2014/main" id="{00000000-0008-0000-0100-00003353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6836" name="Line 191">
          <a:extLst>
            <a:ext uri="{FF2B5EF4-FFF2-40B4-BE49-F238E27FC236}">
              <a16:creationId xmlns:a16="http://schemas.microsoft.com/office/drawing/2014/main" id="{00000000-0008-0000-0100-000034530100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6837" name="Line 192">
          <a:extLst>
            <a:ext uri="{FF2B5EF4-FFF2-40B4-BE49-F238E27FC236}">
              <a16:creationId xmlns:a16="http://schemas.microsoft.com/office/drawing/2014/main" id="{00000000-0008-0000-0100-00003553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6838" name="Line 193">
          <a:extLst>
            <a:ext uri="{FF2B5EF4-FFF2-40B4-BE49-F238E27FC236}">
              <a16:creationId xmlns:a16="http://schemas.microsoft.com/office/drawing/2014/main" id="{00000000-0008-0000-0100-00003653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839" name="Line 194">
          <a:extLst>
            <a:ext uri="{FF2B5EF4-FFF2-40B4-BE49-F238E27FC236}">
              <a16:creationId xmlns:a16="http://schemas.microsoft.com/office/drawing/2014/main" id="{00000000-0008-0000-0100-000037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6840" name="Line 195">
          <a:extLst>
            <a:ext uri="{FF2B5EF4-FFF2-40B4-BE49-F238E27FC236}">
              <a16:creationId xmlns:a16="http://schemas.microsoft.com/office/drawing/2014/main" id="{00000000-0008-0000-0100-00003853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6841" name="Line 196">
          <a:extLst>
            <a:ext uri="{FF2B5EF4-FFF2-40B4-BE49-F238E27FC236}">
              <a16:creationId xmlns:a16="http://schemas.microsoft.com/office/drawing/2014/main" id="{00000000-0008-0000-0100-00003953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6842" name="Line 197">
          <a:extLst>
            <a:ext uri="{FF2B5EF4-FFF2-40B4-BE49-F238E27FC236}">
              <a16:creationId xmlns:a16="http://schemas.microsoft.com/office/drawing/2014/main" id="{00000000-0008-0000-0100-00003A53010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6843" name="Line 198">
          <a:extLst>
            <a:ext uri="{FF2B5EF4-FFF2-40B4-BE49-F238E27FC236}">
              <a16:creationId xmlns:a16="http://schemas.microsoft.com/office/drawing/2014/main" id="{00000000-0008-0000-0100-00003B530100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86844" name="Line 199">
          <a:extLst>
            <a:ext uri="{FF2B5EF4-FFF2-40B4-BE49-F238E27FC236}">
              <a16:creationId xmlns:a16="http://schemas.microsoft.com/office/drawing/2014/main" id="{00000000-0008-0000-0100-00003C530100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845" name="Line 200">
          <a:extLst>
            <a:ext uri="{FF2B5EF4-FFF2-40B4-BE49-F238E27FC236}">
              <a16:creationId xmlns:a16="http://schemas.microsoft.com/office/drawing/2014/main" id="{00000000-0008-0000-0100-00003D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6846" name="Line 201">
          <a:extLst>
            <a:ext uri="{FF2B5EF4-FFF2-40B4-BE49-F238E27FC236}">
              <a16:creationId xmlns:a16="http://schemas.microsoft.com/office/drawing/2014/main" id="{00000000-0008-0000-0100-00003E53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6847" name="Line 202">
          <a:extLst>
            <a:ext uri="{FF2B5EF4-FFF2-40B4-BE49-F238E27FC236}">
              <a16:creationId xmlns:a16="http://schemas.microsoft.com/office/drawing/2014/main" id="{00000000-0008-0000-0100-00003F53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848" name="Line 203">
          <a:extLst>
            <a:ext uri="{FF2B5EF4-FFF2-40B4-BE49-F238E27FC236}">
              <a16:creationId xmlns:a16="http://schemas.microsoft.com/office/drawing/2014/main" id="{00000000-0008-0000-0100-000040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849" name="Line 204">
          <a:extLst>
            <a:ext uri="{FF2B5EF4-FFF2-40B4-BE49-F238E27FC236}">
              <a16:creationId xmlns:a16="http://schemas.microsoft.com/office/drawing/2014/main" id="{00000000-0008-0000-0100-000041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850" name="Line 205">
          <a:extLst>
            <a:ext uri="{FF2B5EF4-FFF2-40B4-BE49-F238E27FC236}">
              <a16:creationId xmlns:a16="http://schemas.microsoft.com/office/drawing/2014/main" id="{00000000-0008-0000-0100-000042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86851" name="Line 206">
          <a:extLst>
            <a:ext uri="{FF2B5EF4-FFF2-40B4-BE49-F238E27FC236}">
              <a16:creationId xmlns:a16="http://schemas.microsoft.com/office/drawing/2014/main" id="{00000000-0008-0000-0100-000043530100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86852" name="Line 207">
          <a:extLst>
            <a:ext uri="{FF2B5EF4-FFF2-40B4-BE49-F238E27FC236}">
              <a16:creationId xmlns:a16="http://schemas.microsoft.com/office/drawing/2014/main" id="{00000000-0008-0000-0100-000044530100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86853" name="Line 208">
          <a:extLst>
            <a:ext uri="{FF2B5EF4-FFF2-40B4-BE49-F238E27FC236}">
              <a16:creationId xmlns:a16="http://schemas.microsoft.com/office/drawing/2014/main" id="{00000000-0008-0000-0100-000045530100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86854" name="Line 209">
          <a:extLst>
            <a:ext uri="{FF2B5EF4-FFF2-40B4-BE49-F238E27FC236}">
              <a16:creationId xmlns:a16="http://schemas.microsoft.com/office/drawing/2014/main" id="{00000000-0008-0000-0100-000046530100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855" name="Line 210">
          <a:extLst>
            <a:ext uri="{FF2B5EF4-FFF2-40B4-BE49-F238E27FC236}">
              <a16:creationId xmlns:a16="http://schemas.microsoft.com/office/drawing/2014/main" id="{00000000-0008-0000-0100-000047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856" name="Line 211">
          <a:extLst>
            <a:ext uri="{FF2B5EF4-FFF2-40B4-BE49-F238E27FC236}">
              <a16:creationId xmlns:a16="http://schemas.microsoft.com/office/drawing/2014/main" id="{00000000-0008-0000-0100-000048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6857" name="Line 212">
          <a:extLst>
            <a:ext uri="{FF2B5EF4-FFF2-40B4-BE49-F238E27FC236}">
              <a16:creationId xmlns:a16="http://schemas.microsoft.com/office/drawing/2014/main" id="{00000000-0008-0000-0100-00004953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858" name="Line 213">
          <a:extLst>
            <a:ext uri="{FF2B5EF4-FFF2-40B4-BE49-F238E27FC236}">
              <a16:creationId xmlns:a16="http://schemas.microsoft.com/office/drawing/2014/main" id="{00000000-0008-0000-0100-00004A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86859" name="Line 214">
          <a:extLst>
            <a:ext uri="{FF2B5EF4-FFF2-40B4-BE49-F238E27FC236}">
              <a16:creationId xmlns:a16="http://schemas.microsoft.com/office/drawing/2014/main" id="{00000000-0008-0000-0100-00004B530100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6860" name="Line 215">
          <a:extLst>
            <a:ext uri="{FF2B5EF4-FFF2-40B4-BE49-F238E27FC236}">
              <a16:creationId xmlns:a16="http://schemas.microsoft.com/office/drawing/2014/main" id="{00000000-0008-0000-0100-00004C530100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6861" name="Line 216">
          <a:extLst>
            <a:ext uri="{FF2B5EF4-FFF2-40B4-BE49-F238E27FC236}">
              <a16:creationId xmlns:a16="http://schemas.microsoft.com/office/drawing/2014/main" id="{00000000-0008-0000-0100-00004D53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6862" name="Line 217">
          <a:extLst>
            <a:ext uri="{FF2B5EF4-FFF2-40B4-BE49-F238E27FC236}">
              <a16:creationId xmlns:a16="http://schemas.microsoft.com/office/drawing/2014/main" id="{00000000-0008-0000-0100-00004E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6863" name="Line 218">
          <a:extLst>
            <a:ext uri="{FF2B5EF4-FFF2-40B4-BE49-F238E27FC236}">
              <a16:creationId xmlns:a16="http://schemas.microsoft.com/office/drawing/2014/main" id="{00000000-0008-0000-0100-00004F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6864" name="Line 219">
          <a:extLst>
            <a:ext uri="{FF2B5EF4-FFF2-40B4-BE49-F238E27FC236}">
              <a16:creationId xmlns:a16="http://schemas.microsoft.com/office/drawing/2014/main" id="{00000000-0008-0000-0100-000050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6865" name="Line 220">
          <a:extLst>
            <a:ext uri="{FF2B5EF4-FFF2-40B4-BE49-F238E27FC236}">
              <a16:creationId xmlns:a16="http://schemas.microsoft.com/office/drawing/2014/main" id="{00000000-0008-0000-0100-000051530100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6866" name="Line 221">
          <a:extLst>
            <a:ext uri="{FF2B5EF4-FFF2-40B4-BE49-F238E27FC236}">
              <a16:creationId xmlns:a16="http://schemas.microsoft.com/office/drawing/2014/main" id="{00000000-0008-0000-0100-00005253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6867" name="Line 222">
          <a:extLst>
            <a:ext uri="{FF2B5EF4-FFF2-40B4-BE49-F238E27FC236}">
              <a16:creationId xmlns:a16="http://schemas.microsoft.com/office/drawing/2014/main" id="{00000000-0008-0000-0100-00005353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868" name="Line 223">
          <a:extLst>
            <a:ext uri="{FF2B5EF4-FFF2-40B4-BE49-F238E27FC236}">
              <a16:creationId xmlns:a16="http://schemas.microsoft.com/office/drawing/2014/main" id="{00000000-0008-0000-0100-000054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6869" name="Line 224">
          <a:extLst>
            <a:ext uri="{FF2B5EF4-FFF2-40B4-BE49-F238E27FC236}">
              <a16:creationId xmlns:a16="http://schemas.microsoft.com/office/drawing/2014/main" id="{00000000-0008-0000-0100-00005553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6870" name="Line 225">
          <a:extLst>
            <a:ext uri="{FF2B5EF4-FFF2-40B4-BE49-F238E27FC236}">
              <a16:creationId xmlns:a16="http://schemas.microsoft.com/office/drawing/2014/main" id="{00000000-0008-0000-0100-00005653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871" name="Line 226">
          <a:extLst>
            <a:ext uri="{FF2B5EF4-FFF2-40B4-BE49-F238E27FC236}">
              <a16:creationId xmlns:a16="http://schemas.microsoft.com/office/drawing/2014/main" id="{00000000-0008-0000-0100-000057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6872" name="Line 227">
          <a:extLst>
            <a:ext uri="{FF2B5EF4-FFF2-40B4-BE49-F238E27FC236}">
              <a16:creationId xmlns:a16="http://schemas.microsoft.com/office/drawing/2014/main" id="{00000000-0008-0000-0100-00005853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6873" name="Line 228">
          <a:extLst>
            <a:ext uri="{FF2B5EF4-FFF2-40B4-BE49-F238E27FC236}">
              <a16:creationId xmlns:a16="http://schemas.microsoft.com/office/drawing/2014/main" id="{00000000-0008-0000-0100-00005953010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6874" name="Line 229">
          <a:extLst>
            <a:ext uri="{FF2B5EF4-FFF2-40B4-BE49-F238E27FC236}">
              <a16:creationId xmlns:a16="http://schemas.microsoft.com/office/drawing/2014/main" id="{00000000-0008-0000-0100-00005A53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875" name="Line 230">
          <a:extLst>
            <a:ext uri="{FF2B5EF4-FFF2-40B4-BE49-F238E27FC236}">
              <a16:creationId xmlns:a16="http://schemas.microsoft.com/office/drawing/2014/main" id="{00000000-0008-0000-0100-00005B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876" name="Line 231">
          <a:extLst>
            <a:ext uri="{FF2B5EF4-FFF2-40B4-BE49-F238E27FC236}">
              <a16:creationId xmlns:a16="http://schemas.microsoft.com/office/drawing/2014/main" id="{00000000-0008-0000-0100-00005C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6877" name="Line 232">
          <a:extLst>
            <a:ext uri="{FF2B5EF4-FFF2-40B4-BE49-F238E27FC236}">
              <a16:creationId xmlns:a16="http://schemas.microsoft.com/office/drawing/2014/main" id="{00000000-0008-0000-0100-00005D53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6878" name="Line 233">
          <a:extLst>
            <a:ext uri="{FF2B5EF4-FFF2-40B4-BE49-F238E27FC236}">
              <a16:creationId xmlns:a16="http://schemas.microsoft.com/office/drawing/2014/main" id="{00000000-0008-0000-0100-00005E53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6879" name="Line 234">
          <a:extLst>
            <a:ext uri="{FF2B5EF4-FFF2-40B4-BE49-F238E27FC236}">
              <a16:creationId xmlns:a16="http://schemas.microsoft.com/office/drawing/2014/main" id="{00000000-0008-0000-0100-00005F53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6880" name="Line 235">
          <a:extLst>
            <a:ext uri="{FF2B5EF4-FFF2-40B4-BE49-F238E27FC236}">
              <a16:creationId xmlns:a16="http://schemas.microsoft.com/office/drawing/2014/main" id="{00000000-0008-0000-0100-00006053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6881" name="Line 236">
          <a:extLst>
            <a:ext uri="{FF2B5EF4-FFF2-40B4-BE49-F238E27FC236}">
              <a16:creationId xmlns:a16="http://schemas.microsoft.com/office/drawing/2014/main" id="{00000000-0008-0000-0100-00006153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6882" name="Line 237">
          <a:extLst>
            <a:ext uri="{FF2B5EF4-FFF2-40B4-BE49-F238E27FC236}">
              <a16:creationId xmlns:a16="http://schemas.microsoft.com/office/drawing/2014/main" id="{00000000-0008-0000-0100-00006253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6883" name="Line 238">
          <a:extLst>
            <a:ext uri="{FF2B5EF4-FFF2-40B4-BE49-F238E27FC236}">
              <a16:creationId xmlns:a16="http://schemas.microsoft.com/office/drawing/2014/main" id="{00000000-0008-0000-0100-00006353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6884" name="Line 239">
          <a:extLst>
            <a:ext uri="{FF2B5EF4-FFF2-40B4-BE49-F238E27FC236}">
              <a16:creationId xmlns:a16="http://schemas.microsoft.com/office/drawing/2014/main" id="{00000000-0008-0000-0100-00006453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885" name="Line 240">
          <a:extLst>
            <a:ext uri="{FF2B5EF4-FFF2-40B4-BE49-F238E27FC236}">
              <a16:creationId xmlns:a16="http://schemas.microsoft.com/office/drawing/2014/main" id="{00000000-0008-0000-0100-000065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6886" name="Line 241">
          <a:extLst>
            <a:ext uri="{FF2B5EF4-FFF2-40B4-BE49-F238E27FC236}">
              <a16:creationId xmlns:a16="http://schemas.microsoft.com/office/drawing/2014/main" id="{00000000-0008-0000-0100-00006653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6887" name="Line 242">
          <a:extLst>
            <a:ext uri="{FF2B5EF4-FFF2-40B4-BE49-F238E27FC236}">
              <a16:creationId xmlns:a16="http://schemas.microsoft.com/office/drawing/2014/main" id="{00000000-0008-0000-0100-00006753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6888" name="Line 243">
          <a:extLst>
            <a:ext uri="{FF2B5EF4-FFF2-40B4-BE49-F238E27FC236}">
              <a16:creationId xmlns:a16="http://schemas.microsoft.com/office/drawing/2014/main" id="{00000000-0008-0000-0100-00006853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889" name="Line 244">
          <a:extLst>
            <a:ext uri="{FF2B5EF4-FFF2-40B4-BE49-F238E27FC236}">
              <a16:creationId xmlns:a16="http://schemas.microsoft.com/office/drawing/2014/main" id="{00000000-0008-0000-0100-000069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6890" name="Line 245">
          <a:extLst>
            <a:ext uri="{FF2B5EF4-FFF2-40B4-BE49-F238E27FC236}">
              <a16:creationId xmlns:a16="http://schemas.microsoft.com/office/drawing/2014/main" id="{00000000-0008-0000-0100-00006A53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6891" name="Line 246">
          <a:extLst>
            <a:ext uri="{FF2B5EF4-FFF2-40B4-BE49-F238E27FC236}">
              <a16:creationId xmlns:a16="http://schemas.microsoft.com/office/drawing/2014/main" id="{00000000-0008-0000-0100-00006B53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6892" name="Line 247">
          <a:extLst>
            <a:ext uri="{FF2B5EF4-FFF2-40B4-BE49-F238E27FC236}">
              <a16:creationId xmlns:a16="http://schemas.microsoft.com/office/drawing/2014/main" id="{00000000-0008-0000-0100-00006C53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893" name="Line 248">
          <a:extLst>
            <a:ext uri="{FF2B5EF4-FFF2-40B4-BE49-F238E27FC236}">
              <a16:creationId xmlns:a16="http://schemas.microsoft.com/office/drawing/2014/main" id="{00000000-0008-0000-0100-00006D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894" name="Line 249">
          <a:extLst>
            <a:ext uri="{FF2B5EF4-FFF2-40B4-BE49-F238E27FC236}">
              <a16:creationId xmlns:a16="http://schemas.microsoft.com/office/drawing/2014/main" id="{00000000-0008-0000-0100-00006E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6895" name="Line 250">
          <a:extLst>
            <a:ext uri="{FF2B5EF4-FFF2-40B4-BE49-F238E27FC236}">
              <a16:creationId xmlns:a16="http://schemas.microsoft.com/office/drawing/2014/main" id="{00000000-0008-0000-0100-00006F53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6896" name="Line 251">
          <a:extLst>
            <a:ext uri="{FF2B5EF4-FFF2-40B4-BE49-F238E27FC236}">
              <a16:creationId xmlns:a16="http://schemas.microsoft.com/office/drawing/2014/main" id="{00000000-0008-0000-0100-000070530100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6897" name="Line 252">
          <a:extLst>
            <a:ext uri="{FF2B5EF4-FFF2-40B4-BE49-F238E27FC236}">
              <a16:creationId xmlns:a16="http://schemas.microsoft.com/office/drawing/2014/main" id="{00000000-0008-0000-0100-00007153010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6898" name="Line 253">
          <a:extLst>
            <a:ext uri="{FF2B5EF4-FFF2-40B4-BE49-F238E27FC236}">
              <a16:creationId xmlns:a16="http://schemas.microsoft.com/office/drawing/2014/main" id="{00000000-0008-0000-0100-000072530100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899" name="Line 254">
          <a:extLst>
            <a:ext uri="{FF2B5EF4-FFF2-40B4-BE49-F238E27FC236}">
              <a16:creationId xmlns:a16="http://schemas.microsoft.com/office/drawing/2014/main" id="{00000000-0008-0000-0100-00007353010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6900" name="Line 255">
          <a:extLst>
            <a:ext uri="{FF2B5EF4-FFF2-40B4-BE49-F238E27FC236}">
              <a16:creationId xmlns:a16="http://schemas.microsoft.com/office/drawing/2014/main" id="{00000000-0008-0000-0100-000074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6901" name="Line 256">
          <a:extLst>
            <a:ext uri="{FF2B5EF4-FFF2-40B4-BE49-F238E27FC236}">
              <a16:creationId xmlns:a16="http://schemas.microsoft.com/office/drawing/2014/main" id="{00000000-0008-0000-0100-000075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6902" name="Line 257">
          <a:extLst>
            <a:ext uri="{FF2B5EF4-FFF2-40B4-BE49-F238E27FC236}">
              <a16:creationId xmlns:a16="http://schemas.microsoft.com/office/drawing/2014/main" id="{00000000-0008-0000-0100-000076530100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6903" name="Line 258">
          <a:extLst>
            <a:ext uri="{FF2B5EF4-FFF2-40B4-BE49-F238E27FC236}">
              <a16:creationId xmlns:a16="http://schemas.microsoft.com/office/drawing/2014/main" id="{00000000-0008-0000-0100-000077530100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86904" name="Line 259">
          <a:extLst>
            <a:ext uri="{FF2B5EF4-FFF2-40B4-BE49-F238E27FC236}">
              <a16:creationId xmlns:a16="http://schemas.microsoft.com/office/drawing/2014/main" id="{00000000-0008-0000-0100-000078530100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6905" name="Line 260">
          <a:extLst>
            <a:ext uri="{FF2B5EF4-FFF2-40B4-BE49-F238E27FC236}">
              <a16:creationId xmlns:a16="http://schemas.microsoft.com/office/drawing/2014/main" id="{00000000-0008-0000-0100-000079530100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6906" name="Line 261">
          <a:extLst>
            <a:ext uri="{FF2B5EF4-FFF2-40B4-BE49-F238E27FC236}">
              <a16:creationId xmlns:a16="http://schemas.microsoft.com/office/drawing/2014/main" id="{00000000-0008-0000-0100-00007A530100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6907" name="Line 262">
          <a:extLst>
            <a:ext uri="{FF2B5EF4-FFF2-40B4-BE49-F238E27FC236}">
              <a16:creationId xmlns:a16="http://schemas.microsoft.com/office/drawing/2014/main" id="{00000000-0008-0000-0100-00007B530100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6908" name="Line 263">
          <a:extLst>
            <a:ext uri="{FF2B5EF4-FFF2-40B4-BE49-F238E27FC236}">
              <a16:creationId xmlns:a16="http://schemas.microsoft.com/office/drawing/2014/main" id="{00000000-0008-0000-0100-00007C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6909" name="Line 264">
          <a:extLst>
            <a:ext uri="{FF2B5EF4-FFF2-40B4-BE49-F238E27FC236}">
              <a16:creationId xmlns:a16="http://schemas.microsoft.com/office/drawing/2014/main" id="{00000000-0008-0000-0100-00007D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6910" name="Line 265">
          <a:extLst>
            <a:ext uri="{FF2B5EF4-FFF2-40B4-BE49-F238E27FC236}">
              <a16:creationId xmlns:a16="http://schemas.microsoft.com/office/drawing/2014/main" id="{00000000-0008-0000-0100-00007E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6911" name="Line 266">
          <a:extLst>
            <a:ext uri="{FF2B5EF4-FFF2-40B4-BE49-F238E27FC236}">
              <a16:creationId xmlns:a16="http://schemas.microsoft.com/office/drawing/2014/main" id="{00000000-0008-0000-0100-00007F530100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6912" name="Line 267">
          <a:extLst>
            <a:ext uri="{FF2B5EF4-FFF2-40B4-BE49-F238E27FC236}">
              <a16:creationId xmlns:a16="http://schemas.microsoft.com/office/drawing/2014/main" id="{00000000-0008-0000-0100-00008053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6913" name="Line 268">
          <a:extLst>
            <a:ext uri="{FF2B5EF4-FFF2-40B4-BE49-F238E27FC236}">
              <a16:creationId xmlns:a16="http://schemas.microsoft.com/office/drawing/2014/main" id="{00000000-0008-0000-0100-00008153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914" name="Line 269">
          <a:extLst>
            <a:ext uri="{FF2B5EF4-FFF2-40B4-BE49-F238E27FC236}">
              <a16:creationId xmlns:a16="http://schemas.microsoft.com/office/drawing/2014/main" id="{00000000-0008-0000-0100-000082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6915" name="Line 270">
          <a:extLst>
            <a:ext uri="{FF2B5EF4-FFF2-40B4-BE49-F238E27FC236}">
              <a16:creationId xmlns:a16="http://schemas.microsoft.com/office/drawing/2014/main" id="{00000000-0008-0000-0100-00008353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6916" name="Line 271">
          <a:extLst>
            <a:ext uri="{FF2B5EF4-FFF2-40B4-BE49-F238E27FC236}">
              <a16:creationId xmlns:a16="http://schemas.microsoft.com/office/drawing/2014/main" id="{00000000-0008-0000-0100-00008453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917" name="Line 272">
          <a:extLst>
            <a:ext uri="{FF2B5EF4-FFF2-40B4-BE49-F238E27FC236}">
              <a16:creationId xmlns:a16="http://schemas.microsoft.com/office/drawing/2014/main" id="{00000000-0008-0000-0100-000085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6918" name="Line 273">
          <a:extLst>
            <a:ext uri="{FF2B5EF4-FFF2-40B4-BE49-F238E27FC236}">
              <a16:creationId xmlns:a16="http://schemas.microsoft.com/office/drawing/2014/main" id="{00000000-0008-0000-0100-00008653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6919" name="Line 274">
          <a:extLst>
            <a:ext uri="{FF2B5EF4-FFF2-40B4-BE49-F238E27FC236}">
              <a16:creationId xmlns:a16="http://schemas.microsoft.com/office/drawing/2014/main" id="{00000000-0008-0000-0100-00008753010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6920" name="Line 275">
          <a:extLst>
            <a:ext uri="{FF2B5EF4-FFF2-40B4-BE49-F238E27FC236}">
              <a16:creationId xmlns:a16="http://schemas.microsoft.com/office/drawing/2014/main" id="{00000000-0008-0000-0100-00008853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921" name="Line 276">
          <a:extLst>
            <a:ext uri="{FF2B5EF4-FFF2-40B4-BE49-F238E27FC236}">
              <a16:creationId xmlns:a16="http://schemas.microsoft.com/office/drawing/2014/main" id="{00000000-0008-0000-0100-000089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922" name="Line 277">
          <a:extLst>
            <a:ext uri="{FF2B5EF4-FFF2-40B4-BE49-F238E27FC236}">
              <a16:creationId xmlns:a16="http://schemas.microsoft.com/office/drawing/2014/main" id="{00000000-0008-0000-0100-00008A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6923" name="Line 278">
          <a:extLst>
            <a:ext uri="{FF2B5EF4-FFF2-40B4-BE49-F238E27FC236}">
              <a16:creationId xmlns:a16="http://schemas.microsoft.com/office/drawing/2014/main" id="{00000000-0008-0000-0100-00008B530100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6924" name="Line 279">
          <a:extLst>
            <a:ext uri="{FF2B5EF4-FFF2-40B4-BE49-F238E27FC236}">
              <a16:creationId xmlns:a16="http://schemas.microsoft.com/office/drawing/2014/main" id="{00000000-0008-0000-0100-00008C530100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6925" name="Line 280">
          <a:extLst>
            <a:ext uri="{FF2B5EF4-FFF2-40B4-BE49-F238E27FC236}">
              <a16:creationId xmlns:a16="http://schemas.microsoft.com/office/drawing/2014/main" id="{00000000-0008-0000-0100-00008D53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6926" name="Line 281">
          <a:extLst>
            <a:ext uri="{FF2B5EF4-FFF2-40B4-BE49-F238E27FC236}">
              <a16:creationId xmlns:a16="http://schemas.microsoft.com/office/drawing/2014/main" id="{00000000-0008-0000-0100-00008E53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6927" name="Line 282">
          <a:extLst>
            <a:ext uri="{FF2B5EF4-FFF2-40B4-BE49-F238E27FC236}">
              <a16:creationId xmlns:a16="http://schemas.microsoft.com/office/drawing/2014/main" id="{00000000-0008-0000-0100-00008F53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6928" name="Line 283">
          <a:extLst>
            <a:ext uri="{FF2B5EF4-FFF2-40B4-BE49-F238E27FC236}">
              <a16:creationId xmlns:a16="http://schemas.microsoft.com/office/drawing/2014/main" id="{00000000-0008-0000-0100-00009053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6929" name="Line 284">
          <a:extLst>
            <a:ext uri="{FF2B5EF4-FFF2-40B4-BE49-F238E27FC236}">
              <a16:creationId xmlns:a16="http://schemas.microsoft.com/office/drawing/2014/main" id="{00000000-0008-0000-0100-00009153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6930" name="Line 285">
          <a:extLst>
            <a:ext uri="{FF2B5EF4-FFF2-40B4-BE49-F238E27FC236}">
              <a16:creationId xmlns:a16="http://schemas.microsoft.com/office/drawing/2014/main" id="{00000000-0008-0000-0100-00009253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6931" name="Line 286">
          <a:extLst>
            <a:ext uri="{FF2B5EF4-FFF2-40B4-BE49-F238E27FC236}">
              <a16:creationId xmlns:a16="http://schemas.microsoft.com/office/drawing/2014/main" id="{00000000-0008-0000-0100-00009353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6932" name="Line 287">
          <a:extLst>
            <a:ext uri="{FF2B5EF4-FFF2-40B4-BE49-F238E27FC236}">
              <a16:creationId xmlns:a16="http://schemas.microsoft.com/office/drawing/2014/main" id="{00000000-0008-0000-0100-00009453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933" name="Line 288">
          <a:extLst>
            <a:ext uri="{FF2B5EF4-FFF2-40B4-BE49-F238E27FC236}">
              <a16:creationId xmlns:a16="http://schemas.microsoft.com/office/drawing/2014/main" id="{00000000-0008-0000-0100-000095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6934" name="Line 289">
          <a:extLst>
            <a:ext uri="{FF2B5EF4-FFF2-40B4-BE49-F238E27FC236}">
              <a16:creationId xmlns:a16="http://schemas.microsoft.com/office/drawing/2014/main" id="{00000000-0008-0000-0100-00009653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6935" name="Line 290">
          <a:extLst>
            <a:ext uri="{FF2B5EF4-FFF2-40B4-BE49-F238E27FC236}">
              <a16:creationId xmlns:a16="http://schemas.microsoft.com/office/drawing/2014/main" id="{00000000-0008-0000-0100-00009753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6936" name="Line 291">
          <a:extLst>
            <a:ext uri="{FF2B5EF4-FFF2-40B4-BE49-F238E27FC236}">
              <a16:creationId xmlns:a16="http://schemas.microsoft.com/office/drawing/2014/main" id="{00000000-0008-0000-0100-00009853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937" name="Line 292">
          <a:extLst>
            <a:ext uri="{FF2B5EF4-FFF2-40B4-BE49-F238E27FC236}">
              <a16:creationId xmlns:a16="http://schemas.microsoft.com/office/drawing/2014/main" id="{00000000-0008-0000-0100-000099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6938" name="Line 293">
          <a:extLst>
            <a:ext uri="{FF2B5EF4-FFF2-40B4-BE49-F238E27FC236}">
              <a16:creationId xmlns:a16="http://schemas.microsoft.com/office/drawing/2014/main" id="{00000000-0008-0000-0100-00009A53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6939" name="Line 294">
          <a:extLst>
            <a:ext uri="{FF2B5EF4-FFF2-40B4-BE49-F238E27FC236}">
              <a16:creationId xmlns:a16="http://schemas.microsoft.com/office/drawing/2014/main" id="{00000000-0008-0000-0100-00009B53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6940" name="Line 295">
          <a:extLst>
            <a:ext uri="{FF2B5EF4-FFF2-40B4-BE49-F238E27FC236}">
              <a16:creationId xmlns:a16="http://schemas.microsoft.com/office/drawing/2014/main" id="{00000000-0008-0000-0100-00009C53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941" name="Line 296">
          <a:extLst>
            <a:ext uri="{FF2B5EF4-FFF2-40B4-BE49-F238E27FC236}">
              <a16:creationId xmlns:a16="http://schemas.microsoft.com/office/drawing/2014/main" id="{00000000-0008-0000-0100-00009D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942" name="Line 297">
          <a:extLst>
            <a:ext uri="{FF2B5EF4-FFF2-40B4-BE49-F238E27FC236}">
              <a16:creationId xmlns:a16="http://schemas.microsoft.com/office/drawing/2014/main" id="{00000000-0008-0000-0100-00009E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6943" name="Line 298">
          <a:extLst>
            <a:ext uri="{FF2B5EF4-FFF2-40B4-BE49-F238E27FC236}">
              <a16:creationId xmlns:a16="http://schemas.microsoft.com/office/drawing/2014/main" id="{00000000-0008-0000-0100-00009F53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6944" name="Line 170">
          <a:extLst>
            <a:ext uri="{FF2B5EF4-FFF2-40B4-BE49-F238E27FC236}">
              <a16:creationId xmlns:a16="http://schemas.microsoft.com/office/drawing/2014/main" id="{00000000-0008-0000-0100-0000A0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6945" name="Line 171">
          <a:extLst>
            <a:ext uri="{FF2B5EF4-FFF2-40B4-BE49-F238E27FC236}">
              <a16:creationId xmlns:a16="http://schemas.microsoft.com/office/drawing/2014/main" id="{00000000-0008-0000-0100-0000A1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6946" name="Line 172">
          <a:extLst>
            <a:ext uri="{FF2B5EF4-FFF2-40B4-BE49-F238E27FC236}">
              <a16:creationId xmlns:a16="http://schemas.microsoft.com/office/drawing/2014/main" id="{00000000-0008-0000-0100-0000A253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6947" name="Line 173">
          <a:extLst>
            <a:ext uri="{FF2B5EF4-FFF2-40B4-BE49-F238E27FC236}">
              <a16:creationId xmlns:a16="http://schemas.microsoft.com/office/drawing/2014/main" id="{00000000-0008-0000-0100-0000A353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6948" name="Line 174">
          <a:extLst>
            <a:ext uri="{FF2B5EF4-FFF2-40B4-BE49-F238E27FC236}">
              <a16:creationId xmlns:a16="http://schemas.microsoft.com/office/drawing/2014/main" id="{00000000-0008-0000-0100-0000A453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6949" name="Line 175">
          <a:extLst>
            <a:ext uri="{FF2B5EF4-FFF2-40B4-BE49-F238E27FC236}">
              <a16:creationId xmlns:a16="http://schemas.microsoft.com/office/drawing/2014/main" id="{00000000-0008-0000-0100-0000A5530100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6950" name="Line 176">
          <a:extLst>
            <a:ext uri="{FF2B5EF4-FFF2-40B4-BE49-F238E27FC236}">
              <a16:creationId xmlns:a16="http://schemas.microsoft.com/office/drawing/2014/main" id="{00000000-0008-0000-0100-0000A653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6951" name="Line 177">
          <a:extLst>
            <a:ext uri="{FF2B5EF4-FFF2-40B4-BE49-F238E27FC236}">
              <a16:creationId xmlns:a16="http://schemas.microsoft.com/office/drawing/2014/main" id="{00000000-0008-0000-0100-0000A753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6952" name="Line 178">
          <a:extLst>
            <a:ext uri="{FF2B5EF4-FFF2-40B4-BE49-F238E27FC236}">
              <a16:creationId xmlns:a16="http://schemas.microsoft.com/office/drawing/2014/main" id="{00000000-0008-0000-0100-0000A853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953" name="Line 179">
          <a:extLst>
            <a:ext uri="{FF2B5EF4-FFF2-40B4-BE49-F238E27FC236}">
              <a16:creationId xmlns:a16="http://schemas.microsoft.com/office/drawing/2014/main" id="{00000000-0008-0000-0100-0000A953010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6954" name="Line 180">
          <a:extLst>
            <a:ext uri="{FF2B5EF4-FFF2-40B4-BE49-F238E27FC236}">
              <a16:creationId xmlns:a16="http://schemas.microsoft.com/office/drawing/2014/main" id="{00000000-0008-0000-0100-0000AA53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6955" name="Line 181">
          <a:extLst>
            <a:ext uri="{FF2B5EF4-FFF2-40B4-BE49-F238E27FC236}">
              <a16:creationId xmlns:a16="http://schemas.microsoft.com/office/drawing/2014/main" id="{00000000-0008-0000-0100-0000AB53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6956" name="Line 182">
          <a:extLst>
            <a:ext uri="{FF2B5EF4-FFF2-40B4-BE49-F238E27FC236}">
              <a16:creationId xmlns:a16="http://schemas.microsoft.com/office/drawing/2014/main" id="{00000000-0008-0000-0100-0000AC53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6957" name="Line 183">
          <a:extLst>
            <a:ext uri="{FF2B5EF4-FFF2-40B4-BE49-F238E27FC236}">
              <a16:creationId xmlns:a16="http://schemas.microsoft.com/office/drawing/2014/main" id="{00000000-0008-0000-0100-0000AD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86958" name="Line 184">
          <a:extLst>
            <a:ext uri="{FF2B5EF4-FFF2-40B4-BE49-F238E27FC236}">
              <a16:creationId xmlns:a16="http://schemas.microsoft.com/office/drawing/2014/main" id="{00000000-0008-0000-0100-0000AE530100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6959" name="Line 185">
          <a:extLst>
            <a:ext uri="{FF2B5EF4-FFF2-40B4-BE49-F238E27FC236}">
              <a16:creationId xmlns:a16="http://schemas.microsoft.com/office/drawing/2014/main" id="{00000000-0008-0000-0100-0000AF530100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6960" name="Line 186">
          <a:extLst>
            <a:ext uri="{FF2B5EF4-FFF2-40B4-BE49-F238E27FC236}">
              <a16:creationId xmlns:a16="http://schemas.microsoft.com/office/drawing/2014/main" id="{00000000-0008-0000-0100-0000B053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6961" name="Line 187">
          <a:extLst>
            <a:ext uri="{FF2B5EF4-FFF2-40B4-BE49-F238E27FC236}">
              <a16:creationId xmlns:a16="http://schemas.microsoft.com/office/drawing/2014/main" id="{00000000-0008-0000-0100-0000B1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6962" name="Line 188">
          <a:extLst>
            <a:ext uri="{FF2B5EF4-FFF2-40B4-BE49-F238E27FC236}">
              <a16:creationId xmlns:a16="http://schemas.microsoft.com/office/drawing/2014/main" id="{00000000-0008-0000-0100-0000B253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6963" name="Line 189">
          <a:extLst>
            <a:ext uri="{FF2B5EF4-FFF2-40B4-BE49-F238E27FC236}">
              <a16:creationId xmlns:a16="http://schemas.microsoft.com/office/drawing/2014/main" id="{00000000-0008-0000-0100-0000B353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6964" name="Line 190">
          <a:extLst>
            <a:ext uri="{FF2B5EF4-FFF2-40B4-BE49-F238E27FC236}">
              <a16:creationId xmlns:a16="http://schemas.microsoft.com/office/drawing/2014/main" id="{00000000-0008-0000-0100-0000B453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6965" name="Line 191">
          <a:extLst>
            <a:ext uri="{FF2B5EF4-FFF2-40B4-BE49-F238E27FC236}">
              <a16:creationId xmlns:a16="http://schemas.microsoft.com/office/drawing/2014/main" id="{00000000-0008-0000-0100-0000B5530100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6966" name="Line 192">
          <a:extLst>
            <a:ext uri="{FF2B5EF4-FFF2-40B4-BE49-F238E27FC236}">
              <a16:creationId xmlns:a16="http://schemas.microsoft.com/office/drawing/2014/main" id="{00000000-0008-0000-0100-0000B653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6967" name="Line 193">
          <a:extLst>
            <a:ext uri="{FF2B5EF4-FFF2-40B4-BE49-F238E27FC236}">
              <a16:creationId xmlns:a16="http://schemas.microsoft.com/office/drawing/2014/main" id="{00000000-0008-0000-0100-0000B753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6968" name="Line 194">
          <a:extLst>
            <a:ext uri="{FF2B5EF4-FFF2-40B4-BE49-F238E27FC236}">
              <a16:creationId xmlns:a16="http://schemas.microsoft.com/office/drawing/2014/main" id="{00000000-0008-0000-0100-0000B8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6969" name="Line 195">
          <a:extLst>
            <a:ext uri="{FF2B5EF4-FFF2-40B4-BE49-F238E27FC236}">
              <a16:creationId xmlns:a16="http://schemas.microsoft.com/office/drawing/2014/main" id="{00000000-0008-0000-0100-0000B953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6970" name="Line 196">
          <a:extLst>
            <a:ext uri="{FF2B5EF4-FFF2-40B4-BE49-F238E27FC236}">
              <a16:creationId xmlns:a16="http://schemas.microsoft.com/office/drawing/2014/main" id="{00000000-0008-0000-0100-0000BA53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6971" name="Line 197">
          <a:extLst>
            <a:ext uri="{FF2B5EF4-FFF2-40B4-BE49-F238E27FC236}">
              <a16:creationId xmlns:a16="http://schemas.microsoft.com/office/drawing/2014/main" id="{00000000-0008-0000-0100-0000BB53010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6972" name="Line 198">
          <a:extLst>
            <a:ext uri="{FF2B5EF4-FFF2-40B4-BE49-F238E27FC236}">
              <a16:creationId xmlns:a16="http://schemas.microsoft.com/office/drawing/2014/main" id="{00000000-0008-0000-0100-0000BC530100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86973" name="Line 199">
          <a:extLst>
            <a:ext uri="{FF2B5EF4-FFF2-40B4-BE49-F238E27FC236}">
              <a16:creationId xmlns:a16="http://schemas.microsoft.com/office/drawing/2014/main" id="{00000000-0008-0000-0100-0000BD530100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6974" name="Line 200">
          <a:extLst>
            <a:ext uri="{FF2B5EF4-FFF2-40B4-BE49-F238E27FC236}">
              <a16:creationId xmlns:a16="http://schemas.microsoft.com/office/drawing/2014/main" id="{00000000-0008-0000-0100-0000BE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6975" name="Line 201">
          <a:extLst>
            <a:ext uri="{FF2B5EF4-FFF2-40B4-BE49-F238E27FC236}">
              <a16:creationId xmlns:a16="http://schemas.microsoft.com/office/drawing/2014/main" id="{00000000-0008-0000-0100-0000BF53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6976" name="Line 202">
          <a:extLst>
            <a:ext uri="{FF2B5EF4-FFF2-40B4-BE49-F238E27FC236}">
              <a16:creationId xmlns:a16="http://schemas.microsoft.com/office/drawing/2014/main" id="{00000000-0008-0000-0100-0000C053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6977" name="Line 203">
          <a:extLst>
            <a:ext uri="{FF2B5EF4-FFF2-40B4-BE49-F238E27FC236}">
              <a16:creationId xmlns:a16="http://schemas.microsoft.com/office/drawing/2014/main" id="{00000000-0008-0000-0100-0000C1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978" name="Line 204">
          <a:extLst>
            <a:ext uri="{FF2B5EF4-FFF2-40B4-BE49-F238E27FC236}">
              <a16:creationId xmlns:a16="http://schemas.microsoft.com/office/drawing/2014/main" id="{00000000-0008-0000-0100-0000C2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6979" name="Line 205">
          <a:extLst>
            <a:ext uri="{FF2B5EF4-FFF2-40B4-BE49-F238E27FC236}">
              <a16:creationId xmlns:a16="http://schemas.microsoft.com/office/drawing/2014/main" id="{00000000-0008-0000-0100-0000C3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86980" name="Line 206">
          <a:extLst>
            <a:ext uri="{FF2B5EF4-FFF2-40B4-BE49-F238E27FC236}">
              <a16:creationId xmlns:a16="http://schemas.microsoft.com/office/drawing/2014/main" id="{00000000-0008-0000-0100-0000C4530100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86981" name="Line 207">
          <a:extLst>
            <a:ext uri="{FF2B5EF4-FFF2-40B4-BE49-F238E27FC236}">
              <a16:creationId xmlns:a16="http://schemas.microsoft.com/office/drawing/2014/main" id="{00000000-0008-0000-0100-0000C5530100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6982" name="Line 208">
          <a:extLst>
            <a:ext uri="{FF2B5EF4-FFF2-40B4-BE49-F238E27FC236}">
              <a16:creationId xmlns:a16="http://schemas.microsoft.com/office/drawing/2014/main" id="{00000000-0008-0000-0100-0000C6530100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86983" name="Line 209">
          <a:extLst>
            <a:ext uri="{FF2B5EF4-FFF2-40B4-BE49-F238E27FC236}">
              <a16:creationId xmlns:a16="http://schemas.microsoft.com/office/drawing/2014/main" id="{00000000-0008-0000-0100-0000C7530100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6984" name="Line 210">
          <a:extLst>
            <a:ext uri="{FF2B5EF4-FFF2-40B4-BE49-F238E27FC236}">
              <a16:creationId xmlns:a16="http://schemas.microsoft.com/office/drawing/2014/main" id="{00000000-0008-0000-0100-0000C8530100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6985" name="Line 211">
          <a:extLst>
            <a:ext uri="{FF2B5EF4-FFF2-40B4-BE49-F238E27FC236}">
              <a16:creationId xmlns:a16="http://schemas.microsoft.com/office/drawing/2014/main" id="{00000000-0008-0000-0100-0000C9530100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6986" name="Line 212">
          <a:extLst>
            <a:ext uri="{FF2B5EF4-FFF2-40B4-BE49-F238E27FC236}">
              <a16:creationId xmlns:a16="http://schemas.microsoft.com/office/drawing/2014/main" id="{00000000-0008-0000-0100-0000CA53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6987" name="Line 213">
          <a:extLst>
            <a:ext uri="{FF2B5EF4-FFF2-40B4-BE49-F238E27FC236}">
              <a16:creationId xmlns:a16="http://schemas.microsoft.com/office/drawing/2014/main" id="{00000000-0008-0000-0100-0000CB530100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86988" name="Line 214">
          <a:extLst>
            <a:ext uri="{FF2B5EF4-FFF2-40B4-BE49-F238E27FC236}">
              <a16:creationId xmlns:a16="http://schemas.microsoft.com/office/drawing/2014/main" id="{00000000-0008-0000-0100-0000CC530100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6989" name="Line 215">
          <a:extLst>
            <a:ext uri="{FF2B5EF4-FFF2-40B4-BE49-F238E27FC236}">
              <a16:creationId xmlns:a16="http://schemas.microsoft.com/office/drawing/2014/main" id="{00000000-0008-0000-0100-0000CD530100}"/>
            </a:ext>
          </a:extLst>
        </xdr:cNvPr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6990" name="Line 216">
          <a:extLst>
            <a:ext uri="{FF2B5EF4-FFF2-40B4-BE49-F238E27FC236}">
              <a16:creationId xmlns:a16="http://schemas.microsoft.com/office/drawing/2014/main" id="{00000000-0008-0000-0100-0000CE53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6991" name="Line 217">
          <a:extLst>
            <a:ext uri="{FF2B5EF4-FFF2-40B4-BE49-F238E27FC236}">
              <a16:creationId xmlns:a16="http://schemas.microsoft.com/office/drawing/2014/main" id="{00000000-0008-0000-0100-0000CF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6992" name="Line 218">
          <a:extLst>
            <a:ext uri="{FF2B5EF4-FFF2-40B4-BE49-F238E27FC236}">
              <a16:creationId xmlns:a16="http://schemas.microsoft.com/office/drawing/2014/main" id="{00000000-0008-0000-0100-0000D0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6993" name="Line 219">
          <a:extLst>
            <a:ext uri="{FF2B5EF4-FFF2-40B4-BE49-F238E27FC236}">
              <a16:creationId xmlns:a16="http://schemas.microsoft.com/office/drawing/2014/main" id="{00000000-0008-0000-0100-0000D1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6994" name="Line 220">
          <a:extLst>
            <a:ext uri="{FF2B5EF4-FFF2-40B4-BE49-F238E27FC236}">
              <a16:creationId xmlns:a16="http://schemas.microsoft.com/office/drawing/2014/main" id="{00000000-0008-0000-0100-0000D2530100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6995" name="Line 221">
          <a:extLst>
            <a:ext uri="{FF2B5EF4-FFF2-40B4-BE49-F238E27FC236}">
              <a16:creationId xmlns:a16="http://schemas.microsoft.com/office/drawing/2014/main" id="{00000000-0008-0000-0100-0000D353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6996" name="Line 222">
          <a:extLst>
            <a:ext uri="{FF2B5EF4-FFF2-40B4-BE49-F238E27FC236}">
              <a16:creationId xmlns:a16="http://schemas.microsoft.com/office/drawing/2014/main" id="{00000000-0008-0000-0100-0000D453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6997" name="Line 223">
          <a:extLst>
            <a:ext uri="{FF2B5EF4-FFF2-40B4-BE49-F238E27FC236}">
              <a16:creationId xmlns:a16="http://schemas.microsoft.com/office/drawing/2014/main" id="{00000000-0008-0000-0100-0000D5530100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6998" name="Line 224">
          <a:extLst>
            <a:ext uri="{FF2B5EF4-FFF2-40B4-BE49-F238E27FC236}">
              <a16:creationId xmlns:a16="http://schemas.microsoft.com/office/drawing/2014/main" id="{00000000-0008-0000-0100-0000D653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6999" name="Line 225">
          <a:extLst>
            <a:ext uri="{FF2B5EF4-FFF2-40B4-BE49-F238E27FC236}">
              <a16:creationId xmlns:a16="http://schemas.microsoft.com/office/drawing/2014/main" id="{00000000-0008-0000-0100-0000D753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87000" name="Line 226">
          <a:extLst>
            <a:ext uri="{FF2B5EF4-FFF2-40B4-BE49-F238E27FC236}">
              <a16:creationId xmlns:a16="http://schemas.microsoft.com/office/drawing/2014/main" id="{00000000-0008-0000-0100-0000D8530100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87001" name="Line 227">
          <a:extLst>
            <a:ext uri="{FF2B5EF4-FFF2-40B4-BE49-F238E27FC236}">
              <a16:creationId xmlns:a16="http://schemas.microsoft.com/office/drawing/2014/main" id="{00000000-0008-0000-0100-0000D953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87002" name="Line 228">
          <a:extLst>
            <a:ext uri="{FF2B5EF4-FFF2-40B4-BE49-F238E27FC236}">
              <a16:creationId xmlns:a16="http://schemas.microsoft.com/office/drawing/2014/main" id="{00000000-0008-0000-0100-0000DA53010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87003" name="Line 229">
          <a:extLst>
            <a:ext uri="{FF2B5EF4-FFF2-40B4-BE49-F238E27FC236}">
              <a16:creationId xmlns:a16="http://schemas.microsoft.com/office/drawing/2014/main" id="{00000000-0008-0000-0100-0000DB53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87004" name="Line 230">
          <a:extLst>
            <a:ext uri="{FF2B5EF4-FFF2-40B4-BE49-F238E27FC236}">
              <a16:creationId xmlns:a16="http://schemas.microsoft.com/office/drawing/2014/main" id="{00000000-0008-0000-0100-0000DC53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87005" name="Line 231">
          <a:extLst>
            <a:ext uri="{FF2B5EF4-FFF2-40B4-BE49-F238E27FC236}">
              <a16:creationId xmlns:a16="http://schemas.microsoft.com/office/drawing/2014/main" id="{00000000-0008-0000-0100-0000DD530100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7006" name="Line 232">
          <a:extLst>
            <a:ext uri="{FF2B5EF4-FFF2-40B4-BE49-F238E27FC236}">
              <a16:creationId xmlns:a16="http://schemas.microsoft.com/office/drawing/2014/main" id="{00000000-0008-0000-0100-0000DE53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7007" name="Line 233">
          <a:extLst>
            <a:ext uri="{FF2B5EF4-FFF2-40B4-BE49-F238E27FC236}">
              <a16:creationId xmlns:a16="http://schemas.microsoft.com/office/drawing/2014/main" id="{00000000-0008-0000-0100-0000DF53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7008" name="Line 234">
          <a:extLst>
            <a:ext uri="{FF2B5EF4-FFF2-40B4-BE49-F238E27FC236}">
              <a16:creationId xmlns:a16="http://schemas.microsoft.com/office/drawing/2014/main" id="{00000000-0008-0000-0100-0000E053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7009" name="Line 235">
          <a:extLst>
            <a:ext uri="{FF2B5EF4-FFF2-40B4-BE49-F238E27FC236}">
              <a16:creationId xmlns:a16="http://schemas.microsoft.com/office/drawing/2014/main" id="{00000000-0008-0000-0100-0000E153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7010" name="Line 236">
          <a:extLst>
            <a:ext uri="{FF2B5EF4-FFF2-40B4-BE49-F238E27FC236}">
              <a16:creationId xmlns:a16="http://schemas.microsoft.com/office/drawing/2014/main" id="{00000000-0008-0000-0100-0000E253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7011" name="Line 237">
          <a:extLst>
            <a:ext uri="{FF2B5EF4-FFF2-40B4-BE49-F238E27FC236}">
              <a16:creationId xmlns:a16="http://schemas.microsoft.com/office/drawing/2014/main" id="{00000000-0008-0000-0100-0000E353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87012" name="Line 238">
          <a:extLst>
            <a:ext uri="{FF2B5EF4-FFF2-40B4-BE49-F238E27FC236}">
              <a16:creationId xmlns:a16="http://schemas.microsoft.com/office/drawing/2014/main" id="{00000000-0008-0000-0100-0000E453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013" name="Line 239">
          <a:extLst>
            <a:ext uri="{FF2B5EF4-FFF2-40B4-BE49-F238E27FC236}">
              <a16:creationId xmlns:a16="http://schemas.microsoft.com/office/drawing/2014/main" id="{00000000-0008-0000-0100-0000E553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7014" name="Line 240">
          <a:extLst>
            <a:ext uri="{FF2B5EF4-FFF2-40B4-BE49-F238E27FC236}">
              <a16:creationId xmlns:a16="http://schemas.microsoft.com/office/drawing/2014/main" id="{00000000-0008-0000-0100-0000E653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7015" name="Line 241">
          <a:extLst>
            <a:ext uri="{FF2B5EF4-FFF2-40B4-BE49-F238E27FC236}">
              <a16:creationId xmlns:a16="http://schemas.microsoft.com/office/drawing/2014/main" id="{00000000-0008-0000-0100-0000E753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7016" name="Line 242">
          <a:extLst>
            <a:ext uri="{FF2B5EF4-FFF2-40B4-BE49-F238E27FC236}">
              <a16:creationId xmlns:a16="http://schemas.microsoft.com/office/drawing/2014/main" id="{00000000-0008-0000-0100-0000E853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87017" name="Line 243">
          <a:extLst>
            <a:ext uri="{FF2B5EF4-FFF2-40B4-BE49-F238E27FC236}">
              <a16:creationId xmlns:a16="http://schemas.microsoft.com/office/drawing/2014/main" id="{00000000-0008-0000-0100-0000E953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87018" name="Line 244">
          <a:extLst>
            <a:ext uri="{FF2B5EF4-FFF2-40B4-BE49-F238E27FC236}">
              <a16:creationId xmlns:a16="http://schemas.microsoft.com/office/drawing/2014/main" id="{00000000-0008-0000-0100-0000EA53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87019" name="Line 245">
          <a:extLst>
            <a:ext uri="{FF2B5EF4-FFF2-40B4-BE49-F238E27FC236}">
              <a16:creationId xmlns:a16="http://schemas.microsoft.com/office/drawing/2014/main" id="{00000000-0008-0000-0100-0000EB53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87020" name="Line 246">
          <a:extLst>
            <a:ext uri="{FF2B5EF4-FFF2-40B4-BE49-F238E27FC236}">
              <a16:creationId xmlns:a16="http://schemas.microsoft.com/office/drawing/2014/main" id="{00000000-0008-0000-0100-0000EC53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87021" name="Line 247">
          <a:extLst>
            <a:ext uri="{FF2B5EF4-FFF2-40B4-BE49-F238E27FC236}">
              <a16:creationId xmlns:a16="http://schemas.microsoft.com/office/drawing/2014/main" id="{00000000-0008-0000-0100-0000ED53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7022" name="Line 248">
          <a:extLst>
            <a:ext uri="{FF2B5EF4-FFF2-40B4-BE49-F238E27FC236}">
              <a16:creationId xmlns:a16="http://schemas.microsoft.com/office/drawing/2014/main" id="{00000000-0008-0000-0100-0000EE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7023" name="Line 249">
          <a:extLst>
            <a:ext uri="{FF2B5EF4-FFF2-40B4-BE49-F238E27FC236}">
              <a16:creationId xmlns:a16="http://schemas.microsoft.com/office/drawing/2014/main" id="{00000000-0008-0000-0100-0000EF53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7024" name="Line 250">
          <a:extLst>
            <a:ext uri="{FF2B5EF4-FFF2-40B4-BE49-F238E27FC236}">
              <a16:creationId xmlns:a16="http://schemas.microsoft.com/office/drawing/2014/main" id="{00000000-0008-0000-0100-0000F053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7025" name="Line 251">
          <a:extLst>
            <a:ext uri="{FF2B5EF4-FFF2-40B4-BE49-F238E27FC236}">
              <a16:creationId xmlns:a16="http://schemas.microsoft.com/office/drawing/2014/main" id="{00000000-0008-0000-0100-0000F1530100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7026" name="Line 252">
          <a:extLst>
            <a:ext uri="{FF2B5EF4-FFF2-40B4-BE49-F238E27FC236}">
              <a16:creationId xmlns:a16="http://schemas.microsoft.com/office/drawing/2014/main" id="{00000000-0008-0000-0100-0000F253010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7027" name="Line 253">
          <a:extLst>
            <a:ext uri="{FF2B5EF4-FFF2-40B4-BE49-F238E27FC236}">
              <a16:creationId xmlns:a16="http://schemas.microsoft.com/office/drawing/2014/main" id="{00000000-0008-0000-0100-0000F3530100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7028" name="Line 254">
          <a:extLst>
            <a:ext uri="{FF2B5EF4-FFF2-40B4-BE49-F238E27FC236}">
              <a16:creationId xmlns:a16="http://schemas.microsoft.com/office/drawing/2014/main" id="{00000000-0008-0000-0100-0000F453010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029" name="Line 255">
          <a:extLst>
            <a:ext uri="{FF2B5EF4-FFF2-40B4-BE49-F238E27FC236}">
              <a16:creationId xmlns:a16="http://schemas.microsoft.com/office/drawing/2014/main" id="{00000000-0008-0000-0100-0000F5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030" name="Line 256">
          <a:extLst>
            <a:ext uri="{FF2B5EF4-FFF2-40B4-BE49-F238E27FC236}">
              <a16:creationId xmlns:a16="http://schemas.microsoft.com/office/drawing/2014/main" id="{00000000-0008-0000-0100-0000F653010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7031" name="Line 257">
          <a:extLst>
            <a:ext uri="{FF2B5EF4-FFF2-40B4-BE49-F238E27FC236}">
              <a16:creationId xmlns:a16="http://schemas.microsoft.com/office/drawing/2014/main" id="{00000000-0008-0000-0100-0000F7530100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7032" name="Line 258">
          <a:extLst>
            <a:ext uri="{FF2B5EF4-FFF2-40B4-BE49-F238E27FC236}">
              <a16:creationId xmlns:a16="http://schemas.microsoft.com/office/drawing/2014/main" id="{00000000-0008-0000-0100-0000F8530100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87033" name="Line 259">
          <a:extLst>
            <a:ext uri="{FF2B5EF4-FFF2-40B4-BE49-F238E27FC236}">
              <a16:creationId xmlns:a16="http://schemas.microsoft.com/office/drawing/2014/main" id="{00000000-0008-0000-0100-0000F9530100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7034" name="Line 260">
          <a:extLst>
            <a:ext uri="{FF2B5EF4-FFF2-40B4-BE49-F238E27FC236}">
              <a16:creationId xmlns:a16="http://schemas.microsoft.com/office/drawing/2014/main" id="{00000000-0008-0000-0100-0000FA530100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7035" name="Line 261">
          <a:extLst>
            <a:ext uri="{FF2B5EF4-FFF2-40B4-BE49-F238E27FC236}">
              <a16:creationId xmlns:a16="http://schemas.microsoft.com/office/drawing/2014/main" id="{00000000-0008-0000-0100-0000FB530100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87036" name="Line 262">
          <a:extLst>
            <a:ext uri="{FF2B5EF4-FFF2-40B4-BE49-F238E27FC236}">
              <a16:creationId xmlns:a16="http://schemas.microsoft.com/office/drawing/2014/main" id="{00000000-0008-0000-0100-0000FC530100}"/>
            </a:ext>
          </a:extLst>
        </xdr:cNvPr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037" name="Line 263">
          <a:extLst>
            <a:ext uri="{FF2B5EF4-FFF2-40B4-BE49-F238E27FC236}">
              <a16:creationId xmlns:a16="http://schemas.microsoft.com/office/drawing/2014/main" id="{00000000-0008-0000-0100-0000FD530100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87038" name="Line 264">
          <a:extLst>
            <a:ext uri="{FF2B5EF4-FFF2-40B4-BE49-F238E27FC236}">
              <a16:creationId xmlns:a16="http://schemas.microsoft.com/office/drawing/2014/main" id="{00000000-0008-0000-0100-0000FE53010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7039" name="Line 265">
          <a:extLst>
            <a:ext uri="{FF2B5EF4-FFF2-40B4-BE49-F238E27FC236}">
              <a16:creationId xmlns:a16="http://schemas.microsoft.com/office/drawing/2014/main" id="{00000000-0008-0000-0100-0000FF530100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1136" name="Line 266">
          <a:extLst>
            <a:ext uri="{FF2B5EF4-FFF2-40B4-BE49-F238E27FC236}">
              <a16:creationId xmlns:a16="http://schemas.microsoft.com/office/drawing/2014/main" id="{00000000-0008-0000-0100-000000640100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1137" name="Line 267">
          <a:extLst>
            <a:ext uri="{FF2B5EF4-FFF2-40B4-BE49-F238E27FC236}">
              <a16:creationId xmlns:a16="http://schemas.microsoft.com/office/drawing/2014/main" id="{00000000-0008-0000-0100-0000016401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91138" name="Line 268">
          <a:extLst>
            <a:ext uri="{FF2B5EF4-FFF2-40B4-BE49-F238E27FC236}">
              <a16:creationId xmlns:a16="http://schemas.microsoft.com/office/drawing/2014/main" id="{00000000-0008-0000-0100-000002640100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91139" name="Line 269">
          <a:extLst>
            <a:ext uri="{FF2B5EF4-FFF2-40B4-BE49-F238E27FC236}">
              <a16:creationId xmlns:a16="http://schemas.microsoft.com/office/drawing/2014/main" id="{00000000-0008-0000-0100-000003640100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91140" name="Line 270">
          <a:extLst>
            <a:ext uri="{FF2B5EF4-FFF2-40B4-BE49-F238E27FC236}">
              <a16:creationId xmlns:a16="http://schemas.microsoft.com/office/drawing/2014/main" id="{00000000-0008-0000-0100-00000464010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91141" name="Line 271">
          <a:extLst>
            <a:ext uri="{FF2B5EF4-FFF2-40B4-BE49-F238E27FC236}">
              <a16:creationId xmlns:a16="http://schemas.microsoft.com/office/drawing/2014/main" id="{00000000-0008-0000-0100-000005640100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91142" name="Line 272">
          <a:extLst>
            <a:ext uri="{FF2B5EF4-FFF2-40B4-BE49-F238E27FC236}">
              <a16:creationId xmlns:a16="http://schemas.microsoft.com/office/drawing/2014/main" id="{00000000-0008-0000-0100-000006640100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91143" name="Line 273">
          <a:extLst>
            <a:ext uri="{FF2B5EF4-FFF2-40B4-BE49-F238E27FC236}">
              <a16:creationId xmlns:a16="http://schemas.microsoft.com/office/drawing/2014/main" id="{00000000-0008-0000-0100-0000076401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91144" name="Line 274">
          <a:extLst>
            <a:ext uri="{FF2B5EF4-FFF2-40B4-BE49-F238E27FC236}">
              <a16:creationId xmlns:a16="http://schemas.microsoft.com/office/drawing/2014/main" id="{00000000-0008-0000-0100-00000864010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91145" name="Line 275">
          <a:extLst>
            <a:ext uri="{FF2B5EF4-FFF2-40B4-BE49-F238E27FC236}">
              <a16:creationId xmlns:a16="http://schemas.microsoft.com/office/drawing/2014/main" id="{00000000-0008-0000-0100-000009640100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91146" name="Line 276">
          <a:extLst>
            <a:ext uri="{FF2B5EF4-FFF2-40B4-BE49-F238E27FC236}">
              <a16:creationId xmlns:a16="http://schemas.microsoft.com/office/drawing/2014/main" id="{00000000-0008-0000-0100-00000A64010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91147" name="Line 277">
          <a:extLst>
            <a:ext uri="{FF2B5EF4-FFF2-40B4-BE49-F238E27FC236}">
              <a16:creationId xmlns:a16="http://schemas.microsoft.com/office/drawing/2014/main" id="{00000000-0008-0000-0100-00000B640100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91148" name="Line 278">
          <a:extLst>
            <a:ext uri="{FF2B5EF4-FFF2-40B4-BE49-F238E27FC236}">
              <a16:creationId xmlns:a16="http://schemas.microsoft.com/office/drawing/2014/main" id="{00000000-0008-0000-0100-00000C640100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91149" name="Line 279">
          <a:extLst>
            <a:ext uri="{FF2B5EF4-FFF2-40B4-BE49-F238E27FC236}">
              <a16:creationId xmlns:a16="http://schemas.microsoft.com/office/drawing/2014/main" id="{00000000-0008-0000-0100-00000D640100}"/>
            </a:ext>
          </a:extLst>
        </xdr:cNvPr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1150" name="Line 280">
          <a:extLst>
            <a:ext uri="{FF2B5EF4-FFF2-40B4-BE49-F238E27FC236}">
              <a16:creationId xmlns:a16="http://schemas.microsoft.com/office/drawing/2014/main" id="{00000000-0008-0000-0100-00000E64010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91151" name="Line 281">
          <a:extLst>
            <a:ext uri="{FF2B5EF4-FFF2-40B4-BE49-F238E27FC236}">
              <a16:creationId xmlns:a16="http://schemas.microsoft.com/office/drawing/2014/main" id="{00000000-0008-0000-0100-00000F64010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91152" name="Line 282">
          <a:extLst>
            <a:ext uri="{FF2B5EF4-FFF2-40B4-BE49-F238E27FC236}">
              <a16:creationId xmlns:a16="http://schemas.microsoft.com/office/drawing/2014/main" id="{00000000-0008-0000-0100-00001064010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91153" name="Line 283">
          <a:extLst>
            <a:ext uri="{FF2B5EF4-FFF2-40B4-BE49-F238E27FC236}">
              <a16:creationId xmlns:a16="http://schemas.microsoft.com/office/drawing/2014/main" id="{00000000-0008-0000-0100-0000116401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91154" name="Line 284">
          <a:extLst>
            <a:ext uri="{FF2B5EF4-FFF2-40B4-BE49-F238E27FC236}">
              <a16:creationId xmlns:a16="http://schemas.microsoft.com/office/drawing/2014/main" id="{00000000-0008-0000-0100-00001264010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91155" name="Line 285">
          <a:extLst>
            <a:ext uri="{FF2B5EF4-FFF2-40B4-BE49-F238E27FC236}">
              <a16:creationId xmlns:a16="http://schemas.microsoft.com/office/drawing/2014/main" id="{00000000-0008-0000-0100-00001364010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91156" name="Line 286">
          <a:extLst>
            <a:ext uri="{FF2B5EF4-FFF2-40B4-BE49-F238E27FC236}">
              <a16:creationId xmlns:a16="http://schemas.microsoft.com/office/drawing/2014/main" id="{00000000-0008-0000-0100-00001464010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91157" name="Line 287">
          <a:extLst>
            <a:ext uri="{FF2B5EF4-FFF2-40B4-BE49-F238E27FC236}">
              <a16:creationId xmlns:a16="http://schemas.microsoft.com/office/drawing/2014/main" id="{00000000-0008-0000-0100-000015640100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91158" name="Line 288">
          <a:extLst>
            <a:ext uri="{FF2B5EF4-FFF2-40B4-BE49-F238E27FC236}">
              <a16:creationId xmlns:a16="http://schemas.microsoft.com/office/drawing/2014/main" id="{00000000-0008-0000-0100-0000166401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91159" name="Line 289">
          <a:extLst>
            <a:ext uri="{FF2B5EF4-FFF2-40B4-BE49-F238E27FC236}">
              <a16:creationId xmlns:a16="http://schemas.microsoft.com/office/drawing/2014/main" id="{00000000-0008-0000-0100-00001764010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1160" name="Line 290">
          <a:extLst>
            <a:ext uri="{FF2B5EF4-FFF2-40B4-BE49-F238E27FC236}">
              <a16:creationId xmlns:a16="http://schemas.microsoft.com/office/drawing/2014/main" id="{00000000-0008-0000-0100-000018640100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91161" name="Line 291">
          <a:extLst>
            <a:ext uri="{FF2B5EF4-FFF2-40B4-BE49-F238E27FC236}">
              <a16:creationId xmlns:a16="http://schemas.microsoft.com/office/drawing/2014/main" id="{00000000-0008-0000-0100-00001964010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91162" name="Line 292">
          <a:extLst>
            <a:ext uri="{FF2B5EF4-FFF2-40B4-BE49-F238E27FC236}">
              <a16:creationId xmlns:a16="http://schemas.microsoft.com/office/drawing/2014/main" id="{00000000-0008-0000-0100-00001A64010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91163" name="Line 293">
          <a:extLst>
            <a:ext uri="{FF2B5EF4-FFF2-40B4-BE49-F238E27FC236}">
              <a16:creationId xmlns:a16="http://schemas.microsoft.com/office/drawing/2014/main" id="{00000000-0008-0000-0100-00001B640100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91164" name="Line 294">
          <a:extLst>
            <a:ext uri="{FF2B5EF4-FFF2-40B4-BE49-F238E27FC236}">
              <a16:creationId xmlns:a16="http://schemas.microsoft.com/office/drawing/2014/main" id="{00000000-0008-0000-0100-00001C64010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91165" name="Line 295">
          <a:extLst>
            <a:ext uri="{FF2B5EF4-FFF2-40B4-BE49-F238E27FC236}">
              <a16:creationId xmlns:a16="http://schemas.microsoft.com/office/drawing/2014/main" id="{00000000-0008-0000-0100-00001D64010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1166" name="Line 296">
          <a:extLst>
            <a:ext uri="{FF2B5EF4-FFF2-40B4-BE49-F238E27FC236}">
              <a16:creationId xmlns:a16="http://schemas.microsoft.com/office/drawing/2014/main" id="{00000000-0008-0000-0100-00001E64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91167" name="Line 297">
          <a:extLst>
            <a:ext uri="{FF2B5EF4-FFF2-40B4-BE49-F238E27FC236}">
              <a16:creationId xmlns:a16="http://schemas.microsoft.com/office/drawing/2014/main" id="{00000000-0008-0000-0100-00001F64010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91168" name="Line 298">
          <a:extLst>
            <a:ext uri="{FF2B5EF4-FFF2-40B4-BE49-F238E27FC236}">
              <a16:creationId xmlns:a16="http://schemas.microsoft.com/office/drawing/2014/main" id="{00000000-0008-0000-0100-0000206401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1169" name="Line 205">
          <a:extLst>
            <a:ext uri="{FF2B5EF4-FFF2-40B4-BE49-F238E27FC236}">
              <a16:creationId xmlns:a16="http://schemas.microsoft.com/office/drawing/2014/main" id="{00000000-0008-0000-0100-000021640100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1170" name="Line 249">
          <a:extLst>
            <a:ext uri="{FF2B5EF4-FFF2-40B4-BE49-F238E27FC236}">
              <a16:creationId xmlns:a16="http://schemas.microsoft.com/office/drawing/2014/main" id="{00000000-0008-0000-0100-000022640100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91171" name="Line 297">
          <a:extLst>
            <a:ext uri="{FF2B5EF4-FFF2-40B4-BE49-F238E27FC236}">
              <a16:creationId xmlns:a16="http://schemas.microsoft.com/office/drawing/2014/main" id="{00000000-0008-0000-0100-000023640100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1172" name="Line 174">
          <a:extLst>
            <a:ext uri="{FF2B5EF4-FFF2-40B4-BE49-F238E27FC236}">
              <a16:creationId xmlns:a16="http://schemas.microsoft.com/office/drawing/2014/main" id="{00000000-0008-0000-0100-000024640100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91173" name="Line 175">
          <a:extLst>
            <a:ext uri="{FF2B5EF4-FFF2-40B4-BE49-F238E27FC236}">
              <a16:creationId xmlns:a16="http://schemas.microsoft.com/office/drawing/2014/main" id="{00000000-0008-0000-0100-000025640100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1174" name="Line 238">
          <a:extLst>
            <a:ext uri="{FF2B5EF4-FFF2-40B4-BE49-F238E27FC236}">
              <a16:creationId xmlns:a16="http://schemas.microsoft.com/office/drawing/2014/main" id="{00000000-0008-0000-0100-000026640100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91175" name="Line 251">
          <a:extLst>
            <a:ext uri="{FF2B5EF4-FFF2-40B4-BE49-F238E27FC236}">
              <a16:creationId xmlns:a16="http://schemas.microsoft.com/office/drawing/2014/main" id="{00000000-0008-0000-0100-000027640100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91176" name="Line 286">
          <a:extLst>
            <a:ext uri="{FF2B5EF4-FFF2-40B4-BE49-F238E27FC236}">
              <a16:creationId xmlns:a16="http://schemas.microsoft.com/office/drawing/2014/main" id="{00000000-0008-0000-0100-000028640100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87461" name="Line 170">
          <a:extLst>
            <a:ext uri="{FF2B5EF4-FFF2-40B4-BE49-F238E27FC236}">
              <a16:creationId xmlns:a16="http://schemas.microsoft.com/office/drawing/2014/main" id="{00000000-0008-0000-0300-0000A5550100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87462" name="Line 171">
          <a:extLst>
            <a:ext uri="{FF2B5EF4-FFF2-40B4-BE49-F238E27FC236}">
              <a16:creationId xmlns:a16="http://schemas.microsoft.com/office/drawing/2014/main" id="{00000000-0008-0000-0300-0000A6550100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87463" name="Line 172">
          <a:extLst>
            <a:ext uri="{FF2B5EF4-FFF2-40B4-BE49-F238E27FC236}">
              <a16:creationId xmlns:a16="http://schemas.microsoft.com/office/drawing/2014/main" id="{00000000-0008-0000-0300-0000A7550100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87464" name="Line 173">
          <a:extLst>
            <a:ext uri="{FF2B5EF4-FFF2-40B4-BE49-F238E27FC236}">
              <a16:creationId xmlns:a16="http://schemas.microsoft.com/office/drawing/2014/main" id="{00000000-0008-0000-0300-0000A8550100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87465" name="Line 174">
          <a:extLst>
            <a:ext uri="{FF2B5EF4-FFF2-40B4-BE49-F238E27FC236}">
              <a16:creationId xmlns:a16="http://schemas.microsoft.com/office/drawing/2014/main" id="{00000000-0008-0000-0300-0000A9550100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7466" name="Line 175">
          <a:extLst>
            <a:ext uri="{FF2B5EF4-FFF2-40B4-BE49-F238E27FC236}">
              <a16:creationId xmlns:a16="http://schemas.microsoft.com/office/drawing/2014/main" id="{00000000-0008-0000-0300-0000AA550100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7467" name="Line 176">
          <a:extLst>
            <a:ext uri="{FF2B5EF4-FFF2-40B4-BE49-F238E27FC236}">
              <a16:creationId xmlns:a16="http://schemas.microsoft.com/office/drawing/2014/main" id="{00000000-0008-0000-0300-0000AB550100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7468" name="Line 177">
          <a:extLst>
            <a:ext uri="{FF2B5EF4-FFF2-40B4-BE49-F238E27FC236}">
              <a16:creationId xmlns:a16="http://schemas.microsoft.com/office/drawing/2014/main" id="{00000000-0008-0000-0300-0000AC550100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469" name="Line 178">
          <a:extLst>
            <a:ext uri="{FF2B5EF4-FFF2-40B4-BE49-F238E27FC236}">
              <a16:creationId xmlns:a16="http://schemas.microsoft.com/office/drawing/2014/main" id="{00000000-0008-0000-0300-0000AD550100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7470" name="Line 179">
          <a:extLst>
            <a:ext uri="{FF2B5EF4-FFF2-40B4-BE49-F238E27FC236}">
              <a16:creationId xmlns:a16="http://schemas.microsoft.com/office/drawing/2014/main" id="{00000000-0008-0000-0300-0000AE550100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7471" name="Line 180">
          <a:extLst>
            <a:ext uri="{FF2B5EF4-FFF2-40B4-BE49-F238E27FC236}">
              <a16:creationId xmlns:a16="http://schemas.microsoft.com/office/drawing/2014/main" id="{00000000-0008-0000-0300-0000AF550100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7472" name="Line 181">
          <a:extLst>
            <a:ext uri="{FF2B5EF4-FFF2-40B4-BE49-F238E27FC236}">
              <a16:creationId xmlns:a16="http://schemas.microsoft.com/office/drawing/2014/main" id="{00000000-0008-0000-0300-0000B0550100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7473" name="Line 182">
          <a:extLst>
            <a:ext uri="{FF2B5EF4-FFF2-40B4-BE49-F238E27FC236}">
              <a16:creationId xmlns:a16="http://schemas.microsoft.com/office/drawing/2014/main" id="{00000000-0008-0000-0300-0000B1550100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474" name="Line 183">
          <a:extLst>
            <a:ext uri="{FF2B5EF4-FFF2-40B4-BE49-F238E27FC236}">
              <a16:creationId xmlns:a16="http://schemas.microsoft.com/office/drawing/2014/main" id="{00000000-0008-0000-0300-0000B2550100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87475" name="Line 184">
          <a:extLst>
            <a:ext uri="{FF2B5EF4-FFF2-40B4-BE49-F238E27FC236}">
              <a16:creationId xmlns:a16="http://schemas.microsoft.com/office/drawing/2014/main" id="{00000000-0008-0000-0300-0000B3550100}"/>
            </a:ext>
          </a:extLst>
        </xdr:cNvPr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87476" name="Line 185">
          <a:extLst>
            <a:ext uri="{FF2B5EF4-FFF2-40B4-BE49-F238E27FC236}">
              <a16:creationId xmlns:a16="http://schemas.microsoft.com/office/drawing/2014/main" id="{00000000-0008-0000-0300-0000B4550100}"/>
            </a:ext>
          </a:extLst>
        </xdr:cNvPr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87477" name="Line 186">
          <a:extLst>
            <a:ext uri="{FF2B5EF4-FFF2-40B4-BE49-F238E27FC236}">
              <a16:creationId xmlns:a16="http://schemas.microsoft.com/office/drawing/2014/main" id="{00000000-0008-0000-0300-0000B5550100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87478" name="Line 187">
          <a:extLst>
            <a:ext uri="{FF2B5EF4-FFF2-40B4-BE49-F238E27FC236}">
              <a16:creationId xmlns:a16="http://schemas.microsoft.com/office/drawing/2014/main" id="{00000000-0008-0000-0300-0000B655010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87479" name="Line 188">
          <a:extLst>
            <a:ext uri="{FF2B5EF4-FFF2-40B4-BE49-F238E27FC236}">
              <a16:creationId xmlns:a16="http://schemas.microsoft.com/office/drawing/2014/main" id="{00000000-0008-0000-0300-0000B7550100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87480" name="Line 189">
          <a:extLst>
            <a:ext uri="{FF2B5EF4-FFF2-40B4-BE49-F238E27FC236}">
              <a16:creationId xmlns:a16="http://schemas.microsoft.com/office/drawing/2014/main" id="{00000000-0008-0000-0300-0000B8550100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87481" name="Line 190">
          <a:extLst>
            <a:ext uri="{FF2B5EF4-FFF2-40B4-BE49-F238E27FC236}">
              <a16:creationId xmlns:a16="http://schemas.microsoft.com/office/drawing/2014/main" id="{00000000-0008-0000-0300-0000B9550100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7482" name="Line 191">
          <a:extLst>
            <a:ext uri="{FF2B5EF4-FFF2-40B4-BE49-F238E27FC236}">
              <a16:creationId xmlns:a16="http://schemas.microsoft.com/office/drawing/2014/main" id="{00000000-0008-0000-0300-0000BA550100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87483" name="Line 192">
          <a:extLst>
            <a:ext uri="{FF2B5EF4-FFF2-40B4-BE49-F238E27FC236}">
              <a16:creationId xmlns:a16="http://schemas.microsoft.com/office/drawing/2014/main" id="{00000000-0008-0000-0300-0000BB550100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7484" name="Line 193">
          <a:extLst>
            <a:ext uri="{FF2B5EF4-FFF2-40B4-BE49-F238E27FC236}">
              <a16:creationId xmlns:a16="http://schemas.microsoft.com/office/drawing/2014/main" id="{00000000-0008-0000-0300-0000BC550100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87485" name="Line 194">
          <a:extLst>
            <a:ext uri="{FF2B5EF4-FFF2-40B4-BE49-F238E27FC236}">
              <a16:creationId xmlns:a16="http://schemas.microsoft.com/office/drawing/2014/main" id="{00000000-0008-0000-0300-0000BD550100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7486" name="Line 195">
          <a:extLst>
            <a:ext uri="{FF2B5EF4-FFF2-40B4-BE49-F238E27FC236}">
              <a16:creationId xmlns:a16="http://schemas.microsoft.com/office/drawing/2014/main" id="{00000000-0008-0000-0300-0000BE550100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7487" name="Line 196">
          <a:extLst>
            <a:ext uri="{FF2B5EF4-FFF2-40B4-BE49-F238E27FC236}">
              <a16:creationId xmlns:a16="http://schemas.microsoft.com/office/drawing/2014/main" id="{00000000-0008-0000-0300-0000BF550100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488" name="Line 197">
          <a:extLst>
            <a:ext uri="{FF2B5EF4-FFF2-40B4-BE49-F238E27FC236}">
              <a16:creationId xmlns:a16="http://schemas.microsoft.com/office/drawing/2014/main" id="{00000000-0008-0000-0300-0000C0550100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7489" name="Line 198">
          <a:extLst>
            <a:ext uri="{FF2B5EF4-FFF2-40B4-BE49-F238E27FC236}">
              <a16:creationId xmlns:a16="http://schemas.microsoft.com/office/drawing/2014/main" id="{00000000-0008-0000-0300-0000C1550100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87490" name="Line 199">
          <a:extLst>
            <a:ext uri="{FF2B5EF4-FFF2-40B4-BE49-F238E27FC236}">
              <a16:creationId xmlns:a16="http://schemas.microsoft.com/office/drawing/2014/main" id="{00000000-0008-0000-0300-0000C2550100}"/>
            </a:ext>
          </a:extLst>
        </xdr:cNvPr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7491" name="Line 200">
          <a:extLst>
            <a:ext uri="{FF2B5EF4-FFF2-40B4-BE49-F238E27FC236}">
              <a16:creationId xmlns:a16="http://schemas.microsoft.com/office/drawing/2014/main" id="{00000000-0008-0000-0300-0000C3550100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87492" name="Line 201">
          <a:extLst>
            <a:ext uri="{FF2B5EF4-FFF2-40B4-BE49-F238E27FC236}">
              <a16:creationId xmlns:a16="http://schemas.microsoft.com/office/drawing/2014/main" id="{00000000-0008-0000-0300-0000C455010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87493" name="Line 202">
          <a:extLst>
            <a:ext uri="{FF2B5EF4-FFF2-40B4-BE49-F238E27FC236}">
              <a16:creationId xmlns:a16="http://schemas.microsoft.com/office/drawing/2014/main" id="{00000000-0008-0000-0300-0000C5550100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7494" name="Line 203">
          <a:extLst>
            <a:ext uri="{FF2B5EF4-FFF2-40B4-BE49-F238E27FC236}">
              <a16:creationId xmlns:a16="http://schemas.microsoft.com/office/drawing/2014/main" id="{00000000-0008-0000-0300-0000C6550100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7495" name="Line 204">
          <a:extLst>
            <a:ext uri="{FF2B5EF4-FFF2-40B4-BE49-F238E27FC236}">
              <a16:creationId xmlns:a16="http://schemas.microsoft.com/office/drawing/2014/main" id="{00000000-0008-0000-0300-0000C7550100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7496" name="Line 205">
          <a:extLst>
            <a:ext uri="{FF2B5EF4-FFF2-40B4-BE49-F238E27FC236}">
              <a16:creationId xmlns:a16="http://schemas.microsoft.com/office/drawing/2014/main" id="{00000000-0008-0000-0300-0000C8550100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87497" name="Line 206">
          <a:extLst>
            <a:ext uri="{FF2B5EF4-FFF2-40B4-BE49-F238E27FC236}">
              <a16:creationId xmlns:a16="http://schemas.microsoft.com/office/drawing/2014/main" id="{00000000-0008-0000-0300-0000C9550100}"/>
            </a:ext>
          </a:extLst>
        </xdr:cNvPr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87498" name="Line 207">
          <a:extLst>
            <a:ext uri="{FF2B5EF4-FFF2-40B4-BE49-F238E27FC236}">
              <a16:creationId xmlns:a16="http://schemas.microsoft.com/office/drawing/2014/main" id="{00000000-0008-0000-0300-0000CA550100}"/>
            </a:ext>
          </a:extLst>
        </xdr:cNvPr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7499" name="Line 208">
          <a:extLst>
            <a:ext uri="{FF2B5EF4-FFF2-40B4-BE49-F238E27FC236}">
              <a16:creationId xmlns:a16="http://schemas.microsoft.com/office/drawing/2014/main" id="{00000000-0008-0000-0300-0000CB550100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87500" name="Line 209">
          <a:extLst>
            <a:ext uri="{FF2B5EF4-FFF2-40B4-BE49-F238E27FC236}">
              <a16:creationId xmlns:a16="http://schemas.microsoft.com/office/drawing/2014/main" id="{00000000-0008-0000-0300-0000CC550100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7501" name="Line 210">
          <a:extLst>
            <a:ext uri="{FF2B5EF4-FFF2-40B4-BE49-F238E27FC236}">
              <a16:creationId xmlns:a16="http://schemas.microsoft.com/office/drawing/2014/main" id="{00000000-0008-0000-0300-0000CD550100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7502" name="Line 211">
          <a:extLst>
            <a:ext uri="{FF2B5EF4-FFF2-40B4-BE49-F238E27FC236}">
              <a16:creationId xmlns:a16="http://schemas.microsoft.com/office/drawing/2014/main" id="{00000000-0008-0000-0300-0000CE550100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7503" name="Line 212">
          <a:extLst>
            <a:ext uri="{FF2B5EF4-FFF2-40B4-BE49-F238E27FC236}">
              <a16:creationId xmlns:a16="http://schemas.microsoft.com/office/drawing/2014/main" id="{00000000-0008-0000-0300-0000CF550100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7504" name="Line 213">
          <a:extLst>
            <a:ext uri="{FF2B5EF4-FFF2-40B4-BE49-F238E27FC236}">
              <a16:creationId xmlns:a16="http://schemas.microsoft.com/office/drawing/2014/main" id="{00000000-0008-0000-0300-0000D0550100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87505" name="Line 214">
          <a:extLst>
            <a:ext uri="{FF2B5EF4-FFF2-40B4-BE49-F238E27FC236}">
              <a16:creationId xmlns:a16="http://schemas.microsoft.com/office/drawing/2014/main" id="{00000000-0008-0000-0300-0000D1550100}"/>
            </a:ext>
          </a:extLst>
        </xdr:cNvPr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87506" name="Line 215">
          <a:extLst>
            <a:ext uri="{FF2B5EF4-FFF2-40B4-BE49-F238E27FC236}">
              <a16:creationId xmlns:a16="http://schemas.microsoft.com/office/drawing/2014/main" id="{00000000-0008-0000-0300-0000D2550100}"/>
            </a:ext>
          </a:extLst>
        </xdr:cNvPr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7507" name="Line 216">
          <a:extLst>
            <a:ext uri="{FF2B5EF4-FFF2-40B4-BE49-F238E27FC236}">
              <a16:creationId xmlns:a16="http://schemas.microsoft.com/office/drawing/2014/main" id="{00000000-0008-0000-0300-0000D3550100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87508" name="Line 217">
          <a:extLst>
            <a:ext uri="{FF2B5EF4-FFF2-40B4-BE49-F238E27FC236}">
              <a16:creationId xmlns:a16="http://schemas.microsoft.com/office/drawing/2014/main" id="{00000000-0008-0000-0300-0000D455010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87509" name="Line 218">
          <a:extLst>
            <a:ext uri="{FF2B5EF4-FFF2-40B4-BE49-F238E27FC236}">
              <a16:creationId xmlns:a16="http://schemas.microsoft.com/office/drawing/2014/main" id="{00000000-0008-0000-0300-0000D5550100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87510" name="Line 219">
          <a:extLst>
            <a:ext uri="{FF2B5EF4-FFF2-40B4-BE49-F238E27FC236}">
              <a16:creationId xmlns:a16="http://schemas.microsoft.com/office/drawing/2014/main" id="{00000000-0008-0000-0300-0000D6550100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87511" name="Line 220">
          <a:extLst>
            <a:ext uri="{FF2B5EF4-FFF2-40B4-BE49-F238E27FC236}">
              <a16:creationId xmlns:a16="http://schemas.microsoft.com/office/drawing/2014/main" id="{00000000-0008-0000-0300-0000D7550100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87512" name="Line 221">
          <a:extLst>
            <a:ext uri="{FF2B5EF4-FFF2-40B4-BE49-F238E27FC236}">
              <a16:creationId xmlns:a16="http://schemas.microsoft.com/office/drawing/2014/main" id="{00000000-0008-0000-0300-0000D8550100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87513" name="Line 222">
          <a:extLst>
            <a:ext uri="{FF2B5EF4-FFF2-40B4-BE49-F238E27FC236}">
              <a16:creationId xmlns:a16="http://schemas.microsoft.com/office/drawing/2014/main" id="{00000000-0008-0000-0300-0000D9550100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7514" name="Line 223">
          <a:extLst>
            <a:ext uri="{FF2B5EF4-FFF2-40B4-BE49-F238E27FC236}">
              <a16:creationId xmlns:a16="http://schemas.microsoft.com/office/drawing/2014/main" id="{00000000-0008-0000-0300-0000DA550100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7515" name="Line 224">
          <a:extLst>
            <a:ext uri="{FF2B5EF4-FFF2-40B4-BE49-F238E27FC236}">
              <a16:creationId xmlns:a16="http://schemas.microsoft.com/office/drawing/2014/main" id="{00000000-0008-0000-0300-0000DB550100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7516" name="Line 225">
          <a:extLst>
            <a:ext uri="{FF2B5EF4-FFF2-40B4-BE49-F238E27FC236}">
              <a16:creationId xmlns:a16="http://schemas.microsoft.com/office/drawing/2014/main" id="{00000000-0008-0000-0300-0000DC550100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7517" name="Line 226">
          <a:extLst>
            <a:ext uri="{FF2B5EF4-FFF2-40B4-BE49-F238E27FC236}">
              <a16:creationId xmlns:a16="http://schemas.microsoft.com/office/drawing/2014/main" id="{00000000-0008-0000-0300-0000DD550100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7518" name="Line 227">
          <a:extLst>
            <a:ext uri="{FF2B5EF4-FFF2-40B4-BE49-F238E27FC236}">
              <a16:creationId xmlns:a16="http://schemas.microsoft.com/office/drawing/2014/main" id="{00000000-0008-0000-0300-0000DE550100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7519" name="Line 228">
          <a:extLst>
            <a:ext uri="{FF2B5EF4-FFF2-40B4-BE49-F238E27FC236}">
              <a16:creationId xmlns:a16="http://schemas.microsoft.com/office/drawing/2014/main" id="{00000000-0008-0000-0300-0000DF550100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87520" name="Line 229">
          <a:extLst>
            <a:ext uri="{FF2B5EF4-FFF2-40B4-BE49-F238E27FC236}">
              <a16:creationId xmlns:a16="http://schemas.microsoft.com/office/drawing/2014/main" id="{00000000-0008-0000-0300-0000E0550100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7521" name="Line 230">
          <a:extLst>
            <a:ext uri="{FF2B5EF4-FFF2-40B4-BE49-F238E27FC236}">
              <a16:creationId xmlns:a16="http://schemas.microsoft.com/office/drawing/2014/main" id="{00000000-0008-0000-0300-0000E1550100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7522" name="Line 231">
          <a:extLst>
            <a:ext uri="{FF2B5EF4-FFF2-40B4-BE49-F238E27FC236}">
              <a16:creationId xmlns:a16="http://schemas.microsoft.com/office/drawing/2014/main" id="{00000000-0008-0000-0300-0000E2550100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87523" name="Line 232">
          <a:extLst>
            <a:ext uri="{FF2B5EF4-FFF2-40B4-BE49-F238E27FC236}">
              <a16:creationId xmlns:a16="http://schemas.microsoft.com/office/drawing/2014/main" id="{00000000-0008-0000-0300-0000E3550100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87524" name="Line 233">
          <a:extLst>
            <a:ext uri="{FF2B5EF4-FFF2-40B4-BE49-F238E27FC236}">
              <a16:creationId xmlns:a16="http://schemas.microsoft.com/office/drawing/2014/main" id="{00000000-0008-0000-0300-0000E4550100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87525" name="Line 234">
          <a:extLst>
            <a:ext uri="{FF2B5EF4-FFF2-40B4-BE49-F238E27FC236}">
              <a16:creationId xmlns:a16="http://schemas.microsoft.com/office/drawing/2014/main" id="{00000000-0008-0000-0300-0000E5550100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87526" name="Line 235">
          <a:extLst>
            <a:ext uri="{FF2B5EF4-FFF2-40B4-BE49-F238E27FC236}">
              <a16:creationId xmlns:a16="http://schemas.microsoft.com/office/drawing/2014/main" id="{00000000-0008-0000-0300-0000E6550100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87527" name="Line 236">
          <a:extLst>
            <a:ext uri="{FF2B5EF4-FFF2-40B4-BE49-F238E27FC236}">
              <a16:creationId xmlns:a16="http://schemas.microsoft.com/office/drawing/2014/main" id="{00000000-0008-0000-0300-0000E7550100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7528" name="Line 237">
          <a:extLst>
            <a:ext uri="{FF2B5EF4-FFF2-40B4-BE49-F238E27FC236}">
              <a16:creationId xmlns:a16="http://schemas.microsoft.com/office/drawing/2014/main" id="{00000000-0008-0000-0300-0000E8550100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87529" name="Line 238">
          <a:extLst>
            <a:ext uri="{FF2B5EF4-FFF2-40B4-BE49-F238E27FC236}">
              <a16:creationId xmlns:a16="http://schemas.microsoft.com/office/drawing/2014/main" id="{00000000-0008-0000-0300-0000E9550100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7530" name="Line 239">
          <a:extLst>
            <a:ext uri="{FF2B5EF4-FFF2-40B4-BE49-F238E27FC236}">
              <a16:creationId xmlns:a16="http://schemas.microsoft.com/office/drawing/2014/main" id="{00000000-0008-0000-0300-0000EA550100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87531" name="Line 240">
          <a:extLst>
            <a:ext uri="{FF2B5EF4-FFF2-40B4-BE49-F238E27FC236}">
              <a16:creationId xmlns:a16="http://schemas.microsoft.com/office/drawing/2014/main" id="{00000000-0008-0000-0300-0000EB550100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7532" name="Line 241">
          <a:extLst>
            <a:ext uri="{FF2B5EF4-FFF2-40B4-BE49-F238E27FC236}">
              <a16:creationId xmlns:a16="http://schemas.microsoft.com/office/drawing/2014/main" id="{00000000-0008-0000-0300-0000EC550100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7533" name="Line 242">
          <a:extLst>
            <a:ext uri="{FF2B5EF4-FFF2-40B4-BE49-F238E27FC236}">
              <a16:creationId xmlns:a16="http://schemas.microsoft.com/office/drawing/2014/main" id="{00000000-0008-0000-0300-0000ED550100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534" name="Line 243">
          <a:extLst>
            <a:ext uri="{FF2B5EF4-FFF2-40B4-BE49-F238E27FC236}">
              <a16:creationId xmlns:a16="http://schemas.microsoft.com/office/drawing/2014/main" id="{00000000-0008-0000-0300-0000EE550100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7535" name="Line 244">
          <a:extLst>
            <a:ext uri="{FF2B5EF4-FFF2-40B4-BE49-F238E27FC236}">
              <a16:creationId xmlns:a16="http://schemas.microsoft.com/office/drawing/2014/main" id="{00000000-0008-0000-0300-0000EF550100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87536" name="Line 245">
          <a:extLst>
            <a:ext uri="{FF2B5EF4-FFF2-40B4-BE49-F238E27FC236}">
              <a16:creationId xmlns:a16="http://schemas.microsoft.com/office/drawing/2014/main" id="{00000000-0008-0000-0300-0000F055010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7537" name="Line 246">
          <a:extLst>
            <a:ext uri="{FF2B5EF4-FFF2-40B4-BE49-F238E27FC236}">
              <a16:creationId xmlns:a16="http://schemas.microsoft.com/office/drawing/2014/main" id="{00000000-0008-0000-0300-0000F1550100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7538" name="Line 247">
          <a:extLst>
            <a:ext uri="{FF2B5EF4-FFF2-40B4-BE49-F238E27FC236}">
              <a16:creationId xmlns:a16="http://schemas.microsoft.com/office/drawing/2014/main" id="{00000000-0008-0000-0300-0000F2550100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7539" name="Line 248">
          <a:extLst>
            <a:ext uri="{FF2B5EF4-FFF2-40B4-BE49-F238E27FC236}">
              <a16:creationId xmlns:a16="http://schemas.microsoft.com/office/drawing/2014/main" id="{00000000-0008-0000-0300-0000F3550100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7540" name="Line 249">
          <a:extLst>
            <a:ext uri="{FF2B5EF4-FFF2-40B4-BE49-F238E27FC236}">
              <a16:creationId xmlns:a16="http://schemas.microsoft.com/office/drawing/2014/main" id="{00000000-0008-0000-0300-0000F4550100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7541" name="Line 250">
          <a:extLst>
            <a:ext uri="{FF2B5EF4-FFF2-40B4-BE49-F238E27FC236}">
              <a16:creationId xmlns:a16="http://schemas.microsoft.com/office/drawing/2014/main" id="{00000000-0008-0000-0300-0000F5550100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7542" name="Line 251">
          <a:extLst>
            <a:ext uri="{FF2B5EF4-FFF2-40B4-BE49-F238E27FC236}">
              <a16:creationId xmlns:a16="http://schemas.microsoft.com/office/drawing/2014/main" id="{00000000-0008-0000-0300-0000F6550100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543" name="Line 252">
          <a:extLst>
            <a:ext uri="{FF2B5EF4-FFF2-40B4-BE49-F238E27FC236}">
              <a16:creationId xmlns:a16="http://schemas.microsoft.com/office/drawing/2014/main" id="{00000000-0008-0000-0300-0000F7550100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7544" name="Line 253">
          <a:extLst>
            <a:ext uri="{FF2B5EF4-FFF2-40B4-BE49-F238E27FC236}">
              <a16:creationId xmlns:a16="http://schemas.microsoft.com/office/drawing/2014/main" id="{00000000-0008-0000-0300-0000F8550100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7545" name="Line 254">
          <a:extLst>
            <a:ext uri="{FF2B5EF4-FFF2-40B4-BE49-F238E27FC236}">
              <a16:creationId xmlns:a16="http://schemas.microsoft.com/office/drawing/2014/main" id="{00000000-0008-0000-0300-0000F9550100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546" name="Line 255">
          <a:extLst>
            <a:ext uri="{FF2B5EF4-FFF2-40B4-BE49-F238E27FC236}">
              <a16:creationId xmlns:a16="http://schemas.microsoft.com/office/drawing/2014/main" id="{00000000-0008-0000-0300-0000FA550100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547" name="Line 256">
          <a:extLst>
            <a:ext uri="{FF2B5EF4-FFF2-40B4-BE49-F238E27FC236}">
              <a16:creationId xmlns:a16="http://schemas.microsoft.com/office/drawing/2014/main" id="{00000000-0008-0000-0300-0000FB550100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7548" name="Line 257">
          <a:extLst>
            <a:ext uri="{FF2B5EF4-FFF2-40B4-BE49-F238E27FC236}">
              <a16:creationId xmlns:a16="http://schemas.microsoft.com/office/drawing/2014/main" id="{00000000-0008-0000-0300-0000FC550100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87549" name="Line 258">
          <a:extLst>
            <a:ext uri="{FF2B5EF4-FFF2-40B4-BE49-F238E27FC236}">
              <a16:creationId xmlns:a16="http://schemas.microsoft.com/office/drawing/2014/main" id="{00000000-0008-0000-0300-0000FD550100}"/>
            </a:ext>
          </a:extLst>
        </xdr:cNvPr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87550" name="Line 259">
          <a:extLst>
            <a:ext uri="{FF2B5EF4-FFF2-40B4-BE49-F238E27FC236}">
              <a16:creationId xmlns:a16="http://schemas.microsoft.com/office/drawing/2014/main" id="{00000000-0008-0000-0300-0000FE550100}"/>
            </a:ext>
          </a:extLst>
        </xdr:cNvPr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87551" name="Line 260">
          <a:extLst>
            <a:ext uri="{FF2B5EF4-FFF2-40B4-BE49-F238E27FC236}">
              <a16:creationId xmlns:a16="http://schemas.microsoft.com/office/drawing/2014/main" id="{00000000-0008-0000-0300-0000FF550100}"/>
            </a:ext>
          </a:extLst>
        </xdr:cNvPr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552" name="Line 261">
          <a:extLst>
            <a:ext uri="{FF2B5EF4-FFF2-40B4-BE49-F238E27FC236}">
              <a16:creationId xmlns:a16="http://schemas.microsoft.com/office/drawing/2014/main" id="{00000000-0008-0000-0300-000000560100}"/>
            </a:ext>
          </a:extLst>
        </xdr:cNvPr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87553" name="Line 262">
          <a:extLst>
            <a:ext uri="{FF2B5EF4-FFF2-40B4-BE49-F238E27FC236}">
              <a16:creationId xmlns:a16="http://schemas.microsoft.com/office/drawing/2014/main" id="{00000000-0008-0000-0300-000001560100}"/>
            </a:ext>
          </a:extLst>
        </xdr:cNvPr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87554" name="Line 263">
          <a:extLst>
            <a:ext uri="{FF2B5EF4-FFF2-40B4-BE49-F238E27FC236}">
              <a16:creationId xmlns:a16="http://schemas.microsoft.com/office/drawing/2014/main" id="{00000000-0008-0000-0300-00000256010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87555" name="Line 264">
          <a:extLst>
            <a:ext uri="{FF2B5EF4-FFF2-40B4-BE49-F238E27FC236}">
              <a16:creationId xmlns:a16="http://schemas.microsoft.com/office/drawing/2014/main" id="{00000000-0008-0000-0300-000003560100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87556" name="Line 265">
          <a:extLst>
            <a:ext uri="{FF2B5EF4-FFF2-40B4-BE49-F238E27FC236}">
              <a16:creationId xmlns:a16="http://schemas.microsoft.com/office/drawing/2014/main" id="{00000000-0008-0000-0300-000004560100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87557" name="Line 266">
          <a:extLst>
            <a:ext uri="{FF2B5EF4-FFF2-40B4-BE49-F238E27FC236}">
              <a16:creationId xmlns:a16="http://schemas.microsoft.com/office/drawing/2014/main" id="{00000000-0008-0000-0300-000005560100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87558" name="Line 267">
          <a:extLst>
            <a:ext uri="{FF2B5EF4-FFF2-40B4-BE49-F238E27FC236}">
              <a16:creationId xmlns:a16="http://schemas.microsoft.com/office/drawing/2014/main" id="{00000000-0008-0000-0300-000006560100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87559" name="Line 268">
          <a:extLst>
            <a:ext uri="{FF2B5EF4-FFF2-40B4-BE49-F238E27FC236}">
              <a16:creationId xmlns:a16="http://schemas.microsoft.com/office/drawing/2014/main" id="{00000000-0008-0000-0300-000007560100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87560" name="Line 269">
          <a:extLst>
            <a:ext uri="{FF2B5EF4-FFF2-40B4-BE49-F238E27FC236}">
              <a16:creationId xmlns:a16="http://schemas.microsoft.com/office/drawing/2014/main" id="{00000000-0008-0000-0300-000008560100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87561" name="Line 270">
          <a:extLst>
            <a:ext uri="{FF2B5EF4-FFF2-40B4-BE49-F238E27FC236}">
              <a16:creationId xmlns:a16="http://schemas.microsoft.com/office/drawing/2014/main" id="{00000000-0008-0000-0300-000009560100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87562" name="Line 271">
          <a:extLst>
            <a:ext uri="{FF2B5EF4-FFF2-40B4-BE49-F238E27FC236}">
              <a16:creationId xmlns:a16="http://schemas.microsoft.com/office/drawing/2014/main" id="{00000000-0008-0000-0300-00000A560100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7563" name="Line 272">
          <a:extLst>
            <a:ext uri="{FF2B5EF4-FFF2-40B4-BE49-F238E27FC236}">
              <a16:creationId xmlns:a16="http://schemas.microsoft.com/office/drawing/2014/main" id="{00000000-0008-0000-0300-00000B560100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87564" name="Line 273">
          <a:extLst>
            <a:ext uri="{FF2B5EF4-FFF2-40B4-BE49-F238E27FC236}">
              <a16:creationId xmlns:a16="http://schemas.microsoft.com/office/drawing/2014/main" id="{00000000-0008-0000-0300-00000C560100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7565" name="Line 274">
          <a:extLst>
            <a:ext uri="{FF2B5EF4-FFF2-40B4-BE49-F238E27FC236}">
              <a16:creationId xmlns:a16="http://schemas.microsoft.com/office/drawing/2014/main" id="{00000000-0008-0000-0300-00000D560100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87566" name="Line 275">
          <a:extLst>
            <a:ext uri="{FF2B5EF4-FFF2-40B4-BE49-F238E27FC236}">
              <a16:creationId xmlns:a16="http://schemas.microsoft.com/office/drawing/2014/main" id="{00000000-0008-0000-0300-00000E560100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87567" name="Line 276">
          <a:extLst>
            <a:ext uri="{FF2B5EF4-FFF2-40B4-BE49-F238E27FC236}">
              <a16:creationId xmlns:a16="http://schemas.microsoft.com/office/drawing/2014/main" id="{00000000-0008-0000-0300-00000F560100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87568" name="Line 277">
          <a:extLst>
            <a:ext uri="{FF2B5EF4-FFF2-40B4-BE49-F238E27FC236}">
              <a16:creationId xmlns:a16="http://schemas.microsoft.com/office/drawing/2014/main" id="{00000000-0008-0000-0300-000010560100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87569" name="Line 278">
          <a:extLst>
            <a:ext uri="{FF2B5EF4-FFF2-40B4-BE49-F238E27FC236}">
              <a16:creationId xmlns:a16="http://schemas.microsoft.com/office/drawing/2014/main" id="{00000000-0008-0000-0300-000011560100}"/>
            </a:ext>
          </a:extLst>
        </xdr:cNvPr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87570" name="Line 279">
          <a:extLst>
            <a:ext uri="{FF2B5EF4-FFF2-40B4-BE49-F238E27FC236}">
              <a16:creationId xmlns:a16="http://schemas.microsoft.com/office/drawing/2014/main" id="{00000000-0008-0000-0300-000012560100}"/>
            </a:ext>
          </a:extLst>
        </xdr:cNvPr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87571" name="Line 280">
          <a:extLst>
            <a:ext uri="{FF2B5EF4-FFF2-40B4-BE49-F238E27FC236}">
              <a16:creationId xmlns:a16="http://schemas.microsoft.com/office/drawing/2014/main" id="{00000000-0008-0000-0300-000013560100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87572" name="Line 281">
          <a:extLst>
            <a:ext uri="{FF2B5EF4-FFF2-40B4-BE49-F238E27FC236}">
              <a16:creationId xmlns:a16="http://schemas.microsoft.com/office/drawing/2014/main" id="{00000000-0008-0000-0300-000014560100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87573" name="Line 282">
          <a:extLst>
            <a:ext uri="{FF2B5EF4-FFF2-40B4-BE49-F238E27FC236}">
              <a16:creationId xmlns:a16="http://schemas.microsoft.com/office/drawing/2014/main" id="{00000000-0008-0000-0300-000015560100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87574" name="Line 283">
          <a:extLst>
            <a:ext uri="{FF2B5EF4-FFF2-40B4-BE49-F238E27FC236}">
              <a16:creationId xmlns:a16="http://schemas.microsoft.com/office/drawing/2014/main" id="{00000000-0008-0000-0300-000016560100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87575" name="Line 284">
          <a:extLst>
            <a:ext uri="{FF2B5EF4-FFF2-40B4-BE49-F238E27FC236}">
              <a16:creationId xmlns:a16="http://schemas.microsoft.com/office/drawing/2014/main" id="{00000000-0008-0000-0300-000017560100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7576" name="Line 285">
          <a:extLst>
            <a:ext uri="{FF2B5EF4-FFF2-40B4-BE49-F238E27FC236}">
              <a16:creationId xmlns:a16="http://schemas.microsoft.com/office/drawing/2014/main" id="{00000000-0008-0000-0300-000018560100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87577" name="Line 286">
          <a:extLst>
            <a:ext uri="{FF2B5EF4-FFF2-40B4-BE49-F238E27FC236}">
              <a16:creationId xmlns:a16="http://schemas.microsoft.com/office/drawing/2014/main" id="{00000000-0008-0000-0300-000019560100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87578" name="Line 287">
          <a:extLst>
            <a:ext uri="{FF2B5EF4-FFF2-40B4-BE49-F238E27FC236}">
              <a16:creationId xmlns:a16="http://schemas.microsoft.com/office/drawing/2014/main" id="{00000000-0008-0000-0300-00001A560100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87579" name="Line 288">
          <a:extLst>
            <a:ext uri="{FF2B5EF4-FFF2-40B4-BE49-F238E27FC236}">
              <a16:creationId xmlns:a16="http://schemas.microsoft.com/office/drawing/2014/main" id="{00000000-0008-0000-0300-00001B560100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7580" name="Line 289">
          <a:extLst>
            <a:ext uri="{FF2B5EF4-FFF2-40B4-BE49-F238E27FC236}">
              <a16:creationId xmlns:a16="http://schemas.microsoft.com/office/drawing/2014/main" id="{00000000-0008-0000-0300-00001C560100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87581" name="Line 290">
          <a:extLst>
            <a:ext uri="{FF2B5EF4-FFF2-40B4-BE49-F238E27FC236}">
              <a16:creationId xmlns:a16="http://schemas.microsoft.com/office/drawing/2014/main" id="{00000000-0008-0000-0300-00001D560100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7582" name="Line 291">
          <a:extLst>
            <a:ext uri="{FF2B5EF4-FFF2-40B4-BE49-F238E27FC236}">
              <a16:creationId xmlns:a16="http://schemas.microsoft.com/office/drawing/2014/main" id="{00000000-0008-0000-0300-00001E560100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87583" name="Line 292">
          <a:extLst>
            <a:ext uri="{FF2B5EF4-FFF2-40B4-BE49-F238E27FC236}">
              <a16:creationId xmlns:a16="http://schemas.microsoft.com/office/drawing/2014/main" id="{00000000-0008-0000-0300-00001F560100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87584" name="Line 293">
          <a:extLst>
            <a:ext uri="{FF2B5EF4-FFF2-40B4-BE49-F238E27FC236}">
              <a16:creationId xmlns:a16="http://schemas.microsoft.com/office/drawing/2014/main" id="{00000000-0008-0000-0300-00002056010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7585" name="Line 294">
          <a:extLst>
            <a:ext uri="{FF2B5EF4-FFF2-40B4-BE49-F238E27FC236}">
              <a16:creationId xmlns:a16="http://schemas.microsoft.com/office/drawing/2014/main" id="{00000000-0008-0000-0300-000021560100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7586" name="Line 295">
          <a:extLst>
            <a:ext uri="{FF2B5EF4-FFF2-40B4-BE49-F238E27FC236}">
              <a16:creationId xmlns:a16="http://schemas.microsoft.com/office/drawing/2014/main" id="{00000000-0008-0000-0300-000022560100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7587" name="Line 296">
          <a:extLst>
            <a:ext uri="{FF2B5EF4-FFF2-40B4-BE49-F238E27FC236}">
              <a16:creationId xmlns:a16="http://schemas.microsoft.com/office/drawing/2014/main" id="{00000000-0008-0000-0300-000023560100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7588" name="Line 297">
          <a:extLst>
            <a:ext uri="{FF2B5EF4-FFF2-40B4-BE49-F238E27FC236}">
              <a16:creationId xmlns:a16="http://schemas.microsoft.com/office/drawing/2014/main" id="{00000000-0008-0000-0300-000024560100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7589" name="Line 298">
          <a:extLst>
            <a:ext uri="{FF2B5EF4-FFF2-40B4-BE49-F238E27FC236}">
              <a16:creationId xmlns:a16="http://schemas.microsoft.com/office/drawing/2014/main" id="{00000000-0008-0000-0300-000025560100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87590" name="Line 187">
          <a:extLst>
            <a:ext uri="{FF2B5EF4-FFF2-40B4-BE49-F238E27FC236}">
              <a16:creationId xmlns:a16="http://schemas.microsoft.com/office/drawing/2014/main" id="{00000000-0008-0000-0300-000026560100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87591" name="Line 217">
          <a:extLst>
            <a:ext uri="{FF2B5EF4-FFF2-40B4-BE49-F238E27FC236}">
              <a16:creationId xmlns:a16="http://schemas.microsoft.com/office/drawing/2014/main" id="{00000000-0008-0000-0300-000027560100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87592" name="Line 263">
          <a:extLst>
            <a:ext uri="{FF2B5EF4-FFF2-40B4-BE49-F238E27FC236}">
              <a16:creationId xmlns:a16="http://schemas.microsoft.com/office/drawing/2014/main" id="{00000000-0008-0000-0300-000028560100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87593" name="Line 205">
          <a:extLst>
            <a:ext uri="{FF2B5EF4-FFF2-40B4-BE49-F238E27FC236}">
              <a16:creationId xmlns:a16="http://schemas.microsoft.com/office/drawing/2014/main" id="{00000000-0008-0000-0300-000029560100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87594" name="Line 249">
          <a:extLst>
            <a:ext uri="{FF2B5EF4-FFF2-40B4-BE49-F238E27FC236}">
              <a16:creationId xmlns:a16="http://schemas.microsoft.com/office/drawing/2014/main" id="{00000000-0008-0000-0300-00002A560100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87595" name="Line 297">
          <a:extLst>
            <a:ext uri="{FF2B5EF4-FFF2-40B4-BE49-F238E27FC236}">
              <a16:creationId xmlns:a16="http://schemas.microsoft.com/office/drawing/2014/main" id="{00000000-0008-0000-0300-00002B560100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87596" name="Line 174">
          <a:extLst>
            <a:ext uri="{FF2B5EF4-FFF2-40B4-BE49-F238E27FC236}">
              <a16:creationId xmlns:a16="http://schemas.microsoft.com/office/drawing/2014/main" id="{00000000-0008-0000-0300-00002C560100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87597" name="Line 175">
          <a:extLst>
            <a:ext uri="{FF2B5EF4-FFF2-40B4-BE49-F238E27FC236}">
              <a16:creationId xmlns:a16="http://schemas.microsoft.com/office/drawing/2014/main" id="{00000000-0008-0000-0300-00002D560100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87598" name="Line 238">
          <a:extLst>
            <a:ext uri="{FF2B5EF4-FFF2-40B4-BE49-F238E27FC236}">
              <a16:creationId xmlns:a16="http://schemas.microsoft.com/office/drawing/2014/main" id="{00000000-0008-0000-0300-00002E560100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87599" name="Line 251">
          <a:extLst>
            <a:ext uri="{FF2B5EF4-FFF2-40B4-BE49-F238E27FC236}">
              <a16:creationId xmlns:a16="http://schemas.microsoft.com/office/drawing/2014/main" id="{00000000-0008-0000-0300-00002F560100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87600" name="Line 286">
          <a:extLst>
            <a:ext uri="{FF2B5EF4-FFF2-40B4-BE49-F238E27FC236}">
              <a16:creationId xmlns:a16="http://schemas.microsoft.com/office/drawing/2014/main" id="{00000000-0008-0000-0300-000030560100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J54"/>
  <sheetViews>
    <sheetView tabSelected="1"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12.625" style="96" customWidth="1"/>
    <col min="4" max="9" width="14.75" style="122" customWidth="1"/>
    <col min="10" max="10" width="14.75" style="123" customWidth="1"/>
    <col min="11" max="18" width="14.75" style="122" customWidth="1"/>
    <col min="19" max="19" width="14.75" style="123" customWidth="1"/>
    <col min="20" max="27" width="14.75" style="122" customWidth="1"/>
    <col min="28" max="28" width="14.75" style="123" customWidth="1"/>
    <col min="29" max="114" width="14.75" style="122" customWidth="1"/>
    <col min="115" max="16384" width="9" style="96"/>
  </cols>
  <sheetData>
    <row r="1" spans="1:114" s="90" customFormat="1" ht="17.25">
      <c r="A1" s="29" t="s">
        <v>284</v>
      </c>
      <c r="J1" s="91"/>
      <c r="S1" s="91"/>
      <c r="AE1" s="92"/>
      <c r="AF1" s="93"/>
      <c r="AG1" s="93"/>
      <c r="AH1" s="93"/>
      <c r="AI1" s="94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</row>
    <row r="2" spans="1:114" ht="13.5" customHeight="1">
      <c r="A2" s="150" t="s">
        <v>49</v>
      </c>
      <c r="B2" s="153" t="s">
        <v>108</v>
      </c>
      <c r="C2" s="155" t="s">
        <v>109</v>
      </c>
      <c r="D2" s="31" t="s">
        <v>52</v>
      </c>
      <c r="E2" s="32"/>
      <c r="F2" s="32"/>
      <c r="G2" s="32"/>
      <c r="H2" s="32"/>
      <c r="I2" s="32"/>
      <c r="J2" s="95"/>
      <c r="K2" s="32"/>
      <c r="L2" s="33"/>
      <c r="M2" s="31" t="s">
        <v>53</v>
      </c>
      <c r="N2" s="32"/>
      <c r="O2" s="32"/>
      <c r="P2" s="32"/>
      <c r="Q2" s="32"/>
      <c r="R2" s="32"/>
      <c r="S2" s="95"/>
      <c r="T2" s="32"/>
      <c r="U2" s="33"/>
      <c r="V2" s="31" t="s">
        <v>54</v>
      </c>
      <c r="W2" s="32"/>
      <c r="X2" s="32"/>
      <c r="Y2" s="32"/>
      <c r="Z2" s="32"/>
      <c r="AA2" s="32"/>
      <c r="AB2" s="32"/>
      <c r="AC2" s="32"/>
      <c r="AD2" s="33"/>
      <c r="AE2" s="34" t="s">
        <v>55</v>
      </c>
      <c r="AF2" s="35"/>
      <c r="AG2" s="35"/>
      <c r="AH2" s="35"/>
      <c r="AI2" s="35"/>
      <c r="AJ2" s="35"/>
      <c r="AK2" s="35"/>
      <c r="AL2" s="36"/>
      <c r="AM2" s="35"/>
      <c r="AN2" s="35"/>
      <c r="AO2" s="35"/>
      <c r="AP2" s="35"/>
      <c r="AQ2" s="35"/>
      <c r="AR2" s="35"/>
      <c r="AS2" s="35"/>
      <c r="AT2" s="35"/>
      <c r="AU2" s="35"/>
      <c r="AV2" s="36"/>
      <c r="AW2" s="36"/>
      <c r="AX2" s="36"/>
      <c r="AY2" s="35"/>
      <c r="AZ2" s="35"/>
      <c r="BA2" s="35"/>
      <c r="BB2" s="35"/>
      <c r="BC2" s="35"/>
      <c r="BD2" s="35"/>
      <c r="BE2" s="35"/>
      <c r="BF2" s="37"/>
      <c r="BG2" s="34" t="s">
        <v>56</v>
      </c>
      <c r="BH2" s="35"/>
      <c r="BI2" s="35"/>
      <c r="BJ2" s="35"/>
      <c r="BK2" s="35"/>
      <c r="BL2" s="35"/>
      <c r="BM2" s="35"/>
      <c r="BN2" s="36"/>
      <c r="BO2" s="35"/>
      <c r="BP2" s="35"/>
      <c r="BQ2" s="35"/>
      <c r="BR2" s="35"/>
      <c r="BS2" s="35"/>
      <c r="BT2" s="35"/>
      <c r="BU2" s="35"/>
      <c r="BV2" s="35"/>
      <c r="BW2" s="35"/>
      <c r="BX2" s="36"/>
      <c r="BY2" s="36"/>
      <c r="BZ2" s="36"/>
      <c r="CA2" s="36"/>
      <c r="CB2" s="36"/>
      <c r="CC2" s="36"/>
      <c r="CD2" s="35"/>
      <c r="CE2" s="35"/>
      <c r="CF2" s="35"/>
      <c r="CG2" s="35"/>
      <c r="CH2" s="37"/>
      <c r="CI2" s="34" t="s">
        <v>57</v>
      </c>
      <c r="CJ2" s="35"/>
      <c r="CK2" s="35"/>
      <c r="CL2" s="35"/>
      <c r="CM2" s="35"/>
      <c r="CN2" s="35"/>
      <c r="CO2" s="35"/>
      <c r="CP2" s="36"/>
      <c r="CQ2" s="35"/>
      <c r="CR2" s="35"/>
      <c r="CS2" s="35"/>
      <c r="CT2" s="35"/>
      <c r="CU2" s="35"/>
      <c r="CV2" s="35"/>
      <c r="CW2" s="35"/>
      <c r="CX2" s="35"/>
      <c r="CY2" s="35"/>
      <c r="CZ2" s="36"/>
      <c r="DA2" s="36"/>
      <c r="DB2" s="36"/>
      <c r="DC2" s="36"/>
      <c r="DD2" s="36"/>
      <c r="DE2" s="36"/>
      <c r="DF2" s="35"/>
      <c r="DG2" s="35"/>
      <c r="DH2" s="35"/>
      <c r="DI2" s="35"/>
      <c r="DJ2" s="37"/>
    </row>
    <row r="3" spans="1:114" ht="13.5" customHeight="1">
      <c r="A3" s="151"/>
      <c r="B3" s="154"/>
      <c r="C3" s="156"/>
      <c r="D3" s="40" t="s">
        <v>58</v>
      </c>
      <c r="E3" s="41"/>
      <c r="F3" s="41"/>
      <c r="G3" s="41"/>
      <c r="H3" s="41"/>
      <c r="I3" s="41"/>
      <c r="J3" s="97"/>
      <c r="K3" s="41"/>
      <c r="L3" s="42"/>
      <c r="M3" s="40" t="s">
        <v>58</v>
      </c>
      <c r="N3" s="41"/>
      <c r="O3" s="41"/>
      <c r="P3" s="41"/>
      <c r="Q3" s="41"/>
      <c r="R3" s="41"/>
      <c r="S3" s="97"/>
      <c r="T3" s="41"/>
      <c r="U3" s="42"/>
      <c r="V3" s="40" t="s">
        <v>58</v>
      </c>
      <c r="W3" s="41"/>
      <c r="X3" s="41"/>
      <c r="Y3" s="41"/>
      <c r="Z3" s="41"/>
      <c r="AA3" s="41"/>
      <c r="AB3" s="41"/>
      <c r="AC3" s="41"/>
      <c r="AD3" s="42"/>
      <c r="AE3" s="43" t="s">
        <v>59</v>
      </c>
      <c r="AF3" s="35"/>
      <c r="AG3" s="35"/>
      <c r="AH3" s="35"/>
      <c r="AI3" s="35"/>
      <c r="AJ3" s="35"/>
      <c r="AK3" s="35"/>
      <c r="AL3" s="44"/>
      <c r="AM3" s="45" t="s">
        <v>60</v>
      </c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46"/>
      <c r="BD3" s="47"/>
      <c r="BE3" s="48" t="s">
        <v>61</v>
      </c>
      <c r="BF3" s="49" t="s">
        <v>54</v>
      </c>
      <c r="BG3" s="43" t="s">
        <v>59</v>
      </c>
      <c r="BH3" s="35"/>
      <c r="BI3" s="35"/>
      <c r="BJ3" s="35"/>
      <c r="BK3" s="35"/>
      <c r="BL3" s="35"/>
      <c r="BM3" s="35"/>
      <c r="BN3" s="44"/>
      <c r="BO3" s="45" t="s">
        <v>60</v>
      </c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46"/>
      <c r="CF3" s="47"/>
      <c r="CG3" s="48" t="s">
        <v>61</v>
      </c>
      <c r="CH3" s="49" t="s">
        <v>54</v>
      </c>
      <c r="CI3" s="43" t="s">
        <v>59</v>
      </c>
      <c r="CJ3" s="35"/>
      <c r="CK3" s="35"/>
      <c r="CL3" s="35"/>
      <c r="CM3" s="35"/>
      <c r="CN3" s="35"/>
      <c r="CO3" s="35"/>
      <c r="CP3" s="44"/>
      <c r="CQ3" s="45" t="s">
        <v>60</v>
      </c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46"/>
      <c r="DH3" s="47"/>
      <c r="DI3" s="48" t="s">
        <v>61</v>
      </c>
      <c r="DJ3" s="49" t="s">
        <v>54</v>
      </c>
    </row>
    <row r="4" spans="1:114" ht="18.75" customHeight="1">
      <c r="A4" s="151"/>
      <c r="B4" s="154"/>
      <c r="C4" s="156"/>
      <c r="D4" s="39"/>
      <c r="E4" s="40" t="s">
        <v>62</v>
      </c>
      <c r="F4" s="50"/>
      <c r="G4" s="50"/>
      <c r="H4" s="50"/>
      <c r="I4" s="50"/>
      <c r="J4" s="98"/>
      <c r="K4" s="51"/>
      <c r="L4" s="52" t="s">
        <v>63</v>
      </c>
      <c r="M4" s="39"/>
      <c r="N4" s="40" t="s">
        <v>62</v>
      </c>
      <c r="O4" s="50"/>
      <c r="P4" s="50"/>
      <c r="Q4" s="50"/>
      <c r="R4" s="50"/>
      <c r="S4" s="98"/>
      <c r="T4" s="51"/>
      <c r="U4" s="52" t="s">
        <v>63</v>
      </c>
      <c r="V4" s="39"/>
      <c r="W4" s="40" t="s">
        <v>62</v>
      </c>
      <c r="X4" s="50"/>
      <c r="Y4" s="50"/>
      <c r="Z4" s="50"/>
      <c r="AA4" s="50"/>
      <c r="AB4" s="50"/>
      <c r="AC4" s="51"/>
      <c r="AD4" s="52" t="s">
        <v>63</v>
      </c>
      <c r="AE4" s="49" t="s">
        <v>54</v>
      </c>
      <c r="AF4" s="48" t="s">
        <v>64</v>
      </c>
      <c r="AG4" s="48"/>
      <c r="AH4" s="53"/>
      <c r="AI4" s="35"/>
      <c r="AJ4" s="54"/>
      <c r="AK4" s="55" t="s">
        <v>65</v>
      </c>
      <c r="AL4" s="149" t="s">
        <v>66</v>
      </c>
      <c r="AM4" s="49" t="s">
        <v>54</v>
      </c>
      <c r="AN4" s="43" t="s">
        <v>67</v>
      </c>
      <c r="AO4" s="46"/>
      <c r="AP4" s="46"/>
      <c r="AQ4" s="46"/>
      <c r="AR4" s="47"/>
      <c r="AS4" s="43" t="s">
        <v>68</v>
      </c>
      <c r="AT4" s="35"/>
      <c r="AU4" s="35"/>
      <c r="AV4" s="54"/>
      <c r="AW4" s="48" t="s">
        <v>69</v>
      </c>
      <c r="AX4" s="43" t="s">
        <v>70</v>
      </c>
      <c r="AY4" s="45"/>
      <c r="AZ4" s="46"/>
      <c r="BA4" s="46"/>
      <c r="BB4" s="47"/>
      <c r="BC4" s="56" t="s">
        <v>71</v>
      </c>
      <c r="BD4" s="56" t="s">
        <v>72</v>
      </c>
      <c r="BE4" s="49"/>
      <c r="BF4" s="49"/>
      <c r="BG4" s="49" t="s">
        <v>54</v>
      </c>
      <c r="BH4" s="48" t="s">
        <v>64</v>
      </c>
      <c r="BI4" s="48"/>
      <c r="BJ4" s="53"/>
      <c r="BK4" s="35"/>
      <c r="BL4" s="54"/>
      <c r="BM4" s="55" t="s">
        <v>65</v>
      </c>
      <c r="BN4" s="149" t="s">
        <v>66</v>
      </c>
      <c r="BO4" s="49" t="s">
        <v>54</v>
      </c>
      <c r="BP4" s="43" t="s">
        <v>67</v>
      </c>
      <c r="BQ4" s="46"/>
      <c r="BR4" s="46"/>
      <c r="BS4" s="46"/>
      <c r="BT4" s="47"/>
      <c r="BU4" s="43" t="s">
        <v>68</v>
      </c>
      <c r="BV4" s="35"/>
      <c r="BW4" s="35"/>
      <c r="BX4" s="54"/>
      <c r="BY4" s="48" t="s">
        <v>69</v>
      </c>
      <c r="BZ4" s="43" t="s">
        <v>70</v>
      </c>
      <c r="CA4" s="57"/>
      <c r="CB4" s="58"/>
      <c r="CC4" s="46"/>
      <c r="CD4" s="47"/>
      <c r="CE4" s="56" t="s">
        <v>71</v>
      </c>
      <c r="CF4" s="56" t="s">
        <v>72</v>
      </c>
      <c r="CG4" s="49"/>
      <c r="CH4" s="49"/>
      <c r="CI4" s="49" t="s">
        <v>54</v>
      </c>
      <c r="CJ4" s="48" t="s">
        <v>64</v>
      </c>
      <c r="CK4" s="48"/>
      <c r="CL4" s="53"/>
      <c r="CM4" s="35"/>
      <c r="CN4" s="54"/>
      <c r="CO4" s="55" t="s">
        <v>65</v>
      </c>
      <c r="CP4" s="149" t="s">
        <v>66</v>
      </c>
      <c r="CQ4" s="49" t="s">
        <v>54</v>
      </c>
      <c r="CR4" s="43" t="s">
        <v>67</v>
      </c>
      <c r="CS4" s="46"/>
      <c r="CT4" s="46"/>
      <c r="CU4" s="46"/>
      <c r="CV4" s="47"/>
      <c r="CW4" s="43" t="s">
        <v>68</v>
      </c>
      <c r="CX4" s="35"/>
      <c r="CY4" s="35"/>
      <c r="CZ4" s="54"/>
      <c r="DA4" s="48" t="s">
        <v>69</v>
      </c>
      <c r="DB4" s="43" t="s">
        <v>70</v>
      </c>
      <c r="DC4" s="46"/>
      <c r="DD4" s="46"/>
      <c r="DE4" s="46"/>
      <c r="DF4" s="47"/>
      <c r="DG4" s="56" t="s">
        <v>71</v>
      </c>
      <c r="DH4" s="56" t="s">
        <v>72</v>
      </c>
      <c r="DI4" s="49"/>
      <c r="DJ4" s="49"/>
    </row>
    <row r="5" spans="1:114" ht="22.5" customHeight="1">
      <c r="A5" s="151"/>
      <c r="B5" s="154"/>
      <c r="C5" s="156"/>
      <c r="D5" s="39"/>
      <c r="E5" s="39"/>
      <c r="F5" s="59" t="s">
        <v>73</v>
      </c>
      <c r="G5" s="59" t="s">
        <v>74</v>
      </c>
      <c r="H5" s="59" t="s">
        <v>75</v>
      </c>
      <c r="I5" s="59" t="s">
        <v>76</v>
      </c>
      <c r="J5" s="59" t="s">
        <v>77</v>
      </c>
      <c r="K5" s="59" t="s">
        <v>61</v>
      </c>
      <c r="L5" s="38"/>
      <c r="M5" s="39"/>
      <c r="N5" s="39"/>
      <c r="O5" s="59" t="s">
        <v>73</v>
      </c>
      <c r="P5" s="59" t="s">
        <v>74</v>
      </c>
      <c r="Q5" s="59" t="s">
        <v>75</v>
      </c>
      <c r="R5" s="59" t="s">
        <v>76</v>
      </c>
      <c r="S5" s="59" t="s">
        <v>77</v>
      </c>
      <c r="T5" s="59" t="s">
        <v>61</v>
      </c>
      <c r="U5" s="38"/>
      <c r="V5" s="39"/>
      <c r="W5" s="39"/>
      <c r="X5" s="59" t="s">
        <v>73</v>
      </c>
      <c r="Y5" s="59" t="s">
        <v>74</v>
      </c>
      <c r="Z5" s="59" t="s">
        <v>75</v>
      </c>
      <c r="AA5" s="59" t="s">
        <v>76</v>
      </c>
      <c r="AB5" s="59" t="s">
        <v>77</v>
      </c>
      <c r="AC5" s="59" t="s">
        <v>61</v>
      </c>
      <c r="AD5" s="38"/>
      <c r="AE5" s="49"/>
      <c r="AF5" s="49" t="s">
        <v>54</v>
      </c>
      <c r="AG5" s="55" t="s">
        <v>78</v>
      </c>
      <c r="AH5" s="55" t="s">
        <v>79</v>
      </c>
      <c r="AI5" s="55" t="s">
        <v>80</v>
      </c>
      <c r="AJ5" s="55" t="s">
        <v>61</v>
      </c>
      <c r="AK5" s="60"/>
      <c r="AL5" s="149"/>
      <c r="AM5" s="49"/>
      <c r="AN5" s="49"/>
      <c r="AO5" s="49" t="s">
        <v>81</v>
      </c>
      <c r="AP5" s="49" t="s">
        <v>82</v>
      </c>
      <c r="AQ5" s="49" t="s">
        <v>83</v>
      </c>
      <c r="AR5" s="49" t="s">
        <v>84</v>
      </c>
      <c r="AS5" s="49" t="s">
        <v>54</v>
      </c>
      <c r="AT5" s="48" t="s">
        <v>85</v>
      </c>
      <c r="AU5" s="48" t="s">
        <v>86</v>
      </c>
      <c r="AV5" s="48" t="s">
        <v>87</v>
      </c>
      <c r="AW5" s="49"/>
      <c r="AX5" s="49"/>
      <c r="AY5" s="48" t="s">
        <v>85</v>
      </c>
      <c r="AZ5" s="48" t="s">
        <v>86</v>
      </c>
      <c r="BA5" s="48" t="s">
        <v>87</v>
      </c>
      <c r="BB5" s="56" t="s">
        <v>61</v>
      </c>
      <c r="BC5" s="49"/>
      <c r="BD5" s="49"/>
      <c r="BE5" s="49"/>
      <c r="BF5" s="49"/>
      <c r="BG5" s="49"/>
      <c r="BH5" s="49" t="s">
        <v>54</v>
      </c>
      <c r="BI5" s="55" t="s">
        <v>78</v>
      </c>
      <c r="BJ5" s="55" t="s">
        <v>79</v>
      </c>
      <c r="BK5" s="55" t="s">
        <v>80</v>
      </c>
      <c r="BL5" s="55" t="s">
        <v>61</v>
      </c>
      <c r="BM5" s="60"/>
      <c r="BN5" s="149"/>
      <c r="BO5" s="49"/>
      <c r="BP5" s="49"/>
      <c r="BQ5" s="49" t="s">
        <v>81</v>
      </c>
      <c r="BR5" s="49" t="s">
        <v>82</v>
      </c>
      <c r="BS5" s="49" t="s">
        <v>83</v>
      </c>
      <c r="BT5" s="49" t="s">
        <v>84</v>
      </c>
      <c r="BU5" s="49" t="s">
        <v>54</v>
      </c>
      <c r="BV5" s="48" t="s">
        <v>85</v>
      </c>
      <c r="BW5" s="48" t="s">
        <v>86</v>
      </c>
      <c r="BX5" s="48" t="s">
        <v>87</v>
      </c>
      <c r="BY5" s="49"/>
      <c r="BZ5" s="49"/>
      <c r="CA5" s="48" t="s">
        <v>85</v>
      </c>
      <c r="CB5" s="48" t="s">
        <v>86</v>
      </c>
      <c r="CC5" s="48" t="s">
        <v>87</v>
      </c>
      <c r="CD5" s="56" t="s">
        <v>61</v>
      </c>
      <c r="CE5" s="49"/>
      <c r="CF5" s="49"/>
      <c r="CG5" s="49"/>
      <c r="CH5" s="49"/>
      <c r="CI5" s="49"/>
      <c r="CJ5" s="49" t="s">
        <v>54</v>
      </c>
      <c r="CK5" s="55" t="s">
        <v>78</v>
      </c>
      <c r="CL5" s="55" t="s">
        <v>79</v>
      </c>
      <c r="CM5" s="55" t="s">
        <v>80</v>
      </c>
      <c r="CN5" s="55" t="s">
        <v>61</v>
      </c>
      <c r="CO5" s="60"/>
      <c r="CP5" s="149"/>
      <c r="CQ5" s="49"/>
      <c r="CR5" s="49"/>
      <c r="CS5" s="49" t="s">
        <v>81</v>
      </c>
      <c r="CT5" s="49" t="s">
        <v>82</v>
      </c>
      <c r="CU5" s="49" t="s">
        <v>83</v>
      </c>
      <c r="CV5" s="49" t="s">
        <v>84</v>
      </c>
      <c r="CW5" s="49" t="s">
        <v>54</v>
      </c>
      <c r="CX5" s="48" t="s">
        <v>85</v>
      </c>
      <c r="CY5" s="48" t="s">
        <v>86</v>
      </c>
      <c r="CZ5" s="48" t="s">
        <v>87</v>
      </c>
      <c r="DA5" s="49"/>
      <c r="DB5" s="49"/>
      <c r="DC5" s="48" t="s">
        <v>85</v>
      </c>
      <c r="DD5" s="48" t="s">
        <v>86</v>
      </c>
      <c r="DE5" s="48" t="s">
        <v>87</v>
      </c>
      <c r="DF5" s="56" t="s">
        <v>61</v>
      </c>
      <c r="DG5" s="49"/>
      <c r="DH5" s="49"/>
      <c r="DI5" s="49"/>
      <c r="DJ5" s="49"/>
    </row>
    <row r="6" spans="1:114" s="106" customFormat="1" ht="13.5" customHeight="1">
      <c r="A6" s="152"/>
      <c r="B6" s="154"/>
      <c r="C6" s="156"/>
      <c r="D6" s="99" t="s">
        <v>88</v>
      </c>
      <c r="E6" s="99" t="s">
        <v>88</v>
      </c>
      <c r="F6" s="100" t="s">
        <v>88</v>
      </c>
      <c r="G6" s="100" t="s">
        <v>88</v>
      </c>
      <c r="H6" s="100" t="s">
        <v>88</v>
      </c>
      <c r="I6" s="100" t="s">
        <v>88</v>
      </c>
      <c r="J6" s="100" t="s">
        <v>88</v>
      </c>
      <c r="K6" s="100" t="s">
        <v>88</v>
      </c>
      <c r="L6" s="101" t="s">
        <v>88</v>
      </c>
      <c r="M6" s="99" t="s">
        <v>88</v>
      </c>
      <c r="N6" s="99" t="s">
        <v>88</v>
      </c>
      <c r="O6" s="100" t="s">
        <v>88</v>
      </c>
      <c r="P6" s="100" t="s">
        <v>88</v>
      </c>
      <c r="Q6" s="100" t="s">
        <v>88</v>
      </c>
      <c r="R6" s="100" t="s">
        <v>88</v>
      </c>
      <c r="S6" s="100" t="s">
        <v>88</v>
      </c>
      <c r="T6" s="100" t="s">
        <v>88</v>
      </c>
      <c r="U6" s="101" t="s">
        <v>88</v>
      </c>
      <c r="V6" s="99" t="s">
        <v>88</v>
      </c>
      <c r="W6" s="99" t="s">
        <v>88</v>
      </c>
      <c r="X6" s="100" t="s">
        <v>88</v>
      </c>
      <c r="Y6" s="100" t="s">
        <v>88</v>
      </c>
      <c r="Z6" s="100" t="s">
        <v>88</v>
      </c>
      <c r="AA6" s="100" t="s">
        <v>88</v>
      </c>
      <c r="AB6" s="100" t="s">
        <v>88</v>
      </c>
      <c r="AC6" s="100" t="s">
        <v>88</v>
      </c>
      <c r="AD6" s="101" t="s">
        <v>88</v>
      </c>
      <c r="AE6" s="102" t="s">
        <v>88</v>
      </c>
      <c r="AF6" s="102" t="s">
        <v>88</v>
      </c>
      <c r="AG6" s="103" t="s">
        <v>88</v>
      </c>
      <c r="AH6" s="103" t="s">
        <v>88</v>
      </c>
      <c r="AI6" s="103" t="s">
        <v>88</v>
      </c>
      <c r="AJ6" s="103" t="s">
        <v>88</v>
      </c>
      <c r="AK6" s="104" t="s">
        <v>88</v>
      </c>
      <c r="AL6" s="104" t="s">
        <v>88</v>
      </c>
      <c r="AM6" s="102" t="s">
        <v>88</v>
      </c>
      <c r="AN6" s="102" t="s">
        <v>88</v>
      </c>
      <c r="AO6" s="102" t="s">
        <v>88</v>
      </c>
      <c r="AP6" s="102" t="s">
        <v>88</v>
      </c>
      <c r="AQ6" s="102" t="s">
        <v>88</v>
      </c>
      <c r="AR6" s="102" t="s">
        <v>88</v>
      </c>
      <c r="AS6" s="102" t="s">
        <v>88</v>
      </c>
      <c r="AT6" s="105" t="s">
        <v>88</v>
      </c>
      <c r="AU6" s="105" t="s">
        <v>88</v>
      </c>
      <c r="AV6" s="105" t="s">
        <v>88</v>
      </c>
      <c r="AW6" s="102" t="s">
        <v>88</v>
      </c>
      <c r="AX6" s="102" t="s">
        <v>88</v>
      </c>
      <c r="AY6" s="102" t="s">
        <v>88</v>
      </c>
      <c r="AZ6" s="102" t="s">
        <v>88</v>
      </c>
      <c r="BA6" s="102" t="s">
        <v>88</v>
      </c>
      <c r="BB6" s="102" t="s">
        <v>88</v>
      </c>
      <c r="BC6" s="102" t="s">
        <v>88</v>
      </c>
      <c r="BD6" s="102" t="s">
        <v>88</v>
      </c>
      <c r="BE6" s="102" t="s">
        <v>88</v>
      </c>
      <c r="BF6" s="102" t="s">
        <v>88</v>
      </c>
      <c r="BG6" s="102" t="s">
        <v>88</v>
      </c>
      <c r="BH6" s="102" t="s">
        <v>88</v>
      </c>
      <c r="BI6" s="103" t="s">
        <v>88</v>
      </c>
      <c r="BJ6" s="103" t="s">
        <v>88</v>
      </c>
      <c r="BK6" s="103" t="s">
        <v>88</v>
      </c>
      <c r="BL6" s="103" t="s">
        <v>88</v>
      </c>
      <c r="BM6" s="104" t="s">
        <v>88</v>
      </c>
      <c r="BN6" s="104" t="s">
        <v>88</v>
      </c>
      <c r="BO6" s="102" t="s">
        <v>88</v>
      </c>
      <c r="BP6" s="102" t="s">
        <v>88</v>
      </c>
      <c r="BQ6" s="102" t="s">
        <v>88</v>
      </c>
      <c r="BR6" s="102" t="s">
        <v>88</v>
      </c>
      <c r="BS6" s="102" t="s">
        <v>88</v>
      </c>
      <c r="BT6" s="102" t="s">
        <v>88</v>
      </c>
      <c r="BU6" s="102" t="s">
        <v>88</v>
      </c>
      <c r="BV6" s="105" t="s">
        <v>88</v>
      </c>
      <c r="BW6" s="105" t="s">
        <v>88</v>
      </c>
      <c r="BX6" s="105" t="s">
        <v>88</v>
      </c>
      <c r="BY6" s="102" t="s">
        <v>88</v>
      </c>
      <c r="BZ6" s="102" t="s">
        <v>88</v>
      </c>
      <c r="CA6" s="102" t="s">
        <v>88</v>
      </c>
      <c r="CB6" s="102" t="s">
        <v>88</v>
      </c>
      <c r="CC6" s="102" t="s">
        <v>88</v>
      </c>
      <c r="CD6" s="102" t="s">
        <v>88</v>
      </c>
      <c r="CE6" s="102" t="s">
        <v>88</v>
      </c>
      <c r="CF6" s="102" t="s">
        <v>88</v>
      </c>
      <c r="CG6" s="102" t="s">
        <v>88</v>
      </c>
      <c r="CH6" s="102" t="s">
        <v>88</v>
      </c>
      <c r="CI6" s="102" t="s">
        <v>88</v>
      </c>
      <c r="CJ6" s="102" t="s">
        <v>88</v>
      </c>
      <c r="CK6" s="103" t="s">
        <v>88</v>
      </c>
      <c r="CL6" s="103" t="s">
        <v>88</v>
      </c>
      <c r="CM6" s="103" t="s">
        <v>88</v>
      </c>
      <c r="CN6" s="103" t="s">
        <v>88</v>
      </c>
      <c r="CO6" s="104" t="s">
        <v>88</v>
      </c>
      <c r="CP6" s="104" t="s">
        <v>88</v>
      </c>
      <c r="CQ6" s="102" t="s">
        <v>88</v>
      </c>
      <c r="CR6" s="102" t="s">
        <v>88</v>
      </c>
      <c r="CS6" s="103" t="s">
        <v>88</v>
      </c>
      <c r="CT6" s="103" t="s">
        <v>88</v>
      </c>
      <c r="CU6" s="103" t="s">
        <v>88</v>
      </c>
      <c r="CV6" s="103" t="s">
        <v>88</v>
      </c>
      <c r="CW6" s="102" t="s">
        <v>88</v>
      </c>
      <c r="CX6" s="105" t="s">
        <v>88</v>
      </c>
      <c r="CY6" s="105" t="s">
        <v>88</v>
      </c>
      <c r="CZ6" s="105" t="s">
        <v>88</v>
      </c>
      <c r="DA6" s="102" t="s">
        <v>88</v>
      </c>
      <c r="DB6" s="102" t="s">
        <v>88</v>
      </c>
      <c r="DC6" s="102" t="s">
        <v>88</v>
      </c>
      <c r="DD6" s="102" t="s">
        <v>88</v>
      </c>
      <c r="DE6" s="102" t="s">
        <v>88</v>
      </c>
      <c r="DF6" s="102" t="s">
        <v>88</v>
      </c>
      <c r="DG6" s="102" t="s">
        <v>88</v>
      </c>
      <c r="DH6" s="102" t="s">
        <v>88</v>
      </c>
      <c r="DI6" s="102" t="s">
        <v>88</v>
      </c>
      <c r="DJ6" s="102" t="s">
        <v>88</v>
      </c>
    </row>
    <row r="7" spans="1:114" s="142" customFormat="1" ht="13.5" customHeight="1">
      <c r="A7" s="138" t="s">
        <v>1</v>
      </c>
      <c r="B7" s="139" t="s">
        <v>236</v>
      </c>
      <c r="C7" s="138" t="s">
        <v>0</v>
      </c>
      <c r="D7" s="140">
        <v>78352483</v>
      </c>
      <c r="E7" s="140">
        <v>28054842</v>
      </c>
      <c r="F7" s="140">
        <v>1210119</v>
      </c>
      <c r="G7" s="140">
        <v>68323</v>
      </c>
      <c r="H7" s="140">
        <v>5317300</v>
      </c>
      <c r="I7" s="140">
        <v>16637354</v>
      </c>
      <c r="J7" s="141" t="s">
        <v>290</v>
      </c>
      <c r="K7" s="140">
        <v>4821746</v>
      </c>
      <c r="L7" s="140">
        <v>50297641</v>
      </c>
      <c r="M7" s="140">
        <v>8038982</v>
      </c>
      <c r="N7" s="140">
        <v>1815787</v>
      </c>
      <c r="O7" s="140">
        <v>25840</v>
      </c>
      <c r="P7" s="140">
        <v>621</v>
      </c>
      <c r="Q7" s="140">
        <v>22172</v>
      </c>
      <c r="R7" s="140">
        <v>1400999</v>
      </c>
      <c r="S7" s="141" t="s">
        <v>290</v>
      </c>
      <c r="T7" s="140">
        <v>366155</v>
      </c>
      <c r="U7" s="140">
        <v>6223195</v>
      </c>
      <c r="V7" s="140">
        <v>86391465</v>
      </c>
      <c r="W7" s="140">
        <v>29870629</v>
      </c>
      <c r="X7" s="140">
        <v>1235959</v>
      </c>
      <c r="Y7" s="140">
        <v>68944</v>
      </c>
      <c r="Z7" s="140">
        <v>5339472</v>
      </c>
      <c r="AA7" s="140">
        <v>18038353</v>
      </c>
      <c r="AB7" s="141" t="s">
        <v>290</v>
      </c>
      <c r="AC7" s="140">
        <v>5187901</v>
      </c>
      <c r="AD7" s="140">
        <v>56520836</v>
      </c>
      <c r="AE7" s="140">
        <v>8912499</v>
      </c>
      <c r="AF7" s="140">
        <v>8666532</v>
      </c>
      <c r="AG7" s="140">
        <v>0</v>
      </c>
      <c r="AH7" s="140">
        <v>6585704</v>
      </c>
      <c r="AI7" s="140">
        <v>1919939</v>
      </c>
      <c r="AJ7" s="140">
        <v>160889</v>
      </c>
      <c r="AK7" s="140">
        <v>245967</v>
      </c>
      <c r="AL7" s="140">
        <v>712083</v>
      </c>
      <c r="AM7" s="140">
        <v>52096704</v>
      </c>
      <c r="AN7" s="140">
        <v>9964598</v>
      </c>
      <c r="AO7" s="140">
        <v>8198383</v>
      </c>
      <c r="AP7" s="140">
        <v>1192451</v>
      </c>
      <c r="AQ7" s="140">
        <v>421231</v>
      </c>
      <c r="AR7" s="140">
        <v>152533</v>
      </c>
      <c r="AS7" s="140">
        <v>7835924</v>
      </c>
      <c r="AT7" s="140">
        <v>1542278</v>
      </c>
      <c r="AU7" s="140">
        <v>4353952</v>
      </c>
      <c r="AV7" s="140">
        <v>1939694</v>
      </c>
      <c r="AW7" s="140">
        <v>270130</v>
      </c>
      <c r="AX7" s="140">
        <v>34003541</v>
      </c>
      <c r="AY7" s="140">
        <v>18794900</v>
      </c>
      <c r="AZ7" s="140">
        <v>10518011</v>
      </c>
      <c r="BA7" s="140">
        <v>3049401</v>
      </c>
      <c r="BB7" s="140">
        <v>1641229</v>
      </c>
      <c r="BC7" s="140">
        <v>13051543</v>
      </c>
      <c r="BD7" s="140">
        <v>22511</v>
      </c>
      <c r="BE7" s="140">
        <v>3579654</v>
      </c>
      <c r="BF7" s="140">
        <v>64588857</v>
      </c>
      <c r="BG7" s="140">
        <v>306839</v>
      </c>
      <c r="BH7" s="140">
        <v>300674</v>
      </c>
      <c r="BI7" s="140">
        <v>0</v>
      </c>
      <c r="BJ7" s="140">
        <v>270849</v>
      </c>
      <c r="BK7" s="140">
        <v>0</v>
      </c>
      <c r="BL7" s="140">
        <v>29825</v>
      </c>
      <c r="BM7" s="140">
        <v>6165</v>
      </c>
      <c r="BN7" s="140">
        <v>405930</v>
      </c>
      <c r="BO7" s="140">
        <v>4470348</v>
      </c>
      <c r="BP7" s="140">
        <v>496379</v>
      </c>
      <c r="BQ7" s="140">
        <v>389625</v>
      </c>
      <c r="BR7" s="140">
        <v>28144</v>
      </c>
      <c r="BS7" s="140">
        <v>69515</v>
      </c>
      <c r="BT7" s="140">
        <v>9095</v>
      </c>
      <c r="BU7" s="140">
        <v>1008255</v>
      </c>
      <c r="BV7" s="140">
        <v>148040</v>
      </c>
      <c r="BW7" s="140">
        <v>733373</v>
      </c>
      <c r="BX7" s="140">
        <v>126842</v>
      </c>
      <c r="BY7" s="140">
        <v>38515</v>
      </c>
      <c r="BZ7" s="140">
        <v>2927047</v>
      </c>
      <c r="CA7" s="140">
        <v>1734248</v>
      </c>
      <c r="CB7" s="140">
        <v>823489</v>
      </c>
      <c r="CC7" s="140">
        <v>205781</v>
      </c>
      <c r="CD7" s="140">
        <v>163529</v>
      </c>
      <c r="CE7" s="140">
        <v>2607957</v>
      </c>
      <c r="CF7" s="140">
        <v>152</v>
      </c>
      <c r="CG7" s="140">
        <v>247908</v>
      </c>
      <c r="CH7" s="140">
        <v>5025095</v>
      </c>
      <c r="CI7" s="140">
        <v>9219338</v>
      </c>
      <c r="CJ7" s="140">
        <v>8967206</v>
      </c>
      <c r="CK7" s="140">
        <v>0</v>
      </c>
      <c r="CL7" s="140">
        <v>6856553</v>
      </c>
      <c r="CM7" s="140">
        <v>1919939</v>
      </c>
      <c r="CN7" s="140">
        <v>190714</v>
      </c>
      <c r="CO7" s="140">
        <v>252132</v>
      </c>
      <c r="CP7" s="140">
        <v>1118013</v>
      </c>
      <c r="CQ7" s="140">
        <v>56567052</v>
      </c>
      <c r="CR7" s="140">
        <v>10460977</v>
      </c>
      <c r="CS7" s="140">
        <v>8588008</v>
      </c>
      <c r="CT7" s="140">
        <v>1220595</v>
      </c>
      <c r="CU7" s="140">
        <v>490746</v>
      </c>
      <c r="CV7" s="140">
        <v>161628</v>
      </c>
      <c r="CW7" s="140">
        <v>8844179</v>
      </c>
      <c r="CX7" s="140">
        <v>1690318</v>
      </c>
      <c r="CY7" s="140">
        <v>5087325</v>
      </c>
      <c r="CZ7" s="140">
        <v>2066536</v>
      </c>
      <c r="DA7" s="140">
        <v>308645</v>
      </c>
      <c r="DB7" s="140">
        <v>36930588</v>
      </c>
      <c r="DC7" s="140">
        <v>20529148</v>
      </c>
      <c r="DD7" s="140">
        <v>11341500</v>
      </c>
      <c r="DE7" s="140">
        <v>3255182</v>
      </c>
      <c r="DF7" s="140">
        <v>1804758</v>
      </c>
      <c r="DG7" s="140">
        <v>15659500</v>
      </c>
      <c r="DH7" s="140">
        <v>22663</v>
      </c>
      <c r="DI7" s="140">
        <v>3827562</v>
      </c>
      <c r="DJ7" s="140">
        <v>69613952</v>
      </c>
    </row>
    <row r="8" spans="1:114" s="142" customFormat="1" ht="13.5" customHeight="1">
      <c r="A8" s="138" t="s">
        <v>2</v>
      </c>
      <c r="B8" s="139" t="s">
        <v>237</v>
      </c>
      <c r="C8" s="138" t="s">
        <v>0</v>
      </c>
      <c r="D8" s="140">
        <v>14619996</v>
      </c>
      <c r="E8" s="140">
        <v>2702648</v>
      </c>
      <c r="F8" s="140">
        <v>257025</v>
      </c>
      <c r="G8" s="140">
        <v>655650</v>
      </c>
      <c r="H8" s="140">
        <v>606100</v>
      </c>
      <c r="I8" s="140">
        <v>765199</v>
      </c>
      <c r="J8" s="141" t="s">
        <v>290</v>
      </c>
      <c r="K8" s="140">
        <v>418674</v>
      </c>
      <c r="L8" s="140">
        <v>11917348</v>
      </c>
      <c r="M8" s="140">
        <v>2614399</v>
      </c>
      <c r="N8" s="140">
        <v>528</v>
      </c>
      <c r="O8" s="140">
        <v>352</v>
      </c>
      <c r="P8" s="140">
        <v>176</v>
      </c>
      <c r="Q8" s="140">
        <v>0</v>
      </c>
      <c r="R8" s="140">
        <v>0</v>
      </c>
      <c r="S8" s="141" t="s">
        <v>290</v>
      </c>
      <c r="T8" s="140">
        <v>0</v>
      </c>
      <c r="U8" s="140">
        <v>2613871</v>
      </c>
      <c r="V8" s="140">
        <v>17234395</v>
      </c>
      <c r="W8" s="140">
        <v>2703176</v>
      </c>
      <c r="X8" s="140">
        <v>257377</v>
      </c>
      <c r="Y8" s="140">
        <v>655826</v>
      </c>
      <c r="Z8" s="140">
        <v>606100</v>
      </c>
      <c r="AA8" s="140">
        <v>765199</v>
      </c>
      <c r="AB8" s="141" t="s">
        <v>290</v>
      </c>
      <c r="AC8" s="140">
        <v>418674</v>
      </c>
      <c r="AD8" s="140">
        <v>14531219</v>
      </c>
      <c r="AE8" s="140">
        <v>551059</v>
      </c>
      <c r="AF8" s="140">
        <v>543446</v>
      </c>
      <c r="AG8" s="140">
        <v>1800</v>
      </c>
      <c r="AH8" s="140">
        <v>139217</v>
      </c>
      <c r="AI8" s="140">
        <v>402429</v>
      </c>
      <c r="AJ8" s="140">
        <v>0</v>
      </c>
      <c r="AK8" s="140">
        <v>7613</v>
      </c>
      <c r="AL8" s="140">
        <v>1105519</v>
      </c>
      <c r="AM8" s="140">
        <v>6365659</v>
      </c>
      <c r="AN8" s="140">
        <v>1034612</v>
      </c>
      <c r="AO8" s="140">
        <v>728526</v>
      </c>
      <c r="AP8" s="140">
        <v>272971</v>
      </c>
      <c r="AQ8" s="140">
        <v>0</v>
      </c>
      <c r="AR8" s="140">
        <v>33115</v>
      </c>
      <c r="AS8" s="140">
        <v>689232</v>
      </c>
      <c r="AT8" s="140">
        <v>252575</v>
      </c>
      <c r="AU8" s="140">
        <v>126446</v>
      </c>
      <c r="AV8" s="140">
        <v>310211</v>
      </c>
      <c r="AW8" s="140">
        <v>12273</v>
      </c>
      <c r="AX8" s="140">
        <v>4627746</v>
      </c>
      <c r="AY8" s="140">
        <v>2985086</v>
      </c>
      <c r="AZ8" s="140">
        <v>1107466</v>
      </c>
      <c r="BA8" s="140">
        <v>427040</v>
      </c>
      <c r="BB8" s="140">
        <v>108154</v>
      </c>
      <c r="BC8" s="140">
        <v>6243143</v>
      </c>
      <c r="BD8" s="140">
        <v>1796</v>
      </c>
      <c r="BE8" s="140">
        <v>354616</v>
      </c>
      <c r="BF8" s="140">
        <v>7271334</v>
      </c>
      <c r="BG8" s="140">
        <v>0</v>
      </c>
      <c r="BH8" s="140">
        <v>0</v>
      </c>
      <c r="BI8" s="140">
        <v>0</v>
      </c>
      <c r="BJ8" s="140">
        <v>0</v>
      </c>
      <c r="BK8" s="140">
        <v>0</v>
      </c>
      <c r="BL8" s="140">
        <v>0</v>
      </c>
      <c r="BM8" s="140">
        <v>0</v>
      </c>
      <c r="BN8" s="140">
        <v>18974</v>
      </c>
      <c r="BO8" s="140">
        <v>30958</v>
      </c>
      <c r="BP8" s="140">
        <v>30633</v>
      </c>
      <c r="BQ8" s="140">
        <v>30633</v>
      </c>
      <c r="BR8" s="140">
        <v>0</v>
      </c>
      <c r="BS8" s="140">
        <v>0</v>
      </c>
      <c r="BT8" s="140">
        <v>0</v>
      </c>
      <c r="BU8" s="140">
        <v>0</v>
      </c>
      <c r="BV8" s="140">
        <v>0</v>
      </c>
      <c r="BW8" s="140">
        <v>0</v>
      </c>
      <c r="BX8" s="140">
        <v>0</v>
      </c>
      <c r="BY8" s="140">
        <v>0</v>
      </c>
      <c r="BZ8" s="140">
        <v>325</v>
      </c>
      <c r="CA8" s="140">
        <v>0</v>
      </c>
      <c r="CB8" s="140">
        <v>0</v>
      </c>
      <c r="CC8" s="140">
        <v>0</v>
      </c>
      <c r="CD8" s="140">
        <v>325</v>
      </c>
      <c r="CE8" s="140">
        <v>2564467</v>
      </c>
      <c r="CF8" s="140">
        <v>0</v>
      </c>
      <c r="CG8" s="140">
        <v>0</v>
      </c>
      <c r="CH8" s="140">
        <v>30958</v>
      </c>
      <c r="CI8" s="140">
        <v>551059</v>
      </c>
      <c r="CJ8" s="140">
        <v>543446</v>
      </c>
      <c r="CK8" s="140">
        <v>1800</v>
      </c>
      <c r="CL8" s="140">
        <v>139217</v>
      </c>
      <c r="CM8" s="140">
        <v>402429</v>
      </c>
      <c r="CN8" s="140">
        <v>0</v>
      </c>
      <c r="CO8" s="140">
        <v>7613</v>
      </c>
      <c r="CP8" s="140">
        <v>1124493</v>
      </c>
      <c r="CQ8" s="140">
        <v>6396617</v>
      </c>
      <c r="CR8" s="140">
        <v>1065245</v>
      </c>
      <c r="CS8" s="140">
        <v>759159</v>
      </c>
      <c r="CT8" s="140">
        <v>272971</v>
      </c>
      <c r="CU8" s="140">
        <v>0</v>
      </c>
      <c r="CV8" s="140">
        <v>33115</v>
      </c>
      <c r="CW8" s="140">
        <v>689232</v>
      </c>
      <c r="CX8" s="140">
        <v>252575</v>
      </c>
      <c r="CY8" s="140">
        <v>126446</v>
      </c>
      <c r="CZ8" s="140">
        <v>310211</v>
      </c>
      <c r="DA8" s="140">
        <v>12273</v>
      </c>
      <c r="DB8" s="140">
        <v>4628071</v>
      </c>
      <c r="DC8" s="140">
        <v>2985086</v>
      </c>
      <c r="DD8" s="140">
        <v>1107466</v>
      </c>
      <c r="DE8" s="140">
        <v>427040</v>
      </c>
      <c r="DF8" s="140">
        <v>108479</v>
      </c>
      <c r="DG8" s="140">
        <v>8807610</v>
      </c>
      <c r="DH8" s="140">
        <v>1796</v>
      </c>
      <c r="DI8" s="140">
        <v>354616</v>
      </c>
      <c r="DJ8" s="140">
        <v>7302292</v>
      </c>
    </row>
    <row r="9" spans="1:114" s="142" customFormat="1" ht="13.5" customHeight="1">
      <c r="A9" s="138" t="s">
        <v>3</v>
      </c>
      <c r="B9" s="139" t="s">
        <v>238</v>
      </c>
      <c r="C9" s="138" t="s">
        <v>0</v>
      </c>
      <c r="D9" s="140">
        <v>15336510</v>
      </c>
      <c r="E9" s="140">
        <v>2209574</v>
      </c>
      <c r="F9" s="140">
        <v>637777</v>
      </c>
      <c r="G9" s="140">
        <v>580</v>
      </c>
      <c r="H9" s="140">
        <v>721300</v>
      </c>
      <c r="I9" s="140">
        <v>553998</v>
      </c>
      <c r="J9" s="141" t="s">
        <v>290</v>
      </c>
      <c r="K9" s="140">
        <v>295919</v>
      </c>
      <c r="L9" s="140">
        <v>13126936</v>
      </c>
      <c r="M9" s="140">
        <v>3218187</v>
      </c>
      <c r="N9" s="140">
        <v>383052</v>
      </c>
      <c r="O9" s="140">
        <v>0</v>
      </c>
      <c r="P9" s="140">
        <v>0</v>
      </c>
      <c r="Q9" s="140">
        <v>3600</v>
      </c>
      <c r="R9" s="140">
        <v>347817</v>
      </c>
      <c r="S9" s="141" t="s">
        <v>290</v>
      </c>
      <c r="T9" s="140">
        <v>31635</v>
      </c>
      <c r="U9" s="140">
        <v>2835135</v>
      </c>
      <c r="V9" s="140">
        <v>18554697</v>
      </c>
      <c r="W9" s="140">
        <v>2592626</v>
      </c>
      <c r="X9" s="140">
        <v>637777</v>
      </c>
      <c r="Y9" s="140">
        <v>580</v>
      </c>
      <c r="Z9" s="140">
        <v>724900</v>
      </c>
      <c r="AA9" s="140">
        <v>901815</v>
      </c>
      <c r="AB9" s="141" t="s">
        <v>290</v>
      </c>
      <c r="AC9" s="140">
        <v>327554</v>
      </c>
      <c r="AD9" s="140">
        <v>15962071</v>
      </c>
      <c r="AE9" s="140">
        <v>1909156</v>
      </c>
      <c r="AF9" s="140">
        <v>1896724</v>
      </c>
      <c r="AG9" s="140">
        <v>0</v>
      </c>
      <c r="AH9" s="140">
        <v>1727802</v>
      </c>
      <c r="AI9" s="140">
        <v>168922</v>
      </c>
      <c r="AJ9" s="140">
        <v>0</v>
      </c>
      <c r="AK9" s="140">
        <v>12432</v>
      </c>
      <c r="AL9" s="140">
        <v>585905</v>
      </c>
      <c r="AM9" s="140">
        <v>5711616</v>
      </c>
      <c r="AN9" s="140">
        <v>1095800</v>
      </c>
      <c r="AO9" s="140">
        <v>614215</v>
      </c>
      <c r="AP9" s="140">
        <v>160727</v>
      </c>
      <c r="AQ9" s="140">
        <v>276939</v>
      </c>
      <c r="AR9" s="140">
        <v>43919</v>
      </c>
      <c r="AS9" s="140">
        <v>913654</v>
      </c>
      <c r="AT9" s="140">
        <v>51260</v>
      </c>
      <c r="AU9" s="140">
        <v>731858</v>
      </c>
      <c r="AV9" s="140">
        <v>130536</v>
      </c>
      <c r="AW9" s="140">
        <v>14510</v>
      </c>
      <c r="AX9" s="140">
        <v>3687512</v>
      </c>
      <c r="AY9" s="140">
        <v>2648682</v>
      </c>
      <c r="AZ9" s="140">
        <v>892201</v>
      </c>
      <c r="BA9" s="140">
        <v>140274</v>
      </c>
      <c r="BB9" s="140">
        <v>6355</v>
      </c>
      <c r="BC9" s="140">
        <v>7114650</v>
      </c>
      <c r="BD9" s="140">
        <v>140</v>
      </c>
      <c r="BE9" s="140">
        <v>15183</v>
      </c>
      <c r="BF9" s="140">
        <v>7635955</v>
      </c>
      <c r="BG9" s="140">
        <v>0</v>
      </c>
      <c r="BH9" s="140">
        <v>0</v>
      </c>
      <c r="BI9" s="140">
        <v>0</v>
      </c>
      <c r="BJ9" s="140">
        <v>0</v>
      </c>
      <c r="BK9" s="140">
        <v>0</v>
      </c>
      <c r="BL9" s="140">
        <v>0</v>
      </c>
      <c r="BM9" s="140">
        <v>0</v>
      </c>
      <c r="BN9" s="140">
        <v>24649</v>
      </c>
      <c r="BO9" s="140">
        <v>675736</v>
      </c>
      <c r="BP9" s="140">
        <v>56798</v>
      </c>
      <c r="BQ9" s="140">
        <v>56798</v>
      </c>
      <c r="BR9" s="140">
        <v>0</v>
      </c>
      <c r="BS9" s="140">
        <v>0</v>
      </c>
      <c r="BT9" s="140">
        <v>0</v>
      </c>
      <c r="BU9" s="140">
        <v>124307</v>
      </c>
      <c r="BV9" s="140">
        <v>16377</v>
      </c>
      <c r="BW9" s="140">
        <v>107930</v>
      </c>
      <c r="BX9" s="140">
        <v>0</v>
      </c>
      <c r="BY9" s="140">
        <v>0</v>
      </c>
      <c r="BZ9" s="140">
        <v>494631</v>
      </c>
      <c r="CA9" s="140">
        <v>374476</v>
      </c>
      <c r="CB9" s="140">
        <v>120155</v>
      </c>
      <c r="CC9" s="140">
        <v>0</v>
      </c>
      <c r="CD9" s="140">
        <v>0</v>
      </c>
      <c r="CE9" s="140">
        <v>2517802</v>
      </c>
      <c r="CF9" s="140">
        <v>0</v>
      </c>
      <c r="CG9" s="140">
        <v>0</v>
      </c>
      <c r="CH9" s="140">
        <v>675736</v>
      </c>
      <c r="CI9" s="140">
        <v>1909156</v>
      </c>
      <c r="CJ9" s="140">
        <v>1896724</v>
      </c>
      <c r="CK9" s="140">
        <v>0</v>
      </c>
      <c r="CL9" s="140">
        <v>1727802</v>
      </c>
      <c r="CM9" s="140">
        <v>168922</v>
      </c>
      <c r="CN9" s="140">
        <v>0</v>
      </c>
      <c r="CO9" s="140">
        <v>12432</v>
      </c>
      <c r="CP9" s="140">
        <v>610554</v>
      </c>
      <c r="CQ9" s="140">
        <v>6387352</v>
      </c>
      <c r="CR9" s="140">
        <v>1152598</v>
      </c>
      <c r="CS9" s="140">
        <v>671013</v>
      </c>
      <c r="CT9" s="140">
        <v>160727</v>
      </c>
      <c r="CU9" s="140">
        <v>276939</v>
      </c>
      <c r="CV9" s="140">
        <v>43919</v>
      </c>
      <c r="CW9" s="140">
        <v>1037961</v>
      </c>
      <c r="CX9" s="140">
        <v>67637</v>
      </c>
      <c r="CY9" s="140">
        <v>839788</v>
      </c>
      <c r="CZ9" s="140">
        <v>130536</v>
      </c>
      <c r="DA9" s="140">
        <v>14510</v>
      </c>
      <c r="DB9" s="140">
        <v>4182143</v>
      </c>
      <c r="DC9" s="140">
        <v>3023158</v>
      </c>
      <c r="DD9" s="140">
        <v>1012356</v>
      </c>
      <c r="DE9" s="140">
        <v>140274</v>
      </c>
      <c r="DF9" s="140">
        <v>6355</v>
      </c>
      <c r="DG9" s="140">
        <v>9632452</v>
      </c>
      <c r="DH9" s="140">
        <v>140</v>
      </c>
      <c r="DI9" s="140">
        <v>15183</v>
      </c>
      <c r="DJ9" s="140">
        <v>8311691</v>
      </c>
    </row>
    <row r="10" spans="1:114" s="142" customFormat="1" ht="13.5" customHeight="1">
      <c r="A10" s="138" t="s">
        <v>4</v>
      </c>
      <c r="B10" s="139" t="s">
        <v>239</v>
      </c>
      <c r="C10" s="138" t="s">
        <v>0</v>
      </c>
      <c r="D10" s="140">
        <v>37620104</v>
      </c>
      <c r="E10" s="140">
        <v>15758431</v>
      </c>
      <c r="F10" s="140">
        <v>3233023</v>
      </c>
      <c r="G10" s="140">
        <v>25371</v>
      </c>
      <c r="H10" s="140">
        <v>2950700</v>
      </c>
      <c r="I10" s="140">
        <v>4650282</v>
      </c>
      <c r="J10" s="141" t="s">
        <v>290</v>
      </c>
      <c r="K10" s="140">
        <v>4899055</v>
      </c>
      <c r="L10" s="140">
        <v>21861673</v>
      </c>
      <c r="M10" s="140">
        <v>4265471</v>
      </c>
      <c r="N10" s="140">
        <v>587084</v>
      </c>
      <c r="O10" s="140">
        <v>14278</v>
      </c>
      <c r="P10" s="140">
        <v>78</v>
      </c>
      <c r="Q10" s="140">
        <v>0</v>
      </c>
      <c r="R10" s="140">
        <v>571181</v>
      </c>
      <c r="S10" s="141" t="s">
        <v>290</v>
      </c>
      <c r="T10" s="140">
        <v>1547</v>
      </c>
      <c r="U10" s="140">
        <v>3678387</v>
      </c>
      <c r="V10" s="140">
        <v>41885575</v>
      </c>
      <c r="W10" s="140">
        <v>16345515</v>
      </c>
      <c r="X10" s="140">
        <v>3247301</v>
      </c>
      <c r="Y10" s="140">
        <v>25449</v>
      </c>
      <c r="Z10" s="140">
        <v>2950700</v>
      </c>
      <c r="AA10" s="140">
        <v>5221463</v>
      </c>
      <c r="AB10" s="141" t="s">
        <v>290</v>
      </c>
      <c r="AC10" s="140">
        <v>4900602</v>
      </c>
      <c r="AD10" s="140">
        <v>25540060</v>
      </c>
      <c r="AE10" s="140">
        <v>13671165</v>
      </c>
      <c r="AF10" s="140">
        <v>13608277</v>
      </c>
      <c r="AG10" s="140">
        <v>0</v>
      </c>
      <c r="AH10" s="140">
        <v>5372282</v>
      </c>
      <c r="AI10" s="140">
        <v>8179653</v>
      </c>
      <c r="AJ10" s="140">
        <v>56342</v>
      </c>
      <c r="AK10" s="140">
        <v>62888</v>
      </c>
      <c r="AL10" s="140">
        <v>2529548</v>
      </c>
      <c r="AM10" s="140">
        <v>15752379</v>
      </c>
      <c r="AN10" s="140">
        <v>2798042</v>
      </c>
      <c r="AO10" s="140">
        <v>1692011</v>
      </c>
      <c r="AP10" s="140">
        <v>660615</v>
      </c>
      <c r="AQ10" s="140">
        <v>362279</v>
      </c>
      <c r="AR10" s="140">
        <v>83137</v>
      </c>
      <c r="AS10" s="140">
        <v>2609149</v>
      </c>
      <c r="AT10" s="140">
        <v>787780</v>
      </c>
      <c r="AU10" s="140">
        <v>1578731</v>
      </c>
      <c r="AV10" s="140">
        <v>242638</v>
      </c>
      <c r="AW10" s="140">
        <v>14379</v>
      </c>
      <c r="AX10" s="140">
        <v>10330809</v>
      </c>
      <c r="AY10" s="140">
        <v>5606240</v>
      </c>
      <c r="AZ10" s="140">
        <v>4287093</v>
      </c>
      <c r="BA10" s="140">
        <v>348275</v>
      </c>
      <c r="BB10" s="140">
        <v>89201</v>
      </c>
      <c r="BC10" s="140">
        <v>5568767</v>
      </c>
      <c r="BD10" s="140">
        <v>0</v>
      </c>
      <c r="BE10" s="140">
        <v>98245</v>
      </c>
      <c r="BF10" s="140">
        <v>29521789</v>
      </c>
      <c r="BG10" s="140">
        <v>35470</v>
      </c>
      <c r="BH10" s="140">
        <v>33526</v>
      </c>
      <c r="BI10" s="140">
        <v>0</v>
      </c>
      <c r="BJ10" s="140">
        <v>19604</v>
      </c>
      <c r="BK10" s="140">
        <v>0</v>
      </c>
      <c r="BL10" s="140">
        <v>13922</v>
      </c>
      <c r="BM10" s="140">
        <v>1944</v>
      </c>
      <c r="BN10" s="140">
        <v>0</v>
      </c>
      <c r="BO10" s="140">
        <v>1742917</v>
      </c>
      <c r="BP10" s="140">
        <v>170194</v>
      </c>
      <c r="BQ10" s="140">
        <v>142266</v>
      </c>
      <c r="BR10" s="140">
        <v>3269</v>
      </c>
      <c r="BS10" s="140">
        <v>24659</v>
      </c>
      <c r="BT10" s="140">
        <v>0</v>
      </c>
      <c r="BU10" s="140">
        <v>506261</v>
      </c>
      <c r="BV10" s="140">
        <v>15206</v>
      </c>
      <c r="BW10" s="140">
        <v>488181</v>
      </c>
      <c r="BX10" s="140">
        <v>2874</v>
      </c>
      <c r="BY10" s="140">
        <v>0</v>
      </c>
      <c r="BZ10" s="140">
        <v>1066462</v>
      </c>
      <c r="CA10" s="140">
        <v>633431</v>
      </c>
      <c r="CB10" s="140">
        <v>383939</v>
      </c>
      <c r="CC10" s="140">
        <v>0</v>
      </c>
      <c r="CD10" s="140">
        <v>49092</v>
      </c>
      <c r="CE10" s="140">
        <v>2459103</v>
      </c>
      <c r="CF10" s="140">
        <v>0</v>
      </c>
      <c r="CG10" s="140">
        <v>27981</v>
      </c>
      <c r="CH10" s="140">
        <v>1806368</v>
      </c>
      <c r="CI10" s="140">
        <v>13706635</v>
      </c>
      <c r="CJ10" s="140">
        <v>13641803</v>
      </c>
      <c r="CK10" s="140">
        <v>0</v>
      </c>
      <c r="CL10" s="140">
        <v>5391886</v>
      </c>
      <c r="CM10" s="140">
        <v>8179653</v>
      </c>
      <c r="CN10" s="140">
        <v>70264</v>
      </c>
      <c r="CO10" s="140">
        <v>64832</v>
      </c>
      <c r="CP10" s="140">
        <v>2529548</v>
      </c>
      <c r="CQ10" s="140">
        <v>17495296</v>
      </c>
      <c r="CR10" s="140">
        <v>2968236</v>
      </c>
      <c r="CS10" s="140">
        <v>1834277</v>
      </c>
      <c r="CT10" s="140">
        <v>663884</v>
      </c>
      <c r="CU10" s="140">
        <v>386938</v>
      </c>
      <c r="CV10" s="140">
        <v>83137</v>
      </c>
      <c r="CW10" s="140">
        <v>3115410</v>
      </c>
      <c r="CX10" s="140">
        <v>802986</v>
      </c>
      <c r="CY10" s="140">
        <v>2066912</v>
      </c>
      <c r="CZ10" s="140">
        <v>245512</v>
      </c>
      <c r="DA10" s="140">
        <v>14379</v>
      </c>
      <c r="DB10" s="140">
        <v>11397271</v>
      </c>
      <c r="DC10" s="140">
        <v>6239671</v>
      </c>
      <c r="DD10" s="140">
        <v>4671032</v>
      </c>
      <c r="DE10" s="140">
        <v>348275</v>
      </c>
      <c r="DF10" s="140">
        <v>138293</v>
      </c>
      <c r="DG10" s="140">
        <v>8027870</v>
      </c>
      <c r="DH10" s="140">
        <v>0</v>
      </c>
      <c r="DI10" s="140">
        <v>126226</v>
      </c>
      <c r="DJ10" s="140">
        <v>31328157</v>
      </c>
    </row>
    <row r="11" spans="1:114" s="142" customFormat="1" ht="13.5" customHeight="1">
      <c r="A11" s="138" t="s">
        <v>5</v>
      </c>
      <c r="B11" s="139" t="s">
        <v>240</v>
      </c>
      <c r="C11" s="138" t="s">
        <v>0</v>
      </c>
      <c r="D11" s="140">
        <v>13465638</v>
      </c>
      <c r="E11" s="140">
        <v>3419933</v>
      </c>
      <c r="F11" s="140">
        <v>348712</v>
      </c>
      <c r="G11" s="140">
        <v>198</v>
      </c>
      <c r="H11" s="140">
        <v>469300</v>
      </c>
      <c r="I11" s="140">
        <v>1886298</v>
      </c>
      <c r="J11" s="141" t="s">
        <v>290</v>
      </c>
      <c r="K11" s="140">
        <v>715425</v>
      </c>
      <c r="L11" s="140">
        <v>10045705</v>
      </c>
      <c r="M11" s="140">
        <v>3175111</v>
      </c>
      <c r="N11" s="140">
        <v>442913</v>
      </c>
      <c r="O11" s="140">
        <v>3207</v>
      </c>
      <c r="P11" s="140">
        <v>3135</v>
      </c>
      <c r="Q11" s="140">
        <v>412200</v>
      </c>
      <c r="R11" s="140">
        <v>23372</v>
      </c>
      <c r="S11" s="141" t="s">
        <v>290</v>
      </c>
      <c r="T11" s="140">
        <v>999</v>
      </c>
      <c r="U11" s="140">
        <v>2732198</v>
      </c>
      <c r="V11" s="140">
        <v>16640749</v>
      </c>
      <c r="W11" s="140">
        <v>3862846</v>
      </c>
      <c r="X11" s="140">
        <v>351919</v>
      </c>
      <c r="Y11" s="140">
        <v>3333</v>
      </c>
      <c r="Z11" s="140">
        <v>881500</v>
      </c>
      <c r="AA11" s="140">
        <v>1909670</v>
      </c>
      <c r="AB11" s="141" t="s">
        <v>290</v>
      </c>
      <c r="AC11" s="140">
        <v>716424</v>
      </c>
      <c r="AD11" s="140">
        <v>12777903</v>
      </c>
      <c r="AE11" s="140">
        <v>1079767</v>
      </c>
      <c r="AF11" s="140">
        <v>1079767</v>
      </c>
      <c r="AG11" s="140">
        <v>931</v>
      </c>
      <c r="AH11" s="140">
        <v>921185</v>
      </c>
      <c r="AI11" s="140">
        <v>157651</v>
      </c>
      <c r="AJ11" s="140">
        <v>0</v>
      </c>
      <c r="AK11" s="140">
        <v>0</v>
      </c>
      <c r="AL11" s="140">
        <v>7279</v>
      </c>
      <c r="AM11" s="140">
        <v>9471968</v>
      </c>
      <c r="AN11" s="140">
        <v>1346335</v>
      </c>
      <c r="AO11" s="140">
        <v>661543</v>
      </c>
      <c r="AP11" s="140">
        <v>154693</v>
      </c>
      <c r="AQ11" s="140">
        <v>461105</v>
      </c>
      <c r="AR11" s="140">
        <v>68994</v>
      </c>
      <c r="AS11" s="140">
        <v>1569633</v>
      </c>
      <c r="AT11" s="140">
        <v>134109</v>
      </c>
      <c r="AU11" s="140">
        <v>1254299</v>
      </c>
      <c r="AV11" s="140">
        <v>181225</v>
      </c>
      <c r="AW11" s="140">
        <v>855</v>
      </c>
      <c r="AX11" s="140">
        <v>6547531</v>
      </c>
      <c r="AY11" s="140">
        <v>3343004</v>
      </c>
      <c r="AZ11" s="140">
        <v>2857372</v>
      </c>
      <c r="BA11" s="140">
        <v>199388</v>
      </c>
      <c r="BB11" s="140">
        <v>147767</v>
      </c>
      <c r="BC11" s="140">
        <v>2321755</v>
      </c>
      <c r="BD11" s="140">
        <v>7614</v>
      </c>
      <c r="BE11" s="140">
        <v>584869</v>
      </c>
      <c r="BF11" s="140">
        <v>11136604</v>
      </c>
      <c r="BG11" s="140">
        <v>424353</v>
      </c>
      <c r="BH11" s="140">
        <v>417033</v>
      </c>
      <c r="BI11" s="140">
        <v>0</v>
      </c>
      <c r="BJ11" s="140">
        <v>407183</v>
      </c>
      <c r="BK11" s="140">
        <v>0</v>
      </c>
      <c r="BL11" s="140">
        <v>9850</v>
      </c>
      <c r="BM11" s="140">
        <v>7320</v>
      </c>
      <c r="BN11" s="140">
        <v>14597</v>
      </c>
      <c r="BO11" s="140">
        <v>991593</v>
      </c>
      <c r="BP11" s="140">
        <v>214489</v>
      </c>
      <c r="BQ11" s="140">
        <v>145392</v>
      </c>
      <c r="BR11" s="140">
        <v>0</v>
      </c>
      <c r="BS11" s="140">
        <v>69097</v>
      </c>
      <c r="BT11" s="140">
        <v>0</v>
      </c>
      <c r="BU11" s="140">
        <v>477392</v>
      </c>
      <c r="BV11" s="140">
        <v>0</v>
      </c>
      <c r="BW11" s="140">
        <v>476964</v>
      </c>
      <c r="BX11" s="140">
        <v>428</v>
      </c>
      <c r="BY11" s="140">
        <v>7164</v>
      </c>
      <c r="BZ11" s="140">
        <v>292548</v>
      </c>
      <c r="CA11" s="140">
        <v>8174</v>
      </c>
      <c r="CB11" s="140">
        <v>201960</v>
      </c>
      <c r="CC11" s="140">
        <v>1926</v>
      </c>
      <c r="CD11" s="140">
        <v>80488</v>
      </c>
      <c r="CE11" s="140">
        <v>1744320</v>
      </c>
      <c r="CF11" s="140">
        <v>0</v>
      </c>
      <c r="CG11" s="140">
        <v>248</v>
      </c>
      <c r="CH11" s="140">
        <v>1416194</v>
      </c>
      <c r="CI11" s="140">
        <v>1504120</v>
      </c>
      <c r="CJ11" s="140">
        <v>1496800</v>
      </c>
      <c r="CK11" s="140">
        <v>931</v>
      </c>
      <c r="CL11" s="140">
        <v>1328368</v>
      </c>
      <c r="CM11" s="140">
        <v>157651</v>
      </c>
      <c r="CN11" s="140">
        <v>9850</v>
      </c>
      <c r="CO11" s="140">
        <v>7320</v>
      </c>
      <c r="CP11" s="140">
        <v>21876</v>
      </c>
      <c r="CQ11" s="140">
        <v>10463561</v>
      </c>
      <c r="CR11" s="140">
        <v>1560824</v>
      </c>
      <c r="CS11" s="140">
        <v>806935</v>
      </c>
      <c r="CT11" s="140">
        <v>154693</v>
      </c>
      <c r="CU11" s="140">
        <v>530202</v>
      </c>
      <c r="CV11" s="140">
        <v>68994</v>
      </c>
      <c r="CW11" s="140">
        <v>2047025</v>
      </c>
      <c r="CX11" s="140">
        <v>134109</v>
      </c>
      <c r="CY11" s="140">
        <v>1731263</v>
      </c>
      <c r="CZ11" s="140">
        <v>181653</v>
      </c>
      <c r="DA11" s="140">
        <v>8019</v>
      </c>
      <c r="DB11" s="140">
        <v>6840079</v>
      </c>
      <c r="DC11" s="140">
        <v>3351178</v>
      </c>
      <c r="DD11" s="140">
        <v>3059332</v>
      </c>
      <c r="DE11" s="140">
        <v>201314</v>
      </c>
      <c r="DF11" s="140">
        <v>228255</v>
      </c>
      <c r="DG11" s="140">
        <v>4066075</v>
      </c>
      <c r="DH11" s="140">
        <v>7614</v>
      </c>
      <c r="DI11" s="140">
        <v>585117</v>
      </c>
      <c r="DJ11" s="140">
        <v>12552798</v>
      </c>
    </row>
    <row r="12" spans="1:114" s="142" customFormat="1" ht="13.5" customHeight="1">
      <c r="A12" s="138" t="s">
        <v>6</v>
      </c>
      <c r="B12" s="139" t="s">
        <v>241</v>
      </c>
      <c r="C12" s="138" t="s">
        <v>0</v>
      </c>
      <c r="D12" s="140">
        <v>9864603</v>
      </c>
      <c r="E12" s="140">
        <v>2673371</v>
      </c>
      <c r="F12" s="140">
        <v>17335</v>
      </c>
      <c r="G12" s="140">
        <v>1414</v>
      </c>
      <c r="H12" s="140">
        <v>1570900</v>
      </c>
      <c r="I12" s="140">
        <v>774306</v>
      </c>
      <c r="J12" s="141" t="s">
        <v>290</v>
      </c>
      <c r="K12" s="140">
        <v>309416</v>
      </c>
      <c r="L12" s="140">
        <v>7191232</v>
      </c>
      <c r="M12" s="140">
        <v>1640512</v>
      </c>
      <c r="N12" s="140">
        <v>77711</v>
      </c>
      <c r="O12" s="140">
        <v>6607</v>
      </c>
      <c r="P12" s="140">
        <v>6817</v>
      </c>
      <c r="Q12" s="140">
        <v>2300</v>
      </c>
      <c r="R12" s="140">
        <v>54282</v>
      </c>
      <c r="S12" s="141" t="s">
        <v>290</v>
      </c>
      <c r="T12" s="140">
        <v>7705</v>
      </c>
      <c r="U12" s="140">
        <v>1562801</v>
      </c>
      <c r="V12" s="140">
        <v>11505115</v>
      </c>
      <c r="W12" s="140">
        <v>2751082</v>
      </c>
      <c r="X12" s="140">
        <v>23942</v>
      </c>
      <c r="Y12" s="140">
        <v>8231</v>
      </c>
      <c r="Z12" s="140">
        <v>1573200</v>
      </c>
      <c r="AA12" s="140">
        <v>828588</v>
      </c>
      <c r="AB12" s="141" t="s">
        <v>290</v>
      </c>
      <c r="AC12" s="140">
        <v>317121</v>
      </c>
      <c r="AD12" s="140">
        <v>8754033</v>
      </c>
      <c r="AE12" s="140">
        <v>1596466</v>
      </c>
      <c r="AF12" s="140">
        <v>1408800</v>
      </c>
      <c r="AG12" s="140">
        <v>0</v>
      </c>
      <c r="AH12" s="140">
        <v>939000</v>
      </c>
      <c r="AI12" s="140">
        <v>469800</v>
      </c>
      <c r="AJ12" s="140">
        <v>0</v>
      </c>
      <c r="AK12" s="140">
        <v>187666</v>
      </c>
      <c r="AL12" s="140">
        <v>319650</v>
      </c>
      <c r="AM12" s="140">
        <v>4081505</v>
      </c>
      <c r="AN12" s="140">
        <v>657851</v>
      </c>
      <c r="AO12" s="140">
        <v>530113</v>
      </c>
      <c r="AP12" s="140">
        <v>115527</v>
      </c>
      <c r="AQ12" s="140">
        <v>0</v>
      </c>
      <c r="AR12" s="140">
        <v>12211</v>
      </c>
      <c r="AS12" s="140">
        <v>516241</v>
      </c>
      <c r="AT12" s="140">
        <v>127622</v>
      </c>
      <c r="AU12" s="140">
        <v>313054</v>
      </c>
      <c r="AV12" s="140">
        <v>75565</v>
      </c>
      <c r="AW12" s="140">
        <v>1674</v>
      </c>
      <c r="AX12" s="140">
        <v>2905739</v>
      </c>
      <c r="AY12" s="140">
        <v>2470879</v>
      </c>
      <c r="AZ12" s="140">
        <v>349880</v>
      </c>
      <c r="BA12" s="140">
        <v>63009</v>
      </c>
      <c r="BB12" s="140">
        <v>21971</v>
      </c>
      <c r="BC12" s="140">
        <v>3785995</v>
      </c>
      <c r="BD12" s="140">
        <v>0</v>
      </c>
      <c r="BE12" s="140">
        <v>80987</v>
      </c>
      <c r="BF12" s="140">
        <v>5758958</v>
      </c>
      <c r="BG12" s="140">
        <v>0</v>
      </c>
      <c r="BH12" s="140">
        <v>0</v>
      </c>
      <c r="BI12" s="140">
        <v>0</v>
      </c>
      <c r="BJ12" s="140">
        <v>0</v>
      </c>
      <c r="BK12" s="140">
        <v>0</v>
      </c>
      <c r="BL12" s="140">
        <v>0</v>
      </c>
      <c r="BM12" s="140">
        <v>0</v>
      </c>
      <c r="BN12" s="140">
        <v>2300</v>
      </c>
      <c r="BO12" s="140">
        <v>244540</v>
      </c>
      <c r="BP12" s="140">
        <v>30516</v>
      </c>
      <c r="BQ12" s="140">
        <v>30516</v>
      </c>
      <c r="BR12" s="140">
        <v>0</v>
      </c>
      <c r="BS12" s="140">
        <v>0</v>
      </c>
      <c r="BT12" s="140">
        <v>0</v>
      </c>
      <c r="BU12" s="140">
        <v>50184</v>
      </c>
      <c r="BV12" s="140">
        <v>5315</v>
      </c>
      <c r="BW12" s="140">
        <v>44869</v>
      </c>
      <c r="BX12" s="140">
        <v>0</v>
      </c>
      <c r="BY12" s="140">
        <v>0</v>
      </c>
      <c r="BZ12" s="140">
        <v>163840</v>
      </c>
      <c r="CA12" s="140">
        <v>122136</v>
      </c>
      <c r="CB12" s="140">
        <v>41218</v>
      </c>
      <c r="CC12" s="140">
        <v>60</v>
      </c>
      <c r="CD12" s="140">
        <v>426</v>
      </c>
      <c r="CE12" s="140">
        <v>1361342</v>
      </c>
      <c r="CF12" s="140">
        <v>0</v>
      </c>
      <c r="CG12" s="140">
        <v>32330</v>
      </c>
      <c r="CH12" s="140">
        <v>276870</v>
      </c>
      <c r="CI12" s="140">
        <v>1596466</v>
      </c>
      <c r="CJ12" s="140">
        <v>1408800</v>
      </c>
      <c r="CK12" s="140">
        <v>0</v>
      </c>
      <c r="CL12" s="140">
        <v>939000</v>
      </c>
      <c r="CM12" s="140">
        <v>469800</v>
      </c>
      <c r="CN12" s="140">
        <v>0</v>
      </c>
      <c r="CO12" s="140">
        <v>187666</v>
      </c>
      <c r="CP12" s="140">
        <v>321950</v>
      </c>
      <c r="CQ12" s="140">
        <v>4326045</v>
      </c>
      <c r="CR12" s="140">
        <v>688367</v>
      </c>
      <c r="CS12" s="140">
        <v>560629</v>
      </c>
      <c r="CT12" s="140">
        <v>115527</v>
      </c>
      <c r="CU12" s="140">
        <v>0</v>
      </c>
      <c r="CV12" s="140">
        <v>12211</v>
      </c>
      <c r="CW12" s="140">
        <v>566425</v>
      </c>
      <c r="CX12" s="140">
        <v>132937</v>
      </c>
      <c r="CY12" s="140">
        <v>357923</v>
      </c>
      <c r="CZ12" s="140">
        <v>75565</v>
      </c>
      <c r="DA12" s="140">
        <v>1674</v>
      </c>
      <c r="DB12" s="140">
        <v>3069579</v>
      </c>
      <c r="DC12" s="140">
        <v>2593015</v>
      </c>
      <c r="DD12" s="140">
        <v>391098</v>
      </c>
      <c r="DE12" s="140">
        <v>63069</v>
      </c>
      <c r="DF12" s="140">
        <v>22397</v>
      </c>
      <c r="DG12" s="140">
        <v>5147337</v>
      </c>
      <c r="DH12" s="140">
        <v>0</v>
      </c>
      <c r="DI12" s="140">
        <v>113317</v>
      </c>
      <c r="DJ12" s="140">
        <v>6035828</v>
      </c>
    </row>
    <row r="13" spans="1:114" s="142" customFormat="1" ht="13.5" customHeight="1">
      <c r="A13" s="138" t="s">
        <v>7</v>
      </c>
      <c r="B13" s="139" t="s">
        <v>242</v>
      </c>
      <c r="C13" s="138" t="s">
        <v>0</v>
      </c>
      <c r="D13" s="140">
        <v>29062386</v>
      </c>
      <c r="E13" s="140">
        <v>3889933</v>
      </c>
      <c r="F13" s="140">
        <v>1090722</v>
      </c>
      <c r="G13" s="140">
        <v>11000</v>
      </c>
      <c r="H13" s="140">
        <v>267800</v>
      </c>
      <c r="I13" s="140">
        <v>1574751</v>
      </c>
      <c r="J13" s="141" t="s">
        <v>290</v>
      </c>
      <c r="K13" s="140">
        <v>945660</v>
      </c>
      <c r="L13" s="140">
        <v>25172453</v>
      </c>
      <c r="M13" s="140">
        <v>3371209</v>
      </c>
      <c r="N13" s="140">
        <v>99290</v>
      </c>
      <c r="O13" s="140">
        <v>0</v>
      </c>
      <c r="P13" s="140">
        <v>0</v>
      </c>
      <c r="Q13" s="140">
        <v>0</v>
      </c>
      <c r="R13" s="140">
        <v>81425</v>
      </c>
      <c r="S13" s="141" t="s">
        <v>290</v>
      </c>
      <c r="T13" s="140">
        <v>17865</v>
      </c>
      <c r="U13" s="140">
        <v>3271919</v>
      </c>
      <c r="V13" s="140">
        <v>32433595</v>
      </c>
      <c r="W13" s="140">
        <v>3989223</v>
      </c>
      <c r="X13" s="140">
        <v>1090722</v>
      </c>
      <c r="Y13" s="140">
        <v>11000</v>
      </c>
      <c r="Z13" s="140">
        <v>267800</v>
      </c>
      <c r="AA13" s="140">
        <v>1656176</v>
      </c>
      <c r="AB13" s="141" t="s">
        <v>290</v>
      </c>
      <c r="AC13" s="140">
        <v>963525</v>
      </c>
      <c r="AD13" s="140">
        <v>28444372</v>
      </c>
      <c r="AE13" s="140">
        <v>5623279</v>
      </c>
      <c r="AF13" s="140">
        <v>5607814</v>
      </c>
      <c r="AG13" s="140">
        <v>0</v>
      </c>
      <c r="AH13" s="140">
        <v>5605816</v>
      </c>
      <c r="AI13" s="140">
        <v>1998</v>
      </c>
      <c r="AJ13" s="140">
        <v>0</v>
      </c>
      <c r="AK13" s="140">
        <v>15465</v>
      </c>
      <c r="AL13" s="140">
        <v>4566521</v>
      </c>
      <c r="AM13" s="140">
        <v>12993740</v>
      </c>
      <c r="AN13" s="140">
        <v>1777381</v>
      </c>
      <c r="AO13" s="140">
        <v>1402562</v>
      </c>
      <c r="AP13" s="140">
        <v>88279</v>
      </c>
      <c r="AQ13" s="140">
        <v>234365</v>
      </c>
      <c r="AR13" s="140">
        <v>52175</v>
      </c>
      <c r="AS13" s="140">
        <v>2160423</v>
      </c>
      <c r="AT13" s="140">
        <v>234763</v>
      </c>
      <c r="AU13" s="140">
        <v>1653089</v>
      </c>
      <c r="AV13" s="140">
        <v>272571</v>
      </c>
      <c r="AW13" s="140">
        <v>1920</v>
      </c>
      <c r="AX13" s="140">
        <v>9034879</v>
      </c>
      <c r="AY13" s="140">
        <v>4898824</v>
      </c>
      <c r="AZ13" s="140">
        <v>3096911</v>
      </c>
      <c r="BA13" s="140">
        <v>994696</v>
      </c>
      <c r="BB13" s="140">
        <v>44448</v>
      </c>
      <c r="BC13" s="140">
        <v>5304813</v>
      </c>
      <c r="BD13" s="140">
        <v>19137</v>
      </c>
      <c r="BE13" s="140">
        <v>574033</v>
      </c>
      <c r="BF13" s="140">
        <v>19191052</v>
      </c>
      <c r="BG13" s="140">
        <v>102</v>
      </c>
      <c r="BH13" s="140">
        <v>0</v>
      </c>
      <c r="BI13" s="140">
        <v>0</v>
      </c>
      <c r="BJ13" s="140">
        <v>0</v>
      </c>
      <c r="BK13" s="140">
        <v>0</v>
      </c>
      <c r="BL13" s="140">
        <v>0</v>
      </c>
      <c r="BM13" s="140">
        <v>102</v>
      </c>
      <c r="BN13" s="140">
        <v>136001</v>
      </c>
      <c r="BO13" s="140">
        <v>1411198</v>
      </c>
      <c r="BP13" s="140">
        <v>390796</v>
      </c>
      <c r="BQ13" s="140">
        <v>157898</v>
      </c>
      <c r="BR13" s="140">
        <v>0</v>
      </c>
      <c r="BS13" s="140">
        <v>232898</v>
      </c>
      <c r="BT13" s="140">
        <v>0</v>
      </c>
      <c r="BU13" s="140">
        <v>351194</v>
      </c>
      <c r="BV13" s="140">
        <v>513</v>
      </c>
      <c r="BW13" s="140">
        <v>68104</v>
      </c>
      <c r="BX13" s="140">
        <v>282577</v>
      </c>
      <c r="BY13" s="140">
        <v>0</v>
      </c>
      <c r="BZ13" s="140">
        <v>657987</v>
      </c>
      <c r="CA13" s="140">
        <v>189176</v>
      </c>
      <c r="CB13" s="140">
        <v>383304</v>
      </c>
      <c r="CC13" s="140">
        <v>82882</v>
      </c>
      <c r="CD13" s="140">
        <v>2625</v>
      </c>
      <c r="CE13" s="140">
        <v>1785421</v>
      </c>
      <c r="CF13" s="140">
        <v>11221</v>
      </c>
      <c r="CG13" s="140">
        <v>38487</v>
      </c>
      <c r="CH13" s="140">
        <v>1449787</v>
      </c>
      <c r="CI13" s="140">
        <v>5623381</v>
      </c>
      <c r="CJ13" s="140">
        <v>5607814</v>
      </c>
      <c r="CK13" s="140">
        <v>0</v>
      </c>
      <c r="CL13" s="140">
        <v>5605816</v>
      </c>
      <c r="CM13" s="140">
        <v>1998</v>
      </c>
      <c r="CN13" s="140">
        <v>0</v>
      </c>
      <c r="CO13" s="140">
        <v>15567</v>
      </c>
      <c r="CP13" s="140">
        <v>4702522</v>
      </c>
      <c r="CQ13" s="140">
        <v>14404938</v>
      </c>
      <c r="CR13" s="140">
        <v>2168177</v>
      </c>
      <c r="CS13" s="140">
        <v>1560460</v>
      </c>
      <c r="CT13" s="140">
        <v>88279</v>
      </c>
      <c r="CU13" s="140">
        <v>467263</v>
      </c>
      <c r="CV13" s="140">
        <v>52175</v>
      </c>
      <c r="CW13" s="140">
        <v>2511617</v>
      </c>
      <c r="CX13" s="140">
        <v>235276</v>
      </c>
      <c r="CY13" s="140">
        <v>1721193</v>
      </c>
      <c r="CZ13" s="140">
        <v>555148</v>
      </c>
      <c r="DA13" s="140">
        <v>1920</v>
      </c>
      <c r="DB13" s="140">
        <v>9692866</v>
      </c>
      <c r="DC13" s="140">
        <v>5088000</v>
      </c>
      <c r="DD13" s="140">
        <v>3480215</v>
      </c>
      <c r="DE13" s="140">
        <v>1077578</v>
      </c>
      <c r="DF13" s="140">
        <v>47073</v>
      </c>
      <c r="DG13" s="140">
        <v>7090234</v>
      </c>
      <c r="DH13" s="140">
        <v>30358</v>
      </c>
      <c r="DI13" s="140">
        <v>612520</v>
      </c>
      <c r="DJ13" s="140">
        <v>20640839</v>
      </c>
    </row>
    <row r="14" spans="1:114" s="142" customFormat="1" ht="13.5" customHeight="1">
      <c r="A14" s="138" t="s">
        <v>8</v>
      </c>
      <c r="B14" s="139" t="s">
        <v>243</v>
      </c>
      <c r="C14" s="138" t="s">
        <v>0</v>
      </c>
      <c r="D14" s="140">
        <v>51840908</v>
      </c>
      <c r="E14" s="140">
        <v>13334602</v>
      </c>
      <c r="F14" s="140">
        <v>6554377</v>
      </c>
      <c r="G14" s="140">
        <v>301</v>
      </c>
      <c r="H14" s="140">
        <v>1650000</v>
      </c>
      <c r="I14" s="140">
        <v>3721481</v>
      </c>
      <c r="J14" s="141" t="s">
        <v>290</v>
      </c>
      <c r="K14" s="140">
        <v>1408443</v>
      </c>
      <c r="L14" s="140">
        <v>38506306</v>
      </c>
      <c r="M14" s="140">
        <v>5592959</v>
      </c>
      <c r="N14" s="140">
        <v>547623</v>
      </c>
      <c r="O14" s="140">
        <v>54071</v>
      </c>
      <c r="P14" s="140">
        <v>50090</v>
      </c>
      <c r="Q14" s="140">
        <v>0</v>
      </c>
      <c r="R14" s="140">
        <v>427188</v>
      </c>
      <c r="S14" s="141" t="s">
        <v>290</v>
      </c>
      <c r="T14" s="140">
        <v>16274</v>
      </c>
      <c r="U14" s="140">
        <v>5045336</v>
      </c>
      <c r="V14" s="140">
        <v>57433867</v>
      </c>
      <c r="W14" s="140">
        <v>13882225</v>
      </c>
      <c r="X14" s="140">
        <v>6608448</v>
      </c>
      <c r="Y14" s="140">
        <v>50391</v>
      </c>
      <c r="Z14" s="140">
        <v>1650000</v>
      </c>
      <c r="AA14" s="140">
        <v>4148669</v>
      </c>
      <c r="AB14" s="141" t="s">
        <v>290</v>
      </c>
      <c r="AC14" s="140">
        <v>1424717</v>
      </c>
      <c r="AD14" s="140">
        <v>43551642</v>
      </c>
      <c r="AE14" s="140">
        <v>20079110</v>
      </c>
      <c r="AF14" s="140">
        <v>20019451</v>
      </c>
      <c r="AG14" s="140">
        <v>0</v>
      </c>
      <c r="AH14" s="140">
        <v>9610054</v>
      </c>
      <c r="AI14" s="140">
        <v>65538</v>
      </c>
      <c r="AJ14" s="140">
        <v>10343859</v>
      </c>
      <c r="AK14" s="140">
        <v>59659</v>
      </c>
      <c r="AL14" s="140">
        <v>1477600</v>
      </c>
      <c r="AM14" s="140">
        <v>19411993</v>
      </c>
      <c r="AN14" s="140">
        <v>3133346</v>
      </c>
      <c r="AO14" s="140">
        <v>1539182</v>
      </c>
      <c r="AP14" s="140">
        <v>986840</v>
      </c>
      <c r="AQ14" s="140">
        <v>570804</v>
      </c>
      <c r="AR14" s="140">
        <v>36520</v>
      </c>
      <c r="AS14" s="140">
        <v>3813911</v>
      </c>
      <c r="AT14" s="140">
        <v>758859</v>
      </c>
      <c r="AU14" s="140">
        <v>2643486</v>
      </c>
      <c r="AV14" s="140">
        <v>411566</v>
      </c>
      <c r="AW14" s="140">
        <v>23026</v>
      </c>
      <c r="AX14" s="140">
        <v>12430561</v>
      </c>
      <c r="AY14" s="140">
        <v>6292618</v>
      </c>
      <c r="AZ14" s="140">
        <v>4671878</v>
      </c>
      <c r="BA14" s="140">
        <v>1211573</v>
      </c>
      <c r="BB14" s="140">
        <v>254492</v>
      </c>
      <c r="BC14" s="140">
        <v>10517095</v>
      </c>
      <c r="BD14" s="140">
        <v>11149</v>
      </c>
      <c r="BE14" s="140">
        <v>355110</v>
      </c>
      <c r="BF14" s="140">
        <v>39846213</v>
      </c>
      <c r="BG14" s="140">
        <v>354795</v>
      </c>
      <c r="BH14" s="140">
        <v>348106</v>
      </c>
      <c r="BI14" s="140">
        <v>0</v>
      </c>
      <c r="BJ14" s="140">
        <v>304752</v>
      </c>
      <c r="BK14" s="140">
        <v>43354</v>
      </c>
      <c r="BL14" s="140">
        <v>0</v>
      </c>
      <c r="BM14" s="140">
        <v>6689</v>
      </c>
      <c r="BN14" s="140">
        <v>0</v>
      </c>
      <c r="BO14" s="140">
        <v>2759574</v>
      </c>
      <c r="BP14" s="140">
        <v>562642</v>
      </c>
      <c r="BQ14" s="140">
        <v>362885</v>
      </c>
      <c r="BR14" s="140">
        <v>61648</v>
      </c>
      <c r="BS14" s="140">
        <v>138109</v>
      </c>
      <c r="BT14" s="140">
        <v>0</v>
      </c>
      <c r="BU14" s="140">
        <v>1049011</v>
      </c>
      <c r="BV14" s="140">
        <v>8191</v>
      </c>
      <c r="BW14" s="140">
        <v>1040820</v>
      </c>
      <c r="BX14" s="140">
        <v>0</v>
      </c>
      <c r="BY14" s="140">
        <v>18209</v>
      </c>
      <c r="BZ14" s="140">
        <v>1127044</v>
      </c>
      <c r="CA14" s="140">
        <v>360188</v>
      </c>
      <c r="CB14" s="140">
        <v>695269</v>
      </c>
      <c r="CC14" s="140">
        <v>12622</v>
      </c>
      <c r="CD14" s="140">
        <v>58965</v>
      </c>
      <c r="CE14" s="140">
        <v>2244599</v>
      </c>
      <c r="CF14" s="140">
        <v>2668</v>
      </c>
      <c r="CG14" s="140">
        <v>233991</v>
      </c>
      <c r="CH14" s="140">
        <v>3348360</v>
      </c>
      <c r="CI14" s="140">
        <v>20433905</v>
      </c>
      <c r="CJ14" s="140">
        <v>20367557</v>
      </c>
      <c r="CK14" s="140">
        <v>0</v>
      </c>
      <c r="CL14" s="140">
        <v>9914806</v>
      </c>
      <c r="CM14" s="140">
        <v>108892</v>
      </c>
      <c r="CN14" s="140">
        <v>10343859</v>
      </c>
      <c r="CO14" s="140">
        <v>66348</v>
      </c>
      <c r="CP14" s="140">
        <v>1477600</v>
      </c>
      <c r="CQ14" s="140">
        <v>22171567</v>
      </c>
      <c r="CR14" s="140">
        <v>3695988</v>
      </c>
      <c r="CS14" s="140">
        <v>1902067</v>
      </c>
      <c r="CT14" s="140">
        <v>1048488</v>
      </c>
      <c r="CU14" s="140">
        <v>708913</v>
      </c>
      <c r="CV14" s="140">
        <v>36520</v>
      </c>
      <c r="CW14" s="140">
        <v>4862922</v>
      </c>
      <c r="CX14" s="140">
        <v>767050</v>
      </c>
      <c r="CY14" s="140">
        <v>3684306</v>
      </c>
      <c r="CZ14" s="140">
        <v>411566</v>
      </c>
      <c r="DA14" s="140">
        <v>41235</v>
      </c>
      <c r="DB14" s="140">
        <v>13557605</v>
      </c>
      <c r="DC14" s="140">
        <v>6652806</v>
      </c>
      <c r="DD14" s="140">
        <v>5367147</v>
      </c>
      <c r="DE14" s="140">
        <v>1224195</v>
      </c>
      <c r="DF14" s="140">
        <v>313457</v>
      </c>
      <c r="DG14" s="140">
        <v>12761694</v>
      </c>
      <c r="DH14" s="140">
        <v>13817</v>
      </c>
      <c r="DI14" s="140">
        <v>589101</v>
      </c>
      <c r="DJ14" s="140">
        <v>43194573</v>
      </c>
    </row>
    <row r="15" spans="1:114" s="142" customFormat="1" ht="13.5" customHeight="1">
      <c r="A15" s="138" t="s">
        <v>9</v>
      </c>
      <c r="B15" s="139" t="s">
        <v>244</v>
      </c>
      <c r="C15" s="138" t="s">
        <v>0</v>
      </c>
      <c r="D15" s="140">
        <v>39058760</v>
      </c>
      <c r="E15" s="140">
        <v>10618128</v>
      </c>
      <c r="F15" s="140">
        <v>4320762</v>
      </c>
      <c r="G15" s="140">
        <v>16522</v>
      </c>
      <c r="H15" s="140">
        <v>58800</v>
      </c>
      <c r="I15" s="140">
        <v>3831324</v>
      </c>
      <c r="J15" s="141" t="s">
        <v>290</v>
      </c>
      <c r="K15" s="140">
        <v>2390720</v>
      </c>
      <c r="L15" s="140">
        <v>28440632</v>
      </c>
      <c r="M15" s="140">
        <v>3374519</v>
      </c>
      <c r="N15" s="140">
        <v>214437</v>
      </c>
      <c r="O15" s="140">
        <v>0</v>
      </c>
      <c r="P15" s="140">
        <v>0</v>
      </c>
      <c r="Q15" s="140">
        <v>0</v>
      </c>
      <c r="R15" s="140">
        <v>213045</v>
      </c>
      <c r="S15" s="141" t="s">
        <v>290</v>
      </c>
      <c r="T15" s="140">
        <v>1392</v>
      </c>
      <c r="U15" s="140">
        <v>3160082</v>
      </c>
      <c r="V15" s="140">
        <v>42433279</v>
      </c>
      <c r="W15" s="140">
        <v>10832565</v>
      </c>
      <c r="X15" s="140">
        <v>4320762</v>
      </c>
      <c r="Y15" s="140">
        <v>16522</v>
      </c>
      <c r="Z15" s="140">
        <v>58800</v>
      </c>
      <c r="AA15" s="140">
        <v>4044369</v>
      </c>
      <c r="AB15" s="141" t="s">
        <v>290</v>
      </c>
      <c r="AC15" s="140">
        <v>2392112</v>
      </c>
      <c r="AD15" s="140">
        <v>31600714</v>
      </c>
      <c r="AE15" s="140">
        <v>11256081</v>
      </c>
      <c r="AF15" s="140">
        <v>11226879</v>
      </c>
      <c r="AG15" s="140">
        <v>0</v>
      </c>
      <c r="AH15" s="140">
        <v>6611509</v>
      </c>
      <c r="AI15" s="140">
        <v>4577815</v>
      </c>
      <c r="AJ15" s="140">
        <v>37555</v>
      </c>
      <c r="AK15" s="140">
        <v>29202</v>
      </c>
      <c r="AL15" s="140">
        <v>8161299</v>
      </c>
      <c r="AM15" s="140">
        <v>15696128</v>
      </c>
      <c r="AN15" s="140">
        <v>2262988</v>
      </c>
      <c r="AO15" s="140">
        <v>1097001</v>
      </c>
      <c r="AP15" s="140">
        <v>348282</v>
      </c>
      <c r="AQ15" s="140">
        <v>752906</v>
      </c>
      <c r="AR15" s="140">
        <v>64799</v>
      </c>
      <c r="AS15" s="140">
        <v>1775771</v>
      </c>
      <c r="AT15" s="140">
        <v>193064</v>
      </c>
      <c r="AU15" s="140">
        <v>1389071</v>
      </c>
      <c r="AV15" s="140">
        <v>193636</v>
      </c>
      <c r="AW15" s="140">
        <v>9599</v>
      </c>
      <c r="AX15" s="140">
        <v>11599729</v>
      </c>
      <c r="AY15" s="140">
        <v>5172613</v>
      </c>
      <c r="AZ15" s="140">
        <v>5574805</v>
      </c>
      <c r="BA15" s="140">
        <v>561398</v>
      </c>
      <c r="BB15" s="140">
        <v>290913</v>
      </c>
      <c r="BC15" s="140">
        <v>3444932</v>
      </c>
      <c r="BD15" s="140">
        <v>48041</v>
      </c>
      <c r="BE15" s="140">
        <v>500320</v>
      </c>
      <c r="BF15" s="140">
        <v>27452529</v>
      </c>
      <c r="BG15" s="140">
        <v>11513</v>
      </c>
      <c r="BH15" s="140">
        <v>11513</v>
      </c>
      <c r="BI15" s="140">
        <v>0</v>
      </c>
      <c r="BJ15" s="140">
        <v>11513</v>
      </c>
      <c r="BK15" s="140">
        <v>0</v>
      </c>
      <c r="BL15" s="140">
        <v>0</v>
      </c>
      <c r="BM15" s="140">
        <v>0</v>
      </c>
      <c r="BN15" s="140">
        <v>338900</v>
      </c>
      <c r="BO15" s="140">
        <v>1568234</v>
      </c>
      <c r="BP15" s="140">
        <v>480399</v>
      </c>
      <c r="BQ15" s="140">
        <v>178655</v>
      </c>
      <c r="BR15" s="140">
        <v>170398</v>
      </c>
      <c r="BS15" s="140">
        <v>131346</v>
      </c>
      <c r="BT15" s="140">
        <v>0</v>
      </c>
      <c r="BU15" s="140">
        <v>506919</v>
      </c>
      <c r="BV15" s="140">
        <v>30167</v>
      </c>
      <c r="BW15" s="140">
        <v>476749</v>
      </c>
      <c r="BX15" s="140">
        <v>3</v>
      </c>
      <c r="BY15" s="140">
        <v>910</v>
      </c>
      <c r="BZ15" s="140">
        <v>578843</v>
      </c>
      <c r="CA15" s="140">
        <v>189924</v>
      </c>
      <c r="CB15" s="140">
        <v>378019</v>
      </c>
      <c r="CC15" s="140">
        <v>0</v>
      </c>
      <c r="CD15" s="140">
        <v>10900</v>
      </c>
      <c r="CE15" s="140">
        <v>1409262</v>
      </c>
      <c r="CF15" s="140">
        <v>1163</v>
      </c>
      <c r="CG15" s="140">
        <v>46610</v>
      </c>
      <c r="CH15" s="140">
        <v>1626357</v>
      </c>
      <c r="CI15" s="140">
        <v>11267594</v>
      </c>
      <c r="CJ15" s="140">
        <v>11238392</v>
      </c>
      <c r="CK15" s="140">
        <v>0</v>
      </c>
      <c r="CL15" s="140">
        <v>6623022</v>
      </c>
      <c r="CM15" s="140">
        <v>4577815</v>
      </c>
      <c r="CN15" s="140">
        <v>37555</v>
      </c>
      <c r="CO15" s="140">
        <v>29202</v>
      </c>
      <c r="CP15" s="140">
        <v>8500199</v>
      </c>
      <c r="CQ15" s="140">
        <v>17264362</v>
      </c>
      <c r="CR15" s="140">
        <v>2743387</v>
      </c>
      <c r="CS15" s="140">
        <v>1275656</v>
      </c>
      <c r="CT15" s="140">
        <v>518680</v>
      </c>
      <c r="CU15" s="140">
        <v>884252</v>
      </c>
      <c r="CV15" s="140">
        <v>64799</v>
      </c>
      <c r="CW15" s="140">
        <v>2282690</v>
      </c>
      <c r="CX15" s="140">
        <v>223231</v>
      </c>
      <c r="CY15" s="140">
        <v>1865820</v>
      </c>
      <c r="CZ15" s="140">
        <v>193639</v>
      </c>
      <c r="DA15" s="140">
        <v>10509</v>
      </c>
      <c r="DB15" s="140">
        <v>12178572</v>
      </c>
      <c r="DC15" s="140">
        <v>5362537</v>
      </c>
      <c r="DD15" s="140">
        <v>5952824</v>
      </c>
      <c r="DE15" s="140">
        <v>561398</v>
      </c>
      <c r="DF15" s="140">
        <v>301813</v>
      </c>
      <c r="DG15" s="140">
        <v>4854194</v>
      </c>
      <c r="DH15" s="140">
        <v>49204</v>
      </c>
      <c r="DI15" s="140">
        <v>546930</v>
      </c>
      <c r="DJ15" s="140">
        <v>29078886</v>
      </c>
    </row>
    <row r="16" spans="1:114" s="142" customFormat="1" ht="13.5" customHeight="1">
      <c r="A16" s="138" t="s">
        <v>10</v>
      </c>
      <c r="B16" s="139" t="s">
        <v>245</v>
      </c>
      <c r="C16" s="138" t="s">
        <v>0</v>
      </c>
      <c r="D16" s="140">
        <v>28573353</v>
      </c>
      <c r="E16" s="140">
        <v>10994953</v>
      </c>
      <c r="F16" s="140">
        <v>3099901</v>
      </c>
      <c r="G16" s="140">
        <v>1022</v>
      </c>
      <c r="H16" s="140">
        <v>1723500</v>
      </c>
      <c r="I16" s="140">
        <v>2461856</v>
      </c>
      <c r="J16" s="141" t="s">
        <v>290</v>
      </c>
      <c r="K16" s="140">
        <v>3708674</v>
      </c>
      <c r="L16" s="140">
        <v>17578400</v>
      </c>
      <c r="M16" s="140">
        <v>4460567</v>
      </c>
      <c r="N16" s="140">
        <v>799760</v>
      </c>
      <c r="O16" s="140">
        <v>0</v>
      </c>
      <c r="P16" s="140">
        <v>13134</v>
      </c>
      <c r="Q16" s="140">
        <v>0</v>
      </c>
      <c r="R16" s="140">
        <v>395316</v>
      </c>
      <c r="S16" s="141" t="s">
        <v>290</v>
      </c>
      <c r="T16" s="140">
        <v>391310</v>
      </c>
      <c r="U16" s="140">
        <v>3660807</v>
      </c>
      <c r="V16" s="140">
        <v>33033920</v>
      </c>
      <c r="W16" s="140">
        <v>11794713</v>
      </c>
      <c r="X16" s="140">
        <v>3099901</v>
      </c>
      <c r="Y16" s="140">
        <v>14156</v>
      </c>
      <c r="Z16" s="140">
        <v>1723500</v>
      </c>
      <c r="AA16" s="140">
        <v>2857172</v>
      </c>
      <c r="AB16" s="141" t="s">
        <v>290</v>
      </c>
      <c r="AC16" s="140">
        <v>4099984</v>
      </c>
      <c r="AD16" s="140">
        <v>21239207</v>
      </c>
      <c r="AE16" s="140">
        <v>8376203</v>
      </c>
      <c r="AF16" s="140">
        <v>8346374</v>
      </c>
      <c r="AG16" s="140">
        <v>1286500</v>
      </c>
      <c r="AH16" s="140">
        <v>5154449</v>
      </c>
      <c r="AI16" s="140">
        <v>1703616</v>
      </c>
      <c r="AJ16" s="140">
        <v>201809</v>
      </c>
      <c r="AK16" s="140">
        <v>29829</v>
      </c>
      <c r="AL16" s="140">
        <v>68961</v>
      </c>
      <c r="AM16" s="140">
        <v>16170982</v>
      </c>
      <c r="AN16" s="140">
        <v>2527838</v>
      </c>
      <c r="AO16" s="140">
        <v>1292949</v>
      </c>
      <c r="AP16" s="140">
        <v>642325</v>
      </c>
      <c r="AQ16" s="140">
        <v>511178</v>
      </c>
      <c r="AR16" s="140">
        <v>81386</v>
      </c>
      <c r="AS16" s="140">
        <v>3630912</v>
      </c>
      <c r="AT16" s="140">
        <v>215213</v>
      </c>
      <c r="AU16" s="140">
        <v>2970188</v>
      </c>
      <c r="AV16" s="140">
        <v>445511</v>
      </c>
      <c r="AW16" s="140">
        <v>39031</v>
      </c>
      <c r="AX16" s="140">
        <v>9957328</v>
      </c>
      <c r="AY16" s="140">
        <v>5033326</v>
      </c>
      <c r="AZ16" s="140">
        <v>4314169</v>
      </c>
      <c r="BA16" s="140">
        <v>433386</v>
      </c>
      <c r="BB16" s="140">
        <v>176447</v>
      </c>
      <c r="BC16" s="140">
        <v>3318848</v>
      </c>
      <c r="BD16" s="140">
        <v>15873</v>
      </c>
      <c r="BE16" s="140">
        <v>638359</v>
      </c>
      <c r="BF16" s="140">
        <v>25185544</v>
      </c>
      <c r="BG16" s="140">
        <v>267019</v>
      </c>
      <c r="BH16" s="140">
        <v>267019</v>
      </c>
      <c r="BI16" s="140">
        <v>0</v>
      </c>
      <c r="BJ16" s="140">
        <v>267019</v>
      </c>
      <c r="BK16" s="140">
        <v>0</v>
      </c>
      <c r="BL16" s="140">
        <v>0</v>
      </c>
      <c r="BM16" s="140">
        <v>0</v>
      </c>
      <c r="BN16" s="140">
        <v>8696</v>
      </c>
      <c r="BO16" s="140">
        <v>3080822</v>
      </c>
      <c r="BP16" s="140">
        <v>303663</v>
      </c>
      <c r="BQ16" s="140">
        <v>249668</v>
      </c>
      <c r="BR16" s="140">
        <v>0</v>
      </c>
      <c r="BS16" s="140">
        <v>53995</v>
      </c>
      <c r="BT16" s="140">
        <v>0</v>
      </c>
      <c r="BU16" s="140">
        <v>1190768</v>
      </c>
      <c r="BV16" s="140">
        <v>96598</v>
      </c>
      <c r="BW16" s="140">
        <v>1093987</v>
      </c>
      <c r="BX16" s="140">
        <v>183</v>
      </c>
      <c r="BY16" s="140">
        <v>0</v>
      </c>
      <c r="BZ16" s="140">
        <v>1586044</v>
      </c>
      <c r="CA16" s="140">
        <v>141666</v>
      </c>
      <c r="CB16" s="140">
        <v>1316728</v>
      </c>
      <c r="CC16" s="140">
        <v>36863</v>
      </c>
      <c r="CD16" s="140">
        <v>90787</v>
      </c>
      <c r="CE16" s="140">
        <v>1017925</v>
      </c>
      <c r="CF16" s="140">
        <v>347</v>
      </c>
      <c r="CG16" s="140">
        <v>86105</v>
      </c>
      <c r="CH16" s="140">
        <v>3433946</v>
      </c>
      <c r="CI16" s="140">
        <v>8643222</v>
      </c>
      <c r="CJ16" s="140">
        <v>8613393</v>
      </c>
      <c r="CK16" s="140">
        <v>1286500</v>
      </c>
      <c r="CL16" s="140">
        <v>5421468</v>
      </c>
      <c r="CM16" s="140">
        <v>1703616</v>
      </c>
      <c r="CN16" s="140">
        <v>201809</v>
      </c>
      <c r="CO16" s="140">
        <v>29829</v>
      </c>
      <c r="CP16" s="140">
        <v>77657</v>
      </c>
      <c r="CQ16" s="140">
        <v>19251804</v>
      </c>
      <c r="CR16" s="140">
        <v>2831501</v>
      </c>
      <c r="CS16" s="140">
        <v>1542617</v>
      </c>
      <c r="CT16" s="140">
        <v>642325</v>
      </c>
      <c r="CU16" s="140">
        <v>565173</v>
      </c>
      <c r="CV16" s="140">
        <v>81386</v>
      </c>
      <c r="CW16" s="140">
        <v>4821680</v>
      </c>
      <c r="CX16" s="140">
        <v>311811</v>
      </c>
      <c r="CY16" s="140">
        <v>4064175</v>
      </c>
      <c r="CZ16" s="140">
        <v>445694</v>
      </c>
      <c r="DA16" s="140">
        <v>39031</v>
      </c>
      <c r="DB16" s="140">
        <v>11543372</v>
      </c>
      <c r="DC16" s="140">
        <v>5174992</v>
      </c>
      <c r="DD16" s="140">
        <v>5630897</v>
      </c>
      <c r="DE16" s="140">
        <v>470249</v>
      </c>
      <c r="DF16" s="140">
        <v>267234</v>
      </c>
      <c r="DG16" s="140">
        <v>4336773</v>
      </c>
      <c r="DH16" s="140">
        <v>16220</v>
      </c>
      <c r="DI16" s="140">
        <v>724464</v>
      </c>
      <c r="DJ16" s="140">
        <v>28619490</v>
      </c>
    </row>
    <row r="17" spans="1:114" s="142" customFormat="1" ht="13.5" customHeight="1">
      <c r="A17" s="138" t="s">
        <v>11</v>
      </c>
      <c r="B17" s="139" t="s">
        <v>246</v>
      </c>
      <c r="C17" s="138" t="s">
        <v>0</v>
      </c>
      <c r="D17" s="140">
        <v>117704035</v>
      </c>
      <c r="E17" s="140">
        <v>17263037</v>
      </c>
      <c r="F17" s="140">
        <v>1886876</v>
      </c>
      <c r="G17" s="140">
        <v>0</v>
      </c>
      <c r="H17" s="140">
        <v>3392700</v>
      </c>
      <c r="I17" s="140">
        <v>6826670</v>
      </c>
      <c r="J17" s="141" t="s">
        <v>290</v>
      </c>
      <c r="K17" s="140">
        <v>5156791</v>
      </c>
      <c r="L17" s="140">
        <v>100440998</v>
      </c>
      <c r="M17" s="140">
        <v>7799379</v>
      </c>
      <c r="N17" s="140">
        <v>640743</v>
      </c>
      <c r="O17" s="140">
        <v>23091</v>
      </c>
      <c r="P17" s="140">
        <v>53066</v>
      </c>
      <c r="Q17" s="140">
        <v>30400</v>
      </c>
      <c r="R17" s="140">
        <v>446758</v>
      </c>
      <c r="S17" s="141" t="s">
        <v>290</v>
      </c>
      <c r="T17" s="140">
        <v>87428</v>
      </c>
      <c r="U17" s="140">
        <v>7158636</v>
      </c>
      <c r="V17" s="140">
        <v>125503414</v>
      </c>
      <c r="W17" s="140">
        <v>17903780</v>
      </c>
      <c r="X17" s="140">
        <v>1909967</v>
      </c>
      <c r="Y17" s="140">
        <v>53066</v>
      </c>
      <c r="Z17" s="140">
        <v>3423100</v>
      </c>
      <c r="AA17" s="140">
        <v>7273428</v>
      </c>
      <c r="AB17" s="141" t="s">
        <v>290</v>
      </c>
      <c r="AC17" s="140">
        <v>5244219</v>
      </c>
      <c r="AD17" s="140">
        <v>107599634</v>
      </c>
      <c r="AE17" s="140">
        <v>6548091</v>
      </c>
      <c r="AF17" s="140">
        <v>6471193</v>
      </c>
      <c r="AG17" s="140">
        <v>152893</v>
      </c>
      <c r="AH17" s="140">
        <v>6052285</v>
      </c>
      <c r="AI17" s="140">
        <v>266015</v>
      </c>
      <c r="AJ17" s="140">
        <v>0</v>
      </c>
      <c r="AK17" s="140">
        <v>76898</v>
      </c>
      <c r="AL17" s="140">
        <v>1530710</v>
      </c>
      <c r="AM17" s="140">
        <v>76841191</v>
      </c>
      <c r="AN17" s="140">
        <v>23957111</v>
      </c>
      <c r="AO17" s="140">
        <v>17047751</v>
      </c>
      <c r="AP17" s="140">
        <v>5010255</v>
      </c>
      <c r="AQ17" s="140">
        <v>1862757</v>
      </c>
      <c r="AR17" s="140">
        <v>36348</v>
      </c>
      <c r="AS17" s="140">
        <v>10808821</v>
      </c>
      <c r="AT17" s="140">
        <v>569811</v>
      </c>
      <c r="AU17" s="140">
        <v>9890042</v>
      </c>
      <c r="AV17" s="140">
        <v>348968</v>
      </c>
      <c r="AW17" s="140">
        <v>187582</v>
      </c>
      <c r="AX17" s="140">
        <v>41868673</v>
      </c>
      <c r="AY17" s="140">
        <v>21497828</v>
      </c>
      <c r="AZ17" s="140">
        <v>15758549</v>
      </c>
      <c r="BA17" s="140">
        <v>2575499</v>
      </c>
      <c r="BB17" s="140">
        <v>2036797</v>
      </c>
      <c r="BC17" s="140">
        <v>13694589</v>
      </c>
      <c r="BD17" s="140">
        <v>19004</v>
      </c>
      <c r="BE17" s="140">
        <v>19089454</v>
      </c>
      <c r="BF17" s="140">
        <v>102478736</v>
      </c>
      <c r="BG17" s="140">
        <v>26562</v>
      </c>
      <c r="BH17" s="140">
        <v>26562</v>
      </c>
      <c r="BI17" s="140">
        <v>0</v>
      </c>
      <c r="BJ17" s="140">
        <v>26562</v>
      </c>
      <c r="BK17" s="140">
        <v>0</v>
      </c>
      <c r="BL17" s="140">
        <v>0</v>
      </c>
      <c r="BM17" s="140">
        <v>0</v>
      </c>
      <c r="BN17" s="140">
        <v>20303</v>
      </c>
      <c r="BO17" s="140">
        <v>4492247</v>
      </c>
      <c r="BP17" s="140">
        <v>1047854</v>
      </c>
      <c r="BQ17" s="140">
        <v>716689</v>
      </c>
      <c r="BR17" s="140">
        <v>0</v>
      </c>
      <c r="BS17" s="140">
        <v>331165</v>
      </c>
      <c r="BT17" s="140">
        <v>0</v>
      </c>
      <c r="BU17" s="140">
        <v>1567949</v>
      </c>
      <c r="BV17" s="140">
        <v>19891</v>
      </c>
      <c r="BW17" s="140">
        <v>1548058</v>
      </c>
      <c r="BX17" s="140">
        <v>0</v>
      </c>
      <c r="BY17" s="140">
        <v>0</v>
      </c>
      <c r="BZ17" s="140">
        <v>1874956</v>
      </c>
      <c r="CA17" s="140">
        <v>841896</v>
      </c>
      <c r="CB17" s="140">
        <v>766696</v>
      </c>
      <c r="CC17" s="140">
        <v>39908</v>
      </c>
      <c r="CD17" s="140">
        <v>226456</v>
      </c>
      <c r="CE17" s="140">
        <v>2993982</v>
      </c>
      <c r="CF17" s="140">
        <v>1488</v>
      </c>
      <c r="CG17" s="140">
        <v>266285</v>
      </c>
      <c r="CH17" s="140">
        <v>4785094</v>
      </c>
      <c r="CI17" s="140">
        <v>6574653</v>
      </c>
      <c r="CJ17" s="140">
        <v>6497755</v>
      </c>
      <c r="CK17" s="140">
        <v>152893</v>
      </c>
      <c r="CL17" s="140">
        <v>6078847</v>
      </c>
      <c r="CM17" s="140">
        <v>266015</v>
      </c>
      <c r="CN17" s="140">
        <v>0</v>
      </c>
      <c r="CO17" s="140">
        <v>76898</v>
      </c>
      <c r="CP17" s="140">
        <v>1551013</v>
      </c>
      <c r="CQ17" s="140">
        <v>81333438</v>
      </c>
      <c r="CR17" s="140">
        <v>25004965</v>
      </c>
      <c r="CS17" s="140">
        <v>17764440</v>
      </c>
      <c r="CT17" s="140">
        <v>5010255</v>
      </c>
      <c r="CU17" s="140">
        <v>2193922</v>
      </c>
      <c r="CV17" s="140">
        <v>36348</v>
      </c>
      <c r="CW17" s="140">
        <v>12376770</v>
      </c>
      <c r="CX17" s="140">
        <v>589702</v>
      </c>
      <c r="CY17" s="140">
        <v>11438100</v>
      </c>
      <c r="CZ17" s="140">
        <v>348968</v>
      </c>
      <c r="DA17" s="140">
        <v>187582</v>
      </c>
      <c r="DB17" s="140">
        <v>43743629</v>
      </c>
      <c r="DC17" s="140">
        <v>22339724</v>
      </c>
      <c r="DD17" s="140">
        <v>16525245</v>
      </c>
      <c r="DE17" s="140">
        <v>2615407</v>
      </c>
      <c r="DF17" s="140">
        <v>2263253</v>
      </c>
      <c r="DG17" s="140">
        <v>16688571</v>
      </c>
      <c r="DH17" s="140">
        <v>20492</v>
      </c>
      <c r="DI17" s="140">
        <v>19355739</v>
      </c>
      <c r="DJ17" s="140">
        <v>107263830</v>
      </c>
    </row>
    <row r="18" spans="1:114" s="142" customFormat="1" ht="13.5" customHeight="1">
      <c r="A18" s="138" t="s">
        <v>12</v>
      </c>
      <c r="B18" s="139" t="s">
        <v>247</v>
      </c>
      <c r="C18" s="138" t="s">
        <v>0</v>
      </c>
      <c r="D18" s="140">
        <v>87571373</v>
      </c>
      <c r="E18" s="140">
        <v>29902895</v>
      </c>
      <c r="F18" s="140">
        <v>4277179</v>
      </c>
      <c r="G18" s="140">
        <v>3720</v>
      </c>
      <c r="H18" s="140">
        <v>6953576</v>
      </c>
      <c r="I18" s="140">
        <v>12832884</v>
      </c>
      <c r="J18" s="141" t="s">
        <v>290</v>
      </c>
      <c r="K18" s="140">
        <v>5835536</v>
      </c>
      <c r="L18" s="140">
        <v>57668478</v>
      </c>
      <c r="M18" s="140">
        <v>6986120</v>
      </c>
      <c r="N18" s="140">
        <v>958303</v>
      </c>
      <c r="O18" s="140">
        <v>95172</v>
      </c>
      <c r="P18" s="140">
        <v>21274</v>
      </c>
      <c r="Q18" s="140">
        <v>4000</v>
      </c>
      <c r="R18" s="140">
        <v>729416</v>
      </c>
      <c r="S18" s="141" t="s">
        <v>290</v>
      </c>
      <c r="T18" s="140">
        <v>108441</v>
      </c>
      <c r="U18" s="140">
        <v>6027817</v>
      </c>
      <c r="V18" s="140">
        <v>94557493</v>
      </c>
      <c r="W18" s="140">
        <v>30861198</v>
      </c>
      <c r="X18" s="140">
        <v>4372351</v>
      </c>
      <c r="Y18" s="140">
        <v>24994</v>
      </c>
      <c r="Z18" s="140">
        <v>6957576</v>
      </c>
      <c r="AA18" s="140">
        <v>13562300</v>
      </c>
      <c r="AB18" s="141" t="s">
        <v>290</v>
      </c>
      <c r="AC18" s="140">
        <v>5943977</v>
      </c>
      <c r="AD18" s="140">
        <v>63696295</v>
      </c>
      <c r="AE18" s="140">
        <v>13246824</v>
      </c>
      <c r="AF18" s="140">
        <v>12821003</v>
      </c>
      <c r="AG18" s="140">
        <v>23484</v>
      </c>
      <c r="AH18" s="140">
        <v>12737450</v>
      </c>
      <c r="AI18" s="140">
        <v>23252</v>
      </c>
      <c r="AJ18" s="140">
        <v>36817</v>
      </c>
      <c r="AK18" s="140">
        <v>425821</v>
      </c>
      <c r="AL18" s="140">
        <v>557005</v>
      </c>
      <c r="AM18" s="140">
        <v>61916134</v>
      </c>
      <c r="AN18" s="140">
        <v>10346370</v>
      </c>
      <c r="AO18" s="140">
        <v>5412892</v>
      </c>
      <c r="AP18" s="140">
        <v>3082256</v>
      </c>
      <c r="AQ18" s="140">
        <v>1715739</v>
      </c>
      <c r="AR18" s="140">
        <v>135483</v>
      </c>
      <c r="AS18" s="140">
        <v>8497593</v>
      </c>
      <c r="AT18" s="140">
        <v>1667851</v>
      </c>
      <c r="AU18" s="140">
        <v>6323854</v>
      </c>
      <c r="AV18" s="140">
        <v>505888</v>
      </c>
      <c r="AW18" s="140">
        <v>167611</v>
      </c>
      <c r="AX18" s="140">
        <v>42843156</v>
      </c>
      <c r="AY18" s="140">
        <v>16107304</v>
      </c>
      <c r="AZ18" s="140">
        <v>22152038</v>
      </c>
      <c r="BA18" s="140">
        <v>4291298</v>
      </c>
      <c r="BB18" s="140">
        <v>292516</v>
      </c>
      <c r="BC18" s="140">
        <v>7521762</v>
      </c>
      <c r="BD18" s="140">
        <v>61404</v>
      </c>
      <c r="BE18" s="140">
        <v>4329648</v>
      </c>
      <c r="BF18" s="140">
        <v>79492606</v>
      </c>
      <c r="BG18" s="140">
        <v>171419</v>
      </c>
      <c r="BH18" s="140">
        <v>149599</v>
      </c>
      <c r="BI18" s="140">
        <v>1968</v>
      </c>
      <c r="BJ18" s="140">
        <v>147631</v>
      </c>
      <c r="BK18" s="140">
        <v>0</v>
      </c>
      <c r="BL18" s="140">
        <v>0</v>
      </c>
      <c r="BM18" s="140">
        <v>21820</v>
      </c>
      <c r="BN18" s="140">
        <v>129335</v>
      </c>
      <c r="BO18" s="140">
        <v>5232905</v>
      </c>
      <c r="BP18" s="140">
        <v>775534</v>
      </c>
      <c r="BQ18" s="140">
        <v>532004</v>
      </c>
      <c r="BR18" s="140">
        <v>60294</v>
      </c>
      <c r="BS18" s="140">
        <v>183236</v>
      </c>
      <c r="BT18" s="140">
        <v>0</v>
      </c>
      <c r="BU18" s="140">
        <v>1509999</v>
      </c>
      <c r="BV18" s="140">
        <v>64484</v>
      </c>
      <c r="BW18" s="140">
        <v>1373616</v>
      </c>
      <c r="BX18" s="140">
        <v>71899</v>
      </c>
      <c r="BY18" s="140">
        <v>6331</v>
      </c>
      <c r="BZ18" s="140">
        <v>2933896</v>
      </c>
      <c r="CA18" s="140">
        <v>887478</v>
      </c>
      <c r="CB18" s="140">
        <v>1760303</v>
      </c>
      <c r="CC18" s="140">
        <v>121526</v>
      </c>
      <c r="CD18" s="140">
        <v>164589</v>
      </c>
      <c r="CE18" s="140">
        <v>1297420</v>
      </c>
      <c r="CF18" s="140">
        <v>7145</v>
      </c>
      <c r="CG18" s="140">
        <v>155041</v>
      </c>
      <c r="CH18" s="140">
        <v>5559365</v>
      </c>
      <c r="CI18" s="140">
        <v>13418243</v>
      </c>
      <c r="CJ18" s="140">
        <v>12970602</v>
      </c>
      <c r="CK18" s="140">
        <v>25452</v>
      </c>
      <c r="CL18" s="140">
        <v>12885081</v>
      </c>
      <c r="CM18" s="140">
        <v>23252</v>
      </c>
      <c r="CN18" s="140">
        <v>36817</v>
      </c>
      <c r="CO18" s="140">
        <v>447641</v>
      </c>
      <c r="CP18" s="140">
        <v>686340</v>
      </c>
      <c r="CQ18" s="140">
        <v>67149039</v>
      </c>
      <c r="CR18" s="140">
        <v>11121904</v>
      </c>
      <c r="CS18" s="140">
        <v>5944896</v>
      </c>
      <c r="CT18" s="140">
        <v>3142550</v>
      </c>
      <c r="CU18" s="140">
        <v>1898975</v>
      </c>
      <c r="CV18" s="140">
        <v>135483</v>
      </c>
      <c r="CW18" s="140">
        <v>10007592</v>
      </c>
      <c r="CX18" s="140">
        <v>1732335</v>
      </c>
      <c r="CY18" s="140">
        <v>7697470</v>
      </c>
      <c r="CZ18" s="140">
        <v>577787</v>
      </c>
      <c r="DA18" s="140">
        <v>173942</v>
      </c>
      <c r="DB18" s="140">
        <v>45777052</v>
      </c>
      <c r="DC18" s="140">
        <v>16994782</v>
      </c>
      <c r="DD18" s="140">
        <v>23912341</v>
      </c>
      <c r="DE18" s="140">
        <v>4412824</v>
      </c>
      <c r="DF18" s="140">
        <v>457105</v>
      </c>
      <c r="DG18" s="140">
        <v>8819182</v>
      </c>
      <c r="DH18" s="140">
        <v>68549</v>
      </c>
      <c r="DI18" s="140">
        <v>4484689</v>
      </c>
      <c r="DJ18" s="140">
        <v>85051971</v>
      </c>
    </row>
    <row r="19" spans="1:114" s="142" customFormat="1" ht="13.5" customHeight="1">
      <c r="A19" s="138" t="s">
        <v>13</v>
      </c>
      <c r="B19" s="139" t="s">
        <v>248</v>
      </c>
      <c r="C19" s="138" t="s">
        <v>0</v>
      </c>
      <c r="D19" s="140">
        <v>202397494</v>
      </c>
      <c r="E19" s="140">
        <v>40733950</v>
      </c>
      <c r="F19" s="140">
        <v>2503595</v>
      </c>
      <c r="G19" s="140">
        <v>4941845</v>
      </c>
      <c r="H19" s="140">
        <v>3882600</v>
      </c>
      <c r="I19" s="140">
        <v>21420831</v>
      </c>
      <c r="J19" s="141" t="s">
        <v>290</v>
      </c>
      <c r="K19" s="140">
        <v>7985079</v>
      </c>
      <c r="L19" s="140">
        <v>161663544</v>
      </c>
      <c r="M19" s="140">
        <v>3443604</v>
      </c>
      <c r="N19" s="140">
        <v>1111546</v>
      </c>
      <c r="O19" s="140">
        <v>71987</v>
      </c>
      <c r="P19" s="140">
        <v>139423</v>
      </c>
      <c r="Q19" s="140">
        <v>376700</v>
      </c>
      <c r="R19" s="140">
        <v>300248</v>
      </c>
      <c r="S19" s="141" t="s">
        <v>290</v>
      </c>
      <c r="T19" s="140">
        <v>223188</v>
      </c>
      <c r="U19" s="140">
        <v>2332058</v>
      </c>
      <c r="V19" s="140">
        <v>205841098</v>
      </c>
      <c r="W19" s="140">
        <v>41845496</v>
      </c>
      <c r="X19" s="140">
        <v>2575582</v>
      </c>
      <c r="Y19" s="140">
        <v>5081268</v>
      </c>
      <c r="Z19" s="140">
        <v>4259300</v>
      </c>
      <c r="AA19" s="140">
        <v>21721079</v>
      </c>
      <c r="AB19" s="141" t="s">
        <v>290</v>
      </c>
      <c r="AC19" s="140">
        <v>8208267</v>
      </c>
      <c r="AD19" s="140">
        <v>163995602</v>
      </c>
      <c r="AE19" s="140">
        <v>9361787</v>
      </c>
      <c r="AF19" s="140">
        <v>9344863</v>
      </c>
      <c r="AG19" s="140">
        <v>1396234</v>
      </c>
      <c r="AH19" s="140">
        <v>7349327</v>
      </c>
      <c r="AI19" s="140">
        <v>2896</v>
      </c>
      <c r="AJ19" s="140">
        <v>596406</v>
      </c>
      <c r="AK19" s="140">
        <v>16924</v>
      </c>
      <c r="AL19" s="140">
        <v>10769265</v>
      </c>
      <c r="AM19" s="140">
        <v>136746995</v>
      </c>
      <c r="AN19" s="140">
        <v>43408007</v>
      </c>
      <c r="AO19" s="140">
        <v>10833478</v>
      </c>
      <c r="AP19" s="140">
        <v>31776956</v>
      </c>
      <c r="AQ19" s="140">
        <v>793403</v>
      </c>
      <c r="AR19" s="140">
        <v>4170</v>
      </c>
      <c r="AS19" s="140">
        <v>26918754</v>
      </c>
      <c r="AT19" s="140">
        <v>22560605</v>
      </c>
      <c r="AU19" s="140">
        <v>4295251</v>
      </c>
      <c r="AV19" s="140">
        <v>62898</v>
      </c>
      <c r="AW19" s="140">
        <v>390464</v>
      </c>
      <c r="AX19" s="140">
        <v>65938240</v>
      </c>
      <c r="AY19" s="140">
        <v>47559858</v>
      </c>
      <c r="AZ19" s="140">
        <v>14848530</v>
      </c>
      <c r="BA19" s="140">
        <v>549361</v>
      </c>
      <c r="BB19" s="140">
        <v>2980491</v>
      </c>
      <c r="BC19" s="140">
        <v>35298319</v>
      </c>
      <c r="BD19" s="140">
        <v>91530</v>
      </c>
      <c r="BE19" s="140">
        <v>10221128</v>
      </c>
      <c r="BF19" s="140">
        <v>156329910</v>
      </c>
      <c r="BG19" s="140">
        <v>804504</v>
      </c>
      <c r="BH19" s="140">
        <v>793052</v>
      </c>
      <c r="BI19" s="140">
        <v>2160</v>
      </c>
      <c r="BJ19" s="140">
        <v>499006</v>
      </c>
      <c r="BK19" s="140">
        <v>146448</v>
      </c>
      <c r="BL19" s="140">
        <v>145438</v>
      </c>
      <c r="BM19" s="140">
        <v>11452</v>
      </c>
      <c r="BN19" s="140">
        <v>67045</v>
      </c>
      <c r="BO19" s="140">
        <v>1900584</v>
      </c>
      <c r="BP19" s="140">
        <v>457780</v>
      </c>
      <c r="BQ19" s="140">
        <v>341326</v>
      </c>
      <c r="BR19" s="140">
        <v>67610</v>
      </c>
      <c r="BS19" s="140">
        <v>48844</v>
      </c>
      <c r="BT19" s="140">
        <v>0</v>
      </c>
      <c r="BU19" s="140">
        <v>471314</v>
      </c>
      <c r="BV19" s="140">
        <v>185856</v>
      </c>
      <c r="BW19" s="140">
        <v>279951</v>
      </c>
      <c r="BX19" s="140">
        <v>5507</v>
      </c>
      <c r="BY19" s="140">
        <v>11934</v>
      </c>
      <c r="BZ19" s="140">
        <v>959556</v>
      </c>
      <c r="CA19" s="140">
        <v>595801</v>
      </c>
      <c r="CB19" s="140">
        <v>265227</v>
      </c>
      <c r="CC19" s="140">
        <v>13913</v>
      </c>
      <c r="CD19" s="140">
        <v>84615</v>
      </c>
      <c r="CE19" s="140">
        <v>382118</v>
      </c>
      <c r="CF19" s="140">
        <v>0</v>
      </c>
      <c r="CG19" s="140">
        <v>289353</v>
      </c>
      <c r="CH19" s="140">
        <v>2994441</v>
      </c>
      <c r="CI19" s="140">
        <v>10166291</v>
      </c>
      <c r="CJ19" s="140">
        <v>10137915</v>
      </c>
      <c r="CK19" s="140">
        <v>1398394</v>
      </c>
      <c r="CL19" s="140">
        <v>7848333</v>
      </c>
      <c r="CM19" s="140">
        <v>149344</v>
      </c>
      <c r="CN19" s="140">
        <v>741844</v>
      </c>
      <c r="CO19" s="140">
        <v>28376</v>
      </c>
      <c r="CP19" s="140">
        <v>10836310</v>
      </c>
      <c r="CQ19" s="140">
        <v>138647579</v>
      </c>
      <c r="CR19" s="140">
        <v>43865787</v>
      </c>
      <c r="CS19" s="140">
        <v>11174804</v>
      </c>
      <c r="CT19" s="140">
        <v>31844566</v>
      </c>
      <c r="CU19" s="140">
        <v>842247</v>
      </c>
      <c r="CV19" s="140">
        <v>4170</v>
      </c>
      <c r="CW19" s="140">
        <v>27390068</v>
      </c>
      <c r="CX19" s="140">
        <v>22746461</v>
      </c>
      <c r="CY19" s="140">
        <v>4575202</v>
      </c>
      <c r="CZ19" s="140">
        <v>68405</v>
      </c>
      <c r="DA19" s="140">
        <v>402398</v>
      </c>
      <c r="DB19" s="140">
        <v>66897796</v>
      </c>
      <c r="DC19" s="140">
        <v>48155659</v>
      </c>
      <c r="DD19" s="140">
        <v>15113757</v>
      </c>
      <c r="DE19" s="140">
        <v>563274</v>
      </c>
      <c r="DF19" s="140">
        <v>3065106</v>
      </c>
      <c r="DG19" s="140">
        <v>35680437</v>
      </c>
      <c r="DH19" s="140">
        <v>91530</v>
      </c>
      <c r="DI19" s="140">
        <v>10510481</v>
      </c>
      <c r="DJ19" s="140">
        <v>159324351</v>
      </c>
    </row>
    <row r="20" spans="1:114" s="142" customFormat="1" ht="13.5" customHeight="1">
      <c r="A20" s="138" t="s">
        <v>14</v>
      </c>
      <c r="B20" s="139" t="s">
        <v>249</v>
      </c>
      <c r="C20" s="138" t="s">
        <v>0</v>
      </c>
      <c r="D20" s="140">
        <v>125170446</v>
      </c>
      <c r="E20" s="140">
        <v>43131940</v>
      </c>
      <c r="F20" s="140">
        <v>2820695</v>
      </c>
      <c r="G20" s="140">
        <v>80773</v>
      </c>
      <c r="H20" s="140">
        <v>5764100</v>
      </c>
      <c r="I20" s="140">
        <v>14325309</v>
      </c>
      <c r="J20" s="141" t="s">
        <v>290</v>
      </c>
      <c r="K20" s="140">
        <v>20141063</v>
      </c>
      <c r="L20" s="140">
        <v>82038506</v>
      </c>
      <c r="M20" s="140">
        <v>7060127</v>
      </c>
      <c r="N20" s="140">
        <v>1797915</v>
      </c>
      <c r="O20" s="140">
        <v>2196</v>
      </c>
      <c r="P20" s="140">
        <v>23909</v>
      </c>
      <c r="Q20" s="140">
        <v>828800</v>
      </c>
      <c r="R20" s="140">
        <v>716726</v>
      </c>
      <c r="S20" s="141" t="s">
        <v>290</v>
      </c>
      <c r="T20" s="140">
        <v>226284</v>
      </c>
      <c r="U20" s="140">
        <v>5262212</v>
      </c>
      <c r="V20" s="140">
        <v>132230573</v>
      </c>
      <c r="W20" s="140">
        <v>44929855</v>
      </c>
      <c r="X20" s="140">
        <v>2822891</v>
      </c>
      <c r="Y20" s="140">
        <v>104682</v>
      </c>
      <c r="Z20" s="140">
        <v>6592900</v>
      </c>
      <c r="AA20" s="140">
        <v>15042035</v>
      </c>
      <c r="AB20" s="141" t="s">
        <v>290</v>
      </c>
      <c r="AC20" s="140">
        <v>20367347</v>
      </c>
      <c r="AD20" s="140">
        <v>87300718</v>
      </c>
      <c r="AE20" s="140">
        <v>11069361</v>
      </c>
      <c r="AF20" s="140">
        <v>10582477</v>
      </c>
      <c r="AG20" s="140">
        <v>303538</v>
      </c>
      <c r="AH20" s="140">
        <v>9421161</v>
      </c>
      <c r="AI20" s="140">
        <v>711512</v>
      </c>
      <c r="AJ20" s="140">
        <v>146266</v>
      </c>
      <c r="AK20" s="140">
        <v>486884</v>
      </c>
      <c r="AL20" s="140">
        <v>133079</v>
      </c>
      <c r="AM20" s="140">
        <v>99772166</v>
      </c>
      <c r="AN20" s="140">
        <v>38413240</v>
      </c>
      <c r="AO20" s="140">
        <v>10218342</v>
      </c>
      <c r="AP20" s="140">
        <v>23057754</v>
      </c>
      <c r="AQ20" s="140">
        <v>4880017</v>
      </c>
      <c r="AR20" s="140">
        <v>257127</v>
      </c>
      <c r="AS20" s="140">
        <v>20498185</v>
      </c>
      <c r="AT20" s="140">
        <v>3677188</v>
      </c>
      <c r="AU20" s="140">
        <v>10148278</v>
      </c>
      <c r="AV20" s="140">
        <v>6672719</v>
      </c>
      <c r="AW20" s="140">
        <v>1154202</v>
      </c>
      <c r="AX20" s="140">
        <v>37832904</v>
      </c>
      <c r="AY20" s="140">
        <v>18286770</v>
      </c>
      <c r="AZ20" s="140">
        <v>16896546</v>
      </c>
      <c r="BA20" s="140">
        <v>2458377</v>
      </c>
      <c r="BB20" s="140">
        <v>191211</v>
      </c>
      <c r="BC20" s="140">
        <v>2589985</v>
      </c>
      <c r="BD20" s="140">
        <v>1873635</v>
      </c>
      <c r="BE20" s="140">
        <v>11605855</v>
      </c>
      <c r="BF20" s="140">
        <v>122447382</v>
      </c>
      <c r="BG20" s="140">
        <v>1188055</v>
      </c>
      <c r="BH20" s="140">
        <v>1186651</v>
      </c>
      <c r="BI20" s="140">
        <v>0</v>
      </c>
      <c r="BJ20" s="140">
        <v>1186651</v>
      </c>
      <c r="BK20" s="140">
        <v>0</v>
      </c>
      <c r="BL20" s="140">
        <v>0</v>
      </c>
      <c r="BM20" s="140">
        <v>1404</v>
      </c>
      <c r="BN20" s="140">
        <v>0</v>
      </c>
      <c r="BO20" s="140">
        <v>5464696</v>
      </c>
      <c r="BP20" s="140">
        <v>2237926</v>
      </c>
      <c r="BQ20" s="140">
        <v>595490</v>
      </c>
      <c r="BR20" s="140">
        <v>1330348</v>
      </c>
      <c r="BS20" s="140">
        <v>312088</v>
      </c>
      <c r="BT20" s="140">
        <v>0</v>
      </c>
      <c r="BU20" s="140">
        <v>1223560</v>
      </c>
      <c r="BV20" s="140">
        <v>331860</v>
      </c>
      <c r="BW20" s="140">
        <v>777064</v>
      </c>
      <c r="BX20" s="140">
        <v>114636</v>
      </c>
      <c r="BY20" s="140">
        <v>33194</v>
      </c>
      <c r="BZ20" s="140">
        <v>1970016</v>
      </c>
      <c r="CA20" s="140">
        <v>1050685</v>
      </c>
      <c r="CB20" s="140">
        <v>845061</v>
      </c>
      <c r="CC20" s="140">
        <v>50280</v>
      </c>
      <c r="CD20" s="140">
        <v>23990</v>
      </c>
      <c r="CE20" s="140">
        <v>103064</v>
      </c>
      <c r="CF20" s="140">
        <v>0</v>
      </c>
      <c r="CG20" s="140">
        <v>304312</v>
      </c>
      <c r="CH20" s="140">
        <v>6957063</v>
      </c>
      <c r="CI20" s="140">
        <v>12257416</v>
      </c>
      <c r="CJ20" s="140">
        <v>11769128</v>
      </c>
      <c r="CK20" s="140">
        <v>303538</v>
      </c>
      <c r="CL20" s="140">
        <v>10607812</v>
      </c>
      <c r="CM20" s="140">
        <v>711512</v>
      </c>
      <c r="CN20" s="140">
        <v>146266</v>
      </c>
      <c r="CO20" s="140">
        <v>488288</v>
      </c>
      <c r="CP20" s="140">
        <v>133079</v>
      </c>
      <c r="CQ20" s="140">
        <v>105236862</v>
      </c>
      <c r="CR20" s="140">
        <v>40651166</v>
      </c>
      <c r="CS20" s="140">
        <v>10813832</v>
      </c>
      <c r="CT20" s="140">
        <v>24388102</v>
      </c>
      <c r="CU20" s="140">
        <v>5192105</v>
      </c>
      <c r="CV20" s="140">
        <v>257127</v>
      </c>
      <c r="CW20" s="140">
        <v>21721745</v>
      </c>
      <c r="CX20" s="140">
        <v>4009048</v>
      </c>
      <c r="CY20" s="140">
        <v>10925342</v>
      </c>
      <c r="CZ20" s="140">
        <v>6787355</v>
      </c>
      <c r="DA20" s="140">
        <v>1187396</v>
      </c>
      <c r="DB20" s="140">
        <v>39802920</v>
      </c>
      <c r="DC20" s="140">
        <v>19337455</v>
      </c>
      <c r="DD20" s="140">
        <v>17741607</v>
      </c>
      <c r="DE20" s="140">
        <v>2508657</v>
      </c>
      <c r="DF20" s="140">
        <v>215201</v>
      </c>
      <c r="DG20" s="140">
        <v>2693049</v>
      </c>
      <c r="DH20" s="140">
        <v>1873635</v>
      </c>
      <c r="DI20" s="140">
        <v>11910167</v>
      </c>
      <c r="DJ20" s="140">
        <v>129404445</v>
      </c>
    </row>
    <row r="21" spans="1:114" s="142" customFormat="1" ht="13.5" customHeight="1">
      <c r="A21" s="138" t="s">
        <v>15</v>
      </c>
      <c r="B21" s="139" t="s">
        <v>250</v>
      </c>
      <c r="C21" s="138" t="s">
        <v>0</v>
      </c>
      <c r="D21" s="140">
        <v>35909536</v>
      </c>
      <c r="E21" s="140">
        <v>13007226</v>
      </c>
      <c r="F21" s="140">
        <v>1734350</v>
      </c>
      <c r="G21" s="140">
        <v>9514</v>
      </c>
      <c r="H21" s="140">
        <v>4736500</v>
      </c>
      <c r="I21" s="140">
        <v>4690795</v>
      </c>
      <c r="J21" s="141" t="s">
        <v>290</v>
      </c>
      <c r="K21" s="140">
        <v>1836067</v>
      </c>
      <c r="L21" s="140">
        <v>22902310</v>
      </c>
      <c r="M21" s="140">
        <v>5247057</v>
      </c>
      <c r="N21" s="140">
        <v>1265838</v>
      </c>
      <c r="O21" s="140">
        <v>7202</v>
      </c>
      <c r="P21" s="140">
        <v>0</v>
      </c>
      <c r="Q21" s="140">
        <v>429100</v>
      </c>
      <c r="R21" s="140">
        <v>719640</v>
      </c>
      <c r="S21" s="141" t="s">
        <v>290</v>
      </c>
      <c r="T21" s="140">
        <v>109896</v>
      </c>
      <c r="U21" s="140">
        <v>3981219</v>
      </c>
      <c r="V21" s="140">
        <v>41156593</v>
      </c>
      <c r="W21" s="140">
        <v>14273064</v>
      </c>
      <c r="X21" s="140">
        <v>1741552</v>
      </c>
      <c r="Y21" s="140">
        <v>9514</v>
      </c>
      <c r="Z21" s="140">
        <v>5165600</v>
      </c>
      <c r="AA21" s="140">
        <v>5410435</v>
      </c>
      <c r="AB21" s="141" t="s">
        <v>290</v>
      </c>
      <c r="AC21" s="140">
        <v>1945963</v>
      </c>
      <c r="AD21" s="140">
        <v>26883529</v>
      </c>
      <c r="AE21" s="140">
        <v>7499242</v>
      </c>
      <c r="AF21" s="140">
        <v>7495671</v>
      </c>
      <c r="AG21" s="140">
        <v>417</v>
      </c>
      <c r="AH21" s="140">
        <v>6054743</v>
      </c>
      <c r="AI21" s="140">
        <v>1434513</v>
      </c>
      <c r="AJ21" s="140">
        <v>5998</v>
      </c>
      <c r="AK21" s="140">
        <v>3571</v>
      </c>
      <c r="AL21" s="140">
        <v>18950</v>
      </c>
      <c r="AM21" s="140">
        <v>24969834</v>
      </c>
      <c r="AN21" s="140">
        <v>2669239</v>
      </c>
      <c r="AO21" s="140">
        <v>1477084</v>
      </c>
      <c r="AP21" s="140">
        <v>473099</v>
      </c>
      <c r="AQ21" s="140">
        <v>575648</v>
      </c>
      <c r="AR21" s="140">
        <v>143408</v>
      </c>
      <c r="AS21" s="140">
        <v>4220583</v>
      </c>
      <c r="AT21" s="140">
        <v>320595</v>
      </c>
      <c r="AU21" s="140">
        <v>3625553</v>
      </c>
      <c r="AV21" s="140">
        <v>274435</v>
      </c>
      <c r="AW21" s="140">
        <v>17673</v>
      </c>
      <c r="AX21" s="140">
        <v>18027354</v>
      </c>
      <c r="AY21" s="140">
        <v>8513430</v>
      </c>
      <c r="AZ21" s="140">
        <v>7896259</v>
      </c>
      <c r="BA21" s="140">
        <v>703842</v>
      </c>
      <c r="BB21" s="140">
        <v>913823</v>
      </c>
      <c r="BC21" s="140">
        <v>2311530</v>
      </c>
      <c r="BD21" s="140">
        <v>34985</v>
      </c>
      <c r="BE21" s="140">
        <v>1109980</v>
      </c>
      <c r="BF21" s="140">
        <v>33579056</v>
      </c>
      <c r="BG21" s="140">
        <v>650419</v>
      </c>
      <c r="BH21" s="140">
        <v>643961</v>
      </c>
      <c r="BI21" s="140">
        <v>0</v>
      </c>
      <c r="BJ21" s="140">
        <v>623219</v>
      </c>
      <c r="BK21" s="140">
        <v>0</v>
      </c>
      <c r="BL21" s="140">
        <v>20742</v>
      </c>
      <c r="BM21" s="140">
        <v>6458</v>
      </c>
      <c r="BN21" s="140">
        <v>1258</v>
      </c>
      <c r="BO21" s="140">
        <v>4226522</v>
      </c>
      <c r="BP21" s="140">
        <v>691781</v>
      </c>
      <c r="BQ21" s="140">
        <v>473852</v>
      </c>
      <c r="BR21" s="140">
        <v>13660</v>
      </c>
      <c r="BS21" s="140">
        <v>204269</v>
      </c>
      <c r="BT21" s="140">
        <v>0</v>
      </c>
      <c r="BU21" s="140">
        <v>1385055</v>
      </c>
      <c r="BV21" s="140">
        <v>80968</v>
      </c>
      <c r="BW21" s="140">
        <v>1304087</v>
      </c>
      <c r="BX21" s="140">
        <v>0</v>
      </c>
      <c r="BY21" s="140">
        <v>1758</v>
      </c>
      <c r="BZ21" s="140">
        <v>2139679</v>
      </c>
      <c r="CA21" s="140">
        <v>1226673</v>
      </c>
      <c r="CB21" s="140">
        <v>823372</v>
      </c>
      <c r="CC21" s="140">
        <v>33681</v>
      </c>
      <c r="CD21" s="140">
        <v>55953</v>
      </c>
      <c r="CE21" s="140">
        <v>349219</v>
      </c>
      <c r="CF21" s="140">
        <v>8249</v>
      </c>
      <c r="CG21" s="140">
        <v>19639</v>
      </c>
      <c r="CH21" s="140">
        <v>4896580</v>
      </c>
      <c r="CI21" s="140">
        <v>8149661</v>
      </c>
      <c r="CJ21" s="140">
        <v>8139632</v>
      </c>
      <c r="CK21" s="140">
        <v>417</v>
      </c>
      <c r="CL21" s="140">
        <v>6677962</v>
      </c>
      <c r="CM21" s="140">
        <v>1434513</v>
      </c>
      <c r="CN21" s="140">
        <v>26740</v>
      </c>
      <c r="CO21" s="140">
        <v>10029</v>
      </c>
      <c r="CP21" s="140">
        <v>20208</v>
      </c>
      <c r="CQ21" s="140">
        <v>29196356</v>
      </c>
      <c r="CR21" s="140">
        <v>3361020</v>
      </c>
      <c r="CS21" s="140">
        <v>1950936</v>
      </c>
      <c r="CT21" s="140">
        <v>486759</v>
      </c>
      <c r="CU21" s="140">
        <v>779917</v>
      </c>
      <c r="CV21" s="140">
        <v>143408</v>
      </c>
      <c r="CW21" s="140">
        <v>5605638</v>
      </c>
      <c r="CX21" s="140">
        <v>401563</v>
      </c>
      <c r="CY21" s="140">
        <v>4929640</v>
      </c>
      <c r="CZ21" s="140">
        <v>274435</v>
      </c>
      <c r="DA21" s="140">
        <v>19431</v>
      </c>
      <c r="DB21" s="140">
        <v>20167033</v>
      </c>
      <c r="DC21" s="140">
        <v>9740103</v>
      </c>
      <c r="DD21" s="140">
        <v>8719631</v>
      </c>
      <c r="DE21" s="140">
        <v>737523</v>
      </c>
      <c r="DF21" s="140">
        <v>969776</v>
      </c>
      <c r="DG21" s="140">
        <v>2660749</v>
      </c>
      <c r="DH21" s="140">
        <v>43234</v>
      </c>
      <c r="DI21" s="140">
        <v>1129619</v>
      </c>
      <c r="DJ21" s="140">
        <v>38475636</v>
      </c>
    </row>
    <row r="22" spans="1:114" s="142" customFormat="1" ht="13.5" customHeight="1">
      <c r="A22" s="138" t="s">
        <v>16</v>
      </c>
      <c r="B22" s="139" t="s">
        <v>251</v>
      </c>
      <c r="C22" s="138" t="s">
        <v>0</v>
      </c>
      <c r="D22" s="140">
        <v>8994314</v>
      </c>
      <c r="E22" s="140">
        <v>1488601</v>
      </c>
      <c r="F22" s="140">
        <v>136305</v>
      </c>
      <c r="G22" s="140">
        <v>11090</v>
      </c>
      <c r="H22" s="140">
        <v>432200</v>
      </c>
      <c r="I22" s="140">
        <v>677597</v>
      </c>
      <c r="J22" s="141" t="s">
        <v>290</v>
      </c>
      <c r="K22" s="140">
        <v>231409</v>
      </c>
      <c r="L22" s="140">
        <v>7505713</v>
      </c>
      <c r="M22" s="140">
        <v>1106016</v>
      </c>
      <c r="N22" s="140">
        <v>200765</v>
      </c>
      <c r="O22" s="140">
        <v>2153</v>
      </c>
      <c r="P22" s="140">
        <v>1878</v>
      </c>
      <c r="Q22" s="140">
        <v>11100</v>
      </c>
      <c r="R22" s="140">
        <v>185619</v>
      </c>
      <c r="S22" s="141" t="s">
        <v>290</v>
      </c>
      <c r="T22" s="140">
        <v>15</v>
      </c>
      <c r="U22" s="140">
        <v>905251</v>
      </c>
      <c r="V22" s="140">
        <v>10100330</v>
      </c>
      <c r="W22" s="140">
        <v>1689366</v>
      </c>
      <c r="X22" s="140">
        <v>138458</v>
      </c>
      <c r="Y22" s="140">
        <v>12968</v>
      </c>
      <c r="Z22" s="140">
        <v>443300</v>
      </c>
      <c r="AA22" s="140">
        <v>863216</v>
      </c>
      <c r="AB22" s="141" t="s">
        <v>290</v>
      </c>
      <c r="AC22" s="140">
        <v>231424</v>
      </c>
      <c r="AD22" s="140">
        <v>8410964</v>
      </c>
      <c r="AE22" s="140">
        <v>574361</v>
      </c>
      <c r="AF22" s="140">
        <v>562001</v>
      </c>
      <c r="AG22" s="140">
        <v>0</v>
      </c>
      <c r="AH22" s="140">
        <v>560347</v>
      </c>
      <c r="AI22" s="140">
        <v>1654</v>
      </c>
      <c r="AJ22" s="140">
        <v>0</v>
      </c>
      <c r="AK22" s="140">
        <v>12360</v>
      </c>
      <c r="AL22" s="140">
        <v>0</v>
      </c>
      <c r="AM22" s="140">
        <v>5971981</v>
      </c>
      <c r="AN22" s="140">
        <v>1679899</v>
      </c>
      <c r="AO22" s="140">
        <v>352453</v>
      </c>
      <c r="AP22" s="140">
        <v>1166795</v>
      </c>
      <c r="AQ22" s="140">
        <v>115302</v>
      </c>
      <c r="AR22" s="140">
        <v>45349</v>
      </c>
      <c r="AS22" s="140">
        <v>320452</v>
      </c>
      <c r="AT22" s="140">
        <v>156506</v>
      </c>
      <c r="AU22" s="140">
        <v>107428</v>
      </c>
      <c r="AV22" s="140">
        <v>56518</v>
      </c>
      <c r="AW22" s="140">
        <v>35436</v>
      </c>
      <c r="AX22" s="140">
        <v>3935456</v>
      </c>
      <c r="AY22" s="140">
        <v>2749770</v>
      </c>
      <c r="AZ22" s="140">
        <v>1032721</v>
      </c>
      <c r="BA22" s="140">
        <v>125345</v>
      </c>
      <c r="BB22" s="140">
        <v>27620</v>
      </c>
      <c r="BC22" s="140">
        <v>2329964</v>
      </c>
      <c r="BD22" s="140">
        <v>738</v>
      </c>
      <c r="BE22" s="140">
        <v>118008</v>
      </c>
      <c r="BF22" s="140">
        <v>6664350</v>
      </c>
      <c r="BG22" s="140">
        <v>12808</v>
      </c>
      <c r="BH22" s="140">
        <v>12808</v>
      </c>
      <c r="BI22" s="140">
        <v>0</v>
      </c>
      <c r="BJ22" s="140">
        <v>12808</v>
      </c>
      <c r="BK22" s="140">
        <v>0</v>
      </c>
      <c r="BL22" s="140">
        <v>0</v>
      </c>
      <c r="BM22" s="140">
        <v>0</v>
      </c>
      <c r="BN22" s="140">
        <v>0</v>
      </c>
      <c r="BO22" s="140">
        <v>661848</v>
      </c>
      <c r="BP22" s="140">
        <v>213020</v>
      </c>
      <c r="BQ22" s="140">
        <v>89882</v>
      </c>
      <c r="BR22" s="140">
        <v>87285</v>
      </c>
      <c r="BS22" s="140">
        <v>35853</v>
      </c>
      <c r="BT22" s="140">
        <v>0</v>
      </c>
      <c r="BU22" s="140">
        <v>145814</v>
      </c>
      <c r="BV22" s="140">
        <v>6369</v>
      </c>
      <c r="BW22" s="140">
        <v>139279</v>
      </c>
      <c r="BX22" s="140">
        <v>166</v>
      </c>
      <c r="BY22" s="140">
        <v>0</v>
      </c>
      <c r="BZ22" s="140">
        <v>303014</v>
      </c>
      <c r="CA22" s="140">
        <v>156073</v>
      </c>
      <c r="CB22" s="140">
        <v>110092</v>
      </c>
      <c r="CC22" s="140">
        <v>0</v>
      </c>
      <c r="CD22" s="140">
        <v>36849</v>
      </c>
      <c r="CE22" s="140">
        <v>395541</v>
      </c>
      <c r="CF22" s="140">
        <v>0</v>
      </c>
      <c r="CG22" s="140">
        <v>35819</v>
      </c>
      <c r="CH22" s="140">
        <v>710475</v>
      </c>
      <c r="CI22" s="140">
        <v>587169</v>
      </c>
      <c r="CJ22" s="140">
        <v>574809</v>
      </c>
      <c r="CK22" s="140">
        <v>0</v>
      </c>
      <c r="CL22" s="140">
        <v>573155</v>
      </c>
      <c r="CM22" s="140">
        <v>1654</v>
      </c>
      <c r="CN22" s="140">
        <v>0</v>
      </c>
      <c r="CO22" s="140">
        <v>12360</v>
      </c>
      <c r="CP22" s="140">
        <v>0</v>
      </c>
      <c r="CQ22" s="140">
        <v>6633829</v>
      </c>
      <c r="CR22" s="140">
        <v>1892919</v>
      </c>
      <c r="CS22" s="140">
        <v>442335</v>
      </c>
      <c r="CT22" s="140">
        <v>1254080</v>
      </c>
      <c r="CU22" s="140">
        <v>151155</v>
      </c>
      <c r="CV22" s="140">
        <v>45349</v>
      </c>
      <c r="CW22" s="140">
        <v>466266</v>
      </c>
      <c r="CX22" s="140">
        <v>162875</v>
      </c>
      <c r="CY22" s="140">
        <v>246707</v>
      </c>
      <c r="CZ22" s="140">
        <v>56684</v>
      </c>
      <c r="DA22" s="140">
        <v>35436</v>
      </c>
      <c r="DB22" s="140">
        <v>4238470</v>
      </c>
      <c r="DC22" s="140">
        <v>2905843</v>
      </c>
      <c r="DD22" s="140">
        <v>1142813</v>
      </c>
      <c r="DE22" s="140">
        <v>125345</v>
      </c>
      <c r="DF22" s="140">
        <v>64469</v>
      </c>
      <c r="DG22" s="140">
        <v>2725505</v>
      </c>
      <c r="DH22" s="140">
        <v>738</v>
      </c>
      <c r="DI22" s="140">
        <v>153827</v>
      </c>
      <c r="DJ22" s="140">
        <v>7374825</v>
      </c>
    </row>
    <row r="23" spans="1:114" s="142" customFormat="1" ht="13.5" customHeight="1">
      <c r="A23" s="138" t="s">
        <v>17</v>
      </c>
      <c r="B23" s="139" t="s">
        <v>252</v>
      </c>
      <c r="C23" s="138" t="s">
        <v>0</v>
      </c>
      <c r="D23" s="140">
        <v>19048279</v>
      </c>
      <c r="E23" s="140">
        <v>7858482</v>
      </c>
      <c r="F23" s="140">
        <v>1595182</v>
      </c>
      <c r="G23" s="140">
        <v>0</v>
      </c>
      <c r="H23" s="140">
        <v>3525200</v>
      </c>
      <c r="I23" s="140">
        <v>1752204</v>
      </c>
      <c r="J23" s="141" t="s">
        <v>290</v>
      </c>
      <c r="K23" s="140">
        <v>985896</v>
      </c>
      <c r="L23" s="140">
        <v>11189797</v>
      </c>
      <c r="M23" s="140">
        <v>775245</v>
      </c>
      <c r="N23" s="140">
        <v>25039</v>
      </c>
      <c r="O23" s="140">
        <v>0</v>
      </c>
      <c r="P23" s="140">
        <v>0</v>
      </c>
      <c r="Q23" s="140">
        <v>0</v>
      </c>
      <c r="R23" s="140">
        <v>24860</v>
      </c>
      <c r="S23" s="141" t="s">
        <v>290</v>
      </c>
      <c r="T23" s="140">
        <v>179</v>
      </c>
      <c r="U23" s="140">
        <v>750206</v>
      </c>
      <c r="V23" s="140">
        <v>19823524</v>
      </c>
      <c r="W23" s="140">
        <v>7883521</v>
      </c>
      <c r="X23" s="140">
        <v>1595182</v>
      </c>
      <c r="Y23" s="140">
        <v>0</v>
      </c>
      <c r="Z23" s="140">
        <v>3525200</v>
      </c>
      <c r="AA23" s="140">
        <v>1777064</v>
      </c>
      <c r="AB23" s="141" t="s">
        <v>290</v>
      </c>
      <c r="AC23" s="140">
        <v>986075</v>
      </c>
      <c r="AD23" s="140">
        <v>11940003</v>
      </c>
      <c r="AE23" s="140">
        <v>6067871</v>
      </c>
      <c r="AF23" s="140">
        <v>6024719</v>
      </c>
      <c r="AG23" s="140">
        <v>0</v>
      </c>
      <c r="AH23" s="140">
        <v>3027518</v>
      </c>
      <c r="AI23" s="140">
        <v>2997201</v>
      </c>
      <c r="AJ23" s="140">
        <v>0</v>
      </c>
      <c r="AK23" s="140">
        <v>43152</v>
      </c>
      <c r="AL23" s="140">
        <v>27996</v>
      </c>
      <c r="AM23" s="140">
        <v>9366607</v>
      </c>
      <c r="AN23" s="140">
        <v>2651155</v>
      </c>
      <c r="AO23" s="140">
        <v>969542</v>
      </c>
      <c r="AP23" s="140">
        <v>942178</v>
      </c>
      <c r="AQ23" s="140">
        <v>626219</v>
      </c>
      <c r="AR23" s="140">
        <v>113216</v>
      </c>
      <c r="AS23" s="140">
        <v>2023651</v>
      </c>
      <c r="AT23" s="140">
        <v>94501</v>
      </c>
      <c r="AU23" s="140">
        <v>1684052</v>
      </c>
      <c r="AV23" s="140">
        <v>245098</v>
      </c>
      <c r="AW23" s="140">
        <v>67212</v>
      </c>
      <c r="AX23" s="140">
        <v>4624589</v>
      </c>
      <c r="AY23" s="140">
        <v>3145854</v>
      </c>
      <c r="AZ23" s="140">
        <v>1225352</v>
      </c>
      <c r="BA23" s="140">
        <v>192700</v>
      </c>
      <c r="BB23" s="140">
        <v>60683</v>
      </c>
      <c r="BC23" s="140">
        <v>3112980</v>
      </c>
      <c r="BD23" s="140">
        <v>0</v>
      </c>
      <c r="BE23" s="140">
        <v>472825</v>
      </c>
      <c r="BF23" s="140">
        <v>15907303</v>
      </c>
      <c r="BG23" s="140">
        <v>0</v>
      </c>
      <c r="BH23" s="140">
        <v>0</v>
      </c>
      <c r="BI23" s="140">
        <v>0</v>
      </c>
      <c r="BJ23" s="140">
        <v>0</v>
      </c>
      <c r="BK23" s="140">
        <v>0</v>
      </c>
      <c r="BL23" s="140">
        <v>0</v>
      </c>
      <c r="BM23" s="140">
        <v>0</v>
      </c>
      <c r="BN23" s="140">
        <v>7338</v>
      </c>
      <c r="BO23" s="140">
        <v>328314</v>
      </c>
      <c r="BP23" s="140">
        <v>31072</v>
      </c>
      <c r="BQ23" s="140">
        <v>24130</v>
      </c>
      <c r="BR23" s="140">
        <v>0</v>
      </c>
      <c r="BS23" s="140">
        <v>6942</v>
      </c>
      <c r="BT23" s="140">
        <v>0</v>
      </c>
      <c r="BU23" s="140">
        <v>182685</v>
      </c>
      <c r="BV23" s="140">
        <v>0</v>
      </c>
      <c r="BW23" s="140">
        <v>182685</v>
      </c>
      <c r="BX23" s="140">
        <v>0</v>
      </c>
      <c r="BY23" s="140">
        <v>0</v>
      </c>
      <c r="BZ23" s="140">
        <v>114557</v>
      </c>
      <c r="CA23" s="140">
        <v>0</v>
      </c>
      <c r="CB23" s="140">
        <v>100555</v>
      </c>
      <c r="CC23" s="140">
        <v>14002</v>
      </c>
      <c r="CD23" s="140">
        <v>0</v>
      </c>
      <c r="CE23" s="140">
        <v>404720</v>
      </c>
      <c r="CF23" s="140">
        <v>0</v>
      </c>
      <c r="CG23" s="140">
        <v>34873</v>
      </c>
      <c r="CH23" s="140">
        <v>363187</v>
      </c>
      <c r="CI23" s="140">
        <v>6067871</v>
      </c>
      <c r="CJ23" s="140">
        <v>6024719</v>
      </c>
      <c r="CK23" s="140">
        <v>0</v>
      </c>
      <c r="CL23" s="140">
        <v>3027518</v>
      </c>
      <c r="CM23" s="140">
        <v>2997201</v>
      </c>
      <c r="CN23" s="140">
        <v>0</v>
      </c>
      <c r="CO23" s="140">
        <v>43152</v>
      </c>
      <c r="CP23" s="140">
        <v>35334</v>
      </c>
      <c r="CQ23" s="140">
        <v>9694921</v>
      </c>
      <c r="CR23" s="140">
        <v>2682227</v>
      </c>
      <c r="CS23" s="140">
        <v>993672</v>
      </c>
      <c r="CT23" s="140">
        <v>942178</v>
      </c>
      <c r="CU23" s="140">
        <v>633161</v>
      </c>
      <c r="CV23" s="140">
        <v>113216</v>
      </c>
      <c r="CW23" s="140">
        <v>2206336</v>
      </c>
      <c r="CX23" s="140">
        <v>94501</v>
      </c>
      <c r="CY23" s="140">
        <v>1866737</v>
      </c>
      <c r="CZ23" s="140">
        <v>245098</v>
      </c>
      <c r="DA23" s="140">
        <v>67212</v>
      </c>
      <c r="DB23" s="140">
        <v>4739146</v>
      </c>
      <c r="DC23" s="140">
        <v>3145854</v>
      </c>
      <c r="DD23" s="140">
        <v>1325907</v>
      </c>
      <c r="DE23" s="140">
        <v>206702</v>
      </c>
      <c r="DF23" s="140">
        <v>60683</v>
      </c>
      <c r="DG23" s="140">
        <v>3517700</v>
      </c>
      <c r="DH23" s="140">
        <v>0</v>
      </c>
      <c r="DI23" s="140">
        <v>507698</v>
      </c>
      <c r="DJ23" s="140">
        <v>16270490</v>
      </c>
    </row>
    <row r="24" spans="1:114" s="142" customFormat="1" ht="13.5" customHeight="1">
      <c r="A24" s="138" t="s">
        <v>18</v>
      </c>
      <c r="B24" s="139" t="s">
        <v>253</v>
      </c>
      <c r="C24" s="138" t="s">
        <v>0</v>
      </c>
      <c r="D24" s="140">
        <v>9093186</v>
      </c>
      <c r="E24" s="140">
        <v>1378219</v>
      </c>
      <c r="F24" s="140">
        <v>568406</v>
      </c>
      <c r="G24" s="140">
        <v>7609</v>
      </c>
      <c r="H24" s="140">
        <v>109300</v>
      </c>
      <c r="I24" s="140">
        <v>484569</v>
      </c>
      <c r="J24" s="141" t="s">
        <v>290</v>
      </c>
      <c r="K24" s="140">
        <v>208335</v>
      </c>
      <c r="L24" s="140">
        <v>7714967</v>
      </c>
      <c r="M24" s="140">
        <v>869257</v>
      </c>
      <c r="N24" s="140">
        <v>59950</v>
      </c>
      <c r="O24" s="140">
        <v>28050</v>
      </c>
      <c r="P24" s="140">
        <v>0</v>
      </c>
      <c r="Q24" s="140">
        <v>0</v>
      </c>
      <c r="R24" s="140">
        <v>14288</v>
      </c>
      <c r="S24" s="141" t="s">
        <v>290</v>
      </c>
      <c r="T24" s="140">
        <v>17612</v>
      </c>
      <c r="U24" s="140">
        <v>809307</v>
      </c>
      <c r="V24" s="140">
        <v>9962443</v>
      </c>
      <c r="W24" s="140">
        <v>1438169</v>
      </c>
      <c r="X24" s="140">
        <v>596456</v>
      </c>
      <c r="Y24" s="140">
        <v>7609</v>
      </c>
      <c r="Z24" s="140">
        <v>109300</v>
      </c>
      <c r="AA24" s="140">
        <v>498857</v>
      </c>
      <c r="AB24" s="141" t="s">
        <v>290</v>
      </c>
      <c r="AC24" s="140">
        <v>225947</v>
      </c>
      <c r="AD24" s="140">
        <v>8524274</v>
      </c>
      <c r="AE24" s="140">
        <v>154097</v>
      </c>
      <c r="AF24" s="140">
        <v>128704</v>
      </c>
      <c r="AG24" s="140">
        <v>0</v>
      </c>
      <c r="AH24" s="140">
        <v>128704</v>
      </c>
      <c r="AI24" s="140">
        <v>0</v>
      </c>
      <c r="AJ24" s="140">
        <v>0</v>
      </c>
      <c r="AK24" s="140">
        <v>25393</v>
      </c>
      <c r="AL24" s="140">
        <v>0</v>
      </c>
      <c r="AM24" s="140">
        <v>5072764</v>
      </c>
      <c r="AN24" s="140">
        <v>746984</v>
      </c>
      <c r="AO24" s="140">
        <v>331977</v>
      </c>
      <c r="AP24" s="140">
        <v>226350</v>
      </c>
      <c r="AQ24" s="140">
        <v>187435</v>
      </c>
      <c r="AR24" s="140">
        <v>1222</v>
      </c>
      <c r="AS24" s="140">
        <v>793402</v>
      </c>
      <c r="AT24" s="140">
        <v>45137</v>
      </c>
      <c r="AU24" s="140">
        <v>693081</v>
      </c>
      <c r="AV24" s="140">
        <v>55184</v>
      </c>
      <c r="AW24" s="140">
        <v>2866</v>
      </c>
      <c r="AX24" s="140">
        <v>3529012</v>
      </c>
      <c r="AY24" s="140">
        <v>2082974</v>
      </c>
      <c r="AZ24" s="140">
        <v>1145041</v>
      </c>
      <c r="BA24" s="140">
        <v>291247</v>
      </c>
      <c r="BB24" s="140">
        <v>9750</v>
      </c>
      <c r="BC24" s="140">
        <v>3745807</v>
      </c>
      <c r="BD24" s="140">
        <v>500</v>
      </c>
      <c r="BE24" s="140">
        <v>120518</v>
      </c>
      <c r="BF24" s="140">
        <v>5347379</v>
      </c>
      <c r="BG24" s="140">
        <v>5832</v>
      </c>
      <c r="BH24" s="140">
        <v>2052</v>
      </c>
      <c r="BI24" s="140">
        <v>0</v>
      </c>
      <c r="BJ24" s="140">
        <v>0</v>
      </c>
      <c r="BK24" s="140">
        <v>2052</v>
      </c>
      <c r="BL24" s="140">
        <v>0</v>
      </c>
      <c r="BM24" s="140">
        <v>3780</v>
      </c>
      <c r="BN24" s="140">
        <v>0</v>
      </c>
      <c r="BO24" s="140">
        <v>424373</v>
      </c>
      <c r="BP24" s="140">
        <v>57200</v>
      </c>
      <c r="BQ24" s="140">
        <v>23883</v>
      </c>
      <c r="BR24" s="140">
        <v>0</v>
      </c>
      <c r="BS24" s="140">
        <v>33317</v>
      </c>
      <c r="BT24" s="140">
        <v>0</v>
      </c>
      <c r="BU24" s="140">
        <v>183159</v>
      </c>
      <c r="BV24" s="140">
        <v>0</v>
      </c>
      <c r="BW24" s="140">
        <v>183159</v>
      </c>
      <c r="BX24" s="140">
        <v>0</v>
      </c>
      <c r="BY24" s="140">
        <v>0</v>
      </c>
      <c r="BZ24" s="140">
        <v>184014</v>
      </c>
      <c r="CA24" s="140">
        <v>3072</v>
      </c>
      <c r="CB24" s="140">
        <v>138420</v>
      </c>
      <c r="CC24" s="140">
        <v>42522</v>
      </c>
      <c r="CD24" s="140">
        <v>0</v>
      </c>
      <c r="CE24" s="140">
        <v>419995</v>
      </c>
      <c r="CF24" s="140">
        <v>0</v>
      </c>
      <c r="CG24" s="140">
        <v>19057</v>
      </c>
      <c r="CH24" s="140">
        <v>449262</v>
      </c>
      <c r="CI24" s="140">
        <v>159929</v>
      </c>
      <c r="CJ24" s="140">
        <v>130756</v>
      </c>
      <c r="CK24" s="140">
        <v>0</v>
      </c>
      <c r="CL24" s="140">
        <v>128704</v>
      </c>
      <c r="CM24" s="140">
        <v>2052</v>
      </c>
      <c r="CN24" s="140">
        <v>0</v>
      </c>
      <c r="CO24" s="140">
        <v>29173</v>
      </c>
      <c r="CP24" s="140">
        <v>0</v>
      </c>
      <c r="CQ24" s="140">
        <v>5497137</v>
      </c>
      <c r="CR24" s="140">
        <v>804184</v>
      </c>
      <c r="CS24" s="140">
        <v>355860</v>
      </c>
      <c r="CT24" s="140">
        <v>226350</v>
      </c>
      <c r="CU24" s="140">
        <v>220752</v>
      </c>
      <c r="CV24" s="140">
        <v>1222</v>
      </c>
      <c r="CW24" s="140">
        <v>976561</v>
      </c>
      <c r="CX24" s="140">
        <v>45137</v>
      </c>
      <c r="CY24" s="140">
        <v>876240</v>
      </c>
      <c r="CZ24" s="140">
        <v>55184</v>
      </c>
      <c r="DA24" s="140">
        <v>2866</v>
      </c>
      <c r="DB24" s="140">
        <v>3713026</v>
      </c>
      <c r="DC24" s="140">
        <v>2086046</v>
      </c>
      <c r="DD24" s="140">
        <v>1283461</v>
      </c>
      <c r="DE24" s="140">
        <v>333769</v>
      </c>
      <c r="DF24" s="140">
        <v>9750</v>
      </c>
      <c r="DG24" s="140">
        <v>4165802</v>
      </c>
      <c r="DH24" s="140">
        <v>500</v>
      </c>
      <c r="DI24" s="140">
        <v>139575</v>
      </c>
      <c r="DJ24" s="140">
        <v>5796641</v>
      </c>
    </row>
    <row r="25" spans="1:114" s="142" customFormat="1" ht="13.5" customHeight="1">
      <c r="A25" s="138" t="s">
        <v>19</v>
      </c>
      <c r="B25" s="139" t="s">
        <v>254</v>
      </c>
      <c r="C25" s="138" t="s">
        <v>0</v>
      </c>
      <c r="D25" s="140">
        <v>10266241</v>
      </c>
      <c r="E25" s="140">
        <v>2190308</v>
      </c>
      <c r="F25" s="140">
        <v>157899</v>
      </c>
      <c r="G25" s="140">
        <v>1412</v>
      </c>
      <c r="H25" s="140">
        <v>852000</v>
      </c>
      <c r="I25" s="140">
        <v>299083</v>
      </c>
      <c r="J25" s="141" t="s">
        <v>290</v>
      </c>
      <c r="K25" s="140">
        <v>879914</v>
      </c>
      <c r="L25" s="140">
        <v>8075933</v>
      </c>
      <c r="M25" s="140">
        <v>1350650</v>
      </c>
      <c r="N25" s="140">
        <v>118868</v>
      </c>
      <c r="O25" s="140">
        <v>3526</v>
      </c>
      <c r="P25" s="140">
        <v>2763</v>
      </c>
      <c r="Q25" s="140">
        <v>20</v>
      </c>
      <c r="R25" s="140">
        <v>56904</v>
      </c>
      <c r="S25" s="141" t="s">
        <v>290</v>
      </c>
      <c r="T25" s="140">
        <v>55655</v>
      </c>
      <c r="U25" s="140">
        <v>1231782</v>
      </c>
      <c r="V25" s="140">
        <v>11616891</v>
      </c>
      <c r="W25" s="140">
        <v>2309176</v>
      </c>
      <c r="X25" s="140">
        <v>161425</v>
      </c>
      <c r="Y25" s="140">
        <v>4175</v>
      </c>
      <c r="Z25" s="140">
        <v>852020</v>
      </c>
      <c r="AA25" s="140">
        <v>355987</v>
      </c>
      <c r="AB25" s="141" t="s">
        <v>290</v>
      </c>
      <c r="AC25" s="140">
        <v>935569</v>
      </c>
      <c r="AD25" s="140">
        <v>9307715</v>
      </c>
      <c r="AE25" s="140">
        <v>1050135</v>
      </c>
      <c r="AF25" s="140">
        <v>1050135</v>
      </c>
      <c r="AG25" s="140">
        <v>0</v>
      </c>
      <c r="AH25" s="140">
        <v>1017183</v>
      </c>
      <c r="AI25" s="140">
        <v>32952</v>
      </c>
      <c r="AJ25" s="140">
        <v>0</v>
      </c>
      <c r="AK25" s="140">
        <v>0</v>
      </c>
      <c r="AL25" s="140">
        <v>244713</v>
      </c>
      <c r="AM25" s="140">
        <v>5971898</v>
      </c>
      <c r="AN25" s="140">
        <v>994722</v>
      </c>
      <c r="AO25" s="140">
        <v>665872</v>
      </c>
      <c r="AP25" s="140">
        <v>269742</v>
      </c>
      <c r="AQ25" s="140">
        <v>59108</v>
      </c>
      <c r="AR25" s="140">
        <v>0</v>
      </c>
      <c r="AS25" s="140">
        <v>672061</v>
      </c>
      <c r="AT25" s="140">
        <v>205620</v>
      </c>
      <c r="AU25" s="140">
        <v>456222</v>
      </c>
      <c r="AV25" s="140">
        <v>10219</v>
      </c>
      <c r="AW25" s="140">
        <v>0</v>
      </c>
      <c r="AX25" s="140">
        <v>4295828</v>
      </c>
      <c r="AY25" s="140">
        <v>2525427</v>
      </c>
      <c r="AZ25" s="140">
        <v>1266030</v>
      </c>
      <c r="BA25" s="140">
        <v>394332</v>
      </c>
      <c r="BB25" s="140">
        <v>110039</v>
      </c>
      <c r="BC25" s="140">
        <v>2888968</v>
      </c>
      <c r="BD25" s="140">
        <v>9287</v>
      </c>
      <c r="BE25" s="140">
        <v>110527</v>
      </c>
      <c r="BF25" s="140">
        <v>7132560</v>
      </c>
      <c r="BG25" s="140">
        <v>0</v>
      </c>
      <c r="BH25" s="140">
        <v>0</v>
      </c>
      <c r="BI25" s="140">
        <v>0</v>
      </c>
      <c r="BJ25" s="140">
        <v>0</v>
      </c>
      <c r="BK25" s="140">
        <v>0</v>
      </c>
      <c r="BL25" s="140">
        <v>0</v>
      </c>
      <c r="BM25" s="140">
        <v>0</v>
      </c>
      <c r="BN25" s="140">
        <v>0</v>
      </c>
      <c r="BO25" s="140">
        <v>693715</v>
      </c>
      <c r="BP25" s="140">
        <v>164567</v>
      </c>
      <c r="BQ25" s="140">
        <v>106520</v>
      </c>
      <c r="BR25" s="140">
        <v>5160</v>
      </c>
      <c r="BS25" s="140">
        <v>52887</v>
      </c>
      <c r="BT25" s="140">
        <v>0</v>
      </c>
      <c r="BU25" s="140">
        <v>205982</v>
      </c>
      <c r="BV25" s="140">
        <v>11439</v>
      </c>
      <c r="BW25" s="140">
        <v>194543</v>
      </c>
      <c r="BX25" s="140">
        <v>0</v>
      </c>
      <c r="BY25" s="140">
        <v>0</v>
      </c>
      <c r="BZ25" s="140">
        <v>323166</v>
      </c>
      <c r="CA25" s="140">
        <v>18471</v>
      </c>
      <c r="CB25" s="140">
        <v>248991</v>
      </c>
      <c r="CC25" s="140">
        <v>23566</v>
      </c>
      <c r="CD25" s="140">
        <v>32138</v>
      </c>
      <c r="CE25" s="140">
        <v>648627</v>
      </c>
      <c r="CF25" s="140">
        <v>0</v>
      </c>
      <c r="CG25" s="140">
        <v>8308</v>
      </c>
      <c r="CH25" s="140">
        <v>702023</v>
      </c>
      <c r="CI25" s="140">
        <v>1050135</v>
      </c>
      <c r="CJ25" s="140">
        <v>1050135</v>
      </c>
      <c r="CK25" s="140">
        <v>0</v>
      </c>
      <c r="CL25" s="140">
        <v>1017183</v>
      </c>
      <c r="CM25" s="140">
        <v>32952</v>
      </c>
      <c r="CN25" s="140">
        <v>0</v>
      </c>
      <c r="CO25" s="140">
        <v>0</v>
      </c>
      <c r="CP25" s="140">
        <v>244713</v>
      </c>
      <c r="CQ25" s="140">
        <v>6665613</v>
      </c>
      <c r="CR25" s="140">
        <v>1159289</v>
      </c>
      <c r="CS25" s="140">
        <v>772392</v>
      </c>
      <c r="CT25" s="140">
        <v>274902</v>
      </c>
      <c r="CU25" s="140">
        <v>111995</v>
      </c>
      <c r="CV25" s="140">
        <v>0</v>
      </c>
      <c r="CW25" s="140">
        <v>878043</v>
      </c>
      <c r="CX25" s="140">
        <v>217059</v>
      </c>
      <c r="CY25" s="140">
        <v>650765</v>
      </c>
      <c r="CZ25" s="140">
        <v>10219</v>
      </c>
      <c r="DA25" s="140">
        <v>0</v>
      </c>
      <c r="DB25" s="140">
        <v>4618994</v>
      </c>
      <c r="DC25" s="140">
        <v>2543898</v>
      </c>
      <c r="DD25" s="140">
        <v>1515021</v>
      </c>
      <c r="DE25" s="140">
        <v>417898</v>
      </c>
      <c r="DF25" s="140">
        <v>142177</v>
      </c>
      <c r="DG25" s="140">
        <v>3537595</v>
      </c>
      <c r="DH25" s="140">
        <v>9287</v>
      </c>
      <c r="DI25" s="140">
        <v>118835</v>
      </c>
      <c r="DJ25" s="140">
        <v>7834583</v>
      </c>
    </row>
    <row r="26" spans="1:114" s="142" customFormat="1" ht="13.5" customHeight="1">
      <c r="A26" s="138" t="s">
        <v>20</v>
      </c>
      <c r="B26" s="139" t="s">
        <v>255</v>
      </c>
      <c r="C26" s="138" t="s">
        <v>0</v>
      </c>
      <c r="D26" s="140">
        <v>22526120</v>
      </c>
      <c r="E26" s="140">
        <v>4831895</v>
      </c>
      <c r="F26" s="140">
        <v>16348</v>
      </c>
      <c r="G26" s="140">
        <v>0</v>
      </c>
      <c r="H26" s="140">
        <v>1433371</v>
      </c>
      <c r="I26" s="140">
        <v>2614145</v>
      </c>
      <c r="J26" s="141" t="s">
        <v>290</v>
      </c>
      <c r="K26" s="140">
        <v>768031</v>
      </c>
      <c r="L26" s="140">
        <v>17694225</v>
      </c>
      <c r="M26" s="140">
        <v>3386852</v>
      </c>
      <c r="N26" s="140">
        <v>366143</v>
      </c>
      <c r="O26" s="140">
        <v>1856</v>
      </c>
      <c r="P26" s="140">
        <v>1574</v>
      </c>
      <c r="Q26" s="140">
        <v>15806</v>
      </c>
      <c r="R26" s="140">
        <v>264901</v>
      </c>
      <c r="S26" s="141" t="s">
        <v>290</v>
      </c>
      <c r="T26" s="140">
        <v>82006</v>
      </c>
      <c r="U26" s="140">
        <v>3020709</v>
      </c>
      <c r="V26" s="140">
        <v>25912972</v>
      </c>
      <c r="W26" s="140">
        <v>5198038</v>
      </c>
      <c r="X26" s="140">
        <v>18204</v>
      </c>
      <c r="Y26" s="140">
        <v>1574</v>
      </c>
      <c r="Z26" s="140">
        <v>1449177</v>
      </c>
      <c r="AA26" s="140">
        <v>2879046</v>
      </c>
      <c r="AB26" s="141" t="s">
        <v>290</v>
      </c>
      <c r="AC26" s="140">
        <v>850037</v>
      </c>
      <c r="AD26" s="140">
        <v>20714934</v>
      </c>
      <c r="AE26" s="140">
        <v>1366873</v>
      </c>
      <c r="AF26" s="140">
        <v>1359529</v>
      </c>
      <c r="AG26" s="140">
        <v>11374</v>
      </c>
      <c r="AH26" s="140">
        <v>1265072</v>
      </c>
      <c r="AI26" s="140">
        <v>81477</v>
      </c>
      <c r="AJ26" s="140">
        <v>1606</v>
      </c>
      <c r="AK26" s="140">
        <v>7344</v>
      </c>
      <c r="AL26" s="140">
        <v>4350693</v>
      </c>
      <c r="AM26" s="140">
        <v>10632357</v>
      </c>
      <c r="AN26" s="140">
        <v>2135049</v>
      </c>
      <c r="AO26" s="140">
        <v>1387766</v>
      </c>
      <c r="AP26" s="140">
        <v>262022</v>
      </c>
      <c r="AQ26" s="140">
        <v>417033</v>
      </c>
      <c r="AR26" s="140">
        <v>68228</v>
      </c>
      <c r="AS26" s="140">
        <v>919569</v>
      </c>
      <c r="AT26" s="140">
        <v>227935</v>
      </c>
      <c r="AU26" s="140">
        <v>425574</v>
      </c>
      <c r="AV26" s="140">
        <v>266060</v>
      </c>
      <c r="AW26" s="140">
        <v>33431</v>
      </c>
      <c r="AX26" s="140">
        <v>7530834</v>
      </c>
      <c r="AY26" s="140">
        <v>4869699</v>
      </c>
      <c r="AZ26" s="140">
        <v>2061404</v>
      </c>
      <c r="BA26" s="140">
        <v>567902</v>
      </c>
      <c r="BB26" s="140">
        <v>31829</v>
      </c>
      <c r="BC26" s="140">
        <v>5423652</v>
      </c>
      <c r="BD26" s="140">
        <v>13474</v>
      </c>
      <c r="BE26" s="140">
        <v>752545</v>
      </c>
      <c r="BF26" s="140">
        <v>12751775</v>
      </c>
      <c r="BG26" s="140">
        <v>22896</v>
      </c>
      <c r="BH26" s="140">
        <v>22896</v>
      </c>
      <c r="BI26" s="140">
        <v>0</v>
      </c>
      <c r="BJ26" s="140">
        <v>22896</v>
      </c>
      <c r="BK26" s="140">
        <v>0</v>
      </c>
      <c r="BL26" s="140">
        <v>0</v>
      </c>
      <c r="BM26" s="140">
        <v>0</v>
      </c>
      <c r="BN26" s="140">
        <v>126605</v>
      </c>
      <c r="BO26" s="140">
        <v>630136</v>
      </c>
      <c r="BP26" s="140">
        <v>146150</v>
      </c>
      <c r="BQ26" s="140">
        <v>90195</v>
      </c>
      <c r="BR26" s="140">
        <v>436</v>
      </c>
      <c r="BS26" s="140">
        <v>55519</v>
      </c>
      <c r="BT26" s="140">
        <v>0</v>
      </c>
      <c r="BU26" s="140">
        <v>121051</v>
      </c>
      <c r="BV26" s="140">
        <v>8730</v>
      </c>
      <c r="BW26" s="140">
        <v>112321</v>
      </c>
      <c r="BX26" s="140">
        <v>0</v>
      </c>
      <c r="BY26" s="140">
        <v>0</v>
      </c>
      <c r="BZ26" s="140">
        <v>362935</v>
      </c>
      <c r="CA26" s="140">
        <v>243488</v>
      </c>
      <c r="CB26" s="140">
        <v>91563</v>
      </c>
      <c r="CC26" s="140">
        <v>27884</v>
      </c>
      <c r="CD26" s="140">
        <v>0</v>
      </c>
      <c r="CE26" s="140">
        <v>2527177</v>
      </c>
      <c r="CF26" s="140">
        <v>0</v>
      </c>
      <c r="CG26" s="140">
        <v>80038</v>
      </c>
      <c r="CH26" s="140">
        <v>733070</v>
      </c>
      <c r="CI26" s="140">
        <v>1389769</v>
      </c>
      <c r="CJ26" s="140">
        <v>1382425</v>
      </c>
      <c r="CK26" s="140">
        <v>11374</v>
      </c>
      <c r="CL26" s="140">
        <v>1287968</v>
      </c>
      <c r="CM26" s="140">
        <v>81477</v>
      </c>
      <c r="CN26" s="140">
        <v>1606</v>
      </c>
      <c r="CO26" s="140">
        <v>7344</v>
      </c>
      <c r="CP26" s="140">
        <v>4477298</v>
      </c>
      <c r="CQ26" s="140">
        <v>11262493</v>
      </c>
      <c r="CR26" s="140">
        <v>2281199</v>
      </c>
      <c r="CS26" s="140">
        <v>1477961</v>
      </c>
      <c r="CT26" s="140">
        <v>262458</v>
      </c>
      <c r="CU26" s="140">
        <v>472552</v>
      </c>
      <c r="CV26" s="140">
        <v>68228</v>
      </c>
      <c r="CW26" s="140">
        <v>1040620</v>
      </c>
      <c r="CX26" s="140">
        <v>236665</v>
      </c>
      <c r="CY26" s="140">
        <v>537895</v>
      </c>
      <c r="CZ26" s="140">
        <v>266060</v>
      </c>
      <c r="DA26" s="140">
        <v>33431</v>
      </c>
      <c r="DB26" s="140">
        <v>7893769</v>
      </c>
      <c r="DC26" s="140">
        <v>5113187</v>
      </c>
      <c r="DD26" s="140">
        <v>2152967</v>
      </c>
      <c r="DE26" s="140">
        <v>595786</v>
      </c>
      <c r="DF26" s="140">
        <v>31829</v>
      </c>
      <c r="DG26" s="140">
        <v>7950829</v>
      </c>
      <c r="DH26" s="140">
        <v>13474</v>
      </c>
      <c r="DI26" s="140">
        <v>832583</v>
      </c>
      <c r="DJ26" s="140">
        <v>13484845</v>
      </c>
    </row>
    <row r="27" spans="1:114" s="142" customFormat="1" ht="13.5" customHeight="1">
      <c r="A27" s="138" t="s">
        <v>21</v>
      </c>
      <c r="B27" s="139" t="s">
        <v>256</v>
      </c>
      <c r="C27" s="138" t="s">
        <v>0</v>
      </c>
      <c r="D27" s="140">
        <v>29427103</v>
      </c>
      <c r="E27" s="140">
        <v>6264478</v>
      </c>
      <c r="F27" s="140">
        <v>571456</v>
      </c>
      <c r="G27" s="140">
        <v>84413</v>
      </c>
      <c r="H27" s="140">
        <v>1348500</v>
      </c>
      <c r="I27" s="140">
        <v>3006529</v>
      </c>
      <c r="J27" s="141" t="s">
        <v>290</v>
      </c>
      <c r="K27" s="140">
        <v>1253580</v>
      </c>
      <c r="L27" s="140">
        <v>23162625</v>
      </c>
      <c r="M27" s="140">
        <v>5233823</v>
      </c>
      <c r="N27" s="140">
        <v>1388717</v>
      </c>
      <c r="O27" s="140">
        <v>261097</v>
      </c>
      <c r="P27" s="140">
        <v>24908</v>
      </c>
      <c r="Q27" s="140">
        <v>470900</v>
      </c>
      <c r="R27" s="140">
        <v>501007</v>
      </c>
      <c r="S27" s="141" t="s">
        <v>290</v>
      </c>
      <c r="T27" s="140">
        <v>130805</v>
      </c>
      <c r="U27" s="140">
        <v>3845106</v>
      </c>
      <c r="V27" s="140">
        <v>34660926</v>
      </c>
      <c r="W27" s="140">
        <v>7653195</v>
      </c>
      <c r="X27" s="140">
        <v>832553</v>
      </c>
      <c r="Y27" s="140">
        <v>109321</v>
      </c>
      <c r="Z27" s="140">
        <v>1819400</v>
      </c>
      <c r="AA27" s="140">
        <v>3507536</v>
      </c>
      <c r="AB27" s="141" t="s">
        <v>290</v>
      </c>
      <c r="AC27" s="140">
        <v>1384385</v>
      </c>
      <c r="AD27" s="140">
        <v>27007731</v>
      </c>
      <c r="AE27" s="140">
        <v>2789084</v>
      </c>
      <c r="AF27" s="140">
        <v>2737548</v>
      </c>
      <c r="AG27" s="140">
        <v>1628</v>
      </c>
      <c r="AH27" s="140">
        <v>2500251</v>
      </c>
      <c r="AI27" s="140">
        <v>163803</v>
      </c>
      <c r="AJ27" s="140">
        <v>71866</v>
      </c>
      <c r="AK27" s="140">
        <v>51536</v>
      </c>
      <c r="AL27" s="140">
        <v>310932</v>
      </c>
      <c r="AM27" s="140">
        <v>20891679</v>
      </c>
      <c r="AN27" s="140">
        <v>4568540</v>
      </c>
      <c r="AO27" s="140">
        <v>1631316</v>
      </c>
      <c r="AP27" s="140">
        <v>1940889</v>
      </c>
      <c r="AQ27" s="140">
        <v>861383</v>
      </c>
      <c r="AR27" s="140">
        <v>134952</v>
      </c>
      <c r="AS27" s="140">
        <v>4358845</v>
      </c>
      <c r="AT27" s="140">
        <v>1109309</v>
      </c>
      <c r="AU27" s="140">
        <v>3097461</v>
      </c>
      <c r="AV27" s="140">
        <v>152075</v>
      </c>
      <c r="AW27" s="140">
        <v>86415</v>
      </c>
      <c r="AX27" s="140">
        <v>11877362</v>
      </c>
      <c r="AY27" s="140">
        <v>5895759</v>
      </c>
      <c r="AZ27" s="140">
        <v>5246781</v>
      </c>
      <c r="BA27" s="140">
        <v>523368</v>
      </c>
      <c r="BB27" s="140">
        <v>211454</v>
      </c>
      <c r="BC27" s="140">
        <v>3976726</v>
      </c>
      <c r="BD27" s="140">
        <v>517</v>
      </c>
      <c r="BE27" s="140">
        <v>1458682</v>
      </c>
      <c r="BF27" s="140">
        <v>25139445</v>
      </c>
      <c r="BG27" s="140">
        <v>864914</v>
      </c>
      <c r="BH27" s="140">
        <v>817652</v>
      </c>
      <c r="BI27" s="140">
        <v>0</v>
      </c>
      <c r="BJ27" s="140">
        <v>817652</v>
      </c>
      <c r="BK27" s="140">
        <v>0</v>
      </c>
      <c r="BL27" s="140">
        <v>0</v>
      </c>
      <c r="BM27" s="140">
        <v>47262</v>
      </c>
      <c r="BN27" s="140">
        <v>58984</v>
      </c>
      <c r="BO27" s="140">
        <v>2842413</v>
      </c>
      <c r="BP27" s="140">
        <v>904500</v>
      </c>
      <c r="BQ27" s="140">
        <v>504177</v>
      </c>
      <c r="BR27" s="140">
        <v>317341</v>
      </c>
      <c r="BS27" s="140">
        <v>82982</v>
      </c>
      <c r="BT27" s="140">
        <v>0</v>
      </c>
      <c r="BU27" s="140">
        <v>1040294</v>
      </c>
      <c r="BV27" s="140">
        <v>66703</v>
      </c>
      <c r="BW27" s="140">
        <v>969319</v>
      </c>
      <c r="BX27" s="140">
        <v>4272</v>
      </c>
      <c r="BY27" s="140">
        <v>0</v>
      </c>
      <c r="BZ27" s="140">
        <v>895891</v>
      </c>
      <c r="CA27" s="140">
        <v>365482</v>
      </c>
      <c r="CB27" s="140">
        <v>345042</v>
      </c>
      <c r="CC27" s="140">
        <v>21428</v>
      </c>
      <c r="CD27" s="140">
        <v>163939</v>
      </c>
      <c r="CE27" s="140">
        <v>1356643</v>
      </c>
      <c r="CF27" s="140">
        <v>1728</v>
      </c>
      <c r="CG27" s="140">
        <v>110869</v>
      </c>
      <c r="CH27" s="140">
        <v>3818196</v>
      </c>
      <c r="CI27" s="140">
        <v>3653998</v>
      </c>
      <c r="CJ27" s="140">
        <v>3555200</v>
      </c>
      <c r="CK27" s="140">
        <v>1628</v>
      </c>
      <c r="CL27" s="140">
        <v>3317903</v>
      </c>
      <c r="CM27" s="140">
        <v>163803</v>
      </c>
      <c r="CN27" s="140">
        <v>71866</v>
      </c>
      <c r="CO27" s="140">
        <v>98798</v>
      </c>
      <c r="CP27" s="140">
        <v>369916</v>
      </c>
      <c r="CQ27" s="140">
        <v>23734092</v>
      </c>
      <c r="CR27" s="140">
        <v>5473040</v>
      </c>
      <c r="CS27" s="140">
        <v>2135493</v>
      </c>
      <c r="CT27" s="140">
        <v>2258230</v>
      </c>
      <c r="CU27" s="140">
        <v>944365</v>
      </c>
      <c r="CV27" s="140">
        <v>134952</v>
      </c>
      <c r="CW27" s="140">
        <v>5399139</v>
      </c>
      <c r="CX27" s="140">
        <v>1176012</v>
      </c>
      <c r="CY27" s="140">
        <v>4066780</v>
      </c>
      <c r="CZ27" s="140">
        <v>156347</v>
      </c>
      <c r="DA27" s="140">
        <v>86415</v>
      </c>
      <c r="DB27" s="140">
        <v>12773253</v>
      </c>
      <c r="DC27" s="140">
        <v>6261241</v>
      </c>
      <c r="DD27" s="140">
        <v>5591823</v>
      </c>
      <c r="DE27" s="140">
        <v>544796</v>
      </c>
      <c r="DF27" s="140">
        <v>375393</v>
      </c>
      <c r="DG27" s="140">
        <v>5333369</v>
      </c>
      <c r="DH27" s="140">
        <v>2245</v>
      </c>
      <c r="DI27" s="140">
        <v>1569551</v>
      </c>
      <c r="DJ27" s="140">
        <v>28957641</v>
      </c>
    </row>
    <row r="28" spans="1:114" s="142" customFormat="1" ht="13.5" customHeight="1">
      <c r="A28" s="138" t="s">
        <v>22</v>
      </c>
      <c r="B28" s="139" t="s">
        <v>257</v>
      </c>
      <c r="C28" s="138" t="s">
        <v>0</v>
      </c>
      <c r="D28" s="140">
        <v>49620436</v>
      </c>
      <c r="E28" s="140">
        <v>9726808</v>
      </c>
      <c r="F28" s="140">
        <v>1821064</v>
      </c>
      <c r="G28" s="140">
        <v>792</v>
      </c>
      <c r="H28" s="140">
        <v>1971100</v>
      </c>
      <c r="I28" s="140">
        <v>3818379</v>
      </c>
      <c r="J28" s="141" t="s">
        <v>290</v>
      </c>
      <c r="K28" s="140">
        <v>2115473</v>
      </c>
      <c r="L28" s="140">
        <v>39893628</v>
      </c>
      <c r="M28" s="140">
        <v>6523373</v>
      </c>
      <c r="N28" s="140">
        <v>1076091</v>
      </c>
      <c r="O28" s="140">
        <v>98170</v>
      </c>
      <c r="P28" s="140">
        <v>23718</v>
      </c>
      <c r="Q28" s="140">
        <v>33132</v>
      </c>
      <c r="R28" s="140">
        <v>524080</v>
      </c>
      <c r="S28" s="141" t="s">
        <v>290</v>
      </c>
      <c r="T28" s="140">
        <v>396991</v>
      </c>
      <c r="U28" s="140">
        <v>5447282</v>
      </c>
      <c r="V28" s="140">
        <v>56143809</v>
      </c>
      <c r="W28" s="140">
        <v>10802899</v>
      </c>
      <c r="X28" s="140">
        <v>1919234</v>
      </c>
      <c r="Y28" s="140">
        <v>24510</v>
      </c>
      <c r="Z28" s="140">
        <v>2004232</v>
      </c>
      <c r="AA28" s="140">
        <v>4342459</v>
      </c>
      <c r="AB28" s="141" t="s">
        <v>290</v>
      </c>
      <c r="AC28" s="140">
        <v>2512464</v>
      </c>
      <c r="AD28" s="140">
        <v>45340910</v>
      </c>
      <c r="AE28" s="140">
        <v>7882219</v>
      </c>
      <c r="AF28" s="140">
        <v>6661190</v>
      </c>
      <c r="AG28" s="140">
        <v>11359</v>
      </c>
      <c r="AH28" s="140">
        <v>2412281</v>
      </c>
      <c r="AI28" s="140">
        <v>95866</v>
      </c>
      <c r="AJ28" s="140">
        <v>4141684</v>
      </c>
      <c r="AK28" s="140">
        <v>1221029</v>
      </c>
      <c r="AL28" s="140">
        <v>733861</v>
      </c>
      <c r="AM28" s="140">
        <v>31289378</v>
      </c>
      <c r="AN28" s="140">
        <v>7569924</v>
      </c>
      <c r="AO28" s="140">
        <v>2045620</v>
      </c>
      <c r="AP28" s="140">
        <v>3904799</v>
      </c>
      <c r="AQ28" s="140">
        <v>1436223</v>
      </c>
      <c r="AR28" s="140">
        <v>183282</v>
      </c>
      <c r="AS28" s="140">
        <v>5535557</v>
      </c>
      <c r="AT28" s="140">
        <v>596491</v>
      </c>
      <c r="AU28" s="140">
        <v>4346754</v>
      </c>
      <c r="AV28" s="140">
        <v>592312</v>
      </c>
      <c r="AW28" s="140">
        <v>62947</v>
      </c>
      <c r="AX28" s="140">
        <v>18120950</v>
      </c>
      <c r="AY28" s="140">
        <v>8225417</v>
      </c>
      <c r="AZ28" s="140">
        <v>8479242</v>
      </c>
      <c r="BA28" s="140">
        <v>1096828</v>
      </c>
      <c r="BB28" s="140">
        <v>319463</v>
      </c>
      <c r="BC28" s="140">
        <v>5028817</v>
      </c>
      <c r="BD28" s="140">
        <v>0</v>
      </c>
      <c r="BE28" s="140">
        <v>4686161</v>
      </c>
      <c r="BF28" s="140">
        <v>43857758</v>
      </c>
      <c r="BG28" s="140">
        <v>354804</v>
      </c>
      <c r="BH28" s="140">
        <v>354804</v>
      </c>
      <c r="BI28" s="140">
        <v>0</v>
      </c>
      <c r="BJ28" s="140">
        <v>354779</v>
      </c>
      <c r="BK28" s="140">
        <v>0</v>
      </c>
      <c r="BL28" s="140">
        <v>25</v>
      </c>
      <c r="BM28" s="140">
        <v>0</v>
      </c>
      <c r="BN28" s="140">
        <v>0</v>
      </c>
      <c r="BO28" s="140">
        <v>3853506</v>
      </c>
      <c r="BP28" s="140">
        <v>699172</v>
      </c>
      <c r="BQ28" s="140">
        <v>304434</v>
      </c>
      <c r="BR28" s="140">
        <v>206004</v>
      </c>
      <c r="BS28" s="140">
        <v>178025</v>
      </c>
      <c r="BT28" s="140">
        <v>10709</v>
      </c>
      <c r="BU28" s="140">
        <v>1051149</v>
      </c>
      <c r="BV28" s="140">
        <v>31440</v>
      </c>
      <c r="BW28" s="140">
        <v>1019709</v>
      </c>
      <c r="BX28" s="140">
        <v>0</v>
      </c>
      <c r="BY28" s="140">
        <v>35435</v>
      </c>
      <c r="BZ28" s="140">
        <v>2063056</v>
      </c>
      <c r="CA28" s="140">
        <v>276790</v>
      </c>
      <c r="CB28" s="140">
        <v>1626511</v>
      </c>
      <c r="CC28" s="140">
        <v>12829</v>
      </c>
      <c r="CD28" s="140">
        <v>146926</v>
      </c>
      <c r="CE28" s="140">
        <v>2090995</v>
      </c>
      <c r="CF28" s="140">
        <v>4694</v>
      </c>
      <c r="CG28" s="140">
        <v>224068</v>
      </c>
      <c r="CH28" s="140">
        <v>4432378</v>
      </c>
      <c r="CI28" s="140">
        <v>8237023</v>
      </c>
      <c r="CJ28" s="140">
        <v>7015994</v>
      </c>
      <c r="CK28" s="140">
        <v>11359</v>
      </c>
      <c r="CL28" s="140">
        <v>2767060</v>
      </c>
      <c r="CM28" s="140">
        <v>95866</v>
      </c>
      <c r="CN28" s="140">
        <v>4141709</v>
      </c>
      <c r="CO28" s="140">
        <v>1221029</v>
      </c>
      <c r="CP28" s="140">
        <v>733861</v>
      </c>
      <c r="CQ28" s="140">
        <v>35142884</v>
      </c>
      <c r="CR28" s="140">
        <v>8269096</v>
      </c>
      <c r="CS28" s="140">
        <v>2350054</v>
      </c>
      <c r="CT28" s="140">
        <v>4110803</v>
      </c>
      <c r="CU28" s="140">
        <v>1614248</v>
      </c>
      <c r="CV28" s="140">
        <v>193991</v>
      </c>
      <c r="CW28" s="140">
        <v>6586706</v>
      </c>
      <c r="CX28" s="140">
        <v>627931</v>
      </c>
      <c r="CY28" s="140">
        <v>5366463</v>
      </c>
      <c r="CZ28" s="140">
        <v>592312</v>
      </c>
      <c r="DA28" s="140">
        <v>98382</v>
      </c>
      <c r="DB28" s="140">
        <v>20184006</v>
      </c>
      <c r="DC28" s="140">
        <v>8502207</v>
      </c>
      <c r="DD28" s="140">
        <v>10105753</v>
      </c>
      <c r="DE28" s="140">
        <v>1109657</v>
      </c>
      <c r="DF28" s="140">
        <v>466389</v>
      </c>
      <c r="DG28" s="140">
        <v>7119812</v>
      </c>
      <c r="DH28" s="140">
        <v>4694</v>
      </c>
      <c r="DI28" s="140">
        <v>4910229</v>
      </c>
      <c r="DJ28" s="140">
        <v>48290136</v>
      </c>
    </row>
    <row r="29" spans="1:114" s="142" customFormat="1" ht="13.5" customHeight="1">
      <c r="A29" s="138" t="s">
        <v>23</v>
      </c>
      <c r="B29" s="139" t="s">
        <v>258</v>
      </c>
      <c r="C29" s="138" t="s">
        <v>0</v>
      </c>
      <c r="D29" s="140">
        <v>132287199</v>
      </c>
      <c r="E29" s="140">
        <v>42503425</v>
      </c>
      <c r="F29" s="140">
        <v>9528971</v>
      </c>
      <c r="G29" s="140">
        <v>67285</v>
      </c>
      <c r="H29" s="140">
        <v>16207800</v>
      </c>
      <c r="I29" s="140">
        <v>9527492</v>
      </c>
      <c r="J29" s="141" t="s">
        <v>290</v>
      </c>
      <c r="K29" s="140">
        <v>7171877</v>
      </c>
      <c r="L29" s="140">
        <v>89783774</v>
      </c>
      <c r="M29" s="140">
        <v>10667152</v>
      </c>
      <c r="N29" s="140">
        <v>875566</v>
      </c>
      <c r="O29" s="140">
        <v>260600</v>
      </c>
      <c r="P29" s="140">
        <v>10138</v>
      </c>
      <c r="Q29" s="140">
        <v>0</v>
      </c>
      <c r="R29" s="140">
        <v>377161</v>
      </c>
      <c r="S29" s="141" t="s">
        <v>290</v>
      </c>
      <c r="T29" s="140">
        <v>227667</v>
      </c>
      <c r="U29" s="140">
        <v>9791586</v>
      </c>
      <c r="V29" s="140">
        <v>142954351</v>
      </c>
      <c r="W29" s="140">
        <v>43378991</v>
      </c>
      <c r="X29" s="140">
        <v>9789571</v>
      </c>
      <c r="Y29" s="140">
        <v>77423</v>
      </c>
      <c r="Z29" s="140">
        <v>16207800</v>
      </c>
      <c r="AA29" s="140">
        <v>9904653</v>
      </c>
      <c r="AB29" s="141" t="s">
        <v>290</v>
      </c>
      <c r="AC29" s="140">
        <v>7399544</v>
      </c>
      <c r="AD29" s="140">
        <v>99575360</v>
      </c>
      <c r="AE29" s="140">
        <v>30821746</v>
      </c>
      <c r="AF29" s="140">
        <v>30691970</v>
      </c>
      <c r="AG29" s="140">
        <v>21460</v>
      </c>
      <c r="AH29" s="140">
        <v>30187656</v>
      </c>
      <c r="AI29" s="140">
        <v>377066</v>
      </c>
      <c r="AJ29" s="140">
        <v>105788</v>
      </c>
      <c r="AK29" s="140">
        <v>129776</v>
      </c>
      <c r="AL29" s="140">
        <v>12219997</v>
      </c>
      <c r="AM29" s="140">
        <v>76027972</v>
      </c>
      <c r="AN29" s="140">
        <v>20182586</v>
      </c>
      <c r="AO29" s="140">
        <v>7187223</v>
      </c>
      <c r="AP29" s="140">
        <v>10651316</v>
      </c>
      <c r="AQ29" s="140">
        <v>2041771</v>
      </c>
      <c r="AR29" s="140">
        <v>302276</v>
      </c>
      <c r="AS29" s="140">
        <v>17090233</v>
      </c>
      <c r="AT29" s="140">
        <v>4950311</v>
      </c>
      <c r="AU29" s="140">
        <v>10775198</v>
      </c>
      <c r="AV29" s="140">
        <v>1364724</v>
      </c>
      <c r="AW29" s="140">
        <v>303354</v>
      </c>
      <c r="AX29" s="140">
        <v>38419532</v>
      </c>
      <c r="AY29" s="140">
        <v>17395643</v>
      </c>
      <c r="AZ29" s="140">
        <v>18004040</v>
      </c>
      <c r="BA29" s="140">
        <v>1195653</v>
      </c>
      <c r="BB29" s="140">
        <v>1824196</v>
      </c>
      <c r="BC29" s="140">
        <v>9914262</v>
      </c>
      <c r="BD29" s="140">
        <v>32267</v>
      </c>
      <c r="BE29" s="140">
        <v>3303222</v>
      </c>
      <c r="BF29" s="140">
        <v>110152940</v>
      </c>
      <c r="BG29" s="140">
        <v>2279757</v>
      </c>
      <c r="BH29" s="140">
        <v>2275679</v>
      </c>
      <c r="BI29" s="140">
        <v>0</v>
      </c>
      <c r="BJ29" s="140">
        <v>2275679</v>
      </c>
      <c r="BK29" s="140">
        <v>0</v>
      </c>
      <c r="BL29" s="140">
        <v>0</v>
      </c>
      <c r="BM29" s="140">
        <v>4078</v>
      </c>
      <c r="BN29" s="140">
        <v>56412</v>
      </c>
      <c r="BO29" s="140">
        <v>5172419</v>
      </c>
      <c r="BP29" s="140">
        <v>1555697</v>
      </c>
      <c r="BQ29" s="140">
        <v>678364</v>
      </c>
      <c r="BR29" s="140">
        <v>593851</v>
      </c>
      <c r="BS29" s="140">
        <v>148742</v>
      </c>
      <c r="BT29" s="140">
        <v>134740</v>
      </c>
      <c r="BU29" s="140">
        <v>966845</v>
      </c>
      <c r="BV29" s="140">
        <v>52125</v>
      </c>
      <c r="BW29" s="140">
        <v>756838</v>
      </c>
      <c r="BX29" s="140">
        <v>157882</v>
      </c>
      <c r="BY29" s="140">
        <v>35841</v>
      </c>
      <c r="BZ29" s="140">
        <v>2612554</v>
      </c>
      <c r="CA29" s="140">
        <v>826091</v>
      </c>
      <c r="CB29" s="140">
        <v>1222631</v>
      </c>
      <c r="CC29" s="140">
        <v>375897</v>
      </c>
      <c r="CD29" s="140">
        <v>187935</v>
      </c>
      <c r="CE29" s="140">
        <v>2909461</v>
      </c>
      <c r="CF29" s="140">
        <v>1482</v>
      </c>
      <c r="CG29" s="140">
        <v>249103</v>
      </c>
      <c r="CH29" s="140">
        <v>7701279</v>
      </c>
      <c r="CI29" s="140">
        <v>33101503</v>
      </c>
      <c r="CJ29" s="140">
        <v>32967649</v>
      </c>
      <c r="CK29" s="140">
        <v>21460</v>
      </c>
      <c r="CL29" s="140">
        <v>32463335</v>
      </c>
      <c r="CM29" s="140">
        <v>377066</v>
      </c>
      <c r="CN29" s="140">
        <v>105788</v>
      </c>
      <c r="CO29" s="140">
        <v>133854</v>
      </c>
      <c r="CP29" s="140">
        <v>12276409</v>
      </c>
      <c r="CQ29" s="140">
        <v>81200391</v>
      </c>
      <c r="CR29" s="140">
        <v>21738283</v>
      </c>
      <c r="CS29" s="140">
        <v>7865587</v>
      </c>
      <c r="CT29" s="140">
        <v>11245167</v>
      </c>
      <c r="CU29" s="140">
        <v>2190513</v>
      </c>
      <c r="CV29" s="140">
        <v>437016</v>
      </c>
      <c r="CW29" s="140">
        <v>18057078</v>
      </c>
      <c r="CX29" s="140">
        <v>5002436</v>
      </c>
      <c r="CY29" s="140">
        <v>11532036</v>
      </c>
      <c r="CZ29" s="140">
        <v>1522606</v>
      </c>
      <c r="DA29" s="140">
        <v>339195</v>
      </c>
      <c r="DB29" s="140">
        <v>41032086</v>
      </c>
      <c r="DC29" s="140">
        <v>18221734</v>
      </c>
      <c r="DD29" s="140">
        <v>19226671</v>
      </c>
      <c r="DE29" s="140">
        <v>1571550</v>
      </c>
      <c r="DF29" s="140">
        <v>2012131</v>
      </c>
      <c r="DG29" s="140">
        <v>12823723</v>
      </c>
      <c r="DH29" s="140">
        <v>33749</v>
      </c>
      <c r="DI29" s="140">
        <v>3552325</v>
      </c>
      <c r="DJ29" s="140">
        <v>117854219</v>
      </c>
    </row>
    <row r="30" spans="1:114" s="142" customFormat="1" ht="13.5" customHeight="1">
      <c r="A30" s="138" t="s">
        <v>24</v>
      </c>
      <c r="B30" s="139" t="s">
        <v>259</v>
      </c>
      <c r="C30" s="138" t="s">
        <v>0</v>
      </c>
      <c r="D30" s="140">
        <v>28278981</v>
      </c>
      <c r="E30" s="140">
        <v>5467166</v>
      </c>
      <c r="F30" s="140">
        <v>299920</v>
      </c>
      <c r="G30" s="140">
        <v>63875</v>
      </c>
      <c r="H30" s="140">
        <v>1503200</v>
      </c>
      <c r="I30" s="140">
        <v>2083692</v>
      </c>
      <c r="J30" s="141" t="s">
        <v>290</v>
      </c>
      <c r="K30" s="140">
        <v>1516479</v>
      </c>
      <c r="L30" s="140">
        <v>22811815</v>
      </c>
      <c r="M30" s="140">
        <v>6996362</v>
      </c>
      <c r="N30" s="140">
        <v>1724922</v>
      </c>
      <c r="O30" s="140">
        <v>934133</v>
      </c>
      <c r="P30" s="140">
        <v>7290</v>
      </c>
      <c r="Q30" s="140">
        <v>485600</v>
      </c>
      <c r="R30" s="140">
        <v>256266</v>
      </c>
      <c r="S30" s="141" t="s">
        <v>290</v>
      </c>
      <c r="T30" s="140">
        <v>41633</v>
      </c>
      <c r="U30" s="140">
        <v>5271440</v>
      </c>
      <c r="V30" s="140">
        <v>35275343</v>
      </c>
      <c r="W30" s="140">
        <v>7192088</v>
      </c>
      <c r="X30" s="140">
        <v>1234053</v>
      </c>
      <c r="Y30" s="140">
        <v>71165</v>
      </c>
      <c r="Z30" s="140">
        <v>1988800</v>
      </c>
      <c r="AA30" s="140">
        <v>2339958</v>
      </c>
      <c r="AB30" s="141" t="s">
        <v>290</v>
      </c>
      <c r="AC30" s="140">
        <v>1558112</v>
      </c>
      <c r="AD30" s="140">
        <v>28083255</v>
      </c>
      <c r="AE30" s="140">
        <v>2689225</v>
      </c>
      <c r="AF30" s="140">
        <v>2674744</v>
      </c>
      <c r="AG30" s="140">
        <v>111758</v>
      </c>
      <c r="AH30" s="140">
        <v>2545790</v>
      </c>
      <c r="AI30" s="140">
        <v>5464</v>
      </c>
      <c r="AJ30" s="140">
        <v>11732</v>
      </c>
      <c r="AK30" s="140">
        <v>14481</v>
      </c>
      <c r="AL30" s="140">
        <v>682710</v>
      </c>
      <c r="AM30" s="140">
        <v>19098387</v>
      </c>
      <c r="AN30" s="140">
        <v>4261721</v>
      </c>
      <c r="AO30" s="140">
        <v>1088493</v>
      </c>
      <c r="AP30" s="140">
        <v>2501789</v>
      </c>
      <c r="AQ30" s="140">
        <v>566887</v>
      </c>
      <c r="AR30" s="140">
        <v>104552</v>
      </c>
      <c r="AS30" s="140">
        <v>3127205</v>
      </c>
      <c r="AT30" s="140">
        <v>454852</v>
      </c>
      <c r="AU30" s="140">
        <v>2424243</v>
      </c>
      <c r="AV30" s="140">
        <v>248110</v>
      </c>
      <c r="AW30" s="140">
        <v>77590</v>
      </c>
      <c r="AX30" s="140">
        <v>11620968</v>
      </c>
      <c r="AY30" s="140">
        <v>5253196</v>
      </c>
      <c r="AZ30" s="140">
        <v>5802559</v>
      </c>
      <c r="BA30" s="140">
        <v>432993</v>
      </c>
      <c r="BB30" s="140">
        <v>132220</v>
      </c>
      <c r="BC30" s="140">
        <v>4607928</v>
      </c>
      <c r="BD30" s="140">
        <v>10903</v>
      </c>
      <c r="BE30" s="140">
        <v>1200731</v>
      </c>
      <c r="BF30" s="140">
        <v>22988343</v>
      </c>
      <c r="BG30" s="140">
        <v>2182639</v>
      </c>
      <c r="BH30" s="140">
        <v>2182639</v>
      </c>
      <c r="BI30" s="140">
        <v>0</v>
      </c>
      <c r="BJ30" s="140">
        <v>1610712</v>
      </c>
      <c r="BK30" s="140">
        <v>496800</v>
      </c>
      <c r="BL30" s="140">
        <v>75127</v>
      </c>
      <c r="BM30" s="140">
        <v>0</v>
      </c>
      <c r="BN30" s="140">
        <v>0</v>
      </c>
      <c r="BO30" s="140">
        <v>1970317</v>
      </c>
      <c r="BP30" s="140">
        <v>420656</v>
      </c>
      <c r="BQ30" s="140">
        <v>207646</v>
      </c>
      <c r="BR30" s="140">
        <v>113329</v>
      </c>
      <c r="BS30" s="140">
        <v>57985</v>
      </c>
      <c r="BT30" s="140">
        <v>41696</v>
      </c>
      <c r="BU30" s="140">
        <v>505074</v>
      </c>
      <c r="BV30" s="140">
        <v>16586</v>
      </c>
      <c r="BW30" s="140">
        <v>440506</v>
      </c>
      <c r="BX30" s="140">
        <v>47982</v>
      </c>
      <c r="BY30" s="140">
        <v>0</v>
      </c>
      <c r="BZ30" s="140">
        <v>1044210</v>
      </c>
      <c r="CA30" s="140">
        <v>457642</v>
      </c>
      <c r="CB30" s="140">
        <v>520824</v>
      </c>
      <c r="CC30" s="140">
        <v>32627</v>
      </c>
      <c r="CD30" s="140">
        <v>33117</v>
      </c>
      <c r="CE30" s="140">
        <v>2484368</v>
      </c>
      <c r="CF30" s="140">
        <v>377</v>
      </c>
      <c r="CG30" s="140">
        <v>359038</v>
      </c>
      <c r="CH30" s="140">
        <v>4511994</v>
      </c>
      <c r="CI30" s="140">
        <v>4871864</v>
      </c>
      <c r="CJ30" s="140">
        <v>4857383</v>
      </c>
      <c r="CK30" s="140">
        <v>111758</v>
      </c>
      <c r="CL30" s="140">
        <v>4156502</v>
      </c>
      <c r="CM30" s="140">
        <v>502264</v>
      </c>
      <c r="CN30" s="140">
        <v>86859</v>
      </c>
      <c r="CO30" s="140">
        <v>14481</v>
      </c>
      <c r="CP30" s="140">
        <v>682710</v>
      </c>
      <c r="CQ30" s="140">
        <v>21068704</v>
      </c>
      <c r="CR30" s="140">
        <v>4682377</v>
      </c>
      <c r="CS30" s="140">
        <v>1296139</v>
      </c>
      <c r="CT30" s="140">
        <v>2615118</v>
      </c>
      <c r="CU30" s="140">
        <v>624872</v>
      </c>
      <c r="CV30" s="140">
        <v>146248</v>
      </c>
      <c r="CW30" s="140">
        <v>3632279</v>
      </c>
      <c r="CX30" s="140">
        <v>471438</v>
      </c>
      <c r="CY30" s="140">
        <v>2864749</v>
      </c>
      <c r="CZ30" s="140">
        <v>296092</v>
      </c>
      <c r="DA30" s="140">
        <v>77590</v>
      </c>
      <c r="DB30" s="140">
        <v>12665178</v>
      </c>
      <c r="DC30" s="140">
        <v>5710838</v>
      </c>
      <c r="DD30" s="140">
        <v>6323383</v>
      </c>
      <c r="DE30" s="140">
        <v>465620</v>
      </c>
      <c r="DF30" s="140">
        <v>165337</v>
      </c>
      <c r="DG30" s="140">
        <v>7092296</v>
      </c>
      <c r="DH30" s="140">
        <v>11280</v>
      </c>
      <c r="DI30" s="140">
        <v>1559769</v>
      </c>
      <c r="DJ30" s="140">
        <v>27500337</v>
      </c>
    </row>
    <row r="31" spans="1:114" s="142" customFormat="1" ht="13.5" customHeight="1">
      <c r="A31" s="138" t="s">
        <v>25</v>
      </c>
      <c r="B31" s="139" t="s">
        <v>260</v>
      </c>
      <c r="C31" s="138" t="s">
        <v>0</v>
      </c>
      <c r="D31" s="140">
        <v>15924862</v>
      </c>
      <c r="E31" s="140">
        <v>2648971</v>
      </c>
      <c r="F31" s="140">
        <v>3472</v>
      </c>
      <c r="G31" s="140">
        <v>3520</v>
      </c>
      <c r="H31" s="140">
        <v>301130</v>
      </c>
      <c r="I31" s="140">
        <v>1900127</v>
      </c>
      <c r="J31" s="141" t="s">
        <v>290</v>
      </c>
      <c r="K31" s="140">
        <v>440722</v>
      </c>
      <c r="L31" s="140">
        <v>13275891</v>
      </c>
      <c r="M31" s="140">
        <v>1865087</v>
      </c>
      <c r="N31" s="140">
        <v>169404</v>
      </c>
      <c r="O31" s="140">
        <v>2045</v>
      </c>
      <c r="P31" s="140">
        <v>760</v>
      </c>
      <c r="Q31" s="140">
        <v>0</v>
      </c>
      <c r="R31" s="140">
        <v>138016</v>
      </c>
      <c r="S31" s="141" t="s">
        <v>290</v>
      </c>
      <c r="T31" s="140">
        <v>28583</v>
      </c>
      <c r="U31" s="140">
        <v>1695683</v>
      </c>
      <c r="V31" s="140">
        <v>17789949</v>
      </c>
      <c r="W31" s="140">
        <v>2818375</v>
      </c>
      <c r="X31" s="140">
        <v>5517</v>
      </c>
      <c r="Y31" s="140">
        <v>4280</v>
      </c>
      <c r="Z31" s="140">
        <v>301130</v>
      </c>
      <c r="AA31" s="140">
        <v>2038143</v>
      </c>
      <c r="AB31" s="141" t="s">
        <v>290</v>
      </c>
      <c r="AC31" s="140">
        <v>469305</v>
      </c>
      <c r="AD31" s="140">
        <v>14971574</v>
      </c>
      <c r="AE31" s="140">
        <v>787404</v>
      </c>
      <c r="AF31" s="140">
        <v>786331</v>
      </c>
      <c r="AG31" s="140">
        <v>0</v>
      </c>
      <c r="AH31" s="140">
        <v>743860</v>
      </c>
      <c r="AI31" s="140">
        <v>42471</v>
      </c>
      <c r="AJ31" s="140">
        <v>0</v>
      </c>
      <c r="AK31" s="140">
        <v>1073</v>
      </c>
      <c r="AL31" s="140">
        <v>66091</v>
      </c>
      <c r="AM31" s="140">
        <v>12051094</v>
      </c>
      <c r="AN31" s="140">
        <v>1174953</v>
      </c>
      <c r="AO31" s="140">
        <v>810098</v>
      </c>
      <c r="AP31" s="140">
        <v>166874</v>
      </c>
      <c r="AQ31" s="140">
        <v>195699</v>
      </c>
      <c r="AR31" s="140">
        <v>2282</v>
      </c>
      <c r="AS31" s="140">
        <v>1459335</v>
      </c>
      <c r="AT31" s="140">
        <v>281192</v>
      </c>
      <c r="AU31" s="140">
        <v>1066651</v>
      </c>
      <c r="AV31" s="140">
        <v>111492</v>
      </c>
      <c r="AW31" s="140">
        <v>14500</v>
      </c>
      <c r="AX31" s="140">
        <v>9398274</v>
      </c>
      <c r="AY31" s="140">
        <v>4875478</v>
      </c>
      <c r="AZ31" s="140">
        <v>3596265</v>
      </c>
      <c r="BA31" s="140">
        <v>715971</v>
      </c>
      <c r="BB31" s="140">
        <v>210560</v>
      </c>
      <c r="BC31" s="140">
        <v>2858648</v>
      </c>
      <c r="BD31" s="140">
        <v>4032</v>
      </c>
      <c r="BE31" s="140">
        <v>161625</v>
      </c>
      <c r="BF31" s="140">
        <v>13000123</v>
      </c>
      <c r="BG31" s="140">
        <v>25121</v>
      </c>
      <c r="BH31" s="140">
        <v>25121</v>
      </c>
      <c r="BI31" s="140">
        <v>0</v>
      </c>
      <c r="BJ31" s="140">
        <v>25121</v>
      </c>
      <c r="BK31" s="140">
        <v>0</v>
      </c>
      <c r="BL31" s="140">
        <v>0</v>
      </c>
      <c r="BM31" s="140">
        <v>0</v>
      </c>
      <c r="BN31" s="140">
        <v>0</v>
      </c>
      <c r="BO31" s="140">
        <v>943781</v>
      </c>
      <c r="BP31" s="140">
        <v>99709</v>
      </c>
      <c r="BQ31" s="140">
        <v>69912</v>
      </c>
      <c r="BR31" s="140">
        <v>0</v>
      </c>
      <c r="BS31" s="140">
        <v>29797</v>
      </c>
      <c r="BT31" s="140">
        <v>0</v>
      </c>
      <c r="BU31" s="140">
        <v>212201</v>
      </c>
      <c r="BV31" s="140">
        <v>50555</v>
      </c>
      <c r="BW31" s="140">
        <v>161646</v>
      </c>
      <c r="BX31" s="140">
        <v>0</v>
      </c>
      <c r="BY31" s="140">
        <v>0</v>
      </c>
      <c r="BZ31" s="140">
        <v>627552</v>
      </c>
      <c r="CA31" s="140">
        <v>204911</v>
      </c>
      <c r="CB31" s="140">
        <v>407706</v>
      </c>
      <c r="CC31" s="140">
        <v>98</v>
      </c>
      <c r="CD31" s="140">
        <v>14837</v>
      </c>
      <c r="CE31" s="140">
        <v>896169</v>
      </c>
      <c r="CF31" s="140">
        <v>4319</v>
      </c>
      <c r="CG31" s="140">
        <v>16</v>
      </c>
      <c r="CH31" s="140">
        <v>968918</v>
      </c>
      <c r="CI31" s="140">
        <v>812525</v>
      </c>
      <c r="CJ31" s="140">
        <v>811452</v>
      </c>
      <c r="CK31" s="140">
        <v>0</v>
      </c>
      <c r="CL31" s="140">
        <v>768981</v>
      </c>
      <c r="CM31" s="140">
        <v>42471</v>
      </c>
      <c r="CN31" s="140">
        <v>0</v>
      </c>
      <c r="CO31" s="140">
        <v>1073</v>
      </c>
      <c r="CP31" s="140">
        <v>66091</v>
      </c>
      <c r="CQ31" s="140">
        <v>12994875</v>
      </c>
      <c r="CR31" s="140">
        <v>1274662</v>
      </c>
      <c r="CS31" s="140">
        <v>880010</v>
      </c>
      <c r="CT31" s="140">
        <v>166874</v>
      </c>
      <c r="CU31" s="140">
        <v>225496</v>
      </c>
      <c r="CV31" s="140">
        <v>2282</v>
      </c>
      <c r="CW31" s="140">
        <v>1671536</v>
      </c>
      <c r="CX31" s="140">
        <v>331747</v>
      </c>
      <c r="CY31" s="140">
        <v>1228297</v>
      </c>
      <c r="CZ31" s="140">
        <v>111492</v>
      </c>
      <c r="DA31" s="140">
        <v>14500</v>
      </c>
      <c r="DB31" s="140">
        <v>10025826</v>
      </c>
      <c r="DC31" s="140">
        <v>5080389</v>
      </c>
      <c r="DD31" s="140">
        <v>4003971</v>
      </c>
      <c r="DE31" s="140">
        <v>716069</v>
      </c>
      <c r="DF31" s="140">
        <v>225397</v>
      </c>
      <c r="DG31" s="140">
        <v>3754817</v>
      </c>
      <c r="DH31" s="140">
        <v>8351</v>
      </c>
      <c r="DI31" s="140">
        <v>161641</v>
      </c>
      <c r="DJ31" s="140">
        <v>13969041</v>
      </c>
    </row>
    <row r="32" spans="1:114" s="142" customFormat="1" ht="13.5" customHeight="1">
      <c r="A32" s="138" t="s">
        <v>26</v>
      </c>
      <c r="B32" s="139" t="s">
        <v>261</v>
      </c>
      <c r="C32" s="138" t="s">
        <v>0</v>
      </c>
      <c r="D32" s="140">
        <v>45356623</v>
      </c>
      <c r="E32" s="140">
        <v>23489600</v>
      </c>
      <c r="F32" s="140">
        <v>3714417</v>
      </c>
      <c r="G32" s="140">
        <v>133153</v>
      </c>
      <c r="H32" s="140">
        <v>9641903</v>
      </c>
      <c r="I32" s="140">
        <v>5527670</v>
      </c>
      <c r="J32" s="141" t="s">
        <v>290</v>
      </c>
      <c r="K32" s="140">
        <v>4472457</v>
      </c>
      <c r="L32" s="140">
        <v>21867023</v>
      </c>
      <c r="M32" s="140">
        <v>3960687</v>
      </c>
      <c r="N32" s="140">
        <v>953622</v>
      </c>
      <c r="O32" s="140">
        <v>60076</v>
      </c>
      <c r="P32" s="140">
        <v>8566</v>
      </c>
      <c r="Q32" s="140">
        <v>75900</v>
      </c>
      <c r="R32" s="140">
        <v>778983</v>
      </c>
      <c r="S32" s="141" t="s">
        <v>290</v>
      </c>
      <c r="T32" s="140">
        <v>30097</v>
      </c>
      <c r="U32" s="140">
        <v>3007065</v>
      </c>
      <c r="V32" s="140">
        <v>49317310</v>
      </c>
      <c r="W32" s="140">
        <v>24443222</v>
      </c>
      <c r="X32" s="140">
        <v>3774493</v>
      </c>
      <c r="Y32" s="140">
        <v>141719</v>
      </c>
      <c r="Z32" s="140">
        <v>9717803</v>
      </c>
      <c r="AA32" s="140">
        <v>6306653</v>
      </c>
      <c r="AB32" s="141" t="s">
        <v>290</v>
      </c>
      <c r="AC32" s="140">
        <v>4502554</v>
      </c>
      <c r="AD32" s="140">
        <v>24874088</v>
      </c>
      <c r="AE32" s="140">
        <v>13275812</v>
      </c>
      <c r="AF32" s="140">
        <v>13239158</v>
      </c>
      <c r="AG32" s="140">
        <v>0</v>
      </c>
      <c r="AH32" s="140">
        <v>12922187</v>
      </c>
      <c r="AI32" s="140">
        <v>316971</v>
      </c>
      <c r="AJ32" s="140">
        <v>0</v>
      </c>
      <c r="AK32" s="140">
        <v>36654</v>
      </c>
      <c r="AL32" s="140">
        <v>1882159</v>
      </c>
      <c r="AM32" s="140">
        <v>25620983</v>
      </c>
      <c r="AN32" s="140">
        <v>9389201</v>
      </c>
      <c r="AO32" s="140">
        <v>1818537</v>
      </c>
      <c r="AP32" s="140">
        <v>5671796</v>
      </c>
      <c r="AQ32" s="140">
        <v>1731843</v>
      </c>
      <c r="AR32" s="140">
        <v>167025</v>
      </c>
      <c r="AS32" s="140">
        <v>6771260</v>
      </c>
      <c r="AT32" s="140">
        <v>1003416</v>
      </c>
      <c r="AU32" s="140">
        <v>4833328</v>
      </c>
      <c r="AV32" s="140">
        <v>934516</v>
      </c>
      <c r="AW32" s="140">
        <v>101432</v>
      </c>
      <c r="AX32" s="140">
        <v>9342577</v>
      </c>
      <c r="AY32" s="140">
        <v>6435175</v>
      </c>
      <c r="AZ32" s="140">
        <v>2386151</v>
      </c>
      <c r="BA32" s="140">
        <v>346489</v>
      </c>
      <c r="BB32" s="140">
        <v>174762</v>
      </c>
      <c r="BC32" s="140">
        <v>2980877</v>
      </c>
      <c r="BD32" s="140">
        <v>16513</v>
      </c>
      <c r="BE32" s="140">
        <v>1596792</v>
      </c>
      <c r="BF32" s="140">
        <v>40493587</v>
      </c>
      <c r="BG32" s="140">
        <v>244817</v>
      </c>
      <c r="BH32" s="140">
        <v>244817</v>
      </c>
      <c r="BI32" s="140">
        <v>0</v>
      </c>
      <c r="BJ32" s="140">
        <v>117214</v>
      </c>
      <c r="BK32" s="140">
        <v>0</v>
      </c>
      <c r="BL32" s="140">
        <v>127603</v>
      </c>
      <c r="BM32" s="140">
        <v>0</v>
      </c>
      <c r="BN32" s="140">
        <v>10368</v>
      </c>
      <c r="BO32" s="140">
        <v>2237545</v>
      </c>
      <c r="BP32" s="140">
        <v>378050</v>
      </c>
      <c r="BQ32" s="140">
        <v>190356</v>
      </c>
      <c r="BR32" s="140">
        <v>183165</v>
      </c>
      <c r="BS32" s="140">
        <v>4529</v>
      </c>
      <c r="BT32" s="140">
        <v>0</v>
      </c>
      <c r="BU32" s="140">
        <v>426808</v>
      </c>
      <c r="BV32" s="140">
        <v>65496</v>
      </c>
      <c r="BW32" s="140">
        <v>352326</v>
      </c>
      <c r="BX32" s="140">
        <v>8986</v>
      </c>
      <c r="BY32" s="140">
        <v>0</v>
      </c>
      <c r="BZ32" s="140">
        <v>1432687</v>
      </c>
      <c r="CA32" s="140">
        <v>1030681</v>
      </c>
      <c r="CB32" s="140">
        <v>393924</v>
      </c>
      <c r="CC32" s="140">
        <v>727</v>
      </c>
      <c r="CD32" s="140">
        <v>7355</v>
      </c>
      <c r="CE32" s="140">
        <v>1363939</v>
      </c>
      <c r="CF32" s="140">
        <v>0</v>
      </c>
      <c r="CG32" s="140">
        <v>104018</v>
      </c>
      <c r="CH32" s="140">
        <v>2586380</v>
      </c>
      <c r="CI32" s="140">
        <v>13520629</v>
      </c>
      <c r="CJ32" s="140">
        <v>13483975</v>
      </c>
      <c r="CK32" s="140">
        <v>0</v>
      </c>
      <c r="CL32" s="140">
        <v>13039401</v>
      </c>
      <c r="CM32" s="140">
        <v>316971</v>
      </c>
      <c r="CN32" s="140">
        <v>127603</v>
      </c>
      <c r="CO32" s="140">
        <v>36654</v>
      </c>
      <c r="CP32" s="140">
        <v>1892527</v>
      </c>
      <c r="CQ32" s="140">
        <v>27858528</v>
      </c>
      <c r="CR32" s="140">
        <v>9767251</v>
      </c>
      <c r="CS32" s="140">
        <v>2008893</v>
      </c>
      <c r="CT32" s="140">
        <v>5854961</v>
      </c>
      <c r="CU32" s="140">
        <v>1736372</v>
      </c>
      <c r="CV32" s="140">
        <v>167025</v>
      </c>
      <c r="CW32" s="140">
        <v>7198068</v>
      </c>
      <c r="CX32" s="140">
        <v>1068912</v>
      </c>
      <c r="CY32" s="140">
        <v>5185654</v>
      </c>
      <c r="CZ32" s="140">
        <v>943502</v>
      </c>
      <c r="DA32" s="140">
        <v>101432</v>
      </c>
      <c r="DB32" s="140">
        <v>10775264</v>
      </c>
      <c r="DC32" s="140">
        <v>7465856</v>
      </c>
      <c r="DD32" s="140">
        <v>2780075</v>
      </c>
      <c r="DE32" s="140">
        <v>347216</v>
      </c>
      <c r="DF32" s="140">
        <v>182117</v>
      </c>
      <c r="DG32" s="140">
        <v>4344816</v>
      </c>
      <c r="DH32" s="140">
        <v>16513</v>
      </c>
      <c r="DI32" s="140">
        <v>1700810</v>
      </c>
      <c r="DJ32" s="140">
        <v>43079967</v>
      </c>
    </row>
    <row r="33" spans="1:114" s="142" customFormat="1" ht="13.5" customHeight="1">
      <c r="A33" s="138" t="s">
        <v>27</v>
      </c>
      <c r="B33" s="139" t="s">
        <v>262</v>
      </c>
      <c r="C33" s="138" t="s">
        <v>0</v>
      </c>
      <c r="D33" s="140">
        <v>110226824.898</v>
      </c>
      <c r="E33" s="140">
        <v>19439188.096999999</v>
      </c>
      <c r="F33" s="140">
        <v>1980322</v>
      </c>
      <c r="G33" s="140">
        <v>88254.1</v>
      </c>
      <c r="H33" s="140">
        <v>2269300</v>
      </c>
      <c r="I33" s="140">
        <v>12035756.33</v>
      </c>
      <c r="J33" s="141" t="s">
        <v>290</v>
      </c>
      <c r="K33" s="140">
        <v>3065555.6669999999</v>
      </c>
      <c r="L33" s="140">
        <v>90787636.800999999</v>
      </c>
      <c r="M33" s="140">
        <v>6991625.8679999998</v>
      </c>
      <c r="N33" s="140">
        <v>725250.64</v>
      </c>
      <c r="O33" s="140">
        <v>9345</v>
      </c>
      <c r="P33" s="140">
        <v>4340</v>
      </c>
      <c r="Q33" s="140">
        <v>176300</v>
      </c>
      <c r="R33" s="140">
        <v>410000.64000000001</v>
      </c>
      <c r="S33" s="141" t="s">
        <v>290</v>
      </c>
      <c r="T33" s="140">
        <v>125265</v>
      </c>
      <c r="U33" s="140">
        <v>6266375.2280000001</v>
      </c>
      <c r="V33" s="140">
        <v>117218450.766</v>
      </c>
      <c r="W33" s="140">
        <v>20164438.737</v>
      </c>
      <c r="X33" s="140">
        <v>1989667</v>
      </c>
      <c r="Y33" s="140">
        <v>92594.1</v>
      </c>
      <c r="Z33" s="140">
        <v>2445600</v>
      </c>
      <c r="AA33" s="140">
        <v>12445756.970000001</v>
      </c>
      <c r="AB33" s="141" t="s">
        <v>290</v>
      </c>
      <c r="AC33" s="140">
        <v>3190820.6669999999</v>
      </c>
      <c r="AD33" s="140">
        <v>97054012.028999999</v>
      </c>
      <c r="AE33" s="140">
        <v>11785122.52</v>
      </c>
      <c r="AF33" s="140">
        <v>11784704.52</v>
      </c>
      <c r="AG33" s="140">
        <v>102917</v>
      </c>
      <c r="AH33" s="140">
        <v>11602687.52</v>
      </c>
      <c r="AI33" s="140">
        <v>50506</v>
      </c>
      <c r="AJ33" s="140">
        <v>28594</v>
      </c>
      <c r="AK33" s="140">
        <v>418</v>
      </c>
      <c r="AL33" s="140">
        <v>1066202</v>
      </c>
      <c r="AM33" s="140">
        <v>77625140.547999993</v>
      </c>
      <c r="AN33" s="140">
        <v>31174428.996000003</v>
      </c>
      <c r="AO33" s="140">
        <v>7649007.2690000003</v>
      </c>
      <c r="AP33" s="140">
        <v>22125413.758000001</v>
      </c>
      <c r="AQ33" s="140">
        <v>1350751.969</v>
      </c>
      <c r="AR33" s="140">
        <v>49256</v>
      </c>
      <c r="AS33" s="140">
        <v>10495893.142000001</v>
      </c>
      <c r="AT33" s="140">
        <v>2881379.5260000001</v>
      </c>
      <c r="AU33" s="140">
        <v>7462842.6160000004</v>
      </c>
      <c r="AV33" s="140">
        <v>151671</v>
      </c>
      <c r="AW33" s="140">
        <v>1045013.83</v>
      </c>
      <c r="AX33" s="140">
        <v>34848473.979999997</v>
      </c>
      <c r="AY33" s="140">
        <v>25583445.112</v>
      </c>
      <c r="AZ33" s="140">
        <v>7480643.1840000004</v>
      </c>
      <c r="BA33" s="140">
        <v>1343715.6839999999</v>
      </c>
      <c r="BB33" s="140">
        <v>440670</v>
      </c>
      <c r="BC33" s="140">
        <v>17014954.717</v>
      </c>
      <c r="BD33" s="140">
        <v>61330.6</v>
      </c>
      <c r="BE33" s="140">
        <v>2735405.1129999999</v>
      </c>
      <c r="BF33" s="140">
        <v>92145668.180999994</v>
      </c>
      <c r="BG33" s="140">
        <v>292934</v>
      </c>
      <c r="BH33" s="140">
        <v>292796</v>
      </c>
      <c r="BI33" s="140">
        <v>200</v>
      </c>
      <c r="BJ33" s="140">
        <v>182362</v>
      </c>
      <c r="BK33" s="140">
        <v>20</v>
      </c>
      <c r="BL33" s="140">
        <v>110214</v>
      </c>
      <c r="BM33" s="140">
        <v>138</v>
      </c>
      <c r="BN33" s="140">
        <v>15602</v>
      </c>
      <c r="BO33" s="140">
        <v>5489532.1839999994</v>
      </c>
      <c r="BP33" s="140">
        <v>1730076.76</v>
      </c>
      <c r="BQ33" s="140">
        <v>869665.76</v>
      </c>
      <c r="BR33" s="140">
        <v>711948</v>
      </c>
      <c r="BS33" s="140">
        <v>148463</v>
      </c>
      <c r="BT33" s="140">
        <v>0</v>
      </c>
      <c r="BU33" s="140">
        <v>1225450.0959999999</v>
      </c>
      <c r="BV33" s="140">
        <v>107555</v>
      </c>
      <c r="BW33" s="140">
        <v>1103940.0959999999</v>
      </c>
      <c r="BX33" s="140">
        <v>13955</v>
      </c>
      <c r="BY33" s="140">
        <v>2712</v>
      </c>
      <c r="BZ33" s="140">
        <v>2519815.176</v>
      </c>
      <c r="CA33" s="140">
        <v>1155219.28</v>
      </c>
      <c r="CB33" s="140">
        <v>1052949.8959999999</v>
      </c>
      <c r="CC33" s="140">
        <v>137851</v>
      </c>
      <c r="CD33" s="140">
        <v>173795</v>
      </c>
      <c r="CE33" s="140">
        <v>903876</v>
      </c>
      <c r="CF33" s="140">
        <v>11478.152</v>
      </c>
      <c r="CG33" s="140">
        <v>289681.68400000001</v>
      </c>
      <c r="CH33" s="140">
        <v>6072147.8679999998</v>
      </c>
      <c r="CI33" s="140">
        <v>12078056.52</v>
      </c>
      <c r="CJ33" s="140">
        <v>12077500.52</v>
      </c>
      <c r="CK33" s="140">
        <v>103117</v>
      </c>
      <c r="CL33" s="140">
        <v>11785049.52</v>
      </c>
      <c r="CM33" s="140">
        <v>50526</v>
      </c>
      <c r="CN33" s="140">
        <v>138808</v>
      </c>
      <c r="CO33" s="140">
        <v>556</v>
      </c>
      <c r="CP33" s="140">
        <v>1081804</v>
      </c>
      <c r="CQ33" s="140">
        <v>83114672.731999993</v>
      </c>
      <c r="CR33" s="140">
        <v>32904505.756000005</v>
      </c>
      <c r="CS33" s="140">
        <v>8518673.029000001</v>
      </c>
      <c r="CT33" s="140">
        <v>22837361.758000001</v>
      </c>
      <c r="CU33" s="140">
        <v>1499214.969</v>
      </c>
      <c r="CV33" s="140">
        <v>49256</v>
      </c>
      <c r="CW33" s="140">
        <v>11721343.238000002</v>
      </c>
      <c r="CX33" s="140">
        <v>2988934.5260000001</v>
      </c>
      <c r="CY33" s="140">
        <v>8566782.7120000012</v>
      </c>
      <c r="CZ33" s="140">
        <v>165626</v>
      </c>
      <c r="DA33" s="140">
        <v>1047725.83</v>
      </c>
      <c r="DB33" s="140">
        <v>37368289.155999996</v>
      </c>
      <c r="DC33" s="140">
        <v>26738664.392000001</v>
      </c>
      <c r="DD33" s="140">
        <v>8533593.0800000001</v>
      </c>
      <c r="DE33" s="140">
        <v>1481566.6839999999</v>
      </c>
      <c r="DF33" s="140">
        <v>614465</v>
      </c>
      <c r="DG33" s="140">
        <v>17918830.717</v>
      </c>
      <c r="DH33" s="140">
        <v>72808.751999999993</v>
      </c>
      <c r="DI33" s="140">
        <v>3025086.7969999998</v>
      </c>
      <c r="DJ33" s="140">
        <v>98217816.048999995</v>
      </c>
    </row>
    <row r="34" spans="1:114" s="142" customFormat="1" ht="13.5" customHeight="1">
      <c r="A34" s="138" t="s">
        <v>28</v>
      </c>
      <c r="B34" s="139" t="s">
        <v>263</v>
      </c>
      <c r="C34" s="138" t="s">
        <v>0</v>
      </c>
      <c r="D34" s="140">
        <v>69473097</v>
      </c>
      <c r="E34" s="140">
        <v>16997477</v>
      </c>
      <c r="F34" s="140">
        <v>744081</v>
      </c>
      <c r="G34" s="140">
        <v>51729</v>
      </c>
      <c r="H34" s="140">
        <v>3798569</v>
      </c>
      <c r="I34" s="140">
        <v>7641788</v>
      </c>
      <c r="J34" s="141" t="s">
        <v>290</v>
      </c>
      <c r="K34" s="140">
        <v>4761310</v>
      </c>
      <c r="L34" s="140">
        <v>52475620</v>
      </c>
      <c r="M34" s="140">
        <v>5027589</v>
      </c>
      <c r="N34" s="140">
        <v>1750874</v>
      </c>
      <c r="O34" s="140">
        <v>10908</v>
      </c>
      <c r="P34" s="140">
        <v>124</v>
      </c>
      <c r="Q34" s="140">
        <v>49700</v>
      </c>
      <c r="R34" s="140">
        <v>1100843</v>
      </c>
      <c r="S34" s="141" t="s">
        <v>290</v>
      </c>
      <c r="T34" s="140">
        <v>589299</v>
      </c>
      <c r="U34" s="140">
        <v>3276715</v>
      </c>
      <c r="V34" s="140">
        <v>74500686</v>
      </c>
      <c r="W34" s="140">
        <v>18748351</v>
      </c>
      <c r="X34" s="140">
        <v>754989</v>
      </c>
      <c r="Y34" s="140">
        <v>51853</v>
      </c>
      <c r="Z34" s="140">
        <v>3848269</v>
      </c>
      <c r="AA34" s="140">
        <v>8742631</v>
      </c>
      <c r="AB34" s="141" t="s">
        <v>290</v>
      </c>
      <c r="AC34" s="140">
        <v>5350609</v>
      </c>
      <c r="AD34" s="140">
        <v>55752335</v>
      </c>
      <c r="AE34" s="140">
        <v>5744172</v>
      </c>
      <c r="AF34" s="140">
        <v>5733650</v>
      </c>
      <c r="AG34" s="140">
        <v>43894</v>
      </c>
      <c r="AH34" s="140">
        <v>5440034</v>
      </c>
      <c r="AI34" s="140">
        <v>205510</v>
      </c>
      <c r="AJ34" s="140">
        <v>44212</v>
      </c>
      <c r="AK34" s="140">
        <v>10522</v>
      </c>
      <c r="AL34" s="140">
        <v>286579</v>
      </c>
      <c r="AM34" s="140">
        <v>55125983</v>
      </c>
      <c r="AN34" s="140">
        <v>23214078</v>
      </c>
      <c r="AO34" s="140">
        <v>4488383</v>
      </c>
      <c r="AP34" s="140">
        <v>13603713</v>
      </c>
      <c r="AQ34" s="140">
        <v>4646577</v>
      </c>
      <c r="AR34" s="140">
        <v>475405</v>
      </c>
      <c r="AS34" s="140">
        <v>10519759</v>
      </c>
      <c r="AT34" s="140">
        <v>3974585</v>
      </c>
      <c r="AU34" s="140">
        <v>5322785</v>
      </c>
      <c r="AV34" s="140">
        <v>1222389</v>
      </c>
      <c r="AW34" s="140">
        <v>277928</v>
      </c>
      <c r="AX34" s="140">
        <v>21081497</v>
      </c>
      <c r="AY34" s="140">
        <v>8948424</v>
      </c>
      <c r="AZ34" s="140">
        <v>9837748</v>
      </c>
      <c r="BA34" s="140">
        <v>1863812</v>
      </c>
      <c r="BB34" s="140">
        <v>431513</v>
      </c>
      <c r="BC34" s="140">
        <v>6999618</v>
      </c>
      <c r="BD34" s="140">
        <v>32721</v>
      </c>
      <c r="BE34" s="140">
        <v>1316745</v>
      </c>
      <c r="BF34" s="140">
        <v>62186900</v>
      </c>
      <c r="BG34" s="140">
        <v>68541</v>
      </c>
      <c r="BH34" s="140">
        <v>68055</v>
      </c>
      <c r="BI34" s="140">
        <v>37679</v>
      </c>
      <c r="BJ34" s="140">
        <v>18715</v>
      </c>
      <c r="BK34" s="140">
        <v>0</v>
      </c>
      <c r="BL34" s="140">
        <v>11661</v>
      </c>
      <c r="BM34" s="140">
        <v>486</v>
      </c>
      <c r="BN34" s="140">
        <v>38467</v>
      </c>
      <c r="BO34" s="140">
        <v>3410670</v>
      </c>
      <c r="BP34" s="140">
        <v>1147818</v>
      </c>
      <c r="BQ34" s="140">
        <v>499582</v>
      </c>
      <c r="BR34" s="140">
        <v>493152</v>
      </c>
      <c r="BS34" s="140">
        <v>155084</v>
      </c>
      <c r="BT34" s="140">
        <v>0</v>
      </c>
      <c r="BU34" s="140">
        <v>700467</v>
      </c>
      <c r="BV34" s="140">
        <v>57784</v>
      </c>
      <c r="BW34" s="140">
        <v>610535</v>
      </c>
      <c r="BX34" s="140">
        <v>32148</v>
      </c>
      <c r="BY34" s="140">
        <v>25056</v>
      </c>
      <c r="BZ34" s="140">
        <v>1537329</v>
      </c>
      <c r="CA34" s="140">
        <v>667880</v>
      </c>
      <c r="CB34" s="140">
        <v>639669</v>
      </c>
      <c r="CC34" s="140">
        <v>168503</v>
      </c>
      <c r="CD34" s="140">
        <v>61277</v>
      </c>
      <c r="CE34" s="140">
        <v>639655</v>
      </c>
      <c r="CF34" s="140">
        <v>0</v>
      </c>
      <c r="CG34" s="140">
        <v>870256</v>
      </c>
      <c r="CH34" s="140">
        <v>4349467</v>
      </c>
      <c r="CI34" s="140">
        <v>5812713</v>
      </c>
      <c r="CJ34" s="140">
        <v>5801705</v>
      </c>
      <c r="CK34" s="140">
        <v>81573</v>
      </c>
      <c r="CL34" s="140">
        <v>5458749</v>
      </c>
      <c r="CM34" s="140">
        <v>205510</v>
      </c>
      <c r="CN34" s="140">
        <v>55873</v>
      </c>
      <c r="CO34" s="140">
        <v>11008</v>
      </c>
      <c r="CP34" s="140">
        <v>325046</v>
      </c>
      <c r="CQ34" s="140">
        <v>58536653</v>
      </c>
      <c r="CR34" s="140">
        <v>24361896</v>
      </c>
      <c r="CS34" s="140">
        <v>4987965</v>
      </c>
      <c r="CT34" s="140">
        <v>14096865</v>
      </c>
      <c r="CU34" s="140">
        <v>4801661</v>
      </c>
      <c r="CV34" s="140">
        <v>475405</v>
      </c>
      <c r="CW34" s="140">
        <v>11220226</v>
      </c>
      <c r="CX34" s="140">
        <v>4032369</v>
      </c>
      <c r="CY34" s="140">
        <v>5933320</v>
      </c>
      <c r="CZ34" s="140">
        <v>1254537</v>
      </c>
      <c r="DA34" s="140">
        <v>302984</v>
      </c>
      <c r="DB34" s="140">
        <v>22618826</v>
      </c>
      <c r="DC34" s="140">
        <v>9616304</v>
      </c>
      <c r="DD34" s="140">
        <v>10477417</v>
      </c>
      <c r="DE34" s="140">
        <v>2032315</v>
      </c>
      <c r="DF34" s="140">
        <v>492790</v>
      </c>
      <c r="DG34" s="140">
        <v>7639273</v>
      </c>
      <c r="DH34" s="140">
        <v>32721</v>
      </c>
      <c r="DI34" s="140">
        <v>2187001</v>
      </c>
      <c r="DJ34" s="140">
        <v>66536367</v>
      </c>
    </row>
    <row r="35" spans="1:114" s="142" customFormat="1" ht="13.5" customHeight="1">
      <c r="A35" s="138" t="s">
        <v>29</v>
      </c>
      <c r="B35" s="139" t="s">
        <v>264</v>
      </c>
      <c r="C35" s="138" t="s">
        <v>0</v>
      </c>
      <c r="D35" s="140">
        <v>23034321</v>
      </c>
      <c r="E35" s="140">
        <v>4102171</v>
      </c>
      <c r="F35" s="140">
        <v>1107</v>
      </c>
      <c r="G35" s="140">
        <v>244148</v>
      </c>
      <c r="H35" s="140">
        <v>261900</v>
      </c>
      <c r="I35" s="140">
        <v>2524391</v>
      </c>
      <c r="J35" s="141" t="s">
        <v>290</v>
      </c>
      <c r="K35" s="140">
        <v>1070625</v>
      </c>
      <c r="L35" s="140">
        <v>18932150</v>
      </c>
      <c r="M35" s="140">
        <v>4512100</v>
      </c>
      <c r="N35" s="140">
        <v>645290</v>
      </c>
      <c r="O35" s="140">
        <v>5915</v>
      </c>
      <c r="P35" s="140">
        <v>3890</v>
      </c>
      <c r="Q35" s="140">
        <v>11100</v>
      </c>
      <c r="R35" s="140">
        <v>413994</v>
      </c>
      <c r="S35" s="141" t="s">
        <v>290</v>
      </c>
      <c r="T35" s="140">
        <v>210391</v>
      </c>
      <c r="U35" s="140">
        <v>3866810</v>
      </c>
      <c r="V35" s="140">
        <v>27546421</v>
      </c>
      <c r="W35" s="140">
        <v>4747461</v>
      </c>
      <c r="X35" s="140">
        <v>7022</v>
      </c>
      <c r="Y35" s="140">
        <v>248038</v>
      </c>
      <c r="Z35" s="140">
        <v>273000</v>
      </c>
      <c r="AA35" s="140">
        <v>2938385</v>
      </c>
      <c r="AB35" s="141" t="s">
        <v>290</v>
      </c>
      <c r="AC35" s="140">
        <v>1281016</v>
      </c>
      <c r="AD35" s="140">
        <v>22798960</v>
      </c>
      <c r="AE35" s="140">
        <v>1233411</v>
      </c>
      <c r="AF35" s="140">
        <v>1225963</v>
      </c>
      <c r="AG35" s="140">
        <v>33796</v>
      </c>
      <c r="AH35" s="140">
        <v>1095727</v>
      </c>
      <c r="AI35" s="140">
        <v>46591</v>
      </c>
      <c r="AJ35" s="140">
        <v>49849</v>
      </c>
      <c r="AK35" s="140">
        <v>7448</v>
      </c>
      <c r="AL35" s="140">
        <v>572544</v>
      </c>
      <c r="AM35" s="140">
        <v>18577488</v>
      </c>
      <c r="AN35" s="140">
        <v>7281968</v>
      </c>
      <c r="AO35" s="140">
        <v>2001307</v>
      </c>
      <c r="AP35" s="140">
        <v>4184844</v>
      </c>
      <c r="AQ35" s="140">
        <v>1026696</v>
      </c>
      <c r="AR35" s="140">
        <v>69121</v>
      </c>
      <c r="AS35" s="140">
        <v>3098678</v>
      </c>
      <c r="AT35" s="140">
        <v>462312</v>
      </c>
      <c r="AU35" s="140">
        <v>2097637</v>
      </c>
      <c r="AV35" s="140">
        <v>538729</v>
      </c>
      <c r="AW35" s="140">
        <v>182264</v>
      </c>
      <c r="AX35" s="140">
        <v>8007119</v>
      </c>
      <c r="AY35" s="140">
        <v>2709525</v>
      </c>
      <c r="AZ35" s="140">
        <v>3840574</v>
      </c>
      <c r="BA35" s="140">
        <v>1224554</v>
      </c>
      <c r="BB35" s="140">
        <v>232466</v>
      </c>
      <c r="BC35" s="140">
        <v>2188999</v>
      </c>
      <c r="BD35" s="140">
        <v>7459</v>
      </c>
      <c r="BE35" s="140">
        <v>461879</v>
      </c>
      <c r="BF35" s="140">
        <v>20272778</v>
      </c>
      <c r="BG35" s="140">
        <v>39739</v>
      </c>
      <c r="BH35" s="140">
        <v>39739</v>
      </c>
      <c r="BI35" s="140">
        <v>0</v>
      </c>
      <c r="BJ35" s="140">
        <v>39739</v>
      </c>
      <c r="BK35" s="140">
        <v>0</v>
      </c>
      <c r="BL35" s="140">
        <v>0</v>
      </c>
      <c r="BM35" s="140">
        <v>0</v>
      </c>
      <c r="BN35" s="140">
        <v>133</v>
      </c>
      <c r="BO35" s="140">
        <v>3029588</v>
      </c>
      <c r="BP35" s="140">
        <v>490725</v>
      </c>
      <c r="BQ35" s="140">
        <v>294580</v>
      </c>
      <c r="BR35" s="140">
        <v>109303</v>
      </c>
      <c r="BS35" s="140">
        <v>86842</v>
      </c>
      <c r="BT35" s="140">
        <v>0</v>
      </c>
      <c r="BU35" s="140">
        <v>830337</v>
      </c>
      <c r="BV35" s="140">
        <v>216193</v>
      </c>
      <c r="BW35" s="140">
        <v>606049</v>
      </c>
      <c r="BX35" s="140">
        <v>8095</v>
      </c>
      <c r="BY35" s="140">
        <v>0</v>
      </c>
      <c r="BZ35" s="140">
        <v>1708526</v>
      </c>
      <c r="CA35" s="140">
        <v>694188</v>
      </c>
      <c r="CB35" s="140">
        <v>615280</v>
      </c>
      <c r="CC35" s="140">
        <v>198505</v>
      </c>
      <c r="CD35" s="140">
        <v>200553</v>
      </c>
      <c r="CE35" s="140">
        <v>1392838</v>
      </c>
      <c r="CF35" s="140">
        <v>0</v>
      </c>
      <c r="CG35" s="140">
        <v>49802</v>
      </c>
      <c r="CH35" s="140">
        <v>3119129</v>
      </c>
      <c r="CI35" s="140">
        <v>1273150</v>
      </c>
      <c r="CJ35" s="140">
        <v>1265702</v>
      </c>
      <c r="CK35" s="140">
        <v>33796</v>
      </c>
      <c r="CL35" s="140">
        <v>1135466</v>
      </c>
      <c r="CM35" s="140">
        <v>46591</v>
      </c>
      <c r="CN35" s="140">
        <v>49849</v>
      </c>
      <c r="CO35" s="140">
        <v>7448</v>
      </c>
      <c r="CP35" s="140">
        <v>572677</v>
      </c>
      <c r="CQ35" s="140">
        <v>21607076</v>
      </c>
      <c r="CR35" s="140">
        <v>7772693</v>
      </c>
      <c r="CS35" s="140">
        <v>2295887</v>
      </c>
      <c r="CT35" s="140">
        <v>4294147</v>
      </c>
      <c r="CU35" s="140">
        <v>1113538</v>
      </c>
      <c r="CV35" s="140">
        <v>69121</v>
      </c>
      <c r="CW35" s="140">
        <v>3929015</v>
      </c>
      <c r="CX35" s="140">
        <v>678505</v>
      </c>
      <c r="CY35" s="140">
        <v>2703686</v>
      </c>
      <c r="CZ35" s="140">
        <v>546824</v>
      </c>
      <c r="DA35" s="140">
        <v>182264</v>
      </c>
      <c r="DB35" s="140">
        <v>9715645</v>
      </c>
      <c r="DC35" s="140">
        <v>3403713</v>
      </c>
      <c r="DD35" s="140">
        <v>4455854</v>
      </c>
      <c r="DE35" s="140">
        <v>1423059</v>
      </c>
      <c r="DF35" s="140">
        <v>433019</v>
      </c>
      <c r="DG35" s="140">
        <v>3581837</v>
      </c>
      <c r="DH35" s="140">
        <v>7459</v>
      </c>
      <c r="DI35" s="140">
        <v>511681</v>
      </c>
      <c r="DJ35" s="140">
        <v>23391907</v>
      </c>
    </row>
    <row r="36" spans="1:114" s="142" customFormat="1" ht="13.5" customHeight="1">
      <c r="A36" s="138" t="s">
        <v>31</v>
      </c>
      <c r="B36" s="139" t="s">
        <v>265</v>
      </c>
      <c r="C36" s="138" t="s">
        <v>0</v>
      </c>
      <c r="D36" s="140">
        <v>14580382</v>
      </c>
      <c r="E36" s="140">
        <v>2579805</v>
      </c>
      <c r="F36" s="140">
        <v>64364</v>
      </c>
      <c r="G36" s="140">
        <v>0</v>
      </c>
      <c r="H36" s="140">
        <v>602100</v>
      </c>
      <c r="I36" s="140">
        <v>1497369</v>
      </c>
      <c r="J36" s="141" t="s">
        <v>290</v>
      </c>
      <c r="K36" s="140">
        <v>415972</v>
      </c>
      <c r="L36" s="140">
        <v>12000577</v>
      </c>
      <c r="M36" s="140">
        <v>3327695</v>
      </c>
      <c r="N36" s="140">
        <v>303219</v>
      </c>
      <c r="O36" s="140">
        <v>104255</v>
      </c>
      <c r="P36" s="140">
        <v>123363</v>
      </c>
      <c r="Q36" s="140">
        <v>0</v>
      </c>
      <c r="R36" s="140">
        <v>48554</v>
      </c>
      <c r="S36" s="141" t="s">
        <v>290</v>
      </c>
      <c r="T36" s="140">
        <v>27047</v>
      </c>
      <c r="U36" s="140">
        <v>3024476</v>
      </c>
      <c r="V36" s="140">
        <v>17908077</v>
      </c>
      <c r="W36" s="140">
        <v>2883024</v>
      </c>
      <c r="X36" s="140">
        <v>168619</v>
      </c>
      <c r="Y36" s="140">
        <v>123363</v>
      </c>
      <c r="Z36" s="140">
        <v>602100</v>
      </c>
      <c r="AA36" s="140">
        <v>1545923</v>
      </c>
      <c r="AB36" s="141" t="s">
        <v>290</v>
      </c>
      <c r="AC36" s="140">
        <v>443019</v>
      </c>
      <c r="AD36" s="140">
        <v>15025053</v>
      </c>
      <c r="AE36" s="140">
        <v>654864</v>
      </c>
      <c r="AF36" s="140">
        <v>654492</v>
      </c>
      <c r="AG36" s="140">
        <v>0</v>
      </c>
      <c r="AH36" s="140">
        <v>611258</v>
      </c>
      <c r="AI36" s="140">
        <v>42730</v>
      </c>
      <c r="AJ36" s="140">
        <v>504</v>
      </c>
      <c r="AK36" s="140">
        <v>372</v>
      </c>
      <c r="AL36" s="140">
        <v>278927</v>
      </c>
      <c r="AM36" s="140">
        <v>10327402</v>
      </c>
      <c r="AN36" s="140">
        <v>3337358</v>
      </c>
      <c r="AO36" s="140">
        <v>1160239</v>
      </c>
      <c r="AP36" s="140">
        <v>1602996</v>
      </c>
      <c r="AQ36" s="140">
        <v>527555</v>
      </c>
      <c r="AR36" s="140">
        <v>46568</v>
      </c>
      <c r="AS36" s="140">
        <v>2075123</v>
      </c>
      <c r="AT36" s="140">
        <v>445208</v>
      </c>
      <c r="AU36" s="140">
        <v>1512218</v>
      </c>
      <c r="AV36" s="140">
        <v>117697</v>
      </c>
      <c r="AW36" s="140">
        <v>65056</v>
      </c>
      <c r="AX36" s="140">
        <v>4839036</v>
      </c>
      <c r="AY36" s="140">
        <v>2451269</v>
      </c>
      <c r="AZ36" s="140">
        <v>1861276</v>
      </c>
      <c r="BA36" s="140">
        <v>424973</v>
      </c>
      <c r="BB36" s="140">
        <v>101518</v>
      </c>
      <c r="BC36" s="140">
        <v>3018932</v>
      </c>
      <c r="BD36" s="140">
        <v>10829</v>
      </c>
      <c r="BE36" s="140">
        <v>300257</v>
      </c>
      <c r="BF36" s="140">
        <v>11282523</v>
      </c>
      <c r="BG36" s="140">
        <v>0</v>
      </c>
      <c r="BH36" s="140">
        <v>0</v>
      </c>
      <c r="BI36" s="140">
        <v>0</v>
      </c>
      <c r="BJ36" s="140">
        <v>0</v>
      </c>
      <c r="BK36" s="140">
        <v>0</v>
      </c>
      <c r="BL36" s="140">
        <v>0</v>
      </c>
      <c r="BM36" s="140">
        <v>0</v>
      </c>
      <c r="BN36" s="140">
        <v>107308</v>
      </c>
      <c r="BO36" s="140">
        <v>365309</v>
      </c>
      <c r="BP36" s="140">
        <v>179595</v>
      </c>
      <c r="BQ36" s="140">
        <v>107513</v>
      </c>
      <c r="BR36" s="140">
        <v>34351</v>
      </c>
      <c r="BS36" s="140">
        <v>34782</v>
      </c>
      <c r="BT36" s="140">
        <v>2949</v>
      </c>
      <c r="BU36" s="140">
        <v>95314</v>
      </c>
      <c r="BV36" s="140">
        <v>5089</v>
      </c>
      <c r="BW36" s="140">
        <v>90225</v>
      </c>
      <c r="BX36" s="140">
        <v>0</v>
      </c>
      <c r="BY36" s="140">
        <v>11140</v>
      </c>
      <c r="BZ36" s="140">
        <v>79260</v>
      </c>
      <c r="CA36" s="140">
        <v>14548</v>
      </c>
      <c r="CB36" s="140">
        <v>64712</v>
      </c>
      <c r="CC36" s="140">
        <v>0</v>
      </c>
      <c r="CD36" s="140">
        <v>0</v>
      </c>
      <c r="CE36" s="140">
        <v>2377066</v>
      </c>
      <c r="CF36" s="140">
        <v>0</v>
      </c>
      <c r="CG36" s="140">
        <v>478012</v>
      </c>
      <c r="CH36" s="140">
        <v>843321</v>
      </c>
      <c r="CI36" s="140">
        <v>654864</v>
      </c>
      <c r="CJ36" s="140">
        <v>654492</v>
      </c>
      <c r="CK36" s="140">
        <v>0</v>
      </c>
      <c r="CL36" s="140">
        <v>611258</v>
      </c>
      <c r="CM36" s="140">
        <v>42730</v>
      </c>
      <c r="CN36" s="140">
        <v>504</v>
      </c>
      <c r="CO36" s="140">
        <v>372</v>
      </c>
      <c r="CP36" s="140">
        <v>386235</v>
      </c>
      <c r="CQ36" s="140">
        <v>10692711</v>
      </c>
      <c r="CR36" s="140">
        <v>3516953</v>
      </c>
      <c r="CS36" s="140">
        <v>1267752</v>
      </c>
      <c r="CT36" s="140">
        <v>1637347</v>
      </c>
      <c r="CU36" s="140">
        <v>562337</v>
      </c>
      <c r="CV36" s="140">
        <v>49517</v>
      </c>
      <c r="CW36" s="140">
        <v>2170437</v>
      </c>
      <c r="CX36" s="140">
        <v>450297</v>
      </c>
      <c r="CY36" s="140">
        <v>1602443</v>
      </c>
      <c r="CZ36" s="140">
        <v>117697</v>
      </c>
      <c r="DA36" s="140">
        <v>76196</v>
      </c>
      <c r="DB36" s="140">
        <v>4918296</v>
      </c>
      <c r="DC36" s="140">
        <v>2465817</v>
      </c>
      <c r="DD36" s="140">
        <v>1925988</v>
      </c>
      <c r="DE36" s="140">
        <v>424973</v>
      </c>
      <c r="DF36" s="140">
        <v>101518</v>
      </c>
      <c r="DG36" s="140">
        <v>5395998</v>
      </c>
      <c r="DH36" s="140">
        <v>10829</v>
      </c>
      <c r="DI36" s="140">
        <v>778269</v>
      </c>
      <c r="DJ36" s="140">
        <v>12125844</v>
      </c>
    </row>
    <row r="37" spans="1:114" s="142" customFormat="1" ht="13.5" customHeight="1">
      <c r="A37" s="138" t="s">
        <v>32</v>
      </c>
      <c r="B37" s="139" t="s">
        <v>266</v>
      </c>
      <c r="C37" s="138" t="s">
        <v>0</v>
      </c>
      <c r="D37" s="140">
        <v>9795350</v>
      </c>
      <c r="E37" s="140">
        <v>4070722</v>
      </c>
      <c r="F37" s="140">
        <v>513085</v>
      </c>
      <c r="G37" s="140">
        <v>6753</v>
      </c>
      <c r="H37" s="140">
        <v>1251800</v>
      </c>
      <c r="I37" s="140">
        <v>1683364</v>
      </c>
      <c r="J37" s="141" t="s">
        <v>290</v>
      </c>
      <c r="K37" s="140">
        <v>615720</v>
      </c>
      <c r="L37" s="140">
        <v>5724628</v>
      </c>
      <c r="M37" s="140">
        <v>764541</v>
      </c>
      <c r="N37" s="140">
        <v>21155</v>
      </c>
      <c r="O37" s="140">
        <v>0</v>
      </c>
      <c r="P37" s="140">
        <v>0</v>
      </c>
      <c r="Q37" s="140">
        <v>0</v>
      </c>
      <c r="R37" s="140">
        <v>18894</v>
      </c>
      <c r="S37" s="141" t="s">
        <v>290</v>
      </c>
      <c r="T37" s="140">
        <v>2261</v>
      </c>
      <c r="U37" s="140">
        <v>743386</v>
      </c>
      <c r="V37" s="140">
        <v>10559891</v>
      </c>
      <c r="W37" s="140">
        <v>4091877</v>
      </c>
      <c r="X37" s="140">
        <v>513085</v>
      </c>
      <c r="Y37" s="140">
        <v>6753</v>
      </c>
      <c r="Z37" s="140">
        <v>1251800</v>
      </c>
      <c r="AA37" s="140">
        <v>1702258</v>
      </c>
      <c r="AB37" s="141" t="s">
        <v>290</v>
      </c>
      <c r="AC37" s="140">
        <v>617981</v>
      </c>
      <c r="AD37" s="140">
        <v>6468014</v>
      </c>
      <c r="AE37" s="140">
        <v>1602280</v>
      </c>
      <c r="AF37" s="140">
        <v>1602280</v>
      </c>
      <c r="AG37" s="140">
        <v>0</v>
      </c>
      <c r="AH37" s="140">
        <v>1602280</v>
      </c>
      <c r="AI37" s="140">
        <v>0</v>
      </c>
      <c r="AJ37" s="140">
        <v>0</v>
      </c>
      <c r="AK37" s="140">
        <v>0</v>
      </c>
      <c r="AL37" s="140">
        <v>1060275</v>
      </c>
      <c r="AM37" s="140">
        <v>5264540</v>
      </c>
      <c r="AN37" s="140">
        <v>424285</v>
      </c>
      <c r="AO37" s="140">
        <v>286759</v>
      </c>
      <c r="AP37" s="140">
        <v>48666</v>
      </c>
      <c r="AQ37" s="140">
        <v>67420</v>
      </c>
      <c r="AR37" s="140">
        <v>21440</v>
      </c>
      <c r="AS37" s="140">
        <v>545229</v>
      </c>
      <c r="AT37" s="140">
        <v>258923</v>
      </c>
      <c r="AU37" s="140">
        <v>286228</v>
      </c>
      <c r="AV37" s="140">
        <v>78</v>
      </c>
      <c r="AW37" s="140">
        <v>0</v>
      </c>
      <c r="AX37" s="140">
        <v>4291203</v>
      </c>
      <c r="AY37" s="140">
        <v>2362524</v>
      </c>
      <c r="AZ37" s="140">
        <v>1880020</v>
      </c>
      <c r="BA37" s="140">
        <v>2970</v>
      </c>
      <c r="BB37" s="140">
        <v>45689</v>
      </c>
      <c r="BC37" s="140">
        <v>1630092</v>
      </c>
      <c r="BD37" s="140">
        <v>3823</v>
      </c>
      <c r="BE37" s="140">
        <v>238163</v>
      </c>
      <c r="BF37" s="140">
        <v>7104983</v>
      </c>
      <c r="BG37" s="140">
        <v>0</v>
      </c>
      <c r="BH37" s="140">
        <v>0</v>
      </c>
      <c r="BI37" s="140">
        <v>0</v>
      </c>
      <c r="BJ37" s="140">
        <v>0</v>
      </c>
      <c r="BK37" s="140">
        <v>0</v>
      </c>
      <c r="BL37" s="140">
        <v>0</v>
      </c>
      <c r="BM37" s="140">
        <v>0</v>
      </c>
      <c r="BN37" s="140">
        <v>5548</v>
      </c>
      <c r="BO37" s="140">
        <v>43370</v>
      </c>
      <c r="BP37" s="140">
        <v>12956</v>
      </c>
      <c r="BQ37" s="140">
        <v>11980</v>
      </c>
      <c r="BR37" s="140">
        <v>976</v>
      </c>
      <c r="BS37" s="140">
        <v>0</v>
      </c>
      <c r="BT37" s="140">
        <v>0</v>
      </c>
      <c r="BU37" s="140">
        <v>78</v>
      </c>
      <c r="BV37" s="140">
        <v>0</v>
      </c>
      <c r="BW37" s="140">
        <v>78</v>
      </c>
      <c r="BX37" s="140">
        <v>0</v>
      </c>
      <c r="BY37" s="140">
        <v>0</v>
      </c>
      <c r="BZ37" s="140">
        <v>30336</v>
      </c>
      <c r="CA37" s="140">
        <v>29030</v>
      </c>
      <c r="CB37" s="140">
        <v>0</v>
      </c>
      <c r="CC37" s="140">
        <v>0</v>
      </c>
      <c r="CD37" s="140">
        <v>1306</v>
      </c>
      <c r="CE37" s="140">
        <v>687316</v>
      </c>
      <c r="CF37" s="140">
        <v>0</v>
      </c>
      <c r="CG37" s="140">
        <v>28307</v>
      </c>
      <c r="CH37" s="140">
        <v>71677</v>
      </c>
      <c r="CI37" s="140">
        <v>1602280</v>
      </c>
      <c r="CJ37" s="140">
        <v>1602280</v>
      </c>
      <c r="CK37" s="140">
        <v>0</v>
      </c>
      <c r="CL37" s="140">
        <v>1602280</v>
      </c>
      <c r="CM37" s="140">
        <v>0</v>
      </c>
      <c r="CN37" s="140">
        <v>0</v>
      </c>
      <c r="CO37" s="140">
        <v>0</v>
      </c>
      <c r="CP37" s="140">
        <v>1065823</v>
      </c>
      <c r="CQ37" s="140">
        <v>5307910</v>
      </c>
      <c r="CR37" s="140">
        <v>437241</v>
      </c>
      <c r="CS37" s="140">
        <v>298739</v>
      </c>
      <c r="CT37" s="140">
        <v>49642</v>
      </c>
      <c r="CU37" s="140">
        <v>67420</v>
      </c>
      <c r="CV37" s="140">
        <v>21440</v>
      </c>
      <c r="CW37" s="140">
        <v>545307</v>
      </c>
      <c r="CX37" s="140">
        <v>258923</v>
      </c>
      <c r="CY37" s="140">
        <v>286306</v>
      </c>
      <c r="CZ37" s="140">
        <v>78</v>
      </c>
      <c r="DA37" s="140">
        <v>0</v>
      </c>
      <c r="DB37" s="140">
        <v>4321539</v>
      </c>
      <c r="DC37" s="140">
        <v>2391554</v>
      </c>
      <c r="DD37" s="140">
        <v>1880020</v>
      </c>
      <c r="DE37" s="140">
        <v>2970</v>
      </c>
      <c r="DF37" s="140">
        <v>46995</v>
      </c>
      <c r="DG37" s="140">
        <v>2317408</v>
      </c>
      <c r="DH37" s="140">
        <v>3823</v>
      </c>
      <c r="DI37" s="140">
        <v>266470</v>
      </c>
      <c r="DJ37" s="140">
        <v>7176660</v>
      </c>
    </row>
    <row r="38" spans="1:114" s="142" customFormat="1" ht="13.5" customHeight="1">
      <c r="A38" s="138" t="s">
        <v>33</v>
      </c>
      <c r="B38" s="139" t="s">
        <v>267</v>
      </c>
      <c r="C38" s="138" t="s">
        <v>0</v>
      </c>
      <c r="D38" s="140">
        <v>11410126</v>
      </c>
      <c r="E38" s="140">
        <v>4706819</v>
      </c>
      <c r="F38" s="140">
        <v>257188</v>
      </c>
      <c r="G38" s="140">
        <v>0</v>
      </c>
      <c r="H38" s="140">
        <v>1452300</v>
      </c>
      <c r="I38" s="140">
        <v>1985597</v>
      </c>
      <c r="J38" s="141" t="s">
        <v>290</v>
      </c>
      <c r="K38" s="140">
        <v>1011734</v>
      </c>
      <c r="L38" s="140">
        <v>6703307</v>
      </c>
      <c r="M38" s="140">
        <v>1574176</v>
      </c>
      <c r="N38" s="140">
        <v>429910</v>
      </c>
      <c r="O38" s="140">
        <v>0</v>
      </c>
      <c r="P38" s="140">
        <v>0</v>
      </c>
      <c r="Q38" s="140">
        <v>226000</v>
      </c>
      <c r="R38" s="140">
        <v>189796</v>
      </c>
      <c r="S38" s="141" t="s">
        <v>290</v>
      </c>
      <c r="T38" s="140">
        <v>14114</v>
      </c>
      <c r="U38" s="140">
        <v>1144266</v>
      </c>
      <c r="V38" s="140">
        <v>12984302</v>
      </c>
      <c r="W38" s="140">
        <v>5136729</v>
      </c>
      <c r="X38" s="140">
        <v>257188</v>
      </c>
      <c r="Y38" s="140">
        <v>0</v>
      </c>
      <c r="Z38" s="140">
        <v>1678300</v>
      </c>
      <c r="AA38" s="140">
        <v>2175393</v>
      </c>
      <c r="AB38" s="141" t="s">
        <v>290</v>
      </c>
      <c r="AC38" s="140">
        <v>1025848</v>
      </c>
      <c r="AD38" s="140">
        <v>7847573</v>
      </c>
      <c r="AE38" s="140">
        <v>1489216</v>
      </c>
      <c r="AF38" s="140">
        <v>1447767</v>
      </c>
      <c r="AG38" s="140">
        <v>0</v>
      </c>
      <c r="AH38" s="140">
        <v>1323248</v>
      </c>
      <c r="AI38" s="140">
        <v>124519</v>
      </c>
      <c r="AJ38" s="140">
        <v>0</v>
      </c>
      <c r="AK38" s="140">
        <v>41449</v>
      </c>
      <c r="AL38" s="140">
        <v>14737</v>
      </c>
      <c r="AM38" s="140">
        <v>7158232</v>
      </c>
      <c r="AN38" s="140">
        <v>1091148</v>
      </c>
      <c r="AO38" s="140">
        <v>857087</v>
      </c>
      <c r="AP38" s="140">
        <v>118545</v>
      </c>
      <c r="AQ38" s="140">
        <v>99002</v>
      </c>
      <c r="AR38" s="140">
        <v>16514</v>
      </c>
      <c r="AS38" s="140">
        <v>1063142</v>
      </c>
      <c r="AT38" s="140">
        <v>106437</v>
      </c>
      <c r="AU38" s="140">
        <v>829703</v>
      </c>
      <c r="AV38" s="140">
        <v>127002</v>
      </c>
      <c r="AW38" s="140">
        <v>22441</v>
      </c>
      <c r="AX38" s="140">
        <v>4981501</v>
      </c>
      <c r="AY38" s="140">
        <v>1945215</v>
      </c>
      <c r="AZ38" s="140">
        <v>2733783</v>
      </c>
      <c r="BA38" s="140">
        <v>255644</v>
      </c>
      <c r="BB38" s="140">
        <v>46859</v>
      </c>
      <c r="BC38" s="140">
        <v>2116160</v>
      </c>
      <c r="BD38" s="140">
        <v>0</v>
      </c>
      <c r="BE38" s="140">
        <v>631781</v>
      </c>
      <c r="BF38" s="140">
        <v>9279229</v>
      </c>
      <c r="BG38" s="140">
        <v>99959</v>
      </c>
      <c r="BH38" s="140">
        <v>99959</v>
      </c>
      <c r="BI38" s="140">
        <v>19026</v>
      </c>
      <c r="BJ38" s="140">
        <v>80933</v>
      </c>
      <c r="BK38" s="140">
        <v>0</v>
      </c>
      <c r="BL38" s="140">
        <v>0</v>
      </c>
      <c r="BM38" s="140">
        <v>0</v>
      </c>
      <c r="BN38" s="140">
        <v>0</v>
      </c>
      <c r="BO38" s="140">
        <v>1128735</v>
      </c>
      <c r="BP38" s="140">
        <v>183159</v>
      </c>
      <c r="BQ38" s="140">
        <v>143794</v>
      </c>
      <c r="BR38" s="140">
        <v>0</v>
      </c>
      <c r="BS38" s="140">
        <v>39365</v>
      </c>
      <c r="BT38" s="140">
        <v>0</v>
      </c>
      <c r="BU38" s="140">
        <v>312230</v>
      </c>
      <c r="BV38" s="140">
        <v>41594</v>
      </c>
      <c r="BW38" s="140">
        <v>270636</v>
      </c>
      <c r="BX38" s="140">
        <v>0</v>
      </c>
      <c r="BY38" s="140">
        <v>0</v>
      </c>
      <c r="BZ38" s="140">
        <v>633346</v>
      </c>
      <c r="CA38" s="140">
        <v>58006</v>
      </c>
      <c r="CB38" s="140">
        <v>550345</v>
      </c>
      <c r="CC38" s="140">
        <v>13880</v>
      </c>
      <c r="CD38" s="140">
        <v>11115</v>
      </c>
      <c r="CE38" s="140">
        <v>335526</v>
      </c>
      <c r="CF38" s="140">
        <v>0</v>
      </c>
      <c r="CG38" s="140">
        <v>9956</v>
      </c>
      <c r="CH38" s="140">
        <v>1238650</v>
      </c>
      <c r="CI38" s="140">
        <v>1589175</v>
      </c>
      <c r="CJ38" s="140">
        <v>1547726</v>
      </c>
      <c r="CK38" s="140">
        <v>19026</v>
      </c>
      <c r="CL38" s="140">
        <v>1404181</v>
      </c>
      <c r="CM38" s="140">
        <v>124519</v>
      </c>
      <c r="CN38" s="140">
        <v>0</v>
      </c>
      <c r="CO38" s="140">
        <v>41449</v>
      </c>
      <c r="CP38" s="140">
        <v>14737</v>
      </c>
      <c r="CQ38" s="140">
        <v>8286967</v>
      </c>
      <c r="CR38" s="140">
        <v>1274307</v>
      </c>
      <c r="CS38" s="140">
        <v>1000881</v>
      </c>
      <c r="CT38" s="140">
        <v>118545</v>
      </c>
      <c r="CU38" s="140">
        <v>138367</v>
      </c>
      <c r="CV38" s="140">
        <v>16514</v>
      </c>
      <c r="CW38" s="140">
        <v>1375372</v>
      </c>
      <c r="CX38" s="140">
        <v>148031</v>
      </c>
      <c r="CY38" s="140">
        <v>1100339</v>
      </c>
      <c r="CZ38" s="140">
        <v>127002</v>
      </c>
      <c r="DA38" s="140">
        <v>22441</v>
      </c>
      <c r="DB38" s="140">
        <v>5614847</v>
      </c>
      <c r="DC38" s="140">
        <v>2003221</v>
      </c>
      <c r="DD38" s="140">
        <v>3284128</v>
      </c>
      <c r="DE38" s="140">
        <v>269524</v>
      </c>
      <c r="DF38" s="140">
        <v>57974</v>
      </c>
      <c r="DG38" s="140">
        <v>2451686</v>
      </c>
      <c r="DH38" s="140">
        <v>0</v>
      </c>
      <c r="DI38" s="140">
        <v>641737</v>
      </c>
      <c r="DJ38" s="140">
        <v>10517879</v>
      </c>
    </row>
    <row r="39" spans="1:114" s="142" customFormat="1" ht="13.5" customHeight="1">
      <c r="A39" s="138" t="s">
        <v>34</v>
      </c>
      <c r="B39" s="139" t="s">
        <v>268</v>
      </c>
      <c r="C39" s="138" t="s">
        <v>0</v>
      </c>
      <c r="D39" s="140">
        <v>31607831</v>
      </c>
      <c r="E39" s="140">
        <v>7407108</v>
      </c>
      <c r="F39" s="140">
        <v>658389</v>
      </c>
      <c r="G39" s="140">
        <v>2948</v>
      </c>
      <c r="H39" s="140">
        <v>1428200</v>
      </c>
      <c r="I39" s="140">
        <v>3640629</v>
      </c>
      <c r="J39" s="141" t="s">
        <v>290</v>
      </c>
      <c r="K39" s="140">
        <v>1676942</v>
      </c>
      <c r="L39" s="140">
        <v>24200723</v>
      </c>
      <c r="M39" s="140">
        <v>4273000</v>
      </c>
      <c r="N39" s="140">
        <v>252687</v>
      </c>
      <c r="O39" s="140">
        <v>7465</v>
      </c>
      <c r="P39" s="140">
        <v>11858</v>
      </c>
      <c r="Q39" s="140">
        <v>0</v>
      </c>
      <c r="R39" s="140">
        <v>207973</v>
      </c>
      <c r="S39" s="141" t="s">
        <v>290</v>
      </c>
      <c r="T39" s="140">
        <v>25391</v>
      </c>
      <c r="U39" s="140">
        <v>4020313</v>
      </c>
      <c r="V39" s="140">
        <v>35880831</v>
      </c>
      <c r="W39" s="140">
        <v>7659795</v>
      </c>
      <c r="X39" s="140">
        <v>665854</v>
      </c>
      <c r="Y39" s="140">
        <v>14806</v>
      </c>
      <c r="Z39" s="140">
        <v>1428200</v>
      </c>
      <c r="AA39" s="140">
        <v>3848602</v>
      </c>
      <c r="AB39" s="141" t="s">
        <v>290</v>
      </c>
      <c r="AC39" s="140">
        <v>1702333</v>
      </c>
      <c r="AD39" s="140">
        <v>28221036</v>
      </c>
      <c r="AE39" s="140">
        <v>1983054</v>
      </c>
      <c r="AF39" s="140">
        <v>1961553</v>
      </c>
      <c r="AG39" s="140">
        <v>2662</v>
      </c>
      <c r="AH39" s="140">
        <v>1583351</v>
      </c>
      <c r="AI39" s="140">
        <v>373164</v>
      </c>
      <c r="AJ39" s="140">
        <v>2376</v>
      </c>
      <c r="AK39" s="140">
        <v>21501</v>
      </c>
      <c r="AL39" s="140">
        <v>472794</v>
      </c>
      <c r="AM39" s="140">
        <v>22859552</v>
      </c>
      <c r="AN39" s="140">
        <v>5406331</v>
      </c>
      <c r="AO39" s="140">
        <v>1273003</v>
      </c>
      <c r="AP39" s="140">
        <v>2636442</v>
      </c>
      <c r="AQ39" s="140">
        <v>1209669</v>
      </c>
      <c r="AR39" s="140">
        <v>287217</v>
      </c>
      <c r="AS39" s="140">
        <v>2721637</v>
      </c>
      <c r="AT39" s="140">
        <v>467942</v>
      </c>
      <c r="AU39" s="140">
        <v>1796943</v>
      </c>
      <c r="AV39" s="140">
        <v>456752</v>
      </c>
      <c r="AW39" s="140">
        <v>125928</v>
      </c>
      <c r="AX39" s="140">
        <v>14572232</v>
      </c>
      <c r="AY39" s="140">
        <v>7458806</v>
      </c>
      <c r="AZ39" s="140">
        <v>6571482</v>
      </c>
      <c r="BA39" s="140">
        <v>452205</v>
      </c>
      <c r="BB39" s="140">
        <v>89739</v>
      </c>
      <c r="BC39" s="140">
        <v>2736578</v>
      </c>
      <c r="BD39" s="140">
        <v>33424</v>
      </c>
      <c r="BE39" s="140">
        <v>3555853</v>
      </c>
      <c r="BF39" s="140">
        <v>28398459</v>
      </c>
      <c r="BG39" s="140">
        <v>9754</v>
      </c>
      <c r="BH39" s="140">
        <v>0</v>
      </c>
      <c r="BI39" s="140">
        <v>0</v>
      </c>
      <c r="BJ39" s="140">
        <v>0</v>
      </c>
      <c r="BK39" s="140">
        <v>0</v>
      </c>
      <c r="BL39" s="140">
        <v>0</v>
      </c>
      <c r="BM39" s="140">
        <v>9754</v>
      </c>
      <c r="BN39" s="140">
        <v>266236</v>
      </c>
      <c r="BO39" s="140">
        <v>2130670</v>
      </c>
      <c r="BP39" s="140">
        <v>767972</v>
      </c>
      <c r="BQ39" s="140">
        <v>430259</v>
      </c>
      <c r="BR39" s="140">
        <v>157888</v>
      </c>
      <c r="BS39" s="140">
        <v>179825</v>
      </c>
      <c r="BT39" s="140">
        <v>0</v>
      </c>
      <c r="BU39" s="140">
        <v>519092</v>
      </c>
      <c r="BV39" s="140">
        <v>56384</v>
      </c>
      <c r="BW39" s="140">
        <v>460202</v>
      </c>
      <c r="BX39" s="140">
        <v>2506</v>
      </c>
      <c r="BY39" s="140">
        <v>0</v>
      </c>
      <c r="BZ39" s="140">
        <v>843606</v>
      </c>
      <c r="CA39" s="140">
        <v>180417</v>
      </c>
      <c r="CB39" s="140">
        <v>634359</v>
      </c>
      <c r="CC39" s="140">
        <v>18441</v>
      </c>
      <c r="CD39" s="140">
        <v>10389</v>
      </c>
      <c r="CE39" s="140">
        <v>1513988</v>
      </c>
      <c r="CF39" s="140">
        <v>0</v>
      </c>
      <c r="CG39" s="140">
        <v>352352</v>
      </c>
      <c r="CH39" s="140">
        <v>2492776</v>
      </c>
      <c r="CI39" s="140">
        <v>1992808</v>
      </c>
      <c r="CJ39" s="140">
        <v>1961553</v>
      </c>
      <c r="CK39" s="140">
        <v>2662</v>
      </c>
      <c r="CL39" s="140">
        <v>1583351</v>
      </c>
      <c r="CM39" s="140">
        <v>373164</v>
      </c>
      <c r="CN39" s="140">
        <v>2376</v>
      </c>
      <c r="CO39" s="140">
        <v>31255</v>
      </c>
      <c r="CP39" s="140">
        <v>739030</v>
      </c>
      <c r="CQ39" s="140">
        <v>24990222</v>
      </c>
      <c r="CR39" s="140">
        <v>6174303</v>
      </c>
      <c r="CS39" s="140">
        <v>1703262</v>
      </c>
      <c r="CT39" s="140">
        <v>2794330</v>
      </c>
      <c r="CU39" s="140">
        <v>1389494</v>
      </c>
      <c r="CV39" s="140">
        <v>287217</v>
      </c>
      <c r="CW39" s="140">
        <v>3240729</v>
      </c>
      <c r="CX39" s="140">
        <v>524326</v>
      </c>
      <c r="CY39" s="140">
        <v>2257145</v>
      </c>
      <c r="CZ39" s="140">
        <v>459258</v>
      </c>
      <c r="DA39" s="140">
        <v>125928</v>
      </c>
      <c r="DB39" s="140">
        <v>15415838</v>
      </c>
      <c r="DC39" s="140">
        <v>7639223</v>
      </c>
      <c r="DD39" s="140">
        <v>7205841</v>
      </c>
      <c r="DE39" s="140">
        <v>470646</v>
      </c>
      <c r="DF39" s="140">
        <v>100128</v>
      </c>
      <c r="DG39" s="140">
        <v>4250566</v>
      </c>
      <c r="DH39" s="140">
        <v>33424</v>
      </c>
      <c r="DI39" s="140">
        <v>3908205</v>
      </c>
      <c r="DJ39" s="140">
        <v>30891235</v>
      </c>
    </row>
    <row r="40" spans="1:114" s="142" customFormat="1" ht="13.5" customHeight="1">
      <c r="A40" s="138" t="s">
        <v>35</v>
      </c>
      <c r="B40" s="139" t="s">
        <v>269</v>
      </c>
      <c r="C40" s="138" t="s">
        <v>0</v>
      </c>
      <c r="D40" s="140">
        <v>49208441</v>
      </c>
      <c r="E40" s="140">
        <v>22614404</v>
      </c>
      <c r="F40" s="140">
        <v>3750778</v>
      </c>
      <c r="G40" s="140">
        <v>71912</v>
      </c>
      <c r="H40" s="140">
        <v>9850643</v>
      </c>
      <c r="I40" s="140">
        <v>5757587</v>
      </c>
      <c r="J40" s="141" t="s">
        <v>290</v>
      </c>
      <c r="K40" s="140">
        <v>3183484</v>
      </c>
      <c r="L40" s="140">
        <v>26594037</v>
      </c>
      <c r="M40" s="140">
        <v>5010253</v>
      </c>
      <c r="N40" s="140">
        <v>696254</v>
      </c>
      <c r="O40" s="140">
        <v>15000</v>
      </c>
      <c r="P40" s="140">
        <v>1989</v>
      </c>
      <c r="Q40" s="140">
        <v>134800</v>
      </c>
      <c r="R40" s="140">
        <v>480854</v>
      </c>
      <c r="S40" s="141" t="s">
        <v>290</v>
      </c>
      <c r="T40" s="140">
        <v>63611</v>
      </c>
      <c r="U40" s="140">
        <v>4313999</v>
      </c>
      <c r="V40" s="140">
        <v>54218694</v>
      </c>
      <c r="W40" s="140">
        <v>23310658</v>
      </c>
      <c r="X40" s="140">
        <v>3765778</v>
      </c>
      <c r="Y40" s="140">
        <v>73901</v>
      </c>
      <c r="Z40" s="140">
        <v>9985443</v>
      </c>
      <c r="AA40" s="140">
        <v>6238441</v>
      </c>
      <c r="AB40" s="141" t="s">
        <v>290</v>
      </c>
      <c r="AC40" s="140">
        <v>3247095</v>
      </c>
      <c r="AD40" s="140">
        <v>30908036</v>
      </c>
      <c r="AE40" s="140">
        <v>14815522</v>
      </c>
      <c r="AF40" s="140">
        <v>14763706</v>
      </c>
      <c r="AG40" s="140">
        <v>196560</v>
      </c>
      <c r="AH40" s="140">
        <v>12003078</v>
      </c>
      <c r="AI40" s="140">
        <v>2559232</v>
      </c>
      <c r="AJ40" s="140">
        <v>4836</v>
      </c>
      <c r="AK40" s="140">
        <v>51816</v>
      </c>
      <c r="AL40" s="140">
        <v>7153</v>
      </c>
      <c r="AM40" s="140">
        <v>30598916</v>
      </c>
      <c r="AN40" s="140">
        <v>6577344</v>
      </c>
      <c r="AO40" s="140">
        <v>2089982</v>
      </c>
      <c r="AP40" s="140">
        <v>3408838</v>
      </c>
      <c r="AQ40" s="140">
        <v>837623</v>
      </c>
      <c r="AR40" s="140">
        <v>240901</v>
      </c>
      <c r="AS40" s="140">
        <v>6641261</v>
      </c>
      <c r="AT40" s="140">
        <v>1221669</v>
      </c>
      <c r="AU40" s="140">
        <v>5001338</v>
      </c>
      <c r="AV40" s="140">
        <v>418254</v>
      </c>
      <c r="AW40" s="140">
        <v>81394</v>
      </c>
      <c r="AX40" s="140">
        <v>17291465</v>
      </c>
      <c r="AY40" s="140">
        <v>7326838</v>
      </c>
      <c r="AZ40" s="140">
        <v>8927828</v>
      </c>
      <c r="BA40" s="140">
        <v>456011</v>
      </c>
      <c r="BB40" s="140">
        <v>580788</v>
      </c>
      <c r="BC40" s="140">
        <v>3321022</v>
      </c>
      <c r="BD40" s="140">
        <v>7452</v>
      </c>
      <c r="BE40" s="140">
        <v>465828</v>
      </c>
      <c r="BF40" s="140">
        <v>45880266</v>
      </c>
      <c r="BG40" s="140">
        <v>135332</v>
      </c>
      <c r="BH40" s="140">
        <v>119115</v>
      </c>
      <c r="BI40" s="140">
        <v>984</v>
      </c>
      <c r="BJ40" s="140">
        <v>85299</v>
      </c>
      <c r="BK40" s="140">
        <v>32832</v>
      </c>
      <c r="BL40" s="140">
        <v>0</v>
      </c>
      <c r="BM40" s="140">
        <v>16217</v>
      </c>
      <c r="BN40" s="140">
        <v>552</v>
      </c>
      <c r="BO40" s="140">
        <v>3809604</v>
      </c>
      <c r="BP40" s="140">
        <v>528368</v>
      </c>
      <c r="BQ40" s="140">
        <v>242659</v>
      </c>
      <c r="BR40" s="140">
        <v>115667</v>
      </c>
      <c r="BS40" s="140">
        <v>170042</v>
      </c>
      <c r="BT40" s="140">
        <v>0</v>
      </c>
      <c r="BU40" s="140">
        <v>1066196</v>
      </c>
      <c r="BV40" s="140">
        <v>78730</v>
      </c>
      <c r="BW40" s="140">
        <v>684954</v>
      </c>
      <c r="BX40" s="140">
        <v>302512</v>
      </c>
      <c r="BY40" s="140">
        <v>0</v>
      </c>
      <c r="BZ40" s="140">
        <v>2215040</v>
      </c>
      <c r="CA40" s="140">
        <v>1124111</v>
      </c>
      <c r="CB40" s="140">
        <v>958610</v>
      </c>
      <c r="CC40" s="140">
        <v>67305</v>
      </c>
      <c r="CD40" s="140">
        <v>65014</v>
      </c>
      <c r="CE40" s="140">
        <v>994217</v>
      </c>
      <c r="CF40" s="140">
        <v>0</v>
      </c>
      <c r="CG40" s="140">
        <v>70548</v>
      </c>
      <c r="CH40" s="140">
        <v>4015484</v>
      </c>
      <c r="CI40" s="140">
        <v>14950854</v>
      </c>
      <c r="CJ40" s="140">
        <v>14882821</v>
      </c>
      <c r="CK40" s="140">
        <v>197544</v>
      </c>
      <c r="CL40" s="140">
        <v>12088377</v>
      </c>
      <c r="CM40" s="140">
        <v>2592064</v>
      </c>
      <c r="CN40" s="140">
        <v>4836</v>
      </c>
      <c r="CO40" s="140">
        <v>68033</v>
      </c>
      <c r="CP40" s="140">
        <v>7705</v>
      </c>
      <c r="CQ40" s="140">
        <v>34408520</v>
      </c>
      <c r="CR40" s="140">
        <v>7105712</v>
      </c>
      <c r="CS40" s="140">
        <v>2332641</v>
      </c>
      <c r="CT40" s="140">
        <v>3524505</v>
      </c>
      <c r="CU40" s="140">
        <v>1007665</v>
      </c>
      <c r="CV40" s="140">
        <v>240901</v>
      </c>
      <c r="CW40" s="140">
        <v>7707457</v>
      </c>
      <c r="CX40" s="140">
        <v>1300399</v>
      </c>
      <c r="CY40" s="140">
        <v>5686292</v>
      </c>
      <c r="CZ40" s="140">
        <v>720766</v>
      </c>
      <c r="DA40" s="140">
        <v>81394</v>
      </c>
      <c r="DB40" s="140">
        <v>19506505</v>
      </c>
      <c r="DC40" s="140">
        <v>8450949</v>
      </c>
      <c r="DD40" s="140">
        <v>9886438</v>
      </c>
      <c r="DE40" s="140">
        <v>523316</v>
      </c>
      <c r="DF40" s="140">
        <v>645802</v>
      </c>
      <c r="DG40" s="140">
        <v>4315239</v>
      </c>
      <c r="DH40" s="140">
        <v>7452</v>
      </c>
      <c r="DI40" s="140">
        <v>536376</v>
      </c>
      <c r="DJ40" s="140">
        <v>49895750</v>
      </c>
    </row>
    <row r="41" spans="1:114" s="142" customFormat="1" ht="13.5" customHeight="1">
      <c r="A41" s="138" t="s">
        <v>36</v>
      </c>
      <c r="B41" s="139" t="s">
        <v>270</v>
      </c>
      <c r="C41" s="138" t="s">
        <v>0</v>
      </c>
      <c r="D41" s="140">
        <v>31221963</v>
      </c>
      <c r="E41" s="140">
        <v>15124606</v>
      </c>
      <c r="F41" s="140">
        <v>8294478</v>
      </c>
      <c r="G41" s="140">
        <v>30862</v>
      </c>
      <c r="H41" s="140">
        <v>2685000</v>
      </c>
      <c r="I41" s="140">
        <v>2383497</v>
      </c>
      <c r="J41" s="141" t="s">
        <v>290</v>
      </c>
      <c r="K41" s="140">
        <v>1730769</v>
      </c>
      <c r="L41" s="140">
        <v>16097357</v>
      </c>
      <c r="M41" s="140">
        <v>2793776</v>
      </c>
      <c r="N41" s="140">
        <v>367442</v>
      </c>
      <c r="O41" s="140">
        <v>13207</v>
      </c>
      <c r="P41" s="140">
        <v>0</v>
      </c>
      <c r="Q41" s="140">
        <v>46700</v>
      </c>
      <c r="R41" s="140">
        <v>290621</v>
      </c>
      <c r="S41" s="141" t="s">
        <v>290</v>
      </c>
      <c r="T41" s="140">
        <v>16914</v>
      </c>
      <c r="U41" s="140">
        <v>2426334</v>
      </c>
      <c r="V41" s="140">
        <v>34015739</v>
      </c>
      <c r="W41" s="140">
        <v>15492048</v>
      </c>
      <c r="X41" s="140">
        <v>8307685</v>
      </c>
      <c r="Y41" s="140">
        <v>30862</v>
      </c>
      <c r="Z41" s="140">
        <v>2731700</v>
      </c>
      <c r="AA41" s="140">
        <v>2674118</v>
      </c>
      <c r="AB41" s="141" t="s">
        <v>290</v>
      </c>
      <c r="AC41" s="140">
        <v>1747683</v>
      </c>
      <c r="AD41" s="140">
        <v>18523691</v>
      </c>
      <c r="AE41" s="140">
        <v>11033145</v>
      </c>
      <c r="AF41" s="140">
        <v>11022678</v>
      </c>
      <c r="AG41" s="140">
        <v>10138</v>
      </c>
      <c r="AH41" s="140">
        <v>10875436</v>
      </c>
      <c r="AI41" s="140">
        <v>135348</v>
      </c>
      <c r="AJ41" s="140">
        <v>1756</v>
      </c>
      <c r="AK41" s="140">
        <v>10467</v>
      </c>
      <c r="AL41" s="140">
        <v>77488</v>
      </c>
      <c r="AM41" s="140">
        <v>16798827</v>
      </c>
      <c r="AN41" s="140">
        <v>5098836</v>
      </c>
      <c r="AO41" s="140">
        <v>1489847</v>
      </c>
      <c r="AP41" s="140">
        <v>2685222</v>
      </c>
      <c r="AQ41" s="140">
        <v>731652</v>
      </c>
      <c r="AR41" s="140">
        <v>192115</v>
      </c>
      <c r="AS41" s="140">
        <v>2774036</v>
      </c>
      <c r="AT41" s="140">
        <v>340639</v>
      </c>
      <c r="AU41" s="140">
        <v>2226455</v>
      </c>
      <c r="AV41" s="140">
        <v>206942</v>
      </c>
      <c r="AW41" s="140">
        <v>118326</v>
      </c>
      <c r="AX41" s="140">
        <v>8807619</v>
      </c>
      <c r="AY41" s="140">
        <v>3837883</v>
      </c>
      <c r="AZ41" s="140">
        <v>3589819</v>
      </c>
      <c r="BA41" s="140">
        <v>386441</v>
      </c>
      <c r="BB41" s="140">
        <v>993476</v>
      </c>
      <c r="BC41" s="140">
        <v>2336725</v>
      </c>
      <c r="BD41" s="140">
        <v>10</v>
      </c>
      <c r="BE41" s="140">
        <v>975778</v>
      </c>
      <c r="BF41" s="140">
        <v>28807750</v>
      </c>
      <c r="BG41" s="140">
        <v>52142</v>
      </c>
      <c r="BH41" s="140">
        <v>52142</v>
      </c>
      <c r="BI41" s="140">
        <v>34214</v>
      </c>
      <c r="BJ41" s="140">
        <v>17928</v>
      </c>
      <c r="BK41" s="140">
        <v>0</v>
      </c>
      <c r="BL41" s="140">
        <v>0</v>
      </c>
      <c r="BM41" s="140">
        <v>0</v>
      </c>
      <c r="BN41" s="140">
        <v>0</v>
      </c>
      <c r="BO41" s="140">
        <v>2341722</v>
      </c>
      <c r="BP41" s="140">
        <v>247364</v>
      </c>
      <c r="BQ41" s="140">
        <v>160812</v>
      </c>
      <c r="BR41" s="140">
        <v>0</v>
      </c>
      <c r="BS41" s="140">
        <v>86552</v>
      </c>
      <c r="BT41" s="140">
        <v>0</v>
      </c>
      <c r="BU41" s="140">
        <v>723955</v>
      </c>
      <c r="BV41" s="140">
        <v>14565</v>
      </c>
      <c r="BW41" s="140">
        <v>702441</v>
      </c>
      <c r="BX41" s="140">
        <v>6949</v>
      </c>
      <c r="BY41" s="140">
        <v>0</v>
      </c>
      <c r="BZ41" s="140">
        <v>1370403</v>
      </c>
      <c r="CA41" s="140">
        <v>579866</v>
      </c>
      <c r="CB41" s="140">
        <v>584111</v>
      </c>
      <c r="CC41" s="140">
        <v>20644</v>
      </c>
      <c r="CD41" s="140">
        <v>185782</v>
      </c>
      <c r="CE41" s="140">
        <v>341612</v>
      </c>
      <c r="CF41" s="140">
        <v>0</v>
      </c>
      <c r="CG41" s="140">
        <v>58300</v>
      </c>
      <c r="CH41" s="140">
        <v>2452164</v>
      </c>
      <c r="CI41" s="140">
        <v>11085287</v>
      </c>
      <c r="CJ41" s="140">
        <v>11074820</v>
      </c>
      <c r="CK41" s="140">
        <v>44352</v>
      </c>
      <c r="CL41" s="140">
        <v>10893364</v>
      </c>
      <c r="CM41" s="140">
        <v>135348</v>
      </c>
      <c r="CN41" s="140">
        <v>1756</v>
      </c>
      <c r="CO41" s="140">
        <v>10467</v>
      </c>
      <c r="CP41" s="140">
        <v>77488</v>
      </c>
      <c r="CQ41" s="140">
        <v>19140549</v>
      </c>
      <c r="CR41" s="140">
        <v>5346200</v>
      </c>
      <c r="CS41" s="140">
        <v>1650659</v>
      </c>
      <c r="CT41" s="140">
        <v>2685222</v>
      </c>
      <c r="CU41" s="140">
        <v>818204</v>
      </c>
      <c r="CV41" s="140">
        <v>192115</v>
      </c>
      <c r="CW41" s="140">
        <v>3497991</v>
      </c>
      <c r="CX41" s="140">
        <v>355204</v>
      </c>
      <c r="CY41" s="140">
        <v>2928896</v>
      </c>
      <c r="CZ41" s="140">
        <v>213891</v>
      </c>
      <c r="DA41" s="140">
        <v>118326</v>
      </c>
      <c r="DB41" s="140">
        <v>10178022</v>
      </c>
      <c r="DC41" s="140">
        <v>4417749</v>
      </c>
      <c r="DD41" s="140">
        <v>4173930</v>
      </c>
      <c r="DE41" s="140">
        <v>407085</v>
      </c>
      <c r="DF41" s="140">
        <v>1179258</v>
      </c>
      <c r="DG41" s="140">
        <v>2678337</v>
      </c>
      <c r="DH41" s="140">
        <v>10</v>
      </c>
      <c r="DI41" s="140">
        <v>1034078</v>
      </c>
      <c r="DJ41" s="140">
        <v>31259914</v>
      </c>
    </row>
    <row r="42" spans="1:114" s="142" customFormat="1" ht="13.5" customHeight="1">
      <c r="A42" s="138" t="s">
        <v>37</v>
      </c>
      <c r="B42" s="139" t="s">
        <v>271</v>
      </c>
      <c r="C42" s="138" t="s">
        <v>0</v>
      </c>
      <c r="D42" s="140">
        <v>14649681</v>
      </c>
      <c r="E42" s="140">
        <v>3007704</v>
      </c>
      <c r="F42" s="140">
        <v>334013</v>
      </c>
      <c r="G42" s="140">
        <v>16482</v>
      </c>
      <c r="H42" s="140">
        <v>1122000</v>
      </c>
      <c r="I42" s="140">
        <v>718078</v>
      </c>
      <c r="J42" s="141" t="s">
        <v>290</v>
      </c>
      <c r="K42" s="140">
        <v>817131</v>
      </c>
      <c r="L42" s="140">
        <v>11641977</v>
      </c>
      <c r="M42" s="140">
        <v>2536590</v>
      </c>
      <c r="N42" s="140">
        <v>395744</v>
      </c>
      <c r="O42" s="140">
        <v>1598</v>
      </c>
      <c r="P42" s="140">
        <v>884</v>
      </c>
      <c r="Q42" s="140">
        <v>56200</v>
      </c>
      <c r="R42" s="140">
        <v>306607</v>
      </c>
      <c r="S42" s="141" t="s">
        <v>290</v>
      </c>
      <c r="T42" s="140">
        <v>30455</v>
      </c>
      <c r="U42" s="140">
        <v>2140846</v>
      </c>
      <c r="V42" s="140">
        <v>17186271</v>
      </c>
      <c r="W42" s="140">
        <v>3403448</v>
      </c>
      <c r="X42" s="140">
        <v>335611</v>
      </c>
      <c r="Y42" s="140">
        <v>17366</v>
      </c>
      <c r="Z42" s="140">
        <v>1178200</v>
      </c>
      <c r="AA42" s="140">
        <v>1024685</v>
      </c>
      <c r="AB42" s="141" t="s">
        <v>290</v>
      </c>
      <c r="AC42" s="140">
        <v>847586</v>
      </c>
      <c r="AD42" s="140">
        <v>13782823</v>
      </c>
      <c r="AE42" s="140">
        <v>1788934</v>
      </c>
      <c r="AF42" s="140">
        <v>1786299</v>
      </c>
      <c r="AG42" s="140">
        <v>35545</v>
      </c>
      <c r="AH42" s="140">
        <v>1724165</v>
      </c>
      <c r="AI42" s="140">
        <v>26589</v>
      </c>
      <c r="AJ42" s="140">
        <v>0</v>
      </c>
      <c r="AK42" s="140">
        <v>2635</v>
      </c>
      <c r="AL42" s="140">
        <v>114944</v>
      </c>
      <c r="AM42" s="140">
        <v>9570208</v>
      </c>
      <c r="AN42" s="140">
        <v>4211309</v>
      </c>
      <c r="AO42" s="140">
        <v>1570430</v>
      </c>
      <c r="AP42" s="140">
        <v>1916946</v>
      </c>
      <c r="AQ42" s="140">
        <v>607164</v>
      </c>
      <c r="AR42" s="140">
        <v>116769</v>
      </c>
      <c r="AS42" s="140">
        <v>1892666</v>
      </c>
      <c r="AT42" s="140">
        <v>419896</v>
      </c>
      <c r="AU42" s="140">
        <v>1253689</v>
      </c>
      <c r="AV42" s="140">
        <v>219081</v>
      </c>
      <c r="AW42" s="140">
        <v>120702</v>
      </c>
      <c r="AX42" s="140">
        <v>3333658</v>
      </c>
      <c r="AY42" s="140">
        <v>609349</v>
      </c>
      <c r="AZ42" s="140">
        <v>1815342</v>
      </c>
      <c r="BA42" s="140">
        <v>823273</v>
      </c>
      <c r="BB42" s="140">
        <v>85694</v>
      </c>
      <c r="BC42" s="140">
        <v>2811488</v>
      </c>
      <c r="BD42" s="140">
        <v>11873</v>
      </c>
      <c r="BE42" s="140">
        <v>364107</v>
      </c>
      <c r="BF42" s="140">
        <v>11723249</v>
      </c>
      <c r="BG42" s="140">
        <v>134917</v>
      </c>
      <c r="BH42" s="140">
        <v>134917</v>
      </c>
      <c r="BI42" s="140">
        <v>0</v>
      </c>
      <c r="BJ42" s="140">
        <v>134917</v>
      </c>
      <c r="BK42" s="140">
        <v>0</v>
      </c>
      <c r="BL42" s="140">
        <v>0</v>
      </c>
      <c r="BM42" s="140">
        <v>0</v>
      </c>
      <c r="BN42" s="140">
        <v>5562</v>
      </c>
      <c r="BO42" s="140">
        <v>1341618</v>
      </c>
      <c r="BP42" s="140">
        <v>327050</v>
      </c>
      <c r="BQ42" s="140">
        <v>199065</v>
      </c>
      <c r="BR42" s="140">
        <v>0</v>
      </c>
      <c r="BS42" s="140">
        <v>127985</v>
      </c>
      <c r="BT42" s="140">
        <v>0</v>
      </c>
      <c r="BU42" s="140">
        <v>604986</v>
      </c>
      <c r="BV42" s="140">
        <v>698</v>
      </c>
      <c r="BW42" s="140">
        <v>601521</v>
      </c>
      <c r="BX42" s="140">
        <v>2767</v>
      </c>
      <c r="BY42" s="140">
        <v>0</v>
      </c>
      <c r="BZ42" s="140">
        <v>408718</v>
      </c>
      <c r="CA42" s="140">
        <v>82637</v>
      </c>
      <c r="CB42" s="140">
        <v>311881</v>
      </c>
      <c r="CC42" s="140">
        <v>3457</v>
      </c>
      <c r="CD42" s="140">
        <v>10743</v>
      </c>
      <c r="CE42" s="140">
        <v>921350</v>
      </c>
      <c r="CF42" s="140">
        <v>864</v>
      </c>
      <c r="CG42" s="140">
        <v>133143</v>
      </c>
      <c r="CH42" s="140">
        <v>1609678</v>
      </c>
      <c r="CI42" s="140">
        <v>1923851</v>
      </c>
      <c r="CJ42" s="140">
        <v>1921216</v>
      </c>
      <c r="CK42" s="140">
        <v>35545</v>
      </c>
      <c r="CL42" s="140">
        <v>1859082</v>
      </c>
      <c r="CM42" s="140">
        <v>26589</v>
      </c>
      <c r="CN42" s="140">
        <v>0</v>
      </c>
      <c r="CO42" s="140">
        <v>2635</v>
      </c>
      <c r="CP42" s="140">
        <v>120506</v>
      </c>
      <c r="CQ42" s="140">
        <v>10911826</v>
      </c>
      <c r="CR42" s="140">
        <v>4538359</v>
      </c>
      <c r="CS42" s="140">
        <v>1769495</v>
      </c>
      <c r="CT42" s="140">
        <v>1916946</v>
      </c>
      <c r="CU42" s="140">
        <v>735149</v>
      </c>
      <c r="CV42" s="140">
        <v>116769</v>
      </c>
      <c r="CW42" s="140">
        <v>2497652</v>
      </c>
      <c r="CX42" s="140">
        <v>420594</v>
      </c>
      <c r="CY42" s="140">
        <v>1855210</v>
      </c>
      <c r="CZ42" s="140">
        <v>221848</v>
      </c>
      <c r="DA42" s="140">
        <v>120702</v>
      </c>
      <c r="DB42" s="140">
        <v>3742376</v>
      </c>
      <c r="DC42" s="140">
        <v>691986</v>
      </c>
      <c r="DD42" s="140">
        <v>2127223</v>
      </c>
      <c r="DE42" s="140">
        <v>826730</v>
      </c>
      <c r="DF42" s="140">
        <v>96437</v>
      </c>
      <c r="DG42" s="140">
        <v>3732838</v>
      </c>
      <c r="DH42" s="140">
        <v>12737</v>
      </c>
      <c r="DI42" s="140">
        <v>497250</v>
      </c>
      <c r="DJ42" s="140">
        <v>13332927</v>
      </c>
    </row>
    <row r="43" spans="1:114" s="142" customFormat="1" ht="13.5" customHeight="1">
      <c r="A43" s="138" t="s">
        <v>38</v>
      </c>
      <c r="B43" s="139" t="s">
        <v>272</v>
      </c>
      <c r="C43" s="138" t="s">
        <v>0</v>
      </c>
      <c r="D43" s="140">
        <v>12153205</v>
      </c>
      <c r="E43" s="140">
        <v>3189592</v>
      </c>
      <c r="F43" s="140">
        <v>18616</v>
      </c>
      <c r="G43" s="140">
        <v>1092</v>
      </c>
      <c r="H43" s="140">
        <v>658100</v>
      </c>
      <c r="I43" s="140">
        <v>2116981</v>
      </c>
      <c r="J43" s="141" t="s">
        <v>290</v>
      </c>
      <c r="K43" s="140">
        <v>394803</v>
      </c>
      <c r="L43" s="140">
        <v>8963613</v>
      </c>
      <c r="M43" s="140">
        <v>2409188</v>
      </c>
      <c r="N43" s="140">
        <v>958424</v>
      </c>
      <c r="O43" s="140">
        <v>0</v>
      </c>
      <c r="P43" s="140">
        <v>0</v>
      </c>
      <c r="Q43" s="140">
        <v>80000</v>
      </c>
      <c r="R43" s="140">
        <v>731829</v>
      </c>
      <c r="S43" s="141" t="s">
        <v>290</v>
      </c>
      <c r="T43" s="140">
        <v>146595</v>
      </c>
      <c r="U43" s="140">
        <v>1450764</v>
      </c>
      <c r="V43" s="140">
        <v>14562393</v>
      </c>
      <c r="W43" s="140">
        <v>4148016</v>
      </c>
      <c r="X43" s="140">
        <v>18616</v>
      </c>
      <c r="Y43" s="140">
        <v>1092</v>
      </c>
      <c r="Z43" s="140">
        <v>738100</v>
      </c>
      <c r="AA43" s="140">
        <v>2848810</v>
      </c>
      <c r="AB43" s="141" t="s">
        <v>290</v>
      </c>
      <c r="AC43" s="140">
        <v>541398</v>
      </c>
      <c r="AD43" s="140">
        <v>10414377</v>
      </c>
      <c r="AE43" s="140">
        <v>956505</v>
      </c>
      <c r="AF43" s="140">
        <v>956505</v>
      </c>
      <c r="AG43" s="140">
        <v>0</v>
      </c>
      <c r="AH43" s="140">
        <v>933132</v>
      </c>
      <c r="AI43" s="140">
        <v>18946</v>
      </c>
      <c r="AJ43" s="140">
        <v>4427</v>
      </c>
      <c r="AK43" s="140">
        <v>0</v>
      </c>
      <c r="AL43" s="140">
        <v>0</v>
      </c>
      <c r="AM43" s="140">
        <v>8900356</v>
      </c>
      <c r="AN43" s="140">
        <v>3077479</v>
      </c>
      <c r="AO43" s="140">
        <v>1065665</v>
      </c>
      <c r="AP43" s="140">
        <v>1616346</v>
      </c>
      <c r="AQ43" s="140">
        <v>304396</v>
      </c>
      <c r="AR43" s="140">
        <v>91072</v>
      </c>
      <c r="AS43" s="140">
        <v>719605</v>
      </c>
      <c r="AT43" s="140">
        <v>344587</v>
      </c>
      <c r="AU43" s="140">
        <v>187823</v>
      </c>
      <c r="AV43" s="140">
        <v>187195</v>
      </c>
      <c r="AW43" s="140">
        <v>54872</v>
      </c>
      <c r="AX43" s="140">
        <v>5048400</v>
      </c>
      <c r="AY43" s="140">
        <v>2380615</v>
      </c>
      <c r="AZ43" s="140">
        <v>2219256</v>
      </c>
      <c r="BA43" s="140">
        <v>384505</v>
      </c>
      <c r="BB43" s="140">
        <v>64024</v>
      </c>
      <c r="BC43" s="140">
        <v>1859083</v>
      </c>
      <c r="BD43" s="140">
        <v>0</v>
      </c>
      <c r="BE43" s="140">
        <v>437261</v>
      </c>
      <c r="BF43" s="140">
        <v>10294122</v>
      </c>
      <c r="BG43" s="140">
        <v>179128</v>
      </c>
      <c r="BH43" s="140">
        <v>179128</v>
      </c>
      <c r="BI43" s="140">
        <v>15299</v>
      </c>
      <c r="BJ43" s="140">
        <v>30835</v>
      </c>
      <c r="BK43" s="140">
        <v>132994</v>
      </c>
      <c r="BL43" s="140">
        <v>0</v>
      </c>
      <c r="BM43" s="140">
        <v>0</v>
      </c>
      <c r="BN43" s="140">
        <v>0</v>
      </c>
      <c r="BO43" s="140">
        <v>1559834</v>
      </c>
      <c r="BP43" s="140">
        <v>416602</v>
      </c>
      <c r="BQ43" s="140">
        <v>198566</v>
      </c>
      <c r="BR43" s="140">
        <v>187998</v>
      </c>
      <c r="BS43" s="140">
        <v>30038</v>
      </c>
      <c r="BT43" s="140">
        <v>0</v>
      </c>
      <c r="BU43" s="140">
        <v>407842</v>
      </c>
      <c r="BV43" s="140">
        <v>94890</v>
      </c>
      <c r="BW43" s="140">
        <v>301870</v>
      </c>
      <c r="BX43" s="140">
        <v>11082</v>
      </c>
      <c r="BY43" s="140">
        <v>10320</v>
      </c>
      <c r="BZ43" s="140">
        <v>725070</v>
      </c>
      <c r="CA43" s="140">
        <v>290538</v>
      </c>
      <c r="CB43" s="140">
        <v>234676</v>
      </c>
      <c r="CC43" s="140">
        <v>154695</v>
      </c>
      <c r="CD43" s="140">
        <v>45161</v>
      </c>
      <c r="CE43" s="140">
        <v>616350</v>
      </c>
      <c r="CF43" s="140">
        <v>0</v>
      </c>
      <c r="CG43" s="140">
        <v>53876</v>
      </c>
      <c r="CH43" s="140">
        <v>1792838</v>
      </c>
      <c r="CI43" s="140">
        <v>1135633</v>
      </c>
      <c r="CJ43" s="140">
        <v>1135633</v>
      </c>
      <c r="CK43" s="140">
        <v>15299</v>
      </c>
      <c r="CL43" s="140">
        <v>963967</v>
      </c>
      <c r="CM43" s="140">
        <v>151940</v>
      </c>
      <c r="CN43" s="140">
        <v>4427</v>
      </c>
      <c r="CO43" s="140">
        <v>0</v>
      </c>
      <c r="CP43" s="140">
        <v>0</v>
      </c>
      <c r="CQ43" s="140">
        <v>10460190</v>
      </c>
      <c r="CR43" s="140">
        <v>3494081</v>
      </c>
      <c r="CS43" s="140">
        <v>1264231</v>
      </c>
      <c r="CT43" s="140">
        <v>1804344</v>
      </c>
      <c r="CU43" s="140">
        <v>334434</v>
      </c>
      <c r="CV43" s="140">
        <v>91072</v>
      </c>
      <c r="CW43" s="140">
        <v>1127447</v>
      </c>
      <c r="CX43" s="140">
        <v>439477</v>
      </c>
      <c r="CY43" s="140">
        <v>489693</v>
      </c>
      <c r="CZ43" s="140">
        <v>198277</v>
      </c>
      <c r="DA43" s="140">
        <v>65192</v>
      </c>
      <c r="DB43" s="140">
        <v>5773470</v>
      </c>
      <c r="DC43" s="140">
        <v>2671153</v>
      </c>
      <c r="DD43" s="140">
        <v>2453932</v>
      </c>
      <c r="DE43" s="140">
        <v>539200</v>
      </c>
      <c r="DF43" s="140">
        <v>109185</v>
      </c>
      <c r="DG43" s="140">
        <v>2475433</v>
      </c>
      <c r="DH43" s="140">
        <v>0</v>
      </c>
      <c r="DI43" s="140">
        <v>491137</v>
      </c>
      <c r="DJ43" s="140">
        <v>12086960</v>
      </c>
    </row>
    <row r="44" spans="1:114" s="142" customFormat="1" ht="13.5" customHeight="1">
      <c r="A44" s="138" t="s">
        <v>39</v>
      </c>
      <c r="B44" s="139" t="s">
        <v>273</v>
      </c>
      <c r="C44" s="138" t="s">
        <v>0</v>
      </c>
      <c r="D44" s="140">
        <v>17349388</v>
      </c>
      <c r="E44" s="140">
        <v>3259096</v>
      </c>
      <c r="F44" s="140">
        <v>66056</v>
      </c>
      <c r="G44" s="140">
        <v>0</v>
      </c>
      <c r="H44" s="140">
        <v>309900</v>
      </c>
      <c r="I44" s="140">
        <v>2040844</v>
      </c>
      <c r="J44" s="141" t="s">
        <v>290</v>
      </c>
      <c r="K44" s="140">
        <v>842296</v>
      </c>
      <c r="L44" s="140">
        <v>14090292</v>
      </c>
      <c r="M44" s="140">
        <v>3887815</v>
      </c>
      <c r="N44" s="140">
        <v>555601</v>
      </c>
      <c r="O44" s="140">
        <v>159811</v>
      </c>
      <c r="P44" s="140">
        <v>22950</v>
      </c>
      <c r="Q44" s="140">
        <v>192700</v>
      </c>
      <c r="R44" s="140">
        <v>161836</v>
      </c>
      <c r="S44" s="141" t="s">
        <v>290</v>
      </c>
      <c r="T44" s="140">
        <v>18304</v>
      </c>
      <c r="U44" s="140">
        <v>3332214</v>
      </c>
      <c r="V44" s="140">
        <v>21237203</v>
      </c>
      <c r="W44" s="140">
        <v>3814697</v>
      </c>
      <c r="X44" s="140">
        <v>225867</v>
      </c>
      <c r="Y44" s="140">
        <v>22950</v>
      </c>
      <c r="Z44" s="140">
        <v>502600</v>
      </c>
      <c r="AA44" s="140">
        <v>2202680</v>
      </c>
      <c r="AB44" s="141" t="s">
        <v>290</v>
      </c>
      <c r="AC44" s="140">
        <v>860600</v>
      </c>
      <c r="AD44" s="140">
        <v>17422506</v>
      </c>
      <c r="AE44" s="140">
        <v>2342134</v>
      </c>
      <c r="AF44" s="140">
        <v>2321755</v>
      </c>
      <c r="AG44" s="140">
        <v>21484</v>
      </c>
      <c r="AH44" s="140">
        <v>1812139</v>
      </c>
      <c r="AI44" s="140">
        <v>289097</v>
      </c>
      <c r="AJ44" s="140">
        <v>199035</v>
      </c>
      <c r="AK44" s="140">
        <v>20379</v>
      </c>
      <c r="AL44" s="140">
        <v>177555</v>
      </c>
      <c r="AM44" s="140">
        <v>13995483</v>
      </c>
      <c r="AN44" s="140">
        <v>2421750</v>
      </c>
      <c r="AO44" s="140">
        <v>1134047</v>
      </c>
      <c r="AP44" s="140">
        <v>1114240</v>
      </c>
      <c r="AQ44" s="140">
        <v>160218</v>
      </c>
      <c r="AR44" s="140">
        <v>13245</v>
      </c>
      <c r="AS44" s="140">
        <v>2437874</v>
      </c>
      <c r="AT44" s="140">
        <v>263478</v>
      </c>
      <c r="AU44" s="140">
        <v>1912209</v>
      </c>
      <c r="AV44" s="140">
        <v>262187</v>
      </c>
      <c r="AW44" s="140">
        <v>57819</v>
      </c>
      <c r="AX44" s="140">
        <v>9053891</v>
      </c>
      <c r="AY44" s="140">
        <v>3826406</v>
      </c>
      <c r="AZ44" s="140">
        <v>4195042</v>
      </c>
      <c r="BA44" s="140">
        <v>949004</v>
      </c>
      <c r="BB44" s="140">
        <v>83439</v>
      </c>
      <c r="BC44" s="140">
        <v>693809</v>
      </c>
      <c r="BD44" s="140">
        <v>24149</v>
      </c>
      <c r="BE44" s="140">
        <v>140407</v>
      </c>
      <c r="BF44" s="140">
        <v>16478024</v>
      </c>
      <c r="BG44" s="140">
        <v>281778</v>
      </c>
      <c r="BH44" s="140">
        <v>281778</v>
      </c>
      <c r="BI44" s="140">
        <v>0</v>
      </c>
      <c r="BJ44" s="140">
        <v>280149</v>
      </c>
      <c r="BK44" s="140">
        <v>0</v>
      </c>
      <c r="BL44" s="140">
        <v>1629</v>
      </c>
      <c r="BM44" s="140">
        <v>0</v>
      </c>
      <c r="BN44" s="140">
        <v>291411</v>
      </c>
      <c r="BO44" s="140">
        <v>1307681</v>
      </c>
      <c r="BP44" s="140">
        <v>218386</v>
      </c>
      <c r="BQ44" s="140">
        <v>170732</v>
      </c>
      <c r="BR44" s="140">
        <v>0</v>
      </c>
      <c r="BS44" s="140">
        <v>47654</v>
      </c>
      <c r="BT44" s="140">
        <v>0</v>
      </c>
      <c r="BU44" s="140">
        <v>633853</v>
      </c>
      <c r="BV44" s="140">
        <v>108874</v>
      </c>
      <c r="BW44" s="140">
        <v>524979</v>
      </c>
      <c r="BX44" s="140">
        <v>0</v>
      </c>
      <c r="BY44" s="140">
        <v>0</v>
      </c>
      <c r="BZ44" s="140">
        <v>455442</v>
      </c>
      <c r="CA44" s="140">
        <v>159131</v>
      </c>
      <c r="CB44" s="140">
        <v>271061</v>
      </c>
      <c r="CC44" s="140">
        <v>14704</v>
      </c>
      <c r="CD44" s="140">
        <v>10546</v>
      </c>
      <c r="CE44" s="140">
        <v>1546293</v>
      </c>
      <c r="CF44" s="140">
        <v>0</v>
      </c>
      <c r="CG44" s="140">
        <v>460652</v>
      </c>
      <c r="CH44" s="140">
        <v>2050111</v>
      </c>
      <c r="CI44" s="140">
        <v>2623912</v>
      </c>
      <c r="CJ44" s="140">
        <v>2603533</v>
      </c>
      <c r="CK44" s="140">
        <v>21484</v>
      </c>
      <c r="CL44" s="140">
        <v>2092288</v>
      </c>
      <c r="CM44" s="140">
        <v>289097</v>
      </c>
      <c r="CN44" s="140">
        <v>200664</v>
      </c>
      <c r="CO44" s="140">
        <v>20379</v>
      </c>
      <c r="CP44" s="140">
        <v>468966</v>
      </c>
      <c r="CQ44" s="140">
        <v>15303164</v>
      </c>
      <c r="CR44" s="140">
        <v>2640136</v>
      </c>
      <c r="CS44" s="140">
        <v>1304779</v>
      </c>
      <c r="CT44" s="140">
        <v>1114240</v>
      </c>
      <c r="CU44" s="140">
        <v>207872</v>
      </c>
      <c r="CV44" s="140">
        <v>13245</v>
      </c>
      <c r="CW44" s="140">
        <v>3071727</v>
      </c>
      <c r="CX44" s="140">
        <v>372352</v>
      </c>
      <c r="CY44" s="140">
        <v>2437188</v>
      </c>
      <c r="CZ44" s="140">
        <v>262187</v>
      </c>
      <c r="DA44" s="140">
        <v>57819</v>
      </c>
      <c r="DB44" s="140">
        <v>9509333</v>
      </c>
      <c r="DC44" s="140">
        <v>3985537</v>
      </c>
      <c r="DD44" s="140">
        <v>4466103</v>
      </c>
      <c r="DE44" s="140">
        <v>963708</v>
      </c>
      <c r="DF44" s="140">
        <v>93985</v>
      </c>
      <c r="DG44" s="140">
        <v>2240102</v>
      </c>
      <c r="DH44" s="140">
        <v>24149</v>
      </c>
      <c r="DI44" s="140">
        <v>601059</v>
      </c>
      <c r="DJ44" s="140">
        <v>18528135</v>
      </c>
    </row>
    <row r="45" spans="1:114" s="142" customFormat="1" ht="13.5" customHeight="1">
      <c r="A45" s="138" t="s">
        <v>40</v>
      </c>
      <c r="B45" s="139" t="s">
        <v>274</v>
      </c>
      <c r="C45" s="138" t="s">
        <v>0</v>
      </c>
      <c r="D45" s="140">
        <v>9467761</v>
      </c>
      <c r="E45" s="140">
        <v>2674731</v>
      </c>
      <c r="F45" s="140">
        <v>0</v>
      </c>
      <c r="G45" s="140">
        <v>15902</v>
      </c>
      <c r="H45" s="140">
        <v>485300</v>
      </c>
      <c r="I45" s="140">
        <v>1245564</v>
      </c>
      <c r="J45" s="141" t="s">
        <v>290</v>
      </c>
      <c r="K45" s="140">
        <v>927965</v>
      </c>
      <c r="L45" s="140">
        <v>6793030</v>
      </c>
      <c r="M45" s="140">
        <v>1936671</v>
      </c>
      <c r="N45" s="140">
        <v>175254</v>
      </c>
      <c r="O45" s="140">
        <v>17628</v>
      </c>
      <c r="P45" s="140">
        <v>13870</v>
      </c>
      <c r="Q45" s="140">
        <v>33500</v>
      </c>
      <c r="R45" s="140">
        <v>100167</v>
      </c>
      <c r="S45" s="141" t="s">
        <v>290</v>
      </c>
      <c r="T45" s="140">
        <v>10089</v>
      </c>
      <c r="U45" s="140">
        <v>1761417</v>
      </c>
      <c r="V45" s="140">
        <v>11404432</v>
      </c>
      <c r="W45" s="140">
        <v>2849985</v>
      </c>
      <c r="X45" s="140">
        <v>17628</v>
      </c>
      <c r="Y45" s="140">
        <v>29772</v>
      </c>
      <c r="Z45" s="140">
        <v>518800</v>
      </c>
      <c r="AA45" s="140">
        <v>1345731</v>
      </c>
      <c r="AB45" s="141" t="s">
        <v>290</v>
      </c>
      <c r="AC45" s="140">
        <v>938054</v>
      </c>
      <c r="AD45" s="140">
        <v>8554447</v>
      </c>
      <c r="AE45" s="140">
        <v>593537</v>
      </c>
      <c r="AF45" s="140">
        <v>503693</v>
      </c>
      <c r="AG45" s="140">
        <v>2731</v>
      </c>
      <c r="AH45" s="140">
        <v>483506</v>
      </c>
      <c r="AI45" s="140">
        <v>17456</v>
      </c>
      <c r="AJ45" s="140">
        <v>0</v>
      </c>
      <c r="AK45" s="140">
        <v>89844</v>
      </c>
      <c r="AL45" s="140">
        <v>564725</v>
      </c>
      <c r="AM45" s="140">
        <v>5273168</v>
      </c>
      <c r="AN45" s="140">
        <v>1925189</v>
      </c>
      <c r="AO45" s="140">
        <v>756958</v>
      </c>
      <c r="AP45" s="140">
        <v>892600</v>
      </c>
      <c r="AQ45" s="140">
        <v>231277</v>
      </c>
      <c r="AR45" s="140">
        <v>44354</v>
      </c>
      <c r="AS45" s="140">
        <v>564587</v>
      </c>
      <c r="AT45" s="140">
        <v>177145</v>
      </c>
      <c r="AU45" s="140">
        <v>294463</v>
      </c>
      <c r="AV45" s="140">
        <v>92979</v>
      </c>
      <c r="AW45" s="140">
        <v>59956</v>
      </c>
      <c r="AX45" s="140">
        <v>2698533</v>
      </c>
      <c r="AY45" s="140">
        <v>1470973</v>
      </c>
      <c r="AZ45" s="140">
        <v>1028432</v>
      </c>
      <c r="BA45" s="140">
        <v>146484</v>
      </c>
      <c r="BB45" s="140">
        <v>52644</v>
      </c>
      <c r="BC45" s="140">
        <v>2654052</v>
      </c>
      <c r="BD45" s="140">
        <v>24903</v>
      </c>
      <c r="BE45" s="140">
        <v>382279</v>
      </c>
      <c r="BF45" s="140">
        <v>6248984</v>
      </c>
      <c r="BG45" s="140">
        <v>59789</v>
      </c>
      <c r="BH45" s="140">
        <v>58298</v>
      </c>
      <c r="BI45" s="140">
        <v>0</v>
      </c>
      <c r="BJ45" s="140">
        <v>58298</v>
      </c>
      <c r="BK45" s="140">
        <v>0</v>
      </c>
      <c r="BL45" s="140">
        <v>0</v>
      </c>
      <c r="BM45" s="140">
        <v>1491</v>
      </c>
      <c r="BN45" s="140">
        <v>41001</v>
      </c>
      <c r="BO45" s="140">
        <v>1100233</v>
      </c>
      <c r="BP45" s="140">
        <v>84738</v>
      </c>
      <c r="BQ45" s="140">
        <v>77964</v>
      </c>
      <c r="BR45" s="140">
        <v>0</v>
      </c>
      <c r="BS45" s="140">
        <v>0</v>
      </c>
      <c r="BT45" s="140">
        <v>6774</v>
      </c>
      <c r="BU45" s="140">
        <v>369346</v>
      </c>
      <c r="BV45" s="140">
        <v>427</v>
      </c>
      <c r="BW45" s="140">
        <v>294811</v>
      </c>
      <c r="BX45" s="140">
        <v>74108</v>
      </c>
      <c r="BY45" s="140">
        <v>0</v>
      </c>
      <c r="BZ45" s="140">
        <v>645966</v>
      </c>
      <c r="CA45" s="140">
        <v>11022</v>
      </c>
      <c r="CB45" s="140">
        <v>628366</v>
      </c>
      <c r="CC45" s="140">
        <v>3369</v>
      </c>
      <c r="CD45" s="140">
        <v>3209</v>
      </c>
      <c r="CE45" s="140">
        <v>650664</v>
      </c>
      <c r="CF45" s="140">
        <v>183</v>
      </c>
      <c r="CG45" s="140">
        <v>84984</v>
      </c>
      <c r="CH45" s="140">
        <v>1245006</v>
      </c>
      <c r="CI45" s="140">
        <v>653326</v>
      </c>
      <c r="CJ45" s="140">
        <v>561991</v>
      </c>
      <c r="CK45" s="140">
        <v>2731</v>
      </c>
      <c r="CL45" s="140">
        <v>541804</v>
      </c>
      <c r="CM45" s="140">
        <v>17456</v>
      </c>
      <c r="CN45" s="140">
        <v>0</v>
      </c>
      <c r="CO45" s="140">
        <v>91335</v>
      </c>
      <c r="CP45" s="140">
        <v>605726</v>
      </c>
      <c r="CQ45" s="140">
        <v>6373401</v>
      </c>
      <c r="CR45" s="140">
        <v>2009927</v>
      </c>
      <c r="CS45" s="140">
        <v>834922</v>
      </c>
      <c r="CT45" s="140">
        <v>892600</v>
      </c>
      <c r="CU45" s="140">
        <v>231277</v>
      </c>
      <c r="CV45" s="140">
        <v>51128</v>
      </c>
      <c r="CW45" s="140">
        <v>933933</v>
      </c>
      <c r="CX45" s="140">
        <v>177572</v>
      </c>
      <c r="CY45" s="140">
        <v>589274</v>
      </c>
      <c r="CZ45" s="140">
        <v>167087</v>
      </c>
      <c r="DA45" s="140">
        <v>59956</v>
      </c>
      <c r="DB45" s="140">
        <v>3344499</v>
      </c>
      <c r="DC45" s="140">
        <v>1481995</v>
      </c>
      <c r="DD45" s="140">
        <v>1656798</v>
      </c>
      <c r="DE45" s="140">
        <v>149853</v>
      </c>
      <c r="DF45" s="140">
        <v>55853</v>
      </c>
      <c r="DG45" s="140">
        <v>3304716</v>
      </c>
      <c r="DH45" s="140">
        <v>25086</v>
      </c>
      <c r="DI45" s="140">
        <v>467263</v>
      </c>
      <c r="DJ45" s="140">
        <v>7493990</v>
      </c>
    </row>
    <row r="46" spans="1:114" s="142" customFormat="1" ht="13.5" customHeight="1">
      <c r="A46" s="138" t="s">
        <v>41</v>
      </c>
      <c r="B46" s="139" t="s">
        <v>275</v>
      </c>
      <c r="C46" s="138" t="s">
        <v>0</v>
      </c>
      <c r="D46" s="140">
        <v>73913611</v>
      </c>
      <c r="E46" s="140">
        <v>25744721</v>
      </c>
      <c r="F46" s="140">
        <v>1131184</v>
      </c>
      <c r="G46" s="140">
        <v>50901</v>
      </c>
      <c r="H46" s="140">
        <v>2289370</v>
      </c>
      <c r="I46" s="140">
        <v>15352114</v>
      </c>
      <c r="J46" s="141" t="s">
        <v>290</v>
      </c>
      <c r="K46" s="140">
        <v>6921152</v>
      </c>
      <c r="L46" s="140">
        <v>48168890</v>
      </c>
      <c r="M46" s="140">
        <v>11864681</v>
      </c>
      <c r="N46" s="140">
        <v>4779091</v>
      </c>
      <c r="O46" s="140">
        <v>949733</v>
      </c>
      <c r="P46" s="140">
        <v>17935</v>
      </c>
      <c r="Q46" s="140">
        <v>1988096</v>
      </c>
      <c r="R46" s="140">
        <v>1547638</v>
      </c>
      <c r="S46" s="141" t="s">
        <v>290</v>
      </c>
      <c r="T46" s="140">
        <v>275689</v>
      </c>
      <c r="U46" s="140">
        <v>7085590</v>
      </c>
      <c r="V46" s="140">
        <v>85778292</v>
      </c>
      <c r="W46" s="140">
        <v>30523812</v>
      </c>
      <c r="X46" s="140">
        <v>2080917</v>
      </c>
      <c r="Y46" s="140">
        <v>68836</v>
      </c>
      <c r="Z46" s="140">
        <v>4277466</v>
      </c>
      <c r="AA46" s="140">
        <v>16899752</v>
      </c>
      <c r="AB46" s="141" t="s">
        <v>290</v>
      </c>
      <c r="AC46" s="140">
        <v>7196841</v>
      </c>
      <c r="AD46" s="140">
        <v>55254480</v>
      </c>
      <c r="AE46" s="140">
        <v>5923329</v>
      </c>
      <c r="AF46" s="140">
        <v>5870718</v>
      </c>
      <c r="AG46" s="140">
        <v>0</v>
      </c>
      <c r="AH46" s="140">
        <v>4924333</v>
      </c>
      <c r="AI46" s="140">
        <v>808123</v>
      </c>
      <c r="AJ46" s="140">
        <v>138262</v>
      </c>
      <c r="AK46" s="140">
        <v>52611</v>
      </c>
      <c r="AL46" s="140">
        <v>1312678</v>
      </c>
      <c r="AM46" s="140">
        <v>52481110</v>
      </c>
      <c r="AN46" s="140">
        <v>7840732</v>
      </c>
      <c r="AO46" s="140">
        <v>4422240</v>
      </c>
      <c r="AP46" s="140">
        <v>2736970</v>
      </c>
      <c r="AQ46" s="140">
        <v>587130</v>
      </c>
      <c r="AR46" s="140">
        <v>94392</v>
      </c>
      <c r="AS46" s="140">
        <v>7257411</v>
      </c>
      <c r="AT46" s="140">
        <v>1856262</v>
      </c>
      <c r="AU46" s="140">
        <v>4646638</v>
      </c>
      <c r="AV46" s="140">
        <v>754511</v>
      </c>
      <c r="AW46" s="140">
        <v>42368</v>
      </c>
      <c r="AX46" s="140">
        <v>37332490</v>
      </c>
      <c r="AY46" s="140">
        <v>25703866</v>
      </c>
      <c r="AZ46" s="140">
        <v>10105580</v>
      </c>
      <c r="BA46" s="140">
        <v>794713</v>
      </c>
      <c r="BB46" s="140">
        <v>728331</v>
      </c>
      <c r="BC46" s="140">
        <v>12256258</v>
      </c>
      <c r="BD46" s="140">
        <v>8109</v>
      </c>
      <c r="BE46" s="140">
        <v>1940236</v>
      </c>
      <c r="BF46" s="140">
        <v>60344675</v>
      </c>
      <c r="BG46" s="140">
        <v>3259711</v>
      </c>
      <c r="BH46" s="140">
        <v>2785310</v>
      </c>
      <c r="BI46" s="140">
        <v>0</v>
      </c>
      <c r="BJ46" s="140">
        <v>441879</v>
      </c>
      <c r="BK46" s="140">
        <v>0</v>
      </c>
      <c r="BL46" s="140">
        <v>2343431</v>
      </c>
      <c r="BM46" s="140">
        <v>474401</v>
      </c>
      <c r="BN46" s="140">
        <v>89310</v>
      </c>
      <c r="BO46" s="140">
        <v>6090771</v>
      </c>
      <c r="BP46" s="140">
        <v>1422022</v>
      </c>
      <c r="BQ46" s="140">
        <v>904439</v>
      </c>
      <c r="BR46" s="140">
        <v>282363</v>
      </c>
      <c r="BS46" s="140">
        <v>235220</v>
      </c>
      <c r="BT46" s="140">
        <v>0</v>
      </c>
      <c r="BU46" s="140">
        <v>1513873</v>
      </c>
      <c r="BV46" s="140">
        <v>158635</v>
      </c>
      <c r="BW46" s="140">
        <v>1313308</v>
      </c>
      <c r="BX46" s="140">
        <v>41930</v>
      </c>
      <c r="BY46" s="140">
        <v>8266</v>
      </c>
      <c r="BZ46" s="140">
        <v>3145093</v>
      </c>
      <c r="CA46" s="140">
        <v>1700768</v>
      </c>
      <c r="CB46" s="140">
        <v>1191562</v>
      </c>
      <c r="CC46" s="140">
        <v>99897</v>
      </c>
      <c r="CD46" s="140">
        <v>152866</v>
      </c>
      <c r="CE46" s="140">
        <v>2231657</v>
      </c>
      <c r="CF46" s="140">
        <v>1517</v>
      </c>
      <c r="CG46" s="140">
        <v>193232</v>
      </c>
      <c r="CH46" s="140">
        <v>9543714</v>
      </c>
      <c r="CI46" s="140">
        <v>9183040</v>
      </c>
      <c r="CJ46" s="140">
        <v>8656028</v>
      </c>
      <c r="CK46" s="140">
        <v>0</v>
      </c>
      <c r="CL46" s="140">
        <v>5366212</v>
      </c>
      <c r="CM46" s="140">
        <v>808123</v>
      </c>
      <c r="CN46" s="140">
        <v>2481693</v>
      </c>
      <c r="CO46" s="140">
        <v>527012</v>
      </c>
      <c r="CP46" s="140">
        <v>1401988</v>
      </c>
      <c r="CQ46" s="140">
        <v>58571881</v>
      </c>
      <c r="CR46" s="140">
        <v>9262754</v>
      </c>
      <c r="CS46" s="140">
        <v>5326679</v>
      </c>
      <c r="CT46" s="140">
        <v>3019333</v>
      </c>
      <c r="CU46" s="140">
        <v>822350</v>
      </c>
      <c r="CV46" s="140">
        <v>94392</v>
      </c>
      <c r="CW46" s="140">
        <v>8771284</v>
      </c>
      <c r="CX46" s="140">
        <v>2014897</v>
      </c>
      <c r="CY46" s="140">
        <v>5959946</v>
      </c>
      <c r="CZ46" s="140">
        <v>796441</v>
      </c>
      <c r="DA46" s="140">
        <v>50634</v>
      </c>
      <c r="DB46" s="140">
        <v>40477583</v>
      </c>
      <c r="DC46" s="140">
        <v>27404634</v>
      </c>
      <c r="DD46" s="140">
        <v>11297142</v>
      </c>
      <c r="DE46" s="140">
        <v>894610</v>
      </c>
      <c r="DF46" s="140">
        <v>881197</v>
      </c>
      <c r="DG46" s="140">
        <v>14487915</v>
      </c>
      <c r="DH46" s="140">
        <v>9626</v>
      </c>
      <c r="DI46" s="140">
        <v>2133468</v>
      </c>
      <c r="DJ46" s="140">
        <v>69888389</v>
      </c>
    </row>
    <row r="47" spans="1:114" s="142" customFormat="1" ht="13.5" customHeight="1">
      <c r="A47" s="138" t="s">
        <v>42</v>
      </c>
      <c r="B47" s="139" t="s">
        <v>276</v>
      </c>
      <c r="C47" s="138" t="s">
        <v>0</v>
      </c>
      <c r="D47" s="140">
        <v>12133417</v>
      </c>
      <c r="E47" s="140">
        <v>3422123</v>
      </c>
      <c r="F47" s="140">
        <v>128565</v>
      </c>
      <c r="G47" s="140">
        <v>111893</v>
      </c>
      <c r="H47" s="140">
        <v>942700</v>
      </c>
      <c r="I47" s="140">
        <v>1698052</v>
      </c>
      <c r="J47" s="141" t="s">
        <v>290</v>
      </c>
      <c r="K47" s="140">
        <v>540913</v>
      </c>
      <c r="L47" s="140">
        <v>8711294</v>
      </c>
      <c r="M47" s="140">
        <v>3117502</v>
      </c>
      <c r="N47" s="140">
        <v>322350</v>
      </c>
      <c r="O47" s="140">
        <v>8095</v>
      </c>
      <c r="P47" s="140">
        <v>40000</v>
      </c>
      <c r="Q47" s="140">
        <v>12500</v>
      </c>
      <c r="R47" s="140">
        <v>246198</v>
      </c>
      <c r="S47" s="141" t="s">
        <v>290</v>
      </c>
      <c r="T47" s="140">
        <v>15557</v>
      </c>
      <c r="U47" s="140">
        <v>2795152</v>
      </c>
      <c r="V47" s="140">
        <v>15250919</v>
      </c>
      <c r="W47" s="140">
        <v>3744473</v>
      </c>
      <c r="X47" s="140">
        <v>136660</v>
      </c>
      <c r="Y47" s="140">
        <v>151893</v>
      </c>
      <c r="Z47" s="140">
        <v>955200</v>
      </c>
      <c r="AA47" s="140">
        <v>1944250</v>
      </c>
      <c r="AB47" s="141" t="s">
        <v>290</v>
      </c>
      <c r="AC47" s="140">
        <v>556470</v>
      </c>
      <c r="AD47" s="140">
        <v>11506446</v>
      </c>
      <c r="AE47" s="140">
        <v>408436</v>
      </c>
      <c r="AF47" s="140">
        <v>326528</v>
      </c>
      <c r="AG47" s="140">
        <v>0</v>
      </c>
      <c r="AH47" s="140">
        <v>322327</v>
      </c>
      <c r="AI47" s="140">
        <v>4201</v>
      </c>
      <c r="AJ47" s="140">
        <v>0</v>
      </c>
      <c r="AK47" s="140">
        <v>81908</v>
      </c>
      <c r="AL47" s="140">
        <v>1571465</v>
      </c>
      <c r="AM47" s="140">
        <v>7310794</v>
      </c>
      <c r="AN47" s="140">
        <v>1287550</v>
      </c>
      <c r="AO47" s="140">
        <v>569763</v>
      </c>
      <c r="AP47" s="140">
        <v>554637</v>
      </c>
      <c r="AQ47" s="140">
        <v>163150</v>
      </c>
      <c r="AR47" s="140">
        <v>0</v>
      </c>
      <c r="AS47" s="140">
        <v>1004629</v>
      </c>
      <c r="AT47" s="140">
        <v>80550</v>
      </c>
      <c r="AU47" s="140">
        <v>624312</v>
      </c>
      <c r="AV47" s="140">
        <v>299767</v>
      </c>
      <c r="AW47" s="140">
        <v>24572</v>
      </c>
      <c r="AX47" s="140">
        <v>4990899</v>
      </c>
      <c r="AY47" s="140">
        <v>2867784</v>
      </c>
      <c r="AZ47" s="140">
        <v>1878512</v>
      </c>
      <c r="BA47" s="140">
        <v>110254</v>
      </c>
      <c r="BB47" s="140">
        <v>134349</v>
      </c>
      <c r="BC47" s="140">
        <v>2326114</v>
      </c>
      <c r="BD47" s="140">
        <v>3144</v>
      </c>
      <c r="BE47" s="140">
        <v>516608</v>
      </c>
      <c r="BF47" s="140">
        <v>8235838</v>
      </c>
      <c r="BG47" s="140">
        <v>42078</v>
      </c>
      <c r="BH47" s="140">
        <v>42078</v>
      </c>
      <c r="BI47" s="140">
        <v>0</v>
      </c>
      <c r="BJ47" s="140">
        <v>5875</v>
      </c>
      <c r="BK47" s="140">
        <v>604</v>
      </c>
      <c r="BL47" s="140">
        <v>35599</v>
      </c>
      <c r="BM47" s="140">
        <v>0</v>
      </c>
      <c r="BN47" s="140">
        <v>47750</v>
      </c>
      <c r="BO47" s="140">
        <v>1525731</v>
      </c>
      <c r="BP47" s="140">
        <v>167769</v>
      </c>
      <c r="BQ47" s="140">
        <v>118982</v>
      </c>
      <c r="BR47" s="140">
        <v>0</v>
      </c>
      <c r="BS47" s="140">
        <v>48787</v>
      </c>
      <c r="BT47" s="140">
        <v>0</v>
      </c>
      <c r="BU47" s="140">
        <v>355266</v>
      </c>
      <c r="BV47" s="140">
        <v>13550</v>
      </c>
      <c r="BW47" s="140">
        <v>299459</v>
      </c>
      <c r="BX47" s="140">
        <v>42257</v>
      </c>
      <c r="BY47" s="140">
        <v>213446</v>
      </c>
      <c r="BZ47" s="140">
        <v>671530</v>
      </c>
      <c r="CA47" s="140">
        <v>347275</v>
      </c>
      <c r="CB47" s="140">
        <v>286481</v>
      </c>
      <c r="CC47" s="140">
        <v>27572</v>
      </c>
      <c r="CD47" s="140">
        <v>10202</v>
      </c>
      <c r="CE47" s="140">
        <v>1448805</v>
      </c>
      <c r="CF47" s="140">
        <v>117720</v>
      </c>
      <c r="CG47" s="140">
        <v>53138</v>
      </c>
      <c r="CH47" s="140">
        <v>1620947</v>
      </c>
      <c r="CI47" s="140">
        <v>450514</v>
      </c>
      <c r="CJ47" s="140">
        <v>368606</v>
      </c>
      <c r="CK47" s="140">
        <v>0</v>
      </c>
      <c r="CL47" s="140">
        <v>328202</v>
      </c>
      <c r="CM47" s="140">
        <v>4805</v>
      </c>
      <c r="CN47" s="140">
        <v>35599</v>
      </c>
      <c r="CO47" s="140">
        <v>81908</v>
      </c>
      <c r="CP47" s="140">
        <v>1619215</v>
      </c>
      <c r="CQ47" s="140">
        <v>8836525</v>
      </c>
      <c r="CR47" s="140">
        <v>1455319</v>
      </c>
      <c r="CS47" s="140">
        <v>688745</v>
      </c>
      <c r="CT47" s="140">
        <v>554637</v>
      </c>
      <c r="CU47" s="140">
        <v>211937</v>
      </c>
      <c r="CV47" s="140">
        <v>0</v>
      </c>
      <c r="CW47" s="140">
        <v>1359895</v>
      </c>
      <c r="CX47" s="140">
        <v>94100</v>
      </c>
      <c r="CY47" s="140">
        <v>923771</v>
      </c>
      <c r="CZ47" s="140">
        <v>342024</v>
      </c>
      <c r="DA47" s="140">
        <v>238018</v>
      </c>
      <c r="DB47" s="140">
        <v>5662429</v>
      </c>
      <c r="DC47" s="140">
        <v>3215059</v>
      </c>
      <c r="DD47" s="140">
        <v>2164993</v>
      </c>
      <c r="DE47" s="140">
        <v>137826</v>
      </c>
      <c r="DF47" s="140">
        <v>144551</v>
      </c>
      <c r="DG47" s="140">
        <v>3774919</v>
      </c>
      <c r="DH47" s="140">
        <v>120864</v>
      </c>
      <c r="DI47" s="140">
        <v>569746</v>
      </c>
      <c r="DJ47" s="140">
        <v>9856785</v>
      </c>
    </row>
    <row r="48" spans="1:114" s="142" customFormat="1" ht="13.5" customHeight="1">
      <c r="A48" s="138" t="s">
        <v>43</v>
      </c>
      <c r="B48" s="139" t="s">
        <v>277</v>
      </c>
      <c r="C48" s="138" t="s">
        <v>0</v>
      </c>
      <c r="D48" s="140">
        <v>25539068</v>
      </c>
      <c r="E48" s="140">
        <v>6480118</v>
      </c>
      <c r="F48" s="140">
        <v>1823640</v>
      </c>
      <c r="G48" s="140">
        <v>351452</v>
      </c>
      <c r="H48" s="140">
        <v>1858500</v>
      </c>
      <c r="I48" s="140">
        <v>1695241</v>
      </c>
      <c r="J48" s="141" t="s">
        <v>290</v>
      </c>
      <c r="K48" s="140">
        <v>751285</v>
      </c>
      <c r="L48" s="140">
        <v>19058950</v>
      </c>
      <c r="M48" s="140">
        <v>4249614</v>
      </c>
      <c r="N48" s="140">
        <v>652084</v>
      </c>
      <c r="O48" s="140">
        <v>96430</v>
      </c>
      <c r="P48" s="140">
        <v>35480</v>
      </c>
      <c r="Q48" s="140">
        <v>74900</v>
      </c>
      <c r="R48" s="140">
        <v>406628</v>
      </c>
      <c r="S48" s="141" t="s">
        <v>290</v>
      </c>
      <c r="T48" s="140">
        <v>38646</v>
      </c>
      <c r="U48" s="140">
        <v>3597530</v>
      </c>
      <c r="V48" s="140">
        <v>29788682</v>
      </c>
      <c r="W48" s="140">
        <v>7132202</v>
      </c>
      <c r="X48" s="140">
        <v>1920070</v>
      </c>
      <c r="Y48" s="140">
        <v>386932</v>
      </c>
      <c r="Z48" s="140">
        <v>1933400</v>
      </c>
      <c r="AA48" s="140">
        <v>2101869</v>
      </c>
      <c r="AB48" s="141" t="s">
        <v>290</v>
      </c>
      <c r="AC48" s="140">
        <v>789931</v>
      </c>
      <c r="AD48" s="140">
        <v>22656480</v>
      </c>
      <c r="AE48" s="140">
        <v>5827091</v>
      </c>
      <c r="AF48" s="140">
        <v>5798758</v>
      </c>
      <c r="AG48" s="140">
        <v>2947</v>
      </c>
      <c r="AH48" s="140">
        <v>5660162</v>
      </c>
      <c r="AI48" s="140">
        <v>135649</v>
      </c>
      <c r="AJ48" s="140">
        <v>0</v>
      </c>
      <c r="AK48" s="140">
        <v>28333</v>
      </c>
      <c r="AL48" s="140">
        <v>126366</v>
      </c>
      <c r="AM48" s="140">
        <v>14119670</v>
      </c>
      <c r="AN48" s="140">
        <v>3977905</v>
      </c>
      <c r="AO48" s="140">
        <v>1484359</v>
      </c>
      <c r="AP48" s="140">
        <v>1733948</v>
      </c>
      <c r="AQ48" s="140">
        <v>660983</v>
      </c>
      <c r="AR48" s="140">
        <v>98615</v>
      </c>
      <c r="AS48" s="140">
        <v>2112760</v>
      </c>
      <c r="AT48" s="140">
        <v>262552</v>
      </c>
      <c r="AU48" s="140">
        <v>1575055</v>
      </c>
      <c r="AV48" s="140">
        <v>275153</v>
      </c>
      <c r="AW48" s="140">
        <v>43389</v>
      </c>
      <c r="AX48" s="140">
        <v>7974207</v>
      </c>
      <c r="AY48" s="140">
        <v>3692091</v>
      </c>
      <c r="AZ48" s="140">
        <v>3299464</v>
      </c>
      <c r="BA48" s="140">
        <v>279118</v>
      </c>
      <c r="BB48" s="140">
        <v>703534</v>
      </c>
      <c r="BC48" s="140">
        <v>2979858</v>
      </c>
      <c r="BD48" s="140">
        <v>11409</v>
      </c>
      <c r="BE48" s="140">
        <v>2486083</v>
      </c>
      <c r="BF48" s="140">
        <v>22432844</v>
      </c>
      <c r="BG48" s="140">
        <v>208933</v>
      </c>
      <c r="BH48" s="140">
        <v>187615</v>
      </c>
      <c r="BI48" s="140">
        <v>27102</v>
      </c>
      <c r="BJ48" s="140">
        <v>160513</v>
      </c>
      <c r="BK48" s="140">
        <v>0</v>
      </c>
      <c r="BL48" s="140">
        <v>0</v>
      </c>
      <c r="BM48" s="140">
        <v>21318</v>
      </c>
      <c r="BN48" s="140">
        <v>54633</v>
      </c>
      <c r="BO48" s="140">
        <v>3253078</v>
      </c>
      <c r="BP48" s="140">
        <v>544024</v>
      </c>
      <c r="BQ48" s="140">
        <v>331712</v>
      </c>
      <c r="BR48" s="140">
        <v>87487</v>
      </c>
      <c r="BS48" s="140">
        <v>111216</v>
      </c>
      <c r="BT48" s="140">
        <v>13609</v>
      </c>
      <c r="BU48" s="140">
        <v>1301294</v>
      </c>
      <c r="BV48" s="140">
        <v>44443</v>
      </c>
      <c r="BW48" s="140">
        <v>1147132</v>
      </c>
      <c r="BX48" s="140">
        <v>109719</v>
      </c>
      <c r="BY48" s="140">
        <v>73820</v>
      </c>
      <c r="BZ48" s="140">
        <v>1326679</v>
      </c>
      <c r="CA48" s="140">
        <v>298067</v>
      </c>
      <c r="CB48" s="140">
        <v>959091</v>
      </c>
      <c r="CC48" s="140">
        <v>55532</v>
      </c>
      <c r="CD48" s="140">
        <v>13989</v>
      </c>
      <c r="CE48" s="140">
        <v>538772</v>
      </c>
      <c r="CF48" s="140">
        <v>7261</v>
      </c>
      <c r="CG48" s="140">
        <v>194198</v>
      </c>
      <c r="CH48" s="140">
        <v>3656209</v>
      </c>
      <c r="CI48" s="140">
        <v>6036024</v>
      </c>
      <c r="CJ48" s="140">
        <v>5986373</v>
      </c>
      <c r="CK48" s="140">
        <v>30049</v>
      </c>
      <c r="CL48" s="140">
        <v>5820675</v>
      </c>
      <c r="CM48" s="140">
        <v>135649</v>
      </c>
      <c r="CN48" s="140">
        <v>0</v>
      </c>
      <c r="CO48" s="140">
        <v>49651</v>
      </c>
      <c r="CP48" s="140">
        <v>180999</v>
      </c>
      <c r="CQ48" s="140">
        <v>17372748</v>
      </c>
      <c r="CR48" s="140">
        <v>4521929</v>
      </c>
      <c r="CS48" s="140">
        <v>1816071</v>
      </c>
      <c r="CT48" s="140">
        <v>1821435</v>
      </c>
      <c r="CU48" s="140">
        <v>772199</v>
      </c>
      <c r="CV48" s="140">
        <v>112224</v>
      </c>
      <c r="CW48" s="140">
        <v>3414054</v>
      </c>
      <c r="CX48" s="140">
        <v>306995</v>
      </c>
      <c r="CY48" s="140">
        <v>2722187</v>
      </c>
      <c r="CZ48" s="140">
        <v>384872</v>
      </c>
      <c r="DA48" s="140">
        <v>117209</v>
      </c>
      <c r="DB48" s="140">
        <v>9300886</v>
      </c>
      <c r="DC48" s="140">
        <v>3990158</v>
      </c>
      <c r="DD48" s="140">
        <v>4258555</v>
      </c>
      <c r="DE48" s="140">
        <v>334650</v>
      </c>
      <c r="DF48" s="140">
        <v>717523</v>
      </c>
      <c r="DG48" s="140">
        <v>3518630</v>
      </c>
      <c r="DH48" s="140">
        <v>18670</v>
      </c>
      <c r="DI48" s="140">
        <v>2680281</v>
      </c>
      <c r="DJ48" s="140">
        <v>26089053</v>
      </c>
    </row>
    <row r="49" spans="1:114" s="142" customFormat="1" ht="13.5" customHeight="1">
      <c r="A49" s="138" t="s">
        <v>44</v>
      </c>
      <c r="B49" s="139" t="s">
        <v>278</v>
      </c>
      <c r="C49" s="138" t="s">
        <v>0</v>
      </c>
      <c r="D49" s="140">
        <v>28731467</v>
      </c>
      <c r="E49" s="140">
        <v>11637362</v>
      </c>
      <c r="F49" s="140">
        <v>645115</v>
      </c>
      <c r="G49" s="140">
        <v>7492</v>
      </c>
      <c r="H49" s="140">
        <v>6695700</v>
      </c>
      <c r="I49" s="140">
        <v>3271258</v>
      </c>
      <c r="J49" s="141" t="s">
        <v>290</v>
      </c>
      <c r="K49" s="140">
        <v>1017797</v>
      </c>
      <c r="L49" s="140">
        <v>17094105</v>
      </c>
      <c r="M49" s="140">
        <v>3624815</v>
      </c>
      <c r="N49" s="140">
        <v>298275</v>
      </c>
      <c r="O49" s="140">
        <v>46956</v>
      </c>
      <c r="P49" s="140">
        <v>42164</v>
      </c>
      <c r="Q49" s="140">
        <v>51700</v>
      </c>
      <c r="R49" s="140">
        <v>157408</v>
      </c>
      <c r="S49" s="141" t="s">
        <v>290</v>
      </c>
      <c r="T49" s="140">
        <v>47</v>
      </c>
      <c r="U49" s="140">
        <v>3326540</v>
      </c>
      <c r="V49" s="140">
        <v>32356282</v>
      </c>
      <c r="W49" s="140">
        <v>11935637</v>
      </c>
      <c r="X49" s="140">
        <v>692071</v>
      </c>
      <c r="Y49" s="140">
        <v>49656</v>
      </c>
      <c r="Z49" s="140">
        <v>6747400</v>
      </c>
      <c r="AA49" s="140">
        <v>3428666</v>
      </c>
      <c r="AB49" s="141" t="s">
        <v>290</v>
      </c>
      <c r="AC49" s="140">
        <v>1017844</v>
      </c>
      <c r="AD49" s="140">
        <v>20420645</v>
      </c>
      <c r="AE49" s="140">
        <v>10074455</v>
      </c>
      <c r="AF49" s="140">
        <v>10069940</v>
      </c>
      <c r="AG49" s="140">
        <v>0</v>
      </c>
      <c r="AH49" s="140">
        <v>9096187</v>
      </c>
      <c r="AI49" s="140">
        <v>23633</v>
      </c>
      <c r="AJ49" s="140">
        <v>950120</v>
      </c>
      <c r="AK49" s="140">
        <v>4515</v>
      </c>
      <c r="AL49" s="140">
        <v>970296</v>
      </c>
      <c r="AM49" s="140">
        <v>10875343</v>
      </c>
      <c r="AN49" s="140">
        <v>3053272</v>
      </c>
      <c r="AO49" s="140">
        <v>849154</v>
      </c>
      <c r="AP49" s="140">
        <v>1544400</v>
      </c>
      <c r="AQ49" s="140">
        <v>545012</v>
      </c>
      <c r="AR49" s="140">
        <v>114706</v>
      </c>
      <c r="AS49" s="140">
        <v>1767678</v>
      </c>
      <c r="AT49" s="140">
        <v>393100</v>
      </c>
      <c r="AU49" s="140">
        <v>1147794</v>
      </c>
      <c r="AV49" s="140">
        <v>226784</v>
      </c>
      <c r="AW49" s="140">
        <v>122629</v>
      </c>
      <c r="AX49" s="140">
        <v>5922988</v>
      </c>
      <c r="AY49" s="140">
        <v>3582235</v>
      </c>
      <c r="AZ49" s="140">
        <v>1851885</v>
      </c>
      <c r="BA49" s="140">
        <v>328111</v>
      </c>
      <c r="BB49" s="140">
        <v>160757</v>
      </c>
      <c r="BC49" s="140">
        <v>6059843</v>
      </c>
      <c r="BD49" s="140">
        <v>8776</v>
      </c>
      <c r="BE49" s="140">
        <v>751530</v>
      </c>
      <c r="BF49" s="140">
        <v>21701328</v>
      </c>
      <c r="BG49" s="140">
        <v>38922</v>
      </c>
      <c r="BH49" s="140">
        <v>38922</v>
      </c>
      <c r="BI49" s="140">
        <v>0</v>
      </c>
      <c r="BJ49" s="140">
        <v>30222</v>
      </c>
      <c r="BK49" s="140">
        <v>0</v>
      </c>
      <c r="BL49" s="140">
        <v>8700</v>
      </c>
      <c r="BM49" s="140">
        <v>0</v>
      </c>
      <c r="BN49" s="140">
        <v>332336</v>
      </c>
      <c r="BO49" s="140">
        <v>1079966</v>
      </c>
      <c r="BP49" s="140">
        <v>220680</v>
      </c>
      <c r="BQ49" s="140">
        <v>103951</v>
      </c>
      <c r="BR49" s="140">
        <v>0</v>
      </c>
      <c r="BS49" s="140">
        <v>116729</v>
      </c>
      <c r="BT49" s="140">
        <v>0</v>
      </c>
      <c r="BU49" s="140">
        <v>310066</v>
      </c>
      <c r="BV49" s="140">
        <v>972</v>
      </c>
      <c r="BW49" s="140">
        <v>309094</v>
      </c>
      <c r="BX49" s="140">
        <v>0</v>
      </c>
      <c r="BY49" s="140">
        <v>0</v>
      </c>
      <c r="BZ49" s="140">
        <v>549220</v>
      </c>
      <c r="CA49" s="140">
        <v>283379</v>
      </c>
      <c r="CB49" s="140">
        <v>204483</v>
      </c>
      <c r="CC49" s="140">
        <v>0</v>
      </c>
      <c r="CD49" s="140">
        <v>61358</v>
      </c>
      <c r="CE49" s="140">
        <v>1738888</v>
      </c>
      <c r="CF49" s="140">
        <v>0</v>
      </c>
      <c r="CG49" s="140">
        <v>434703</v>
      </c>
      <c r="CH49" s="140">
        <v>1553591</v>
      </c>
      <c r="CI49" s="140">
        <v>10113377</v>
      </c>
      <c r="CJ49" s="140">
        <v>10108862</v>
      </c>
      <c r="CK49" s="140">
        <v>0</v>
      </c>
      <c r="CL49" s="140">
        <v>9126409</v>
      </c>
      <c r="CM49" s="140">
        <v>23633</v>
      </c>
      <c r="CN49" s="140">
        <v>958820</v>
      </c>
      <c r="CO49" s="140">
        <v>4515</v>
      </c>
      <c r="CP49" s="140">
        <v>1302632</v>
      </c>
      <c r="CQ49" s="140">
        <v>11955309</v>
      </c>
      <c r="CR49" s="140">
        <v>3273952</v>
      </c>
      <c r="CS49" s="140">
        <v>953105</v>
      </c>
      <c r="CT49" s="140">
        <v>1544400</v>
      </c>
      <c r="CU49" s="140">
        <v>661741</v>
      </c>
      <c r="CV49" s="140">
        <v>114706</v>
      </c>
      <c r="CW49" s="140">
        <v>2077744</v>
      </c>
      <c r="CX49" s="140">
        <v>394072</v>
      </c>
      <c r="CY49" s="140">
        <v>1456888</v>
      </c>
      <c r="CZ49" s="140">
        <v>226784</v>
      </c>
      <c r="DA49" s="140">
        <v>122629</v>
      </c>
      <c r="DB49" s="140">
        <v>6472208</v>
      </c>
      <c r="DC49" s="140">
        <v>3865614</v>
      </c>
      <c r="DD49" s="140">
        <v>2056368</v>
      </c>
      <c r="DE49" s="140">
        <v>328111</v>
      </c>
      <c r="DF49" s="140">
        <v>222115</v>
      </c>
      <c r="DG49" s="140">
        <v>7798731</v>
      </c>
      <c r="DH49" s="140">
        <v>8776</v>
      </c>
      <c r="DI49" s="140">
        <v>1186233</v>
      </c>
      <c r="DJ49" s="140">
        <v>23254919</v>
      </c>
    </row>
    <row r="50" spans="1:114" s="142" customFormat="1" ht="13.5" customHeight="1">
      <c r="A50" s="138" t="s">
        <v>45</v>
      </c>
      <c r="B50" s="139" t="s">
        <v>279</v>
      </c>
      <c r="C50" s="138" t="s">
        <v>0</v>
      </c>
      <c r="D50" s="140">
        <v>15360262</v>
      </c>
      <c r="E50" s="140">
        <v>3495432</v>
      </c>
      <c r="F50" s="140">
        <v>127569</v>
      </c>
      <c r="G50" s="140">
        <v>2539</v>
      </c>
      <c r="H50" s="140">
        <v>565400</v>
      </c>
      <c r="I50" s="140">
        <v>2094402</v>
      </c>
      <c r="J50" s="141" t="s">
        <v>290</v>
      </c>
      <c r="K50" s="140">
        <v>705522</v>
      </c>
      <c r="L50" s="140">
        <v>11864830</v>
      </c>
      <c r="M50" s="140">
        <v>4266610</v>
      </c>
      <c r="N50" s="140">
        <v>1484553</v>
      </c>
      <c r="O50" s="140">
        <v>288816</v>
      </c>
      <c r="P50" s="140">
        <v>2237</v>
      </c>
      <c r="Q50" s="140">
        <v>979000</v>
      </c>
      <c r="R50" s="140">
        <v>213330</v>
      </c>
      <c r="S50" s="141" t="s">
        <v>290</v>
      </c>
      <c r="T50" s="140">
        <v>1170</v>
      </c>
      <c r="U50" s="140">
        <v>2782057</v>
      </c>
      <c r="V50" s="140">
        <v>19626872</v>
      </c>
      <c r="W50" s="140">
        <v>4979985</v>
      </c>
      <c r="X50" s="140">
        <v>416385</v>
      </c>
      <c r="Y50" s="140">
        <v>4776</v>
      </c>
      <c r="Z50" s="140">
        <v>1544400</v>
      </c>
      <c r="AA50" s="140">
        <v>2307732</v>
      </c>
      <c r="AB50" s="141" t="s">
        <v>290</v>
      </c>
      <c r="AC50" s="140">
        <v>706692</v>
      </c>
      <c r="AD50" s="140">
        <v>14646887</v>
      </c>
      <c r="AE50" s="140">
        <v>316245</v>
      </c>
      <c r="AF50" s="140">
        <v>313718</v>
      </c>
      <c r="AG50" s="140">
        <v>0</v>
      </c>
      <c r="AH50" s="140">
        <v>300187</v>
      </c>
      <c r="AI50" s="140">
        <v>10801</v>
      </c>
      <c r="AJ50" s="140">
        <v>2730</v>
      </c>
      <c r="AK50" s="140">
        <v>2527</v>
      </c>
      <c r="AL50" s="140">
        <v>0</v>
      </c>
      <c r="AM50" s="140">
        <v>13166557</v>
      </c>
      <c r="AN50" s="140">
        <v>3209271</v>
      </c>
      <c r="AO50" s="140">
        <v>1665906</v>
      </c>
      <c r="AP50" s="140">
        <v>901686</v>
      </c>
      <c r="AQ50" s="140">
        <v>591755</v>
      </c>
      <c r="AR50" s="140">
        <v>49924</v>
      </c>
      <c r="AS50" s="140">
        <v>2664761</v>
      </c>
      <c r="AT50" s="140">
        <v>382033</v>
      </c>
      <c r="AU50" s="140">
        <v>2086005</v>
      </c>
      <c r="AV50" s="140">
        <v>196723</v>
      </c>
      <c r="AW50" s="140">
        <v>53157</v>
      </c>
      <c r="AX50" s="140">
        <v>7229799</v>
      </c>
      <c r="AY50" s="140">
        <v>2788770</v>
      </c>
      <c r="AZ50" s="140">
        <v>4019459</v>
      </c>
      <c r="BA50" s="140">
        <v>170062</v>
      </c>
      <c r="BB50" s="140">
        <v>251508</v>
      </c>
      <c r="BC50" s="140">
        <v>944617</v>
      </c>
      <c r="BD50" s="140">
        <v>9569</v>
      </c>
      <c r="BE50" s="140">
        <v>932843</v>
      </c>
      <c r="BF50" s="140">
        <v>14415645</v>
      </c>
      <c r="BG50" s="140">
        <v>1639648</v>
      </c>
      <c r="BH50" s="140">
        <v>1610088</v>
      </c>
      <c r="BI50" s="140">
        <v>0</v>
      </c>
      <c r="BJ50" s="140">
        <v>1610088</v>
      </c>
      <c r="BK50" s="140">
        <v>0</v>
      </c>
      <c r="BL50" s="140">
        <v>0</v>
      </c>
      <c r="BM50" s="140">
        <v>29560</v>
      </c>
      <c r="BN50" s="140">
        <v>0</v>
      </c>
      <c r="BO50" s="140">
        <v>2036592</v>
      </c>
      <c r="BP50" s="140">
        <v>519707</v>
      </c>
      <c r="BQ50" s="140">
        <v>317724</v>
      </c>
      <c r="BR50" s="140">
        <v>87598</v>
      </c>
      <c r="BS50" s="140">
        <v>114385</v>
      </c>
      <c r="BT50" s="140">
        <v>0</v>
      </c>
      <c r="BU50" s="140">
        <v>687632</v>
      </c>
      <c r="BV50" s="140">
        <v>46152</v>
      </c>
      <c r="BW50" s="140">
        <v>641480</v>
      </c>
      <c r="BX50" s="140">
        <v>0</v>
      </c>
      <c r="BY50" s="140">
        <v>6036</v>
      </c>
      <c r="BZ50" s="140">
        <v>823217</v>
      </c>
      <c r="CA50" s="140">
        <v>338839</v>
      </c>
      <c r="CB50" s="140">
        <v>466347</v>
      </c>
      <c r="CC50" s="140">
        <v>7355</v>
      </c>
      <c r="CD50" s="140">
        <v>10676</v>
      </c>
      <c r="CE50" s="140">
        <v>560912</v>
      </c>
      <c r="CF50" s="140">
        <v>0</v>
      </c>
      <c r="CG50" s="140">
        <v>29458</v>
      </c>
      <c r="CH50" s="140">
        <v>3705698</v>
      </c>
      <c r="CI50" s="140">
        <v>1955893</v>
      </c>
      <c r="CJ50" s="140">
        <v>1923806</v>
      </c>
      <c r="CK50" s="140">
        <v>0</v>
      </c>
      <c r="CL50" s="140">
        <v>1910275</v>
      </c>
      <c r="CM50" s="140">
        <v>10801</v>
      </c>
      <c r="CN50" s="140">
        <v>2730</v>
      </c>
      <c r="CO50" s="140">
        <v>32087</v>
      </c>
      <c r="CP50" s="140">
        <v>0</v>
      </c>
      <c r="CQ50" s="140">
        <v>15203149</v>
      </c>
      <c r="CR50" s="140">
        <v>3728978</v>
      </c>
      <c r="CS50" s="140">
        <v>1983630</v>
      </c>
      <c r="CT50" s="140">
        <v>989284</v>
      </c>
      <c r="CU50" s="140">
        <v>706140</v>
      </c>
      <c r="CV50" s="140">
        <v>49924</v>
      </c>
      <c r="CW50" s="140">
        <v>3352393</v>
      </c>
      <c r="CX50" s="140">
        <v>428185</v>
      </c>
      <c r="CY50" s="140">
        <v>2727485</v>
      </c>
      <c r="CZ50" s="140">
        <v>196723</v>
      </c>
      <c r="DA50" s="140">
        <v>59193</v>
      </c>
      <c r="DB50" s="140">
        <v>8053016</v>
      </c>
      <c r="DC50" s="140">
        <v>3127609</v>
      </c>
      <c r="DD50" s="140">
        <v>4485806</v>
      </c>
      <c r="DE50" s="140">
        <v>177417</v>
      </c>
      <c r="DF50" s="140">
        <v>262184</v>
      </c>
      <c r="DG50" s="140">
        <v>1505529</v>
      </c>
      <c r="DH50" s="140">
        <v>9569</v>
      </c>
      <c r="DI50" s="140">
        <v>962301</v>
      </c>
      <c r="DJ50" s="140">
        <v>18121343</v>
      </c>
    </row>
    <row r="51" spans="1:114" s="142" customFormat="1" ht="13.5" customHeight="1">
      <c r="A51" s="138" t="s">
        <v>46</v>
      </c>
      <c r="B51" s="139" t="s">
        <v>280</v>
      </c>
      <c r="C51" s="138" t="s">
        <v>0</v>
      </c>
      <c r="D51" s="140">
        <v>13456386</v>
      </c>
      <c r="E51" s="140">
        <v>3433530</v>
      </c>
      <c r="F51" s="140">
        <v>0</v>
      </c>
      <c r="G51" s="140">
        <v>0</v>
      </c>
      <c r="H51" s="140">
        <v>57800</v>
      </c>
      <c r="I51" s="140">
        <v>1422817</v>
      </c>
      <c r="J51" s="141" t="s">
        <v>290</v>
      </c>
      <c r="K51" s="140">
        <v>1952913</v>
      </c>
      <c r="L51" s="140">
        <v>10022856</v>
      </c>
      <c r="M51" s="140">
        <v>3094511</v>
      </c>
      <c r="N51" s="140">
        <v>819902</v>
      </c>
      <c r="O51" s="140">
        <v>263806</v>
      </c>
      <c r="P51" s="140">
        <v>2143</v>
      </c>
      <c r="Q51" s="140">
        <v>296700</v>
      </c>
      <c r="R51" s="140">
        <v>220964</v>
      </c>
      <c r="S51" s="141" t="s">
        <v>290</v>
      </c>
      <c r="T51" s="140">
        <v>36289</v>
      </c>
      <c r="U51" s="140">
        <v>2274609</v>
      </c>
      <c r="V51" s="140">
        <v>16550897</v>
      </c>
      <c r="W51" s="140">
        <v>4253432</v>
      </c>
      <c r="X51" s="140">
        <v>263806</v>
      </c>
      <c r="Y51" s="140">
        <v>2143</v>
      </c>
      <c r="Z51" s="140">
        <v>354500</v>
      </c>
      <c r="AA51" s="140">
        <v>1643781</v>
      </c>
      <c r="AB51" s="141" t="s">
        <v>290</v>
      </c>
      <c r="AC51" s="140">
        <v>1989202</v>
      </c>
      <c r="AD51" s="140">
        <v>12297465</v>
      </c>
      <c r="AE51" s="140">
        <v>248880</v>
      </c>
      <c r="AF51" s="140">
        <v>248880</v>
      </c>
      <c r="AG51" s="140">
        <v>0</v>
      </c>
      <c r="AH51" s="140">
        <v>28501</v>
      </c>
      <c r="AI51" s="140">
        <v>129972</v>
      </c>
      <c r="AJ51" s="140">
        <v>90407</v>
      </c>
      <c r="AK51" s="140">
        <v>0</v>
      </c>
      <c r="AL51" s="140">
        <v>82911</v>
      </c>
      <c r="AM51" s="140">
        <v>11314830</v>
      </c>
      <c r="AN51" s="140">
        <v>1699345</v>
      </c>
      <c r="AO51" s="140">
        <v>858763</v>
      </c>
      <c r="AP51" s="140">
        <v>627620</v>
      </c>
      <c r="AQ51" s="140">
        <v>152675</v>
      </c>
      <c r="AR51" s="140">
        <v>60287</v>
      </c>
      <c r="AS51" s="140">
        <v>1220557</v>
      </c>
      <c r="AT51" s="140">
        <v>393232</v>
      </c>
      <c r="AU51" s="140">
        <v>623213</v>
      </c>
      <c r="AV51" s="140">
        <v>204112</v>
      </c>
      <c r="AW51" s="140">
        <v>31901</v>
      </c>
      <c r="AX51" s="140">
        <v>8358620</v>
      </c>
      <c r="AY51" s="140">
        <v>3960898</v>
      </c>
      <c r="AZ51" s="140">
        <v>3801751</v>
      </c>
      <c r="BA51" s="140">
        <v>462156</v>
      </c>
      <c r="BB51" s="140">
        <v>133815</v>
      </c>
      <c r="BC51" s="140">
        <v>1275234</v>
      </c>
      <c r="BD51" s="140">
        <v>4407</v>
      </c>
      <c r="BE51" s="140">
        <v>534531</v>
      </c>
      <c r="BF51" s="140">
        <v>12098241</v>
      </c>
      <c r="BG51" s="140">
        <v>692046</v>
      </c>
      <c r="BH51" s="140">
        <v>682994</v>
      </c>
      <c r="BI51" s="140">
        <v>191678</v>
      </c>
      <c r="BJ51" s="140">
        <v>479253</v>
      </c>
      <c r="BK51" s="140">
        <v>12063</v>
      </c>
      <c r="BL51" s="140">
        <v>0</v>
      </c>
      <c r="BM51" s="140">
        <v>9052</v>
      </c>
      <c r="BN51" s="140">
        <v>62306</v>
      </c>
      <c r="BO51" s="140">
        <v>1705817</v>
      </c>
      <c r="BP51" s="140">
        <v>156556</v>
      </c>
      <c r="BQ51" s="140">
        <v>123025</v>
      </c>
      <c r="BR51" s="140">
        <v>0</v>
      </c>
      <c r="BS51" s="140">
        <v>33531</v>
      </c>
      <c r="BT51" s="140">
        <v>0</v>
      </c>
      <c r="BU51" s="140">
        <v>520920</v>
      </c>
      <c r="BV51" s="140">
        <v>718</v>
      </c>
      <c r="BW51" s="140">
        <v>520202</v>
      </c>
      <c r="BX51" s="140">
        <v>0</v>
      </c>
      <c r="BY51" s="140">
        <v>9573</v>
      </c>
      <c r="BZ51" s="140">
        <v>1017414</v>
      </c>
      <c r="CA51" s="140">
        <v>323069</v>
      </c>
      <c r="CB51" s="140">
        <v>447339</v>
      </c>
      <c r="CC51" s="140">
        <v>234551</v>
      </c>
      <c r="CD51" s="140">
        <v>12455</v>
      </c>
      <c r="CE51" s="140">
        <v>574199</v>
      </c>
      <c r="CF51" s="140">
        <v>1354</v>
      </c>
      <c r="CG51" s="140">
        <v>60143</v>
      </c>
      <c r="CH51" s="140">
        <v>2458006</v>
      </c>
      <c r="CI51" s="140">
        <v>940926</v>
      </c>
      <c r="CJ51" s="140">
        <v>931874</v>
      </c>
      <c r="CK51" s="140">
        <v>191678</v>
      </c>
      <c r="CL51" s="140">
        <v>507754</v>
      </c>
      <c r="CM51" s="140">
        <v>142035</v>
      </c>
      <c r="CN51" s="140">
        <v>90407</v>
      </c>
      <c r="CO51" s="140">
        <v>9052</v>
      </c>
      <c r="CP51" s="140">
        <v>145217</v>
      </c>
      <c r="CQ51" s="140">
        <v>13020647</v>
      </c>
      <c r="CR51" s="140">
        <v>1855901</v>
      </c>
      <c r="CS51" s="140">
        <v>981788</v>
      </c>
      <c r="CT51" s="140">
        <v>627620</v>
      </c>
      <c r="CU51" s="140">
        <v>186206</v>
      </c>
      <c r="CV51" s="140">
        <v>60287</v>
      </c>
      <c r="CW51" s="140">
        <v>1741477</v>
      </c>
      <c r="CX51" s="140">
        <v>393950</v>
      </c>
      <c r="CY51" s="140">
        <v>1143415</v>
      </c>
      <c r="CZ51" s="140">
        <v>204112</v>
      </c>
      <c r="DA51" s="140">
        <v>41474</v>
      </c>
      <c r="DB51" s="140">
        <v>9376034</v>
      </c>
      <c r="DC51" s="140">
        <v>4283967</v>
      </c>
      <c r="DD51" s="140">
        <v>4249090</v>
      </c>
      <c r="DE51" s="140">
        <v>696707</v>
      </c>
      <c r="DF51" s="140">
        <v>146270</v>
      </c>
      <c r="DG51" s="140">
        <v>1849433</v>
      </c>
      <c r="DH51" s="140">
        <v>5761</v>
      </c>
      <c r="DI51" s="140">
        <v>594674</v>
      </c>
      <c r="DJ51" s="140">
        <v>14556247</v>
      </c>
    </row>
    <row r="52" spans="1:114" s="142" customFormat="1" ht="13.5" customHeight="1">
      <c r="A52" s="138" t="s">
        <v>47</v>
      </c>
      <c r="B52" s="139" t="s">
        <v>281</v>
      </c>
      <c r="C52" s="138" t="s">
        <v>0</v>
      </c>
      <c r="D52" s="140">
        <v>20946762</v>
      </c>
      <c r="E52" s="140">
        <v>4754798</v>
      </c>
      <c r="F52" s="140">
        <v>908085</v>
      </c>
      <c r="G52" s="140">
        <v>3771</v>
      </c>
      <c r="H52" s="140">
        <v>1310690</v>
      </c>
      <c r="I52" s="140">
        <v>1151541</v>
      </c>
      <c r="J52" s="141" t="s">
        <v>290</v>
      </c>
      <c r="K52" s="140">
        <v>1380711</v>
      </c>
      <c r="L52" s="140">
        <v>16191964</v>
      </c>
      <c r="M52" s="140">
        <v>4316844</v>
      </c>
      <c r="N52" s="140">
        <v>948099</v>
      </c>
      <c r="O52" s="140">
        <v>271050</v>
      </c>
      <c r="P52" s="140">
        <v>17313</v>
      </c>
      <c r="Q52" s="140">
        <v>246000</v>
      </c>
      <c r="R52" s="140">
        <v>311371</v>
      </c>
      <c r="S52" s="141" t="s">
        <v>290</v>
      </c>
      <c r="T52" s="140">
        <v>102365</v>
      </c>
      <c r="U52" s="140">
        <v>3368745</v>
      </c>
      <c r="V52" s="140">
        <v>25263606</v>
      </c>
      <c r="W52" s="140">
        <v>5702897</v>
      </c>
      <c r="X52" s="140">
        <v>1179135</v>
      </c>
      <c r="Y52" s="140">
        <v>21084</v>
      </c>
      <c r="Z52" s="140">
        <v>1556690</v>
      </c>
      <c r="AA52" s="140">
        <v>1462912</v>
      </c>
      <c r="AB52" s="141" t="s">
        <v>290</v>
      </c>
      <c r="AC52" s="140">
        <v>1483076</v>
      </c>
      <c r="AD52" s="140">
        <v>19560709</v>
      </c>
      <c r="AE52" s="140">
        <v>3806243</v>
      </c>
      <c r="AF52" s="140">
        <v>3800304</v>
      </c>
      <c r="AG52" s="140">
        <v>0</v>
      </c>
      <c r="AH52" s="140">
        <v>2798811</v>
      </c>
      <c r="AI52" s="140">
        <v>24390</v>
      </c>
      <c r="AJ52" s="140">
        <v>977103</v>
      </c>
      <c r="AK52" s="140">
        <v>5939</v>
      </c>
      <c r="AL52" s="140">
        <v>899560</v>
      </c>
      <c r="AM52" s="140">
        <v>12009371</v>
      </c>
      <c r="AN52" s="140">
        <v>2423938</v>
      </c>
      <c r="AO52" s="140">
        <v>687245</v>
      </c>
      <c r="AP52" s="140">
        <v>1444547</v>
      </c>
      <c r="AQ52" s="140">
        <v>230446</v>
      </c>
      <c r="AR52" s="140">
        <v>61700</v>
      </c>
      <c r="AS52" s="140">
        <v>2944629</v>
      </c>
      <c r="AT52" s="140">
        <v>384725</v>
      </c>
      <c r="AU52" s="140">
        <v>2350031</v>
      </c>
      <c r="AV52" s="140">
        <v>209873</v>
      </c>
      <c r="AW52" s="140">
        <v>25881</v>
      </c>
      <c r="AX52" s="140">
        <v>6610530</v>
      </c>
      <c r="AY52" s="140">
        <v>3314648</v>
      </c>
      <c r="AZ52" s="140">
        <v>2717134</v>
      </c>
      <c r="BA52" s="140">
        <v>357665</v>
      </c>
      <c r="BB52" s="140">
        <v>221083</v>
      </c>
      <c r="BC52" s="140">
        <v>3986959</v>
      </c>
      <c r="BD52" s="140">
        <v>4393</v>
      </c>
      <c r="BE52" s="140">
        <v>244629</v>
      </c>
      <c r="BF52" s="140">
        <v>16060243</v>
      </c>
      <c r="BG52" s="140">
        <v>636470</v>
      </c>
      <c r="BH52" s="140">
        <v>625035</v>
      </c>
      <c r="BI52" s="140">
        <v>0</v>
      </c>
      <c r="BJ52" s="140">
        <v>26735</v>
      </c>
      <c r="BK52" s="140">
        <v>0</v>
      </c>
      <c r="BL52" s="140">
        <v>598300</v>
      </c>
      <c r="BM52" s="140">
        <v>11435</v>
      </c>
      <c r="BN52" s="140">
        <v>454</v>
      </c>
      <c r="BO52" s="140">
        <v>2494547</v>
      </c>
      <c r="BP52" s="140">
        <v>245237</v>
      </c>
      <c r="BQ52" s="140">
        <v>119701</v>
      </c>
      <c r="BR52" s="140">
        <v>34751</v>
      </c>
      <c r="BS52" s="140">
        <v>76478</v>
      </c>
      <c r="BT52" s="140">
        <v>14307</v>
      </c>
      <c r="BU52" s="140">
        <v>627842</v>
      </c>
      <c r="BV52" s="140">
        <v>37612</v>
      </c>
      <c r="BW52" s="140">
        <v>486468</v>
      </c>
      <c r="BX52" s="140">
        <v>103762</v>
      </c>
      <c r="BY52" s="140">
        <v>468</v>
      </c>
      <c r="BZ52" s="140">
        <v>1621000</v>
      </c>
      <c r="CA52" s="140">
        <v>422135</v>
      </c>
      <c r="CB52" s="140">
        <v>1039900</v>
      </c>
      <c r="CC52" s="140">
        <v>24273</v>
      </c>
      <c r="CD52" s="140">
        <v>134692</v>
      </c>
      <c r="CE52" s="140">
        <v>1094894</v>
      </c>
      <c r="CF52" s="140">
        <v>0</v>
      </c>
      <c r="CG52" s="140">
        <v>90479</v>
      </c>
      <c r="CH52" s="140">
        <v>3221496</v>
      </c>
      <c r="CI52" s="140">
        <v>4442713</v>
      </c>
      <c r="CJ52" s="140">
        <v>4425339</v>
      </c>
      <c r="CK52" s="140">
        <v>0</v>
      </c>
      <c r="CL52" s="140">
        <v>2825546</v>
      </c>
      <c r="CM52" s="140">
        <v>24390</v>
      </c>
      <c r="CN52" s="140">
        <v>1575403</v>
      </c>
      <c r="CO52" s="140">
        <v>17374</v>
      </c>
      <c r="CP52" s="140">
        <v>900014</v>
      </c>
      <c r="CQ52" s="140">
        <v>14503918</v>
      </c>
      <c r="CR52" s="140">
        <v>2669175</v>
      </c>
      <c r="CS52" s="140">
        <v>806946</v>
      </c>
      <c r="CT52" s="140">
        <v>1479298</v>
      </c>
      <c r="CU52" s="140">
        <v>306924</v>
      </c>
      <c r="CV52" s="140">
        <v>76007</v>
      </c>
      <c r="CW52" s="140">
        <v>3572471</v>
      </c>
      <c r="CX52" s="140">
        <v>422337</v>
      </c>
      <c r="CY52" s="140">
        <v>2836499</v>
      </c>
      <c r="CZ52" s="140">
        <v>313635</v>
      </c>
      <c r="DA52" s="140">
        <v>26349</v>
      </c>
      <c r="DB52" s="140">
        <v>8231530</v>
      </c>
      <c r="DC52" s="140">
        <v>3736783</v>
      </c>
      <c r="DD52" s="140">
        <v>3757034</v>
      </c>
      <c r="DE52" s="140">
        <v>381938</v>
      </c>
      <c r="DF52" s="140">
        <v>355775</v>
      </c>
      <c r="DG52" s="140">
        <v>5081853</v>
      </c>
      <c r="DH52" s="140">
        <v>4393</v>
      </c>
      <c r="DI52" s="140">
        <v>335108</v>
      </c>
      <c r="DJ52" s="140">
        <v>19281739</v>
      </c>
    </row>
    <row r="53" spans="1:114" s="142" customFormat="1" ht="13.5" customHeight="1">
      <c r="A53" s="138" t="s">
        <v>48</v>
      </c>
      <c r="B53" s="139" t="s">
        <v>282</v>
      </c>
      <c r="C53" s="138" t="s">
        <v>0</v>
      </c>
      <c r="D53" s="140">
        <v>14112895</v>
      </c>
      <c r="E53" s="140">
        <v>2555074</v>
      </c>
      <c r="F53" s="140">
        <v>101422</v>
      </c>
      <c r="G53" s="140">
        <v>16728</v>
      </c>
      <c r="H53" s="140">
        <v>93400</v>
      </c>
      <c r="I53" s="140">
        <v>2184864</v>
      </c>
      <c r="J53" s="141" t="s">
        <v>290</v>
      </c>
      <c r="K53" s="140">
        <v>158660</v>
      </c>
      <c r="L53" s="140">
        <v>11557821</v>
      </c>
      <c r="M53" s="140">
        <v>1014105</v>
      </c>
      <c r="N53" s="140">
        <v>120803</v>
      </c>
      <c r="O53" s="140">
        <v>0</v>
      </c>
      <c r="P53" s="140">
        <v>0</v>
      </c>
      <c r="Q53" s="140">
        <v>0</v>
      </c>
      <c r="R53" s="140">
        <v>101106</v>
      </c>
      <c r="S53" s="141" t="s">
        <v>290</v>
      </c>
      <c r="T53" s="140">
        <v>19697</v>
      </c>
      <c r="U53" s="140">
        <v>893302</v>
      </c>
      <c r="V53" s="140">
        <v>15127000</v>
      </c>
      <c r="W53" s="140">
        <v>2675877</v>
      </c>
      <c r="X53" s="140">
        <v>101422</v>
      </c>
      <c r="Y53" s="140">
        <v>16728</v>
      </c>
      <c r="Z53" s="140">
        <v>93400</v>
      </c>
      <c r="AA53" s="140">
        <v>2285970</v>
      </c>
      <c r="AB53" s="141" t="s">
        <v>290</v>
      </c>
      <c r="AC53" s="140">
        <v>178357</v>
      </c>
      <c r="AD53" s="140">
        <v>12451123</v>
      </c>
      <c r="AE53" s="140">
        <v>340589</v>
      </c>
      <c r="AF53" s="140">
        <v>340589</v>
      </c>
      <c r="AG53" s="140">
        <v>8691</v>
      </c>
      <c r="AH53" s="140">
        <v>52894</v>
      </c>
      <c r="AI53" s="140">
        <v>110993</v>
      </c>
      <c r="AJ53" s="140">
        <v>168011</v>
      </c>
      <c r="AK53" s="140">
        <v>0</v>
      </c>
      <c r="AL53" s="140">
        <v>159781</v>
      </c>
      <c r="AM53" s="140">
        <v>7620153</v>
      </c>
      <c r="AN53" s="140">
        <v>1290600</v>
      </c>
      <c r="AO53" s="140">
        <v>765471</v>
      </c>
      <c r="AP53" s="140">
        <v>442625</v>
      </c>
      <c r="AQ53" s="140">
        <v>74184</v>
      </c>
      <c r="AR53" s="140">
        <v>8320</v>
      </c>
      <c r="AS53" s="140">
        <v>1507741</v>
      </c>
      <c r="AT53" s="140">
        <v>427214</v>
      </c>
      <c r="AU53" s="140">
        <v>784110</v>
      </c>
      <c r="AV53" s="140">
        <v>296417</v>
      </c>
      <c r="AW53" s="140">
        <v>34366</v>
      </c>
      <c r="AX53" s="140">
        <v>4781506</v>
      </c>
      <c r="AY53" s="140">
        <v>3146024</v>
      </c>
      <c r="AZ53" s="140">
        <v>865087</v>
      </c>
      <c r="BA53" s="140">
        <v>328686</v>
      </c>
      <c r="BB53" s="140">
        <v>441709</v>
      </c>
      <c r="BC53" s="140">
        <v>5078652</v>
      </c>
      <c r="BD53" s="140">
        <v>5940</v>
      </c>
      <c r="BE53" s="140">
        <v>913720</v>
      </c>
      <c r="BF53" s="140">
        <v>8874462</v>
      </c>
      <c r="BG53" s="140">
        <v>1943</v>
      </c>
      <c r="BH53" s="140">
        <v>1241</v>
      </c>
      <c r="BI53" s="140">
        <v>0</v>
      </c>
      <c r="BJ53" s="140">
        <v>1241</v>
      </c>
      <c r="BK53" s="140">
        <v>0</v>
      </c>
      <c r="BL53" s="140">
        <v>0</v>
      </c>
      <c r="BM53" s="140">
        <v>702</v>
      </c>
      <c r="BN53" s="140">
        <v>0</v>
      </c>
      <c r="BO53" s="140">
        <v>273366</v>
      </c>
      <c r="BP53" s="140">
        <v>47653</v>
      </c>
      <c r="BQ53" s="140">
        <v>43791</v>
      </c>
      <c r="BR53" s="140">
        <v>2062</v>
      </c>
      <c r="BS53" s="140">
        <v>1800</v>
      </c>
      <c r="BT53" s="140">
        <v>0</v>
      </c>
      <c r="BU53" s="140">
        <v>33901</v>
      </c>
      <c r="BV53" s="140">
        <v>285</v>
      </c>
      <c r="BW53" s="140">
        <v>33616</v>
      </c>
      <c r="BX53" s="140">
        <v>0</v>
      </c>
      <c r="BY53" s="140">
        <v>0</v>
      </c>
      <c r="BZ53" s="140">
        <v>191812</v>
      </c>
      <c r="CA53" s="140">
        <v>123</v>
      </c>
      <c r="CB53" s="140">
        <v>130150</v>
      </c>
      <c r="CC53" s="140">
        <v>3403</v>
      </c>
      <c r="CD53" s="140">
        <v>58136</v>
      </c>
      <c r="CE53" s="140">
        <v>632991</v>
      </c>
      <c r="CF53" s="140">
        <v>0</v>
      </c>
      <c r="CG53" s="140">
        <v>105805</v>
      </c>
      <c r="CH53" s="140">
        <v>381114</v>
      </c>
      <c r="CI53" s="140">
        <v>342532</v>
      </c>
      <c r="CJ53" s="140">
        <v>341830</v>
      </c>
      <c r="CK53" s="140">
        <v>8691</v>
      </c>
      <c r="CL53" s="140">
        <v>54135</v>
      </c>
      <c r="CM53" s="140">
        <v>110993</v>
      </c>
      <c r="CN53" s="140">
        <v>168011</v>
      </c>
      <c r="CO53" s="140">
        <v>702</v>
      </c>
      <c r="CP53" s="140">
        <v>159781</v>
      </c>
      <c r="CQ53" s="140">
        <v>7893519</v>
      </c>
      <c r="CR53" s="140">
        <v>1338253</v>
      </c>
      <c r="CS53" s="140">
        <v>809262</v>
      </c>
      <c r="CT53" s="140">
        <v>444687</v>
      </c>
      <c r="CU53" s="140">
        <v>75984</v>
      </c>
      <c r="CV53" s="140">
        <v>8320</v>
      </c>
      <c r="CW53" s="140">
        <v>1541642</v>
      </c>
      <c r="CX53" s="140">
        <v>427499</v>
      </c>
      <c r="CY53" s="140">
        <v>817726</v>
      </c>
      <c r="CZ53" s="140">
        <v>296417</v>
      </c>
      <c r="DA53" s="140">
        <v>34366</v>
      </c>
      <c r="DB53" s="140">
        <v>4973318</v>
      </c>
      <c r="DC53" s="140">
        <v>3146147</v>
      </c>
      <c r="DD53" s="140">
        <v>995237</v>
      </c>
      <c r="DE53" s="140">
        <v>332089</v>
      </c>
      <c r="DF53" s="140">
        <v>499845</v>
      </c>
      <c r="DG53" s="140">
        <v>5711643</v>
      </c>
      <c r="DH53" s="140">
        <v>5940</v>
      </c>
      <c r="DI53" s="140">
        <v>1019525</v>
      </c>
      <c r="DJ53" s="140">
        <v>9255576</v>
      </c>
    </row>
    <row r="54" spans="1:114" s="147" customFormat="1" ht="12" customHeight="1">
      <c r="A54" s="143" t="s">
        <v>443</v>
      </c>
      <c r="B54" s="144" t="s">
        <v>444</v>
      </c>
      <c r="C54" s="143" t="s">
        <v>445</v>
      </c>
      <c r="D54" s="145">
        <f t="shared" ref="D54:BO54" si="0">SUM(D7:D53)</f>
        <v>1865743207.898</v>
      </c>
      <c r="E54" s="145">
        <f t="shared" si="0"/>
        <v>516239997.097</v>
      </c>
      <c r="F54" s="145">
        <f t="shared" si="0"/>
        <v>73953945</v>
      </c>
      <c r="G54" s="145">
        <f t="shared" si="0"/>
        <v>7264240.0999999996</v>
      </c>
      <c r="H54" s="145">
        <f t="shared" si="0"/>
        <v>117379552</v>
      </c>
      <c r="I54" s="145">
        <f t="shared" si="0"/>
        <v>202786559.33000001</v>
      </c>
      <c r="J54" s="146">
        <f t="shared" si="0"/>
        <v>0</v>
      </c>
      <c r="K54" s="145">
        <f t="shared" si="0"/>
        <v>114855700.667</v>
      </c>
      <c r="L54" s="145">
        <f t="shared" si="0"/>
        <v>1349503210.8010001</v>
      </c>
      <c r="M54" s="145">
        <f t="shared" si="0"/>
        <v>193616408.868</v>
      </c>
      <c r="N54" s="145">
        <f t="shared" si="0"/>
        <v>34403878.640000001</v>
      </c>
      <c r="O54" s="145">
        <f t="shared" si="0"/>
        <v>4225727</v>
      </c>
      <c r="P54" s="145">
        <f t="shared" si="0"/>
        <v>733858</v>
      </c>
      <c r="Q54" s="145">
        <f t="shared" si="0"/>
        <v>7857626</v>
      </c>
      <c r="R54" s="145">
        <f t="shared" si="0"/>
        <v>17216109.640000001</v>
      </c>
      <c r="S54" s="146">
        <f t="shared" si="0"/>
        <v>0</v>
      </c>
      <c r="T54" s="145">
        <f t="shared" si="0"/>
        <v>4370558</v>
      </c>
      <c r="U54" s="145">
        <f t="shared" si="0"/>
        <v>159212530.22799999</v>
      </c>
      <c r="V54" s="145">
        <f t="shared" si="0"/>
        <v>2059359616.766</v>
      </c>
      <c r="W54" s="145">
        <f t="shared" si="0"/>
        <v>550643875.73699999</v>
      </c>
      <c r="X54" s="145">
        <f t="shared" si="0"/>
        <v>78179672</v>
      </c>
      <c r="Y54" s="145">
        <f t="shared" si="0"/>
        <v>7998098.0999999996</v>
      </c>
      <c r="Z54" s="145">
        <f t="shared" si="0"/>
        <v>125237178</v>
      </c>
      <c r="AA54" s="145">
        <f t="shared" si="0"/>
        <v>220002668.97</v>
      </c>
      <c r="AB54" s="146">
        <f t="shared" si="0"/>
        <v>0</v>
      </c>
      <c r="AC54" s="145">
        <f t="shared" si="0"/>
        <v>119226258.667</v>
      </c>
      <c r="AD54" s="145">
        <f t="shared" si="0"/>
        <v>1508715741.029</v>
      </c>
      <c r="AE54" s="145">
        <f t="shared" si="0"/>
        <v>271206081.51999998</v>
      </c>
      <c r="AF54" s="145">
        <f t="shared" si="0"/>
        <v>267569780.52000001</v>
      </c>
      <c r="AG54" s="145">
        <f t="shared" si="0"/>
        <v>3784741</v>
      </c>
      <c r="AH54" s="145">
        <f t="shared" si="0"/>
        <v>215866276.52000001</v>
      </c>
      <c r="AI54" s="145">
        <f t="shared" si="0"/>
        <v>29337924</v>
      </c>
      <c r="AJ54" s="145">
        <f t="shared" si="0"/>
        <v>18580839</v>
      </c>
      <c r="AK54" s="145">
        <f t="shared" si="0"/>
        <v>3636301</v>
      </c>
      <c r="AL54" s="145">
        <f t="shared" si="0"/>
        <v>62879506</v>
      </c>
      <c r="AM54" s="145">
        <f t="shared" si="0"/>
        <v>1190967217.5479999</v>
      </c>
      <c r="AN54" s="145">
        <f t="shared" si="0"/>
        <v>320771608.99599999</v>
      </c>
      <c r="AO54" s="145">
        <f t="shared" si="0"/>
        <v>118160544.26899999</v>
      </c>
      <c r="AP54" s="145">
        <f t="shared" si="0"/>
        <v>161668824.75800002</v>
      </c>
      <c r="AQ54" s="145">
        <f t="shared" si="0"/>
        <v>36462609.968999997</v>
      </c>
      <c r="AR54" s="145">
        <f t="shared" si="0"/>
        <v>4479630</v>
      </c>
      <c r="AS54" s="145">
        <f t="shared" si="0"/>
        <v>205560012.14199999</v>
      </c>
      <c r="AT54" s="145">
        <f t="shared" si="0"/>
        <v>57762711.526000001</v>
      </c>
      <c r="AU54" s="145">
        <f t="shared" si="0"/>
        <v>125228635.616</v>
      </c>
      <c r="AV54" s="145">
        <f t="shared" si="0"/>
        <v>22568665</v>
      </c>
      <c r="AW54" s="145">
        <f t="shared" si="0"/>
        <v>5680074.8300000001</v>
      </c>
      <c r="AX54" s="145">
        <f t="shared" si="0"/>
        <v>656386750.98000002</v>
      </c>
      <c r="AY54" s="145">
        <f t="shared" si="0"/>
        <v>352633342.11199999</v>
      </c>
      <c r="AZ54" s="145">
        <f t="shared" si="0"/>
        <v>249987411.18400002</v>
      </c>
      <c r="BA54" s="145">
        <f t="shared" si="0"/>
        <v>35434001.684</v>
      </c>
      <c r="BB54" s="145">
        <f t="shared" si="0"/>
        <v>18331996</v>
      </c>
      <c r="BC54" s="145">
        <f t="shared" si="0"/>
        <v>253245402.71700001</v>
      </c>
      <c r="BD54" s="145">
        <f t="shared" si="0"/>
        <v>2568770.6</v>
      </c>
      <c r="BE54" s="145">
        <f t="shared" si="0"/>
        <v>87445000.113000005</v>
      </c>
      <c r="BF54" s="145">
        <f t="shared" si="0"/>
        <v>1549618299.181</v>
      </c>
      <c r="BG54" s="145">
        <f t="shared" si="0"/>
        <v>18108402</v>
      </c>
      <c r="BH54" s="145">
        <f t="shared" si="0"/>
        <v>17415374</v>
      </c>
      <c r="BI54" s="145">
        <f t="shared" si="0"/>
        <v>330310</v>
      </c>
      <c r="BJ54" s="145">
        <f t="shared" si="0"/>
        <v>12685831</v>
      </c>
      <c r="BK54" s="145">
        <f t="shared" si="0"/>
        <v>867167</v>
      </c>
      <c r="BL54" s="145">
        <f t="shared" si="0"/>
        <v>3532066</v>
      </c>
      <c r="BM54" s="145">
        <f t="shared" si="0"/>
        <v>693028</v>
      </c>
      <c r="BN54" s="145">
        <f t="shared" si="0"/>
        <v>2786304</v>
      </c>
      <c r="BO54" s="145">
        <f t="shared" si="0"/>
        <v>103569675.184</v>
      </c>
      <c r="BP54" s="145">
        <f t="shared" ref="BP54:DJ54" si="1">SUM(BP7:BP53)</f>
        <v>22275634.759999998</v>
      </c>
      <c r="BQ54" s="145">
        <f t="shared" si="1"/>
        <v>12163692.76</v>
      </c>
      <c r="BR54" s="145">
        <f t="shared" si="1"/>
        <v>5547486</v>
      </c>
      <c r="BS54" s="145">
        <f t="shared" si="1"/>
        <v>4330577</v>
      </c>
      <c r="BT54" s="145">
        <f t="shared" si="1"/>
        <v>233879</v>
      </c>
      <c r="BU54" s="145">
        <f t="shared" si="1"/>
        <v>29303170.096000001</v>
      </c>
      <c r="BV54" s="145">
        <f t="shared" si="1"/>
        <v>2398059</v>
      </c>
      <c r="BW54" s="145">
        <f t="shared" si="1"/>
        <v>25329084.096000001</v>
      </c>
      <c r="BX54" s="145">
        <f t="shared" si="1"/>
        <v>1576027</v>
      </c>
      <c r="BY54" s="145">
        <f t="shared" si="1"/>
        <v>550128</v>
      </c>
      <c r="BZ54" s="145">
        <f t="shared" si="1"/>
        <v>51255332.175999999</v>
      </c>
      <c r="CA54" s="145">
        <f t="shared" si="1"/>
        <v>20698901.280000001</v>
      </c>
      <c r="CB54" s="145">
        <f t="shared" si="1"/>
        <v>25282371.895999998</v>
      </c>
      <c r="CC54" s="145">
        <f t="shared" si="1"/>
        <v>2404959</v>
      </c>
      <c r="CD54" s="145">
        <f t="shared" si="1"/>
        <v>2869100</v>
      </c>
      <c r="CE54" s="145">
        <f t="shared" si="1"/>
        <v>62077505</v>
      </c>
      <c r="CF54" s="145">
        <f t="shared" si="1"/>
        <v>185410.152</v>
      </c>
      <c r="CG54" s="145">
        <f t="shared" si="1"/>
        <v>7074522.6840000004</v>
      </c>
      <c r="CH54" s="145">
        <f t="shared" si="1"/>
        <v>128752599.868</v>
      </c>
      <c r="CI54" s="145">
        <f t="shared" si="1"/>
        <v>289314483.51999998</v>
      </c>
      <c r="CJ54" s="145">
        <f t="shared" si="1"/>
        <v>284985154.51999998</v>
      </c>
      <c r="CK54" s="145">
        <f t="shared" si="1"/>
        <v>4115051</v>
      </c>
      <c r="CL54" s="145">
        <f t="shared" si="1"/>
        <v>228552107.52000001</v>
      </c>
      <c r="CM54" s="145">
        <f t="shared" si="1"/>
        <v>30205091</v>
      </c>
      <c r="CN54" s="145">
        <f t="shared" si="1"/>
        <v>22112905</v>
      </c>
      <c r="CO54" s="145">
        <f t="shared" si="1"/>
        <v>4329329</v>
      </c>
      <c r="CP54" s="145">
        <f t="shared" si="1"/>
        <v>65665810</v>
      </c>
      <c r="CQ54" s="145">
        <f t="shared" si="1"/>
        <v>1294536892.7319999</v>
      </c>
      <c r="CR54" s="145">
        <f t="shared" si="1"/>
        <v>343047243.75600004</v>
      </c>
      <c r="CS54" s="145">
        <f t="shared" si="1"/>
        <v>130324237.029</v>
      </c>
      <c r="CT54" s="145">
        <f t="shared" si="1"/>
        <v>167216310.75800002</v>
      </c>
      <c r="CU54" s="145">
        <f t="shared" si="1"/>
        <v>40793186.968999997</v>
      </c>
      <c r="CV54" s="145">
        <f t="shared" si="1"/>
        <v>4713509</v>
      </c>
      <c r="CW54" s="145">
        <f t="shared" si="1"/>
        <v>234863182.23800001</v>
      </c>
      <c r="CX54" s="145">
        <f t="shared" si="1"/>
        <v>60160770.526000001</v>
      </c>
      <c r="CY54" s="145">
        <f t="shared" si="1"/>
        <v>150557719.71200001</v>
      </c>
      <c r="CZ54" s="145">
        <f t="shared" si="1"/>
        <v>24144692</v>
      </c>
      <c r="DA54" s="145">
        <f t="shared" si="1"/>
        <v>6230202.8300000001</v>
      </c>
      <c r="DB54" s="145">
        <f t="shared" si="1"/>
        <v>707642083.15600002</v>
      </c>
      <c r="DC54" s="145">
        <f t="shared" si="1"/>
        <v>373332243.39200002</v>
      </c>
      <c r="DD54" s="145">
        <f t="shared" si="1"/>
        <v>275269783.08000004</v>
      </c>
      <c r="DE54" s="145">
        <f t="shared" si="1"/>
        <v>37838960.684</v>
      </c>
      <c r="DF54" s="145">
        <f t="shared" si="1"/>
        <v>21201096</v>
      </c>
      <c r="DG54" s="145">
        <f t="shared" si="1"/>
        <v>315322907.71700001</v>
      </c>
      <c r="DH54" s="145">
        <f t="shared" si="1"/>
        <v>2754180.7519999999</v>
      </c>
      <c r="DI54" s="145">
        <f t="shared" si="1"/>
        <v>94519522.797000006</v>
      </c>
      <c r="DJ54" s="145">
        <f t="shared" si="1"/>
        <v>1678370899.049</v>
      </c>
    </row>
  </sheetData>
  <mergeCells count="6">
    <mergeCell ref="CP4:CP5"/>
    <mergeCell ref="A2:A6"/>
    <mergeCell ref="B2:B6"/>
    <mergeCell ref="C2:C6"/>
    <mergeCell ref="AL4:AL5"/>
    <mergeCell ref="BN4:B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&amp;L廃棄物処理事業経費（市区町村の合計）（平成30年度実績）</oddHeader>
  </headerFooter>
  <colBreaks count="5" manualBreakCount="5">
    <brk id="21" min="1" max="23" man="1"/>
    <brk id="30" min="1" max="23" man="1"/>
    <brk id="38" min="1" max="23" man="1"/>
    <brk id="66" min="1" max="23" man="1"/>
    <brk id="94" min="1" max="2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J54"/>
  <sheetViews>
    <sheetView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25.375" style="96" customWidth="1"/>
    <col min="4" max="37" width="14.75" style="122" customWidth="1"/>
    <col min="38" max="38" width="14.75" style="123" customWidth="1"/>
    <col min="39" max="54" width="14.75" style="122" customWidth="1"/>
    <col min="55" max="55" width="14.75" style="123" customWidth="1"/>
    <col min="56" max="65" width="14.75" style="122" customWidth="1"/>
    <col min="66" max="66" width="14.75" style="123" customWidth="1"/>
    <col min="67" max="82" width="14.75" style="122" customWidth="1"/>
    <col min="83" max="83" width="14.75" style="123" customWidth="1"/>
    <col min="84" max="93" width="14.75" style="122" customWidth="1"/>
    <col min="94" max="94" width="14.75" style="123" customWidth="1"/>
    <col min="95" max="110" width="14.75" style="122" customWidth="1"/>
    <col min="111" max="111" width="14.75" style="123" customWidth="1"/>
    <col min="112" max="114" width="14.75" style="122" customWidth="1"/>
    <col min="115" max="16384" width="9" style="96"/>
  </cols>
  <sheetData>
    <row r="1" spans="1:114" s="90" customFormat="1" ht="17.25">
      <c r="A1" s="29" t="s">
        <v>285</v>
      </c>
      <c r="B1" s="93"/>
      <c r="C1" s="93"/>
      <c r="AE1" s="92"/>
      <c r="AF1" s="93"/>
      <c r="AG1" s="93"/>
      <c r="AH1" s="93"/>
      <c r="AI1" s="94"/>
      <c r="AJ1" s="93"/>
      <c r="AK1" s="93"/>
      <c r="AL1" s="107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107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107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107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</row>
    <row r="2" spans="1:114" ht="13.5" customHeight="1">
      <c r="A2" s="150" t="s">
        <v>283</v>
      </c>
      <c r="B2" s="153" t="s">
        <v>110</v>
      </c>
      <c r="C2" s="155" t="s">
        <v>111</v>
      </c>
      <c r="D2" s="31" t="s">
        <v>112</v>
      </c>
      <c r="E2" s="32"/>
      <c r="F2" s="32"/>
      <c r="G2" s="32"/>
      <c r="H2" s="32"/>
      <c r="I2" s="32"/>
      <c r="J2" s="32"/>
      <c r="K2" s="32"/>
      <c r="L2" s="33"/>
      <c r="M2" s="31" t="s">
        <v>113</v>
      </c>
      <c r="N2" s="32"/>
      <c r="O2" s="32"/>
      <c r="P2" s="32"/>
      <c r="Q2" s="32"/>
      <c r="R2" s="32"/>
      <c r="S2" s="32"/>
      <c r="T2" s="32"/>
      <c r="U2" s="33"/>
      <c r="V2" s="31" t="s">
        <v>114</v>
      </c>
      <c r="W2" s="32"/>
      <c r="X2" s="32"/>
      <c r="Y2" s="32"/>
      <c r="Z2" s="32"/>
      <c r="AA2" s="32"/>
      <c r="AB2" s="32"/>
      <c r="AC2" s="32"/>
      <c r="AD2" s="33"/>
      <c r="AE2" s="34" t="s">
        <v>115</v>
      </c>
      <c r="AF2" s="35"/>
      <c r="AG2" s="35"/>
      <c r="AH2" s="35"/>
      <c r="AI2" s="35"/>
      <c r="AJ2" s="35"/>
      <c r="AK2" s="35"/>
      <c r="AL2" s="108"/>
      <c r="AM2" s="35"/>
      <c r="AN2" s="35"/>
      <c r="AO2" s="35"/>
      <c r="AP2" s="35"/>
      <c r="AQ2" s="35"/>
      <c r="AR2" s="35"/>
      <c r="AS2" s="35"/>
      <c r="AT2" s="35"/>
      <c r="AU2" s="35"/>
      <c r="AV2" s="36"/>
      <c r="AW2" s="36"/>
      <c r="AX2" s="36"/>
      <c r="AY2" s="35"/>
      <c r="AZ2" s="35"/>
      <c r="BA2" s="35"/>
      <c r="BB2" s="35"/>
      <c r="BC2" s="109"/>
      <c r="BD2" s="35"/>
      <c r="BE2" s="35"/>
      <c r="BF2" s="37"/>
      <c r="BG2" s="34" t="s">
        <v>116</v>
      </c>
      <c r="BH2" s="35"/>
      <c r="BI2" s="35"/>
      <c r="BJ2" s="35"/>
      <c r="BK2" s="35"/>
      <c r="BL2" s="35"/>
      <c r="BM2" s="35"/>
      <c r="BN2" s="108"/>
      <c r="BO2" s="35"/>
      <c r="BP2" s="35"/>
      <c r="BQ2" s="35"/>
      <c r="BR2" s="35"/>
      <c r="BS2" s="35"/>
      <c r="BT2" s="35"/>
      <c r="BU2" s="35"/>
      <c r="BV2" s="35"/>
      <c r="BW2" s="35"/>
      <c r="BX2" s="36"/>
      <c r="BY2" s="36"/>
      <c r="BZ2" s="36"/>
      <c r="CA2" s="36"/>
      <c r="CB2" s="36"/>
      <c r="CC2" s="36"/>
      <c r="CD2" s="35"/>
      <c r="CE2" s="109"/>
      <c r="CF2" s="35"/>
      <c r="CG2" s="35"/>
      <c r="CH2" s="37"/>
      <c r="CI2" s="34" t="s">
        <v>117</v>
      </c>
      <c r="CJ2" s="35"/>
      <c r="CK2" s="35"/>
      <c r="CL2" s="35"/>
      <c r="CM2" s="35"/>
      <c r="CN2" s="35"/>
      <c r="CO2" s="35"/>
      <c r="CP2" s="36"/>
      <c r="CQ2" s="35"/>
      <c r="CR2" s="35"/>
      <c r="CS2" s="35"/>
      <c r="CT2" s="35"/>
      <c r="CU2" s="35"/>
      <c r="CV2" s="35"/>
      <c r="CW2" s="35"/>
      <c r="CX2" s="35"/>
      <c r="CY2" s="35"/>
      <c r="CZ2" s="36"/>
      <c r="DA2" s="36"/>
      <c r="DB2" s="36"/>
      <c r="DC2" s="36"/>
      <c r="DD2" s="36"/>
      <c r="DE2" s="36"/>
      <c r="DF2" s="35"/>
      <c r="DG2" s="35"/>
      <c r="DH2" s="35"/>
      <c r="DI2" s="35"/>
      <c r="DJ2" s="37"/>
    </row>
    <row r="3" spans="1:114" ht="13.5" customHeight="1">
      <c r="A3" s="151"/>
      <c r="B3" s="154"/>
      <c r="C3" s="156"/>
      <c r="D3" s="40" t="s">
        <v>118</v>
      </c>
      <c r="E3" s="41"/>
      <c r="F3" s="41"/>
      <c r="G3" s="41"/>
      <c r="H3" s="41"/>
      <c r="I3" s="41"/>
      <c r="J3" s="41"/>
      <c r="K3" s="41"/>
      <c r="L3" s="42"/>
      <c r="M3" s="40" t="s">
        <v>118</v>
      </c>
      <c r="N3" s="41"/>
      <c r="O3" s="41"/>
      <c r="P3" s="41"/>
      <c r="Q3" s="41"/>
      <c r="R3" s="41"/>
      <c r="S3" s="41"/>
      <c r="T3" s="41"/>
      <c r="U3" s="42"/>
      <c r="V3" s="40" t="s">
        <v>118</v>
      </c>
      <c r="W3" s="41"/>
      <c r="X3" s="41"/>
      <c r="Y3" s="41"/>
      <c r="Z3" s="41"/>
      <c r="AA3" s="41"/>
      <c r="AB3" s="41"/>
      <c r="AC3" s="41"/>
      <c r="AD3" s="42"/>
      <c r="AE3" s="43" t="s">
        <v>119</v>
      </c>
      <c r="AF3" s="35"/>
      <c r="AG3" s="35"/>
      <c r="AH3" s="35"/>
      <c r="AI3" s="35"/>
      <c r="AJ3" s="35"/>
      <c r="AK3" s="35"/>
      <c r="AL3" s="110"/>
      <c r="AM3" s="45" t="s">
        <v>120</v>
      </c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111"/>
      <c r="BD3" s="47"/>
      <c r="BE3" s="48" t="s">
        <v>121</v>
      </c>
      <c r="BF3" s="49" t="s">
        <v>122</v>
      </c>
      <c r="BG3" s="43" t="s">
        <v>119</v>
      </c>
      <c r="BH3" s="35"/>
      <c r="BI3" s="35"/>
      <c r="BJ3" s="35"/>
      <c r="BK3" s="35"/>
      <c r="BL3" s="35"/>
      <c r="BM3" s="35"/>
      <c r="BN3" s="110"/>
      <c r="BO3" s="45" t="s">
        <v>123</v>
      </c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111"/>
      <c r="CF3" s="47"/>
      <c r="CG3" s="48" t="s">
        <v>124</v>
      </c>
      <c r="CH3" s="49" t="s">
        <v>122</v>
      </c>
      <c r="CI3" s="43" t="s">
        <v>119</v>
      </c>
      <c r="CJ3" s="35"/>
      <c r="CK3" s="35"/>
      <c r="CL3" s="35"/>
      <c r="CM3" s="35"/>
      <c r="CN3" s="35"/>
      <c r="CO3" s="35"/>
      <c r="CP3" s="44"/>
      <c r="CQ3" s="45" t="s">
        <v>123</v>
      </c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46"/>
      <c r="DH3" s="47"/>
      <c r="DI3" s="48" t="s">
        <v>124</v>
      </c>
      <c r="DJ3" s="49" t="s">
        <v>122</v>
      </c>
    </row>
    <row r="4" spans="1:114" ht="18.75" customHeight="1">
      <c r="A4" s="151"/>
      <c r="B4" s="154"/>
      <c r="C4" s="156"/>
      <c r="D4" s="39"/>
      <c r="E4" s="40" t="s">
        <v>125</v>
      </c>
      <c r="F4" s="50"/>
      <c r="G4" s="50"/>
      <c r="H4" s="50"/>
      <c r="I4" s="50"/>
      <c r="J4" s="50"/>
      <c r="K4" s="51"/>
      <c r="L4" s="52" t="s">
        <v>126</v>
      </c>
      <c r="M4" s="39"/>
      <c r="N4" s="40" t="s">
        <v>127</v>
      </c>
      <c r="O4" s="50"/>
      <c r="P4" s="50"/>
      <c r="Q4" s="50"/>
      <c r="R4" s="50"/>
      <c r="S4" s="50"/>
      <c r="T4" s="51"/>
      <c r="U4" s="52" t="s">
        <v>128</v>
      </c>
      <c r="V4" s="39"/>
      <c r="W4" s="40" t="s">
        <v>127</v>
      </c>
      <c r="X4" s="50"/>
      <c r="Y4" s="50"/>
      <c r="Z4" s="50"/>
      <c r="AA4" s="50"/>
      <c r="AB4" s="50"/>
      <c r="AC4" s="51"/>
      <c r="AD4" s="52" t="s">
        <v>128</v>
      </c>
      <c r="AE4" s="49" t="s">
        <v>129</v>
      </c>
      <c r="AF4" s="48" t="s">
        <v>130</v>
      </c>
      <c r="AG4" s="48"/>
      <c r="AH4" s="53"/>
      <c r="AI4" s="35"/>
      <c r="AJ4" s="54"/>
      <c r="AK4" s="55" t="s">
        <v>131</v>
      </c>
      <c r="AL4" s="157" t="s">
        <v>132</v>
      </c>
      <c r="AM4" s="49" t="s">
        <v>129</v>
      </c>
      <c r="AN4" s="43" t="s">
        <v>133</v>
      </c>
      <c r="AO4" s="46"/>
      <c r="AP4" s="46"/>
      <c r="AQ4" s="46"/>
      <c r="AR4" s="47"/>
      <c r="AS4" s="43" t="s">
        <v>134</v>
      </c>
      <c r="AT4" s="35"/>
      <c r="AU4" s="35"/>
      <c r="AV4" s="54"/>
      <c r="AW4" s="48" t="s">
        <v>135</v>
      </c>
      <c r="AX4" s="43" t="s">
        <v>136</v>
      </c>
      <c r="AY4" s="45"/>
      <c r="AZ4" s="46"/>
      <c r="BA4" s="46"/>
      <c r="BB4" s="47"/>
      <c r="BC4" s="56" t="s">
        <v>137</v>
      </c>
      <c r="BD4" s="56" t="s">
        <v>138</v>
      </c>
      <c r="BE4" s="49"/>
      <c r="BF4" s="49"/>
      <c r="BG4" s="49" t="s">
        <v>129</v>
      </c>
      <c r="BH4" s="48" t="s">
        <v>130</v>
      </c>
      <c r="BI4" s="48"/>
      <c r="BJ4" s="53"/>
      <c r="BK4" s="35"/>
      <c r="BL4" s="54"/>
      <c r="BM4" s="55" t="s">
        <v>131</v>
      </c>
      <c r="BN4" s="157" t="s">
        <v>132</v>
      </c>
      <c r="BO4" s="49" t="s">
        <v>129</v>
      </c>
      <c r="BP4" s="43" t="s">
        <v>133</v>
      </c>
      <c r="BQ4" s="46"/>
      <c r="BR4" s="46"/>
      <c r="BS4" s="46"/>
      <c r="BT4" s="47"/>
      <c r="BU4" s="43" t="s">
        <v>139</v>
      </c>
      <c r="BV4" s="35"/>
      <c r="BW4" s="35"/>
      <c r="BX4" s="54"/>
      <c r="BY4" s="48" t="s">
        <v>135</v>
      </c>
      <c r="BZ4" s="43" t="s">
        <v>136</v>
      </c>
      <c r="CA4" s="57"/>
      <c r="CB4" s="57"/>
      <c r="CC4" s="58"/>
      <c r="CD4" s="47"/>
      <c r="CE4" s="56" t="s">
        <v>140</v>
      </c>
      <c r="CF4" s="56" t="s">
        <v>138</v>
      </c>
      <c r="CG4" s="49"/>
      <c r="CH4" s="49"/>
      <c r="CI4" s="49" t="s">
        <v>129</v>
      </c>
      <c r="CJ4" s="48" t="s">
        <v>130</v>
      </c>
      <c r="CK4" s="48"/>
      <c r="CL4" s="53"/>
      <c r="CM4" s="35"/>
      <c r="CN4" s="54"/>
      <c r="CO4" s="55" t="s">
        <v>131</v>
      </c>
      <c r="CP4" s="149" t="s">
        <v>132</v>
      </c>
      <c r="CQ4" s="49" t="s">
        <v>129</v>
      </c>
      <c r="CR4" s="43" t="s">
        <v>133</v>
      </c>
      <c r="CS4" s="46"/>
      <c r="CT4" s="46"/>
      <c r="CU4" s="46"/>
      <c r="CV4" s="47"/>
      <c r="CW4" s="43" t="s">
        <v>139</v>
      </c>
      <c r="CX4" s="35"/>
      <c r="CY4" s="35"/>
      <c r="CZ4" s="54"/>
      <c r="DA4" s="48" t="s">
        <v>135</v>
      </c>
      <c r="DB4" s="43" t="s">
        <v>136</v>
      </c>
      <c r="DC4" s="46"/>
      <c r="DD4" s="46"/>
      <c r="DE4" s="46"/>
      <c r="DF4" s="47"/>
      <c r="DG4" s="56" t="s">
        <v>140</v>
      </c>
      <c r="DH4" s="56" t="s">
        <v>138</v>
      </c>
      <c r="DI4" s="49"/>
      <c r="DJ4" s="49"/>
    </row>
    <row r="5" spans="1:114" ht="22.5" customHeight="1">
      <c r="A5" s="151"/>
      <c r="B5" s="154"/>
      <c r="C5" s="156"/>
      <c r="D5" s="39"/>
      <c r="E5" s="39" t="s">
        <v>129</v>
      </c>
      <c r="F5" s="59" t="s">
        <v>141</v>
      </c>
      <c r="G5" s="59" t="s">
        <v>142</v>
      </c>
      <c r="H5" s="59" t="s">
        <v>143</v>
      </c>
      <c r="I5" s="59" t="s">
        <v>144</v>
      </c>
      <c r="J5" s="59" t="s">
        <v>145</v>
      </c>
      <c r="K5" s="59" t="s">
        <v>146</v>
      </c>
      <c r="L5" s="38"/>
      <c r="M5" s="39"/>
      <c r="N5" s="39" t="s">
        <v>147</v>
      </c>
      <c r="O5" s="59" t="s">
        <v>148</v>
      </c>
      <c r="P5" s="59" t="s">
        <v>149</v>
      </c>
      <c r="Q5" s="59" t="s">
        <v>150</v>
      </c>
      <c r="R5" s="59" t="s">
        <v>144</v>
      </c>
      <c r="S5" s="59" t="s">
        <v>145</v>
      </c>
      <c r="T5" s="59" t="s">
        <v>146</v>
      </c>
      <c r="U5" s="38"/>
      <c r="V5" s="39"/>
      <c r="W5" s="39" t="s">
        <v>147</v>
      </c>
      <c r="X5" s="59" t="s">
        <v>148</v>
      </c>
      <c r="Y5" s="59" t="s">
        <v>149</v>
      </c>
      <c r="Z5" s="59" t="s">
        <v>150</v>
      </c>
      <c r="AA5" s="59" t="s">
        <v>144</v>
      </c>
      <c r="AB5" s="59" t="s">
        <v>145</v>
      </c>
      <c r="AC5" s="59" t="s">
        <v>146</v>
      </c>
      <c r="AD5" s="38"/>
      <c r="AE5" s="49"/>
      <c r="AF5" s="49" t="s">
        <v>147</v>
      </c>
      <c r="AG5" s="55" t="s">
        <v>151</v>
      </c>
      <c r="AH5" s="55" t="s">
        <v>152</v>
      </c>
      <c r="AI5" s="55" t="s">
        <v>153</v>
      </c>
      <c r="AJ5" s="55" t="s">
        <v>121</v>
      </c>
      <c r="AK5" s="60"/>
      <c r="AL5" s="149"/>
      <c r="AM5" s="49"/>
      <c r="AN5" s="49" t="s">
        <v>129</v>
      </c>
      <c r="AO5" s="49" t="s">
        <v>154</v>
      </c>
      <c r="AP5" s="49" t="s">
        <v>155</v>
      </c>
      <c r="AQ5" s="49" t="s">
        <v>156</v>
      </c>
      <c r="AR5" s="49" t="s">
        <v>157</v>
      </c>
      <c r="AS5" s="49" t="s">
        <v>129</v>
      </c>
      <c r="AT5" s="48" t="s">
        <v>158</v>
      </c>
      <c r="AU5" s="48" t="s">
        <v>159</v>
      </c>
      <c r="AV5" s="48" t="s">
        <v>160</v>
      </c>
      <c r="AW5" s="49"/>
      <c r="AX5" s="49" t="s">
        <v>129</v>
      </c>
      <c r="AY5" s="48" t="s">
        <v>158</v>
      </c>
      <c r="AZ5" s="48" t="s">
        <v>159</v>
      </c>
      <c r="BA5" s="48" t="s">
        <v>160</v>
      </c>
      <c r="BB5" s="56" t="s">
        <v>121</v>
      </c>
      <c r="BC5" s="112"/>
      <c r="BD5" s="49"/>
      <c r="BE5" s="49"/>
      <c r="BF5" s="49"/>
      <c r="BG5" s="49"/>
      <c r="BH5" s="49" t="s">
        <v>129</v>
      </c>
      <c r="BI5" s="55" t="s">
        <v>161</v>
      </c>
      <c r="BJ5" s="55" t="s">
        <v>162</v>
      </c>
      <c r="BK5" s="55" t="s">
        <v>153</v>
      </c>
      <c r="BL5" s="55" t="s">
        <v>121</v>
      </c>
      <c r="BM5" s="60"/>
      <c r="BN5" s="149"/>
      <c r="BO5" s="49"/>
      <c r="BP5" s="49" t="s">
        <v>129</v>
      </c>
      <c r="BQ5" s="49" t="s">
        <v>154</v>
      </c>
      <c r="BR5" s="49" t="s">
        <v>155</v>
      </c>
      <c r="BS5" s="49" t="s">
        <v>163</v>
      </c>
      <c r="BT5" s="49" t="s">
        <v>157</v>
      </c>
      <c r="BU5" s="49" t="s">
        <v>129</v>
      </c>
      <c r="BV5" s="48" t="s">
        <v>158</v>
      </c>
      <c r="BW5" s="48" t="s">
        <v>159</v>
      </c>
      <c r="BX5" s="48" t="s">
        <v>160</v>
      </c>
      <c r="BY5" s="49"/>
      <c r="BZ5" s="49" t="s">
        <v>129</v>
      </c>
      <c r="CA5" s="48" t="s">
        <v>158</v>
      </c>
      <c r="CB5" s="48" t="s">
        <v>159</v>
      </c>
      <c r="CC5" s="48" t="s">
        <v>160</v>
      </c>
      <c r="CD5" s="56" t="s">
        <v>121</v>
      </c>
      <c r="CE5" s="112"/>
      <c r="CF5" s="49"/>
      <c r="CG5" s="49"/>
      <c r="CH5" s="49"/>
      <c r="CI5" s="49"/>
      <c r="CJ5" s="49" t="s">
        <v>129</v>
      </c>
      <c r="CK5" s="55" t="s">
        <v>161</v>
      </c>
      <c r="CL5" s="55" t="s">
        <v>162</v>
      </c>
      <c r="CM5" s="55" t="s">
        <v>153</v>
      </c>
      <c r="CN5" s="55" t="s">
        <v>121</v>
      </c>
      <c r="CO5" s="60"/>
      <c r="CP5" s="149"/>
      <c r="CQ5" s="49"/>
      <c r="CR5" s="49" t="s">
        <v>129</v>
      </c>
      <c r="CS5" s="49" t="s">
        <v>154</v>
      </c>
      <c r="CT5" s="49" t="s">
        <v>155</v>
      </c>
      <c r="CU5" s="49" t="s">
        <v>163</v>
      </c>
      <c r="CV5" s="49" t="s">
        <v>157</v>
      </c>
      <c r="CW5" s="49" t="s">
        <v>129</v>
      </c>
      <c r="CX5" s="48" t="s">
        <v>158</v>
      </c>
      <c r="CY5" s="48" t="s">
        <v>159</v>
      </c>
      <c r="CZ5" s="48" t="s">
        <v>160</v>
      </c>
      <c r="DA5" s="49"/>
      <c r="DB5" s="49" t="s">
        <v>129</v>
      </c>
      <c r="DC5" s="48" t="s">
        <v>158</v>
      </c>
      <c r="DD5" s="48" t="s">
        <v>159</v>
      </c>
      <c r="DE5" s="48" t="s">
        <v>160</v>
      </c>
      <c r="DF5" s="56" t="s">
        <v>121</v>
      </c>
      <c r="DG5" s="49"/>
      <c r="DH5" s="49"/>
      <c r="DI5" s="49"/>
      <c r="DJ5" s="49"/>
    </row>
    <row r="6" spans="1:114" s="106" customFormat="1" ht="13.5" customHeight="1">
      <c r="A6" s="152"/>
      <c r="B6" s="154"/>
      <c r="C6" s="156"/>
      <c r="D6" s="99" t="s">
        <v>164</v>
      </c>
      <c r="E6" s="99" t="s">
        <v>164</v>
      </c>
      <c r="F6" s="100" t="s">
        <v>164</v>
      </c>
      <c r="G6" s="100" t="s">
        <v>164</v>
      </c>
      <c r="H6" s="100" t="s">
        <v>164</v>
      </c>
      <c r="I6" s="100" t="s">
        <v>164</v>
      </c>
      <c r="J6" s="100" t="s">
        <v>164</v>
      </c>
      <c r="K6" s="100" t="s">
        <v>164</v>
      </c>
      <c r="L6" s="101" t="s">
        <v>164</v>
      </c>
      <c r="M6" s="99" t="s">
        <v>164</v>
      </c>
      <c r="N6" s="99" t="s">
        <v>164</v>
      </c>
      <c r="O6" s="100" t="s">
        <v>164</v>
      </c>
      <c r="P6" s="100" t="s">
        <v>164</v>
      </c>
      <c r="Q6" s="100" t="s">
        <v>164</v>
      </c>
      <c r="R6" s="100" t="s">
        <v>164</v>
      </c>
      <c r="S6" s="100" t="s">
        <v>164</v>
      </c>
      <c r="T6" s="100" t="s">
        <v>164</v>
      </c>
      <c r="U6" s="101" t="s">
        <v>164</v>
      </c>
      <c r="V6" s="99" t="s">
        <v>164</v>
      </c>
      <c r="W6" s="99" t="s">
        <v>164</v>
      </c>
      <c r="X6" s="100" t="s">
        <v>164</v>
      </c>
      <c r="Y6" s="100" t="s">
        <v>164</v>
      </c>
      <c r="Z6" s="100" t="s">
        <v>164</v>
      </c>
      <c r="AA6" s="100" t="s">
        <v>164</v>
      </c>
      <c r="AB6" s="100" t="s">
        <v>164</v>
      </c>
      <c r="AC6" s="100" t="s">
        <v>164</v>
      </c>
      <c r="AD6" s="101" t="s">
        <v>164</v>
      </c>
      <c r="AE6" s="102" t="s">
        <v>164</v>
      </c>
      <c r="AF6" s="102" t="s">
        <v>164</v>
      </c>
      <c r="AG6" s="103" t="s">
        <v>164</v>
      </c>
      <c r="AH6" s="103" t="s">
        <v>164</v>
      </c>
      <c r="AI6" s="103" t="s">
        <v>164</v>
      </c>
      <c r="AJ6" s="103" t="s">
        <v>164</v>
      </c>
      <c r="AK6" s="104" t="s">
        <v>164</v>
      </c>
      <c r="AL6" s="104" t="s">
        <v>164</v>
      </c>
      <c r="AM6" s="102" t="s">
        <v>164</v>
      </c>
      <c r="AN6" s="102" t="s">
        <v>164</v>
      </c>
      <c r="AO6" s="102" t="s">
        <v>164</v>
      </c>
      <c r="AP6" s="102" t="s">
        <v>164</v>
      </c>
      <c r="AQ6" s="102" t="s">
        <v>164</v>
      </c>
      <c r="AR6" s="102" t="s">
        <v>164</v>
      </c>
      <c r="AS6" s="102" t="s">
        <v>164</v>
      </c>
      <c r="AT6" s="105" t="s">
        <v>164</v>
      </c>
      <c r="AU6" s="105" t="s">
        <v>164</v>
      </c>
      <c r="AV6" s="105" t="s">
        <v>164</v>
      </c>
      <c r="AW6" s="102" t="s">
        <v>164</v>
      </c>
      <c r="AX6" s="102" t="s">
        <v>164</v>
      </c>
      <c r="AY6" s="102" t="s">
        <v>164</v>
      </c>
      <c r="AZ6" s="102" t="s">
        <v>164</v>
      </c>
      <c r="BA6" s="102" t="s">
        <v>164</v>
      </c>
      <c r="BB6" s="102" t="s">
        <v>164</v>
      </c>
      <c r="BC6" s="102" t="s">
        <v>164</v>
      </c>
      <c r="BD6" s="102" t="s">
        <v>164</v>
      </c>
      <c r="BE6" s="102" t="s">
        <v>164</v>
      </c>
      <c r="BF6" s="102" t="s">
        <v>164</v>
      </c>
      <c r="BG6" s="102" t="s">
        <v>164</v>
      </c>
      <c r="BH6" s="102" t="s">
        <v>164</v>
      </c>
      <c r="BI6" s="103" t="s">
        <v>164</v>
      </c>
      <c r="BJ6" s="103" t="s">
        <v>164</v>
      </c>
      <c r="BK6" s="103" t="s">
        <v>164</v>
      </c>
      <c r="BL6" s="103" t="s">
        <v>164</v>
      </c>
      <c r="BM6" s="104" t="s">
        <v>164</v>
      </c>
      <c r="BN6" s="104" t="s">
        <v>164</v>
      </c>
      <c r="BO6" s="102" t="s">
        <v>164</v>
      </c>
      <c r="BP6" s="102" t="s">
        <v>164</v>
      </c>
      <c r="BQ6" s="102" t="s">
        <v>164</v>
      </c>
      <c r="BR6" s="102" t="s">
        <v>164</v>
      </c>
      <c r="BS6" s="102" t="s">
        <v>164</v>
      </c>
      <c r="BT6" s="102" t="s">
        <v>164</v>
      </c>
      <c r="BU6" s="102" t="s">
        <v>164</v>
      </c>
      <c r="BV6" s="105" t="s">
        <v>164</v>
      </c>
      <c r="BW6" s="105" t="s">
        <v>164</v>
      </c>
      <c r="BX6" s="105" t="s">
        <v>164</v>
      </c>
      <c r="BY6" s="102" t="s">
        <v>164</v>
      </c>
      <c r="BZ6" s="102" t="s">
        <v>164</v>
      </c>
      <c r="CA6" s="102" t="s">
        <v>164</v>
      </c>
      <c r="CB6" s="102" t="s">
        <v>164</v>
      </c>
      <c r="CC6" s="102" t="s">
        <v>164</v>
      </c>
      <c r="CD6" s="102" t="s">
        <v>164</v>
      </c>
      <c r="CE6" s="102" t="s">
        <v>164</v>
      </c>
      <c r="CF6" s="102" t="s">
        <v>164</v>
      </c>
      <c r="CG6" s="102" t="s">
        <v>164</v>
      </c>
      <c r="CH6" s="102" t="s">
        <v>164</v>
      </c>
      <c r="CI6" s="102" t="s">
        <v>164</v>
      </c>
      <c r="CJ6" s="102" t="s">
        <v>164</v>
      </c>
      <c r="CK6" s="103" t="s">
        <v>164</v>
      </c>
      <c r="CL6" s="103" t="s">
        <v>164</v>
      </c>
      <c r="CM6" s="103" t="s">
        <v>164</v>
      </c>
      <c r="CN6" s="103" t="s">
        <v>164</v>
      </c>
      <c r="CO6" s="104" t="s">
        <v>164</v>
      </c>
      <c r="CP6" s="104" t="s">
        <v>164</v>
      </c>
      <c r="CQ6" s="102" t="s">
        <v>164</v>
      </c>
      <c r="CR6" s="102" t="s">
        <v>164</v>
      </c>
      <c r="CS6" s="103" t="s">
        <v>164</v>
      </c>
      <c r="CT6" s="103" t="s">
        <v>164</v>
      </c>
      <c r="CU6" s="103" t="s">
        <v>164</v>
      </c>
      <c r="CV6" s="103" t="s">
        <v>164</v>
      </c>
      <c r="CW6" s="102" t="s">
        <v>164</v>
      </c>
      <c r="CX6" s="105" t="s">
        <v>164</v>
      </c>
      <c r="CY6" s="105" t="s">
        <v>164</v>
      </c>
      <c r="CZ6" s="105" t="s">
        <v>164</v>
      </c>
      <c r="DA6" s="102" t="s">
        <v>164</v>
      </c>
      <c r="DB6" s="102" t="s">
        <v>164</v>
      </c>
      <c r="DC6" s="102" t="s">
        <v>164</v>
      </c>
      <c r="DD6" s="102" t="s">
        <v>164</v>
      </c>
      <c r="DE6" s="102" t="s">
        <v>164</v>
      </c>
      <c r="DF6" s="102" t="s">
        <v>164</v>
      </c>
      <c r="DG6" s="102" t="s">
        <v>164</v>
      </c>
      <c r="DH6" s="102" t="s">
        <v>164</v>
      </c>
      <c r="DI6" s="102" t="s">
        <v>164</v>
      </c>
      <c r="DJ6" s="102" t="s">
        <v>164</v>
      </c>
    </row>
    <row r="7" spans="1:114" s="142" customFormat="1" ht="13.5" customHeight="1">
      <c r="A7" s="138" t="s">
        <v>1</v>
      </c>
      <c r="B7" s="139" t="s">
        <v>236</v>
      </c>
      <c r="C7" s="138" t="s">
        <v>0</v>
      </c>
      <c r="D7" s="140">
        <v>4240655</v>
      </c>
      <c r="E7" s="140">
        <v>3479318</v>
      </c>
      <c r="F7" s="140">
        <v>193157</v>
      </c>
      <c r="G7" s="140">
        <v>0</v>
      </c>
      <c r="H7" s="140">
        <v>531900</v>
      </c>
      <c r="I7" s="140">
        <v>1876946</v>
      </c>
      <c r="J7" s="140">
        <v>13763626</v>
      </c>
      <c r="K7" s="140">
        <v>877315</v>
      </c>
      <c r="L7" s="140">
        <v>761337</v>
      </c>
      <c r="M7" s="140">
        <v>1291926</v>
      </c>
      <c r="N7" s="140">
        <v>1129460</v>
      </c>
      <c r="O7" s="140">
        <v>971</v>
      </c>
      <c r="P7" s="140">
        <v>0</v>
      </c>
      <c r="Q7" s="140">
        <v>40000</v>
      </c>
      <c r="R7" s="140">
        <v>877124</v>
      </c>
      <c r="S7" s="140">
        <v>3013887</v>
      </c>
      <c r="T7" s="140">
        <v>211365</v>
      </c>
      <c r="U7" s="140">
        <v>162466</v>
      </c>
      <c r="V7" s="140">
        <v>5532581</v>
      </c>
      <c r="W7" s="140">
        <v>4608778</v>
      </c>
      <c r="X7" s="140">
        <v>194128</v>
      </c>
      <c r="Y7" s="140">
        <v>0</v>
      </c>
      <c r="Z7" s="140">
        <v>571900</v>
      </c>
      <c r="AA7" s="140">
        <v>2754070</v>
      </c>
      <c r="AB7" s="140">
        <v>16777513</v>
      </c>
      <c r="AC7" s="140">
        <v>1088680</v>
      </c>
      <c r="AD7" s="140">
        <v>923803</v>
      </c>
      <c r="AE7" s="140">
        <v>1512502</v>
      </c>
      <c r="AF7" s="140">
        <v>1501751</v>
      </c>
      <c r="AG7" s="140">
        <v>0</v>
      </c>
      <c r="AH7" s="140">
        <v>1289172</v>
      </c>
      <c r="AI7" s="140">
        <v>48062</v>
      </c>
      <c r="AJ7" s="140">
        <v>164517</v>
      </c>
      <c r="AK7" s="140">
        <v>10751</v>
      </c>
      <c r="AL7" s="141" t="s">
        <v>290</v>
      </c>
      <c r="AM7" s="140">
        <v>14731461</v>
      </c>
      <c r="AN7" s="140">
        <v>1318845</v>
      </c>
      <c r="AO7" s="140">
        <v>991021</v>
      </c>
      <c r="AP7" s="140">
        <v>0</v>
      </c>
      <c r="AQ7" s="140">
        <v>311139</v>
      </c>
      <c r="AR7" s="140">
        <v>16685</v>
      </c>
      <c r="AS7" s="140">
        <v>4373206</v>
      </c>
      <c r="AT7" s="140">
        <v>95285</v>
      </c>
      <c r="AU7" s="140">
        <v>4048542</v>
      </c>
      <c r="AV7" s="140">
        <v>229379</v>
      </c>
      <c r="AW7" s="140">
        <v>6344</v>
      </c>
      <c r="AX7" s="140">
        <v>9028325</v>
      </c>
      <c r="AY7" s="140">
        <v>1100328</v>
      </c>
      <c r="AZ7" s="140">
        <v>7317065</v>
      </c>
      <c r="BA7" s="140">
        <v>555101</v>
      </c>
      <c r="BB7" s="140">
        <v>55831</v>
      </c>
      <c r="BC7" s="141" t="s">
        <v>290</v>
      </c>
      <c r="BD7" s="140">
        <v>4741</v>
      </c>
      <c r="BE7" s="140">
        <v>1760318</v>
      </c>
      <c r="BF7" s="140">
        <v>18004281</v>
      </c>
      <c r="BG7" s="140">
        <v>776330</v>
      </c>
      <c r="BH7" s="140">
        <v>525016</v>
      </c>
      <c r="BI7" s="140">
        <v>12755</v>
      </c>
      <c r="BJ7" s="140">
        <v>88188</v>
      </c>
      <c r="BK7" s="140">
        <v>195016</v>
      </c>
      <c r="BL7" s="140">
        <v>229057</v>
      </c>
      <c r="BM7" s="140">
        <v>251314</v>
      </c>
      <c r="BN7" s="141" t="s">
        <v>290</v>
      </c>
      <c r="BO7" s="140">
        <v>3188241</v>
      </c>
      <c r="BP7" s="140">
        <v>680879</v>
      </c>
      <c r="BQ7" s="140">
        <v>476849</v>
      </c>
      <c r="BR7" s="140">
        <v>108355</v>
      </c>
      <c r="BS7" s="140">
        <v>61998</v>
      </c>
      <c r="BT7" s="140">
        <v>33677</v>
      </c>
      <c r="BU7" s="140">
        <v>1191334</v>
      </c>
      <c r="BV7" s="140">
        <v>104621</v>
      </c>
      <c r="BW7" s="140">
        <v>1033924</v>
      </c>
      <c r="BX7" s="140">
        <v>52789</v>
      </c>
      <c r="BY7" s="140">
        <v>0</v>
      </c>
      <c r="BZ7" s="140">
        <v>1316028</v>
      </c>
      <c r="CA7" s="140">
        <v>681587</v>
      </c>
      <c r="CB7" s="140">
        <v>566796</v>
      </c>
      <c r="CC7" s="140">
        <v>446</v>
      </c>
      <c r="CD7" s="140">
        <v>67199</v>
      </c>
      <c r="CE7" s="141" t="s">
        <v>290</v>
      </c>
      <c r="CF7" s="140">
        <v>0</v>
      </c>
      <c r="CG7" s="140">
        <v>341242</v>
      </c>
      <c r="CH7" s="140">
        <v>4305813</v>
      </c>
      <c r="CI7" s="140">
        <v>2288832</v>
      </c>
      <c r="CJ7" s="140">
        <v>2026767</v>
      </c>
      <c r="CK7" s="140">
        <v>12755</v>
      </c>
      <c r="CL7" s="140">
        <v>1377360</v>
      </c>
      <c r="CM7" s="140">
        <v>243078</v>
      </c>
      <c r="CN7" s="140">
        <v>393574</v>
      </c>
      <c r="CO7" s="140">
        <v>262065</v>
      </c>
      <c r="CP7" s="141" t="s">
        <v>290</v>
      </c>
      <c r="CQ7" s="140">
        <v>17919702</v>
      </c>
      <c r="CR7" s="140">
        <v>1999724</v>
      </c>
      <c r="CS7" s="140">
        <v>1467870</v>
      </c>
      <c r="CT7" s="140">
        <v>108355</v>
      </c>
      <c r="CU7" s="140">
        <v>373137</v>
      </c>
      <c r="CV7" s="140">
        <v>50362</v>
      </c>
      <c r="CW7" s="140">
        <v>5564540</v>
      </c>
      <c r="CX7" s="140">
        <v>199906</v>
      </c>
      <c r="CY7" s="140">
        <v>5082466</v>
      </c>
      <c r="CZ7" s="140">
        <v>282168</v>
      </c>
      <c r="DA7" s="140">
        <v>6344</v>
      </c>
      <c r="DB7" s="140">
        <v>10344353</v>
      </c>
      <c r="DC7" s="140">
        <v>1781915</v>
      </c>
      <c r="DD7" s="140">
        <v>7883861</v>
      </c>
      <c r="DE7" s="140">
        <v>555547</v>
      </c>
      <c r="DF7" s="140">
        <v>123030</v>
      </c>
      <c r="DG7" s="141" t="s">
        <v>290</v>
      </c>
      <c r="DH7" s="140">
        <v>4741</v>
      </c>
      <c r="DI7" s="140">
        <v>2101560</v>
      </c>
      <c r="DJ7" s="140">
        <v>22310094</v>
      </c>
    </row>
    <row r="8" spans="1:114" s="142" customFormat="1" ht="13.5" customHeight="1">
      <c r="A8" s="138" t="s">
        <v>2</v>
      </c>
      <c r="B8" s="139" t="s">
        <v>237</v>
      </c>
      <c r="C8" s="138" t="s">
        <v>0</v>
      </c>
      <c r="D8" s="140">
        <v>2093749</v>
      </c>
      <c r="E8" s="140">
        <v>1846389</v>
      </c>
      <c r="F8" s="140">
        <v>226337</v>
      </c>
      <c r="G8" s="140">
        <v>0</v>
      </c>
      <c r="H8" s="140">
        <v>295600</v>
      </c>
      <c r="I8" s="140">
        <v>1044940</v>
      </c>
      <c r="J8" s="140">
        <v>7348662</v>
      </c>
      <c r="K8" s="140">
        <v>279512</v>
      </c>
      <c r="L8" s="140">
        <v>247360</v>
      </c>
      <c r="M8" s="140">
        <v>513789</v>
      </c>
      <c r="N8" s="140">
        <v>505981</v>
      </c>
      <c r="O8" s="140">
        <v>0</v>
      </c>
      <c r="P8" s="140">
        <v>0</v>
      </c>
      <c r="Q8" s="140">
        <v>97200</v>
      </c>
      <c r="R8" s="140">
        <v>31602</v>
      </c>
      <c r="S8" s="140">
        <v>2583441</v>
      </c>
      <c r="T8" s="140">
        <v>377179</v>
      </c>
      <c r="U8" s="140">
        <v>7808</v>
      </c>
      <c r="V8" s="140">
        <v>2607538</v>
      </c>
      <c r="W8" s="140">
        <v>2352370</v>
      </c>
      <c r="X8" s="140">
        <v>226337</v>
      </c>
      <c r="Y8" s="140">
        <v>0</v>
      </c>
      <c r="Z8" s="140">
        <v>392800</v>
      </c>
      <c r="AA8" s="140">
        <v>1076542</v>
      </c>
      <c r="AB8" s="140">
        <v>9932103</v>
      </c>
      <c r="AC8" s="140">
        <v>656691</v>
      </c>
      <c r="AD8" s="140">
        <v>255168</v>
      </c>
      <c r="AE8" s="140">
        <v>1410742</v>
      </c>
      <c r="AF8" s="140">
        <v>1396479</v>
      </c>
      <c r="AG8" s="140">
        <v>32841</v>
      </c>
      <c r="AH8" s="140">
        <v>1265827</v>
      </c>
      <c r="AI8" s="140">
        <v>86888</v>
      </c>
      <c r="AJ8" s="140">
        <v>10923</v>
      </c>
      <c r="AK8" s="140">
        <v>14263</v>
      </c>
      <c r="AL8" s="141" t="s">
        <v>290</v>
      </c>
      <c r="AM8" s="140">
        <v>7924228</v>
      </c>
      <c r="AN8" s="140">
        <v>1129487</v>
      </c>
      <c r="AO8" s="140">
        <v>1033061</v>
      </c>
      <c r="AP8" s="140">
        <v>0</v>
      </c>
      <c r="AQ8" s="140">
        <v>84184</v>
      </c>
      <c r="AR8" s="140">
        <v>12242</v>
      </c>
      <c r="AS8" s="140">
        <v>1983347</v>
      </c>
      <c r="AT8" s="140">
        <v>1084</v>
      </c>
      <c r="AU8" s="140">
        <v>1857635</v>
      </c>
      <c r="AV8" s="140">
        <v>124628</v>
      </c>
      <c r="AW8" s="140">
        <v>9122</v>
      </c>
      <c r="AX8" s="140">
        <v>4795349</v>
      </c>
      <c r="AY8" s="140">
        <v>470916</v>
      </c>
      <c r="AZ8" s="140">
        <v>4282480</v>
      </c>
      <c r="BA8" s="140">
        <v>28951</v>
      </c>
      <c r="BB8" s="140">
        <v>13002</v>
      </c>
      <c r="BC8" s="141" t="s">
        <v>290</v>
      </c>
      <c r="BD8" s="140">
        <v>6923</v>
      </c>
      <c r="BE8" s="140">
        <v>107441</v>
      </c>
      <c r="BF8" s="140">
        <v>9442411</v>
      </c>
      <c r="BG8" s="140">
        <v>499220</v>
      </c>
      <c r="BH8" s="140">
        <v>499220</v>
      </c>
      <c r="BI8" s="140">
        <v>0</v>
      </c>
      <c r="BJ8" s="140">
        <v>129600</v>
      </c>
      <c r="BK8" s="140">
        <v>353884</v>
      </c>
      <c r="BL8" s="140">
        <v>15736</v>
      </c>
      <c r="BM8" s="140">
        <v>0</v>
      </c>
      <c r="BN8" s="141" t="s">
        <v>290</v>
      </c>
      <c r="BO8" s="140">
        <v>2554565</v>
      </c>
      <c r="BP8" s="140">
        <v>365451</v>
      </c>
      <c r="BQ8" s="140">
        <v>267371</v>
      </c>
      <c r="BR8" s="140">
        <v>0</v>
      </c>
      <c r="BS8" s="140">
        <v>98080</v>
      </c>
      <c r="BT8" s="140">
        <v>0</v>
      </c>
      <c r="BU8" s="140">
        <v>965729</v>
      </c>
      <c r="BV8" s="140">
        <v>0</v>
      </c>
      <c r="BW8" s="140">
        <v>940362</v>
      </c>
      <c r="BX8" s="140">
        <v>25367</v>
      </c>
      <c r="BY8" s="140">
        <v>0</v>
      </c>
      <c r="BZ8" s="140">
        <v>1223385</v>
      </c>
      <c r="CA8" s="140">
        <v>61674</v>
      </c>
      <c r="CB8" s="140">
        <v>1059891</v>
      </c>
      <c r="CC8" s="140">
        <v>96492</v>
      </c>
      <c r="CD8" s="140">
        <v>5328</v>
      </c>
      <c r="CE8" s="141" t="s">
        <v>290</v>
      </c>
      <c r="CF8" s="140">
        <v>0</v>
      </c>
      <c r="CG8" s="140">
        <v>43445</v>
      </c>
      <c r="CH8" s="140">
        <v>3097230</v>
      </c>
      <c r="CI8" s="140">
        <v>1909962</v>
      </c>
      <c r="CJ8" s="140">
        <v>1895699</v>
      </c>
      <c r="CK8" s="140">
        <v>32841</v>
      </c>
      <c r="CL8" s="140">
        <v>1395427</v>
      </c>
      <c r="CM8" s="140">
        <v>440772</v>
      </c>
      <c r="CN8" s="140">
        <v>26659</v>
      </c>
      <c r="CO8" s="140">
        <v>14263</v>
      </c>
      <c r="CP8" s="141" t="s">
        <v>290</v>
      </c>
      <c r="CQ8" s="140">
        <v>10478793</v>
      </c>
      <c r="CR8" s="140">
        <v>1494938</v>
      </c>
      <c r="CS8" s="140">
        <v>1300432</v>
      </c>
      <c r="CT8" s="140">
        <v>0</v>
      </c>
      <c r="CU8" s="140">
        <v>182264</v>
      </c>
      <c r="CV8" s="140">
        <v>12242</v>
      </c>
      <c r="CW8" s="140">
        <v>2949076</v>
      </c>
      <c r="CX8" s="140">
        <v>1084</v>
      </c>
      <c r="CY8" s="140">
        <v>2797997</v>
      </c>
      <c r="CZ8" s="140">
        <v>149995</v>
      </c>
      <c r="DA8" s="140">
        <v>9122</v>
      </c>
      <c r="DB8" s="140">
        <v>6018734</v>
      </c>
      <c r="DC8" s="140">
        <v>532590</v>
      </c>
      <c r="DD8" s="140">
        <v>5342371</v>
      </c>
      <c r="DE8" s="140">
        <v>125443</v>
      </c>
      <c r="DF8" s="140">
        <v>18330</v>
      </c>
      <c r="DG8" s="141" t="s">
        <v>290</v>
      </c>
      <c r="DH8" s="140">
        <v>6923</v>
      </c>
      <c r="DI8" s="140">
        <v>150886</v>
      </c>
      <c r="DJ8" s="140">
        <v>12539641</v>
      </c>
    </row>
    <row r="9" spans="1:114" s="142" customFormat="1" ht="13.5" customHeight="1">
      <c r="A9" s="138" t="s">
        <v>3</v>
      </c>
      <c r="B9" s="139" t="s">
        <v>238</v>
      </c>
      <c r="C9" s="138" t="s">
        <v>0</v>
      </c>
      <c r="D9" s="140">
        <v>3591678</v>
      </c>
      <c r="E9" s="140">
        <v>3124978</v>
      </c>
      <c r="F9" s="140">
        <v>744251</v>
      </c>
      <c r="G9" s="140">
        <v>0</v>
      </c>
      <c r="H9" s="140">
        <v>986100</v>
      </c>
      <c r="I9" s="140">
        <v>1115566</v>
      </c>
      <c r="J9" s="140">
        <v>7700555</v>
      </c>
      <c r="K9" s="140">
        <v>279061</v>
      </c>
      <c r="L9" s="140">
        <v>466700</v>
      </c>
      <c r="M9" s="140">
        <v>753232</v>
      </c>
      <c r="N9" s="140">
        <v>717413</v>
      </c>
      <c r="O9" s="140">
        <v>6700</v>
      </c>
      <c r="P9" s="140">
        <v>0</v>
      </c>
      <c r="Q9" s="140">
        <v>30900</v>
      </c>
      <c r="R9" s="140">
        <v>677756</v>
      </c>
      <c r="S9" s="140">
        <v>2542451</v>
      </c>
      <c r="T9" s="140">
        <v>2057</v>
      </c>
      <c r="U9" s="140">
        <v>35819</v>
      </c>
      <c r="V9" s="140">
        <v>4344910</v>
      </c>
      <c r="W9" s="140">
        <v>3842391</v>
      </c>
      <c r="X9" s="140">
        <v>750951</v>
      </c>
      <c r="Y9" s="140">
        <v>0</v>
      </c>
      <c r="Z9" s="140">
        <v>1017000</v>
      </c>
      <c r="AA9" s="140">
        <v>1793322</v>
      </c>
      <c r="AB9" s="140">
        <v>10243006</v>
      </c>
      <c r="AC9" s="140">
        <v>281118</v>
      </c>
      <c r="AD9" s="140">
        <v>502519</v>
      </c>
      <c r="AE9" s="140">
        <v>2431967</v>
      </c>
      <c r="AF9" s="140">
        <v>2421613</v>
      </c>
      <c r="AG9" s="140">
        <v>0</v>
      </c>
      <c r="AH9" s="140">
        <v>2121746</v>
      </c>
      <c r="AI9" s="140">
        <v>0</v>
      </c>
      <c r="AJ9" s="140">
        <v>299867</v>
      </c>
      <c r="AK9" s="140">
        <v>10354</v>
      </c>
      <c r="AL9" s="141" t="s">
        <v>290</v>
      </c>
      <c r="AM9" s="140">
        <v>8475348</v>
      </c>
      <c r="AN9" s="140">
        <v>724321</v>
      </c>
      <c r="AO9" s="140">
        <v>604443</v>
      </c>
      <c r="AP9" s="140">
        <v>24168</v>
      </c>
      <c r="AQ9" s="140">
        <v>79937</v>
      </c>
      <c r="AR9" s="140">
        <v>15773</v>
      </c>
      <c r="AS9" s="140">
        <v>2220427</v>
      </c>
      <c r="AT9" s="140">
        <v>29569</v>
      </c>
      <c r="AU9" s="140">
        <v>2050953</v>
      </c>
      <c r="AV9" s="140">
        <v>139905</v>
      </c>
      <c r="AW9" s="140">
        <v>12204</v>
      </c>
      <c r="AX9" s="140">
        <v>5510946</v>
      </c>
      <c r="AY9" s="140">
        <v>1192544</v>
      </c>
      <c r="AZ9" s="140">
        <v>4025587</v>
      </c>
      <c r="BA9" s="140">
        <v>229186</v>
      </c>
      <c r="BB9" s="140">
        <v>63629</v>
      </c>
      <c r="BC9" s="141" t="s">
        <v>290</v>
      </c>
      <c r="BD9" s="140">
        <v>7450</v>
      </c>
      <c r="BE9" s="140">
        <v>384918</v>
      </c>
      <c r="BF9" s="140">
        <v>11292233</v>
      </c>
      <c r="BG9" s="140">
        <v>30841</v>
      </c>
      <c r="BH9" s="140">
        <v>9627</v>
      </c>
      <c r="BI9" s="140">
        <v>0</v>
      </c>
      <c r="BJ9" s="140">
        <v>9627</v>
      </c>
      <c r="BK9" s="140">
        <v>0</v>
      </c>
      <c r="BL9" s="140">
        <v>0</v>
      </c>
      <c r="BM9" s="140">
        <v>21214</v>
      </c>
      <c r="BN9" s="141" t="s">
        <v>290</v>
      </c>
      <c r="BO9" s="140">
        <v>3194850</v>
      </c>
      <c r="BP9" s="140">
        <v>361875</v>
      </c>
      <c r="BQ9" s="140">
        <v>293919</v>
      </c>
      <c r="BR9" s="140">
        <v>0</v>
      </c>
      <c r="BS9" s="140">
        <v>67956</v>
      </c>
      <c r="BT9" s="140">
        <v>0</v>
      </c>
      <c r="BU9" s="140">
        <v>1092505</v>
      </c>
      <c r="BV9" s="140">
        <v>0</v>
      </c>
      <c r="BW9" s="140">
        <v>1091930</v>
      </c>
      <c r="BX9" s="140">
        <v>575</v>
      </c>
      <c r="BY9" s="140">
        <v>0</v>
      </c>
      <c r="BZ9" s="140">
        <v>1740470</v>
      </c>
      <c r="CA9" s="140">
        <v>567152</v>
      </c>
      <c r="CB9" s="140">
        <v>1151273</v>
      </c>
      <c r="CC9" s="140">
        <v>18817</v>
      </c>
      <c r="CD9" s="140">
        <v>3228</v>
      </c>
      <c r="CE9" s="141" t="s">
        <v>290</v>
      </c>
      <c r="CF9" s="140">
        <v>0</v>
      </c>
      <c r="CG9" s="140">
        <v>69992</v>
      </c>
      <c r="CH9" s="140">
        <v>3295683</v>
      </c>
      <c r="CI9" s="140">
        <v>2462808</v>
      </c>
      <c r="CJ9" s="140">
        <v>2431240</v>
      </c>
      <c r="CK9" s="140">
        <v>0</v>
      </c>
      <c r="CL9" s="140">
        <v>2131373</v>
      </c>
      <c r="CM9" s="140">
        <v>0</v>
      </c>
      <c r="CN9" s="140">
        <v>299867</v>
      </c>
      <c r="CO9" s="140">
        <v>31568</v>
      </c>
      <c r="CP9" s="141" t="s">
        <v>290</v>
      </c>
      <c r="CQ9" s="140">
        <v>11670198</v>
      </c>
      <c r="CR9" s="140">
        <v>1086196</v>
      </c>
      <c r="CS9" s="140">
        <v>898362</v>
      </c>
      <c r="CT9" s="140">
        <v>24168</v>
      </c>
      <c r="CU9" s="140">
        <v>147893</v>
      </c>
      <c r="CV9" s="140">
        <v>15773</v>
      </c>
      <c r="CW9" s="140">
        <v>3312932</v>
      </c>
      <c r="CX9" s="140">
        <v>29569</v>
      </c>
      <c r="CY9" s="140">
        <v>3142883</v>
      </c>
      <c r="CZ9" s="140">
        <v>140480</v>
      </c>
      <c r="DA9" s="140">
        <v>12204</v>
      </c>
      <c r="DB9" s="140">
        <v>7251416</v>
      </c>
      <c r="DC9" s="140">
        <v>1759696</v>
      </c>
      <c r="DD9" s="140">
        <v>5176860</v>
      </c>
      <c r="DE9" s="140">
        <v>248003</v>
      </c>
      <c r="DF9" s="140">
        <v>66857</v>
      </c>
      <c r="DG9" s="141" t="s">
        <v>290</v>
      </c>
      <c r="DH9" s="140">
        <v>7450</v>
      </c>
      <c r="DI9" s="140">
        <v>454910</v>
      </c>
      <c r="DJ9" s="140">
        <v>14587916</v>
      </c>
    </row>
    <row r="10" spans="1:114" s="142" customFormat="1" ht="13.5" customHeight="1">
      <c r="A10" s="138" t="s">
        <v>4</v>
      </c>
      <c r="B10" s="139" t="s">
        <v>239</v>
      </c>
      <c r="C10" s="138" t="s">
        <v>0</v>
      </c>
      <c r="D10" s="140">
        <v>3047229</v>
      </c>
      <c r="E10" s="140">
        <v>2400473</v>
      </c>
      <c r="F10" s="140">
        <v>1067492</v>
      </c>
      <c r="G10" s="140">
        <v>0</v>
      </c>
      <c r="H10" s="140">
        <v>0</v>
      </c>
      <c r="I10" s="140">
        <v>1037081</v>
      </c>
      <c r="J10" s="140">
        <v>8098315</v>
      </c>
      <c r="K10" s="140">
        <v>295900</v>
      </c>
      <c r="L10" s="140">
        <v>646756</v>
      </c>
      <c r="M10" s="140">
        <v>155243</v>
      </c>
      <c r="N10" s="140">
        <v>115281</v>
      </c>
      <c r="O10" s="140">
        <v>1088</v>
      </c>
      <c r="P10" s="140">
        <v>0</v>
      </c>
      <c r="Q10" s="140">
        <v>0</v>
      </c>
      <c r="R10" s="140">
        <v>114001</v>
      </c>
      <c r="S10" s="140">
        <v>2459103</v>
      </c>
      <c r="T10" s="140">
        <v>192</v>
      </c>
      <c r="U10" s="140">
        <v>39962</v>
      </c>
      <c r="V10" s="140">
        <v>3202472</v>
      </c>
      <c r="W10" s="140">
        <v>2515754</v>
      </c>
      <c r="X10" s="140">
        <v>1068580</v>
      </c>
      <c r="Y10" s="140">
        <v>0</v>
      </c>
      <c r="Z10" s="140">
        <v>0</v>
      </c>
      <c r="AA10" s="140">
        <v>1151082</v>
      </c>
      <c r="AB10" s="140">
        <v>10557418</v>
      </c>
      <c r="AC10" s="140">
        <v>296092</v>
      </c>
      <c r="AD10" s="140">
        <v>686718</v>
      </c>
      <c r="AE10" s="140">
        <v>3626830</v>
      </c>
      <c r="AF10" s="140">
        <v>3626830</v>
      </c>
      <c r="AG10" s="140">
        <v>0</v>
      </c>
      <c r="AH10" s="140">
        <v>3606202</v>
      </c>
      <c r="AI10" s="140">
        <v>20628</v>
      </c>
      <c r="AJ10" s="140">
        <v>0</v>
      </c>
      <c r="AK10" s="140">
        <v>0</v>
      </c>
      <c r="AL10" s="141" t="s">
        <v>290</v>
      </c>
      <c r="AM10" s="140">
        <v>7160957</v>
      </c>
      <c r="AN10" s="140">
        <v>820012</v>
      </c>
      <c r="AO10" s="140">
        <v>710307</v>
      </c>
      <c r="AP10" s="140">
        <v>0</v>
      </c>
      <c r="AQ10" s="140">
        <v>103180</v>
      </c>
      <c r="AR10" s="140">
        <v>6525</v>
      </c>
      <c r="AS10" s="140">
        <v>2586419</v>
      </c>
      <c r="AT10" s="140">
        <v>0</v>
      </c>
      <c r="AU10" s="140">
        <v>2425859</v>
      </c>
      <c r="AV10" s="140">
        <v>160560</v>
      </c>
      <c r="AW10" s="140">
        <v>9290</v>
      </c>
      <c r="AX10" s="140">
        <v>3745236</v>
      </c>
      <c r="AY10" s="140">
        <v>1411893</v>
      </c>
      <c r="AZ10" s="140">
        <v>1898051</v>
      </c>
      <c r="BA10" s="140">
        <v>227605</v>
      </c>
      <c r="BB10" s="140">
        <v>207687</v>
      </c>
      <c r="BC10" s="141" t="s">
        <v>290</v>
      </c>
      <c r="BD10" s="140">
        <v>0</v>
      </c>
      <c r="BE10" s="140">
        <v>357757</v>
      </c>
      <c r="BF10" s="140">
        <v>11145544</v>
      </c>
      <c r="BG10" s="140">
        <v>0</v>
      </c>
      <c r="BH10" s="140">
        <v>0</v>
      </c>
      <c r="BI10" s="140">
        <v>0</v>
      </c>
      <c r="BJ10" s="140">
        <v>0</v>
      </c>
      <c r="BK10" s="140">
        <v>0</v>
      </c>
      <c r="BL10" s="140">
        <v>0</v>
      </c>
      <c r="BM10" s="140">
        <v>0</v>
      </c>
      <c r="BN10" s="141" t="s">
        <v>290</v>
      </c>
      <c r="BO10" s="140">
        <v>2555457</v>
      </c>
      <c r="BP10" s="140">
        <v>390030</v>
      </c>
      <c r="BQ10" s="140">
        <v>346524</v>
      </c>
      <c r="BR10" s="140">
        <v>0</v>
      </c>
      <c r="BS10" s="140">
        <v>43506</v>
      </c>
      <c r="BT10" s="140">
        <v>0</v>
      </c>
      <c r="BU10" s="140">
        <v>1466966</v>
      </c>
      <c r="BV10" s="140">
        <v>0</v>
      </c>
      <c r="BW10" s="140">
        <v>1466966</v>
      </c>
      <c r="BX10" s="140">
        <v>0</v>
      </c>
      <c r="BY10" s="140">
        <v>0</v>
      </c>
      <c r="BZ10" s="140">
        <v>698461</v>
      </c>
      <c r="CA10" s="140">
        <v>118170</v>
      </c>
      <c r="CB10" s="140">
        <v>469184</v>
      </c>
      <c r="CC10" s="140">
        <v>17216</v>
      </c>
      <c r="CD10" s="140">
        <v>93891</v>
      </c>
      <c r="CE10" s="141" t="s">
        <v>290</v>
      </c>
      <c r="CF10" s="140">
        <v>0</v>
      </c>
      <c r="CG10" s="140">
        <v>58889</v>
      </c>
      <c r="CH10" s="140">
        <v>2614346</v>
      </c>
      <c r="CI10" s="140">
        <v>3626830</v>
      </c>
      <c r="CJ10" s="140">
        <v>3626830</v>
      </c>
      <c r="CK10" s="140">
        <v>0</v>
      </c>
      <c r="CL10" s="140">
        <v>3606202</v>
      </c>
      <c r="CM10" s="140">
        <v>20628</v>
      </c>
      <c r="CN10" s="140">
        <v>0</v>
      </c>
      <c r="CO10" s="140">
        <v>0</v>
      </c>
      <c r="CP10" s="141" t="s">
        <v>290</v>
      </c>
      <c r="CQ10" s="140">
        <v>9716414</v>
      </c>
      <c r="CR10" s="140">
        <v>1210042</v>
      </c>
      <c r="CS10" s="140">
        <v>1056831</v>
      </c>
      <c r="CT10" s="140">
        <v>0</v>
      </c>
      <c r="CU10" s="140">
        <v>146686</v>
      </c>
      <c r="CV10" s="140">
        <v>6525</v>
      </c>
      <c r="CW10" s="140">
        <v>4053385</v>
      </c>
      <c r="CX10" s="140">
        <v>0</v>
      </c>
      <c r="CY10" s="140">
        <v>3892825</v>
      </c>
      <c r="CZ10" s="140">
        <v>160560</v>
      </c>
      <c r="DA10" s="140">
        <v>9290</v>
      </c>
      <c r="DB10" s="140">
        <v>4443697</v>
      </c>
      <c r="DC10" s="140">
        <v>1530063</v>
      </c>
      <c r="DD10" s="140">
        <v>2367235</v>
      </c>
      <c r="DE10" s="140">
        <v>244821</v>
      </c>
      <c r="DF10" s="140">
        <v>301578</v>
      </c>
      <c r="DG10" s="141" t="s">
        <v>290</v>
      </c>
      <c r="DH10" s="140">
        <v>0</v>
      </c>
      <c r="DI10" s="140">
        <v>416646</v>
      </c>
      <c r="DJ10" s="140">
        <v>13759890</v>
      </c>
    </row>
    <row r="11" spans="1:114" s="142" customFormat="1" ht="13.5" customHeight="1">
      <c r="A11" s="138" t="s">
        <v>5</v>
      </c>
      <c r="B11" s="139" t="s">
        <v>240</v>
      </c>
      <c r="C11" s="138" t="s">
        <v>0</v>
      </c>
      <c r="D11" s="140">
        <v>372792</v>
      </c>
      <c r="E11" s="140">
        <v>356166</v>
      </c>
      <c r="F11" s="140">
        <v>975</v>
      </c>
      <c r="G11" s="140">
        <v>0</v>
      </c>
      <c r="H11" s="140">
        <v>0</v>
      </c>
      <c r="I11" s="140">
        <v>313693</v>
      </c>
      <c r="J11" s="140">
        <v>2329034</v>
      </c>
      <c r="K11" s="140">
        <v>41498</v>
      </c>
      <c r="L11" s="140">
        <v>16626</v>
      </c>
      <c r="M11" s="140">
        <v>136203</v>
      </c>
      <c r="N11" s="140">
        <v>129559</v>
      </c>
      <c r="O11" s="140">
        <v>4865</v>
      </c>
      <c r="P11" s="140">
        <v>0</v>
      </c>
      <c r="Q11" s="140">
        <v>8700</v>
      </c>
      <c r="R11" s="140">
        <v>72350</v>
      </c>
      <c r="S11" s="140">
        <v>1758917</v>
      </c>
      <c r="T11" s="140">
        <v>43644</v>
      </c>
      <c r="U11" s="140">
        <v>6644</v>
      </c>
      <c r="V11" s="140">
        <v>508995</v>
      </c>
      <c r="W11" s="140">
        <v>485725</v>
      </c>
      <c r="X11" s="140">
        <v>5840</v>
      </c>
      <c r="Y11" s="140">
        <v>0</v>
      </c>
      <c r="Z11" s="140">
        <v>8700</v>
      </c>
      <c r="AA11" s="140">
        <v>386043</v>
      </c>
      <c r="AB11" s="140">
        <v>4087951</v>
      </c>
      <c r="AC11" s="140">
        <v>85142</v>
      </c>
      <c r="AD11" s="140">
        <v>23270</v>
      </c>
      <c r="AE11" s="140">
        <v>10596</v>
      </c>
      <c r="AF11" s="140">
        <v>10596</v>
      </c>
      <c r="AG11" s="140">
        <v>0</v>
      </c>
      <c r="AH11" s="140">
        <v>0</v>
      </c>
      <c r="AI11" s="140">
        <v>7669</v>
      </c>
      <c r="AJ11" s="140">
        <v>2927</v>
      </c>
      <c r="AK11" s="140">
        <v>0</v>
      </c>
      <c r="AL11" s="141" t="s">
        <v>290</v>
      </c>
      <c r="AM11" s="140">
        <v>2679686</v>
      </c>
      <c r="AN11" s="140">
        <v>177269</v>
      </c>
      <c r="AO11" s="140">
        <v>122559</v>
      </c>
      <c r="AP11" s="140">
        <v>28986</v>
      </c>
      <c r="AQ11" s="140">
        <v>22692</v>
      </c>
      <c r="AR11" s="140">
        <v>3032</v>
      </c>
      <c r="AS11" s="140">
        <v>1196347</v>
      </c>
      <c r="AT11" s="140">
        <v>0</v>
      </c>
      <c r="AU11" s="140">
        <v>1131490</v>
      </c>
      <c r="AV11" s="140">
        <v>64857</v>
      </c>
      <c r="AW11" s="140">
        <v>0</v>
      </c>
      <c r="AX11" s="140">
        <v>1306070</v>
      </c>
      <c r="AY11" s="140">
        <v>110726</v>
      </c>
      <c r="AZ11" s="140">
        <v>1159251</v>
      </c>
      <c r="BA11" s="140">
        <v>36093</v>
      </c>
      <c r="BB11" s="140">
        <v>0</v>
      </c>
      <c r="BC11" s="141" t="s">
        <v>290</v>
      </c>
      <c r="BD11" s="140">
        <v>0</v>
      </c>
      <c r="BE11" s="140">
        <v>11544</v>
      </c>
      <c r="BF11" s="140">
        <v>2701826</v>
      </c>
      <c r="BG11" s="140">
        <v>14597</v>
      </c>
      <c r="BH11" s="140">
        <v>14597</v>
      </c>
      <c r="BI11" s="140">
        <v>0</v>
      </c>
      <c r="BJ11" s="140">
        <v>14597</v>
      </c>
      <c r="BK11" s="140">
        <v>0</v>
      </c>
      <c r="BL11" s="140">
        <v>0</v>
      </c>
      <c r="BM11" s="140">
        <v>0</v>
      </c>
      <c r="BN11" s="141" t="s">
        <v>290</v>
      </c>
      <c r="BO11" s="140">
        <v>1837482</v>
      </c>
      <c r="BP11" s="140">
        <v>262678</v>
      </c>
      <c r="BQ11" s="140">
        <v>261081</v>
      </c>
      <c r="BR11" s="140">
        <v>0</v>
      </c>
      <c r="BS11" s="140">
        <v>1597</v>
      </c>
      <c r="BT11" s="140">
        <v>0</v>
      </c>
      <c r="BU11" s="140">
        <v>1090337</v>
      </c>
      <c r="BV11" s="140">
        <v>0</v>
      </c>
      <c r="BW11" s="140">
        <v>1084411</v>
      </c>
      <c r="BX11" s="140">
        <v>5926</v>
      </c>
      <c r="BY11" s="140">
        <v>0</v>
      </c>
      <c r="BZ11" s="140">
        <v>484467</v>
      </c>
      <c r="CA11" s="140">
        <v>0</v>
      </c>
      <c r="CB11" s="140">
        <v>481661</v>
      </c>
      <c r="CC11" s="140">
        <v>2806</v>
      </c>
      <c r="CD11" s="140">
        <v>0</v>
      </c>
      <c r="CE11" s="141" t="s">
        <v>290</v>
      </c>
      <c r="CF11" s="140">
        <v>0</v>
      </c>
      <c r="CG11" s="140">
        <v>43041</v>
      </c>
      <c r="CH11" s="140">
        <v>1895120</v>
      </c>
      <c r="CI11" s="140">
        <v>25193</v>
      </c>
      <c r="CJ11" s="140">
        <v>25193</v>
      </c>
      <c r="CK11" s="140">
        <v>0</v>
      </c>
      <c r="CL11" s="140">
        <v>14597</v>
      </c>
      <c r="CM11" s="140">
        <v>7669</v>
      </c>
      <c r="CN11" s="140">
        <v>2927</v>
      </c>
      <c r="CO11" s="140">
        <v>0</v>
      </c>
      <c r="CP11" s="141" t="s">
        <v>290</v>
      </c>
      <c r="CQ11" s="140">
        <v>4517168</v>
      </c>
      <c r="CR11" s="140">
        <v>439947</v>
      </c>
      <c r="CS11" s="140">
        <v>383640</v>
      </c>
      <c r="CT11" s="140">
        <v>28986</v>
      </c>
      <c r="CU11" s="140">
        <v>24289</v>
      </c>
      <c r="CV11" s="140">
        <v>3032</v>
      </c>
      <c r="CW11" s="140">
        <v>2286684</v>
      </c>
      <c r="CX11" s="140">
        <v>0</v>
      </c>
      <c r="CY11" s="140">
        <v>2215901</v>
      </c>
      <c r="CZ11" s="140">
        <v>70783</v>
      </c>
      <c r="DA11" s="140">
        <v>0</v>
      </c>
      <c r="DB11" s="140">
        <v>1790537</v>
      </c>
      <c r="DC11" s="140">
        <v>110726</v>
      </c>
      <c r="DD11" s="140">
        <v>1640912</v>
      </c>
      <c r="DE11" s="140">
        <v>38899</v>
      </c>
      <c r="DF11" s="140">
        <v>0</v>
      </c>
      <c r="DG11" s="141" t="s">
        <v>290</v>
      </c>
      <c r="DH11" s="140">
        <v>0</v>
      </c>
      <c r="DI11" s="140">
        <v>54585</v>
      </c>
      <c r="DJ11" s="140">
        <v>4596946</v>
      </c>
    </row>
    <row r="12" spans="1:114" s="142" customFormat="1" ht="13.5" customHeight="1">
      <c r="A12" s="138" t="s">
        <v>6</v>
      </c>
      <c r="B12" s="139" t="s">
        <v>241</v>
      </c>
      <c r="C12" s="138" t="s">
        <v>0</v>
      </c>
      <c r="D12" s="140">
        <v>9926910</v>
      </c>
      <c r="E12" s="140">
        <v>9527754</v>
      </c>
      <c r="F12" s="140">
        <v>2002147</v>
      </c>
      <c r="G12" s="140">
        <v>0</v>
      </c>
      <c r="H12" s="140">
        <v>4999500</v>
      </c>
      <c r="I12" s="140">
        <v>2086039</v>
      </c>
      <c r="J12" s="140">
        <v>4105645</v>
      </c>
      <c r="K12" s="140">
        <v>440068</v>
      </c>
      <c r="L12" s="140">
        <v>399156</v>
      </c>
      <c r="M12" s="140">
        <v>346449</v>
      </c>
      <c r="N12" s="140">
        <v>335604</v>
      </c>
      <c r="O12" s="140">
        <v>0</v>
      </c>
      <c r="P12" s="140">
        <v>0</v>
      </c>
      <c r="Q12" s="140">
        <v>15500</v>
      </c>
      <c r="R12" s="140">
        <v>313658</v>
      </c>
      <c r="S12" s="140">
        <v>1363642</v>
      </c>
      <c r="T12" s="140">
        <v>6446</v>
      </c>
      <c r="U12" s="140">
        <v>10845</v>
      </c>
      <c r="V12" s="140">
        <v>10273359</v>
      </c>
      <c r="W12" s="140">
        <v>9863358</v>
      </c>
      <c r="X12" s="140">
        <v>2002147</v>
      </c>
      <c r="Y12" s="140">
        <v>0</v>
      </c>
      <c r="Z12" s="140">
        <v>5015000</v>
      </c>
      <c r="AA12" s="140">
        <v>2399697</v>
      </c>
      <c r="AB12" s="140">
        <v>5469287</v>
      </c>
      <c r="AC12" s="140">
        <v>446514</v>
      </c>
      <c r="AD12" s="140">
        <v>410001</v>
      </c>
      <c r="AE12" s="140">
        <v>6712372</v>
      </c>
      <c r="AF12" s="140">
        <v>6712372</v>
      </c>
      <c r="AG12" s="140">
        <v>0</v>
      </c>
      <c r="AH12" s="140">
        <v>4763091</v>
      </c>
      <c r="AI12" s="140">
        <v>1921435</v>
      </c>
      <c r="AJ12" s="140">
        <v>27846</v>
      </c>
      <c r="AK12" s="140">
        <v>0</v>
      </c>
      <c r="AL12" s="141" t="s">
        <v>290</v>
      </c>
      <c r="AM12" s="140">
        <v>6949692</v>
      </c>
      <c r="AN12" s="140">
        <v>919940</v>
      </c>
      <c r="AO12" s="140">
        <v>650913</v>
      </c>
      <c r="AP12" s="140">
        <v>0</v>
      </c>
      <c r="AQ12" s="140">
        <v>245983</v>
      </c>
      <c r="AR12" s="140">
        <v>23044</v>
      </c>
      <c r="AS12" s="140">
        <v>2993160</v>
      </c>
      <c r="AT12" s="140">
        <v>7565</v>
      </c>
      <c r="AU12" s="140">
        <v>2922228</v>
      </c>
      <c r="AV12" s="140">
        <v>63367</v>
      </c>
      <c r="AW12" s="140">
        <v>600</v>
      </c>
      <c r="AX12" s="140">
        <v>3033540</v>
      </c>
      <c r="AY12" s="140">
        <v>246414</v>
      </c>
      <c r="AZ12" s="140">
        <v>2654863</v>
      </c>
      <c r="BA12" s="140">
        <v>72175</v>
      </c>
      <c r="BB12" s="140">
        <v>60088</v>
      </c>
      <c r="BC12" s="141" t="s">
        <v>290</v>
      </c>
      <c r="BD12" s="140">
        <v>2452</v>
      </c>
      <c r="BE12" s="140">
        <v>370491</v>
      </c>
      <c r="BF12" s="140">
        <v>14032555</v>
      </c>
      <c r="BG12" s="140">
        <v>23760</v>
      </c>
      <c r="BH12" s="140">
        <v>23760</v>
      </c>
      <c r="BI12" s="140">
        <v>0</v>
      </c>
      <c r="BJ12" s="140">
        <v>23760</v>
      </c>
      <c r="BK12" s="140">
        <v>0</v>
      </c>
      <c r="BL12" s="140">
        <v>0</v>
      </c>
      <c r="BM12" s="140">
        <v>0</v>
      </c>
      <c r="BN12" s="141" t="s">
        <v>290</v>
      </c>
      <c r="BO12" s="140">
        <v>1641938</v>
      </c>
      <c r="BP12" s="140">
        <v>448479</v>
      </c>
      <c r="BQ12" s="140">
        <v>299088</v>
      </c>
      <c r="BR12" s="140">
        <v>103851</v>
      </c>
      <c r="BS12" s="140">
        <v>45540</v>
      </c>
      <c r="BT12" s="140">
        <v>0</v>
      </c>
      <c r="BU12" s="140">
        <v>577223</v>
      </c>
      <c r="BV12" s="140">
        <v>18010</v>
      </c>
      <c r="BW12" s="140">
        <v>559213</v>
      </c>
      <c r="BX12" s="140">
        <v>0</v>
      </c>
      <c r="BY12" s="140">
        <v>7084</v>
      </c>
      <c r="BZ12" s="140">
        <v>609152</v>
      </c>
      <c r="CA12" s="140">
        <v>49882</v>
      </c>
      <c r="CB12" s="140">
        <v>530946</v>
      </c>
      <c r="CC12" s="140">
        <v>20729</v>
      </c>
      <c r="CD12" s="140">
        <v>7595</v>
      </c>
      <c r="CE12" s="141" t="s">
        <v>290</v>
      </c>
      <c r="CF12" s="140">
        <v>0</v>
      </c>
      <c r="CG12" s="140">
        <v>44393</v>
      </c>
      <c r="CH12" s="140">
        <v>1710091</v>
      </c>
      <c r="CI12" s="140">
        <v>6736132</v>
      </c>
      <c r="CJ12" s="140">
        <v>6736132</v>
      </c>
      <c r="CK12" s="140">
        <v>0</v>
      </c>
      <c r="CL12" s="140">
        <v>4786851</v>
      </c>
      <c r="CM12" s="140">
        <v>1921435</v>
      </c>
      <c r="CN12" s="140">
        <v>27846</v>
      </c>
      <c r="CO12" s="140">
        <v>0</v>
      </c>
      <c r="CP12" s="141" t="s">
        <v>290</v>
      </c>
      <c r="CQ12" s="140">
        <v>8591630</v>
      </c>
      <c r="CR12" s="140">
        <v>1368419</v>
      </c>
      <c r="CS12" s="140">
        <v>950001</v>
      </c>
      <c r="CT12" s="140">
        <v>103851</v>
      </c>
      <c r="CU12" s="140">
        <v>291523</v>
      </c>
      <c r="CV12" s="140">
        <v>23044</v>
      </c>
      <c r="CW12" s="140">
        <v>3570383</v>
      </c>
      <c r="CX12" s="140">
        <v>25575</v>
      </c>
      <c r="CY12" s="140">
        <v>3481441</v>
      </c>
      <c r="CZ12" s="140">
        <v>63367</v>
      </c>
      <c r="DA12" s="140">
        <v>7684</v>
      </c>
      <c r="DB12" s="140">
        <v>3642692</v>
      </c>
      <c r="DC12" s="140">
        <v>296296</v>
      </c>
      <c r="DD12" s="140">
        <v>3185809</v>
      </c>
      <c r="DE12" s="140">
        <v>92904</v>
      </c>
      <c r="DF12" s="140">
        <v>67683</v>
      </c>
      <c r="DG12" s="141" t="s">
        <v>290</v>
      </c>
      <c r="DH12" s="140">
        <v>2452</v>
      </c>
      <c r="DI12" s="140">
        <v>414884</v>
      </c>
      <c r="DJ12" s="140">
        <v>15742646</v>
      </c>
    </row>
    <row r="13" spans="1:114" s="142" customFormat="1" ht="13.5" customHeight="1">
      <c r="A13" s="138" t="s">
        <v>7</v>
      </c>
      <c r="B13" s="139" t="s">
        <v>242</v>
      </c>
      <c r="C13" s="138" t="s">
        <v>0</v>
      </c>
      <c r="D13" s="140">
        <v>6366881</v>
      </c>
      <c r="E13" s="140">
        <v>5970596</v>
      </c>
      <c r="F13" s="140">
        <v>2707405</v>
      </c>
      <c r="G13" s="140">
        <v>0</v>
      </c>
      <c r="H13" s="140">
        <v>1215620</v>
      </c>
      <c r="I13" s="140">
        <v>960445</v>
      </c>
      <c r="J13" s="140">
        <v>9871334</v>
      </c>
      <c r="K13" s="140">
        <v>1087126</v>
      </c>
      <c r="L13" s="140">
        <v>396285</v>
      </c>
      <c r="M13" s="140">
        <v>898005</v>
      </c>
      <c r="N13" s="140">
        <v>773723</v>
      </c>
      <c r="O13" s="140">
        <v>58194</v>
      </c>
      <c r="P13" s="140">
        <v>0</v>
      </c>
      <c r="Q13" s="140">
        <v>101880</v>
      </c>
      <c r="R13" s="140">
        <v>508886</v>
      </c>
      <c r="S13" s="140">
        <v>1921422</v>
      </c>
      <c r="T13" s="140">
        <v>104763</v>
      </c>
      <c r="U13" s="140">
        <v>124282</v>
      </c>
      <c r="V13" s="140">
        <v>7264886</v>
      </c>
      <c r="W13" s="140">
        <v>6744319</v>
      </c>
      <c r="X13" s="140">
        <v>2765599</v>
      </c>
      <c r="Y13" s="140">
        <v>0</v>
      </c>
      <c r="Z13" s="140">
        <v>1317500</v>
      </c>
      <c r="AA13" s="140">
        <v>1469331</v>
      </c>
      <c r="AB13" s="140">
        <v>11792756</v>
      </c>
      <c r="AC13" s="140">
        <v>1191889</v>
      </c>
      <c r="AD13" s="140">
        <v>520567</v>
      </c>
      <c r="AE13" s="140">
        <v>8565765</v>
      </c>
      <c r="AF13" s="140">
        <v>8463607</v>
      </c>
      <c r="AG13" s="140">
        <v>0</v>
      </c>
      <c r="AH13" s="140">
        <v>7762179</v>
      </c>
      <c r="AI13" s="140">
        <v>699232</v>
      </c>
      <c r="AJ13" s="140">
        <v>2196</v>
      </c>
      <c r="AK13" s="140">
        <v>102158</v>
      </c>
      <c r="AL13" s="141" t="s">
        <v>290</v>
      </c>
      <c r="AM13" s="140">
        <v>6831845</v>
      </c>
      <c r="AN13" s="140">
        <v>824002</v>
      </c>
      <c r="AO13" s="140">
        <v>636622</v>
      </c>
      <c r="AP13" s="140">
        <v>0</v>
      </c>
      <c r="AQ13" s="140">
        <v>156217</v>
      </c>
      <c r="AR13" s="140">
        <v>31163</v>
      </c>
      <c r="AS13" s="140">
        <v>2813617</v>
      </c>
      <c r="AT13" s="140">
        <v>50923</v>
      </c>
      <c r="AU13" s="140">
        <v>2426385</v>
      </c>
      <c r="AV13" s="140">
        <v>336309</v>
      </c>
      <c r="AW13" s="140">
        <v>8586</v>
      </c>
      <c r="AX13" s="140">
        <v>3167235</v>
      </c>
      <c r="AY13" s="140">
        <v>916671</v>
      </c>
      <c r="AZ13" s="140">
        <v>1957384</v>
      </c>
      <c r="BA13" s="140">
        <v>270007</v>
      </c>
      <c r="BB13" s="140">
        <v>23173</v>
      </c>
      <c r="BC13" s="141" t="s">
        <v>290</v>
      </c>
      <c r="BD13" s="140">
        <v>18405</v>
      </c>
      <c r="BE13" s="140">
        <v>840605</v>
      </c>
      <c r="BF13" s="140">
        <v>16238215</v>
      </c>
      <c r="BG13" s="140">
        <v>378673</v>
      </c>
      <c r="BH13" s="140">
        <v>378673</v>
      </c>
      <c r="BI13" s="140">
        <v>18339</v>
      </c>
      <c r="BJ13" s="140">
        <v>358138</v>
      </c>
      <c r="BK13" s="140">
        <v>0</v>
      </c>
      <c r="BL13" s="140">
        <v>2196</v>
      </c>
      <c r="BM13" s="140">
        <v>0</v>
      </c>
      <c r="BN13" s="141" t="s">
        <v>290</v>
      </c>
      <c r="BO13" s="140">
        <v>2201727</v>
      </c>
      <c r="BP13" s="140">
        <v>621826</v>
      </c>
      <c r="BQ13" s="140">
        <v>338500</v>
      </c>
      <c r="BR13" s="140">
        <v>192327</v>
      </c>
      <c r="BS13" s="140">
        <v>90999</v>
      </c>
      <c r="BT13" s="140">
        <v>0</v>
      </c>
      <c r="BU13" s="140">
        <v>1189184</v>
      </c>
      <c r="BV13" s="140">
        <v>35686</v>
      </c>
      <c r="BW13" s="140">
        <v>1153498</v>
      </c>
      <c r="BX13" s="140">
        <v>0</v>
      </c>
      <c r="BY13" s="140">
        <v>29970</v>
      </c>
      <c r="BZ13" s="140">
        <v>357156</v>
      </c>
      <c r="CA13" s="140">
        <v>4096</v>
      </c>
      <c r="CB13" s="140">
        <v>344602</v>
      </c>
      <c r="CC13" s="140">
        <v>0</v>
      </c>
      <c r="CD13" s="140">
        <v>8458</v>
      </c>
      <c r="CE13" s="141" t="s">
        <v>290</v>
      </c>
      <c r="CF13" s="140">
        <v>3591</v>
      </c>
      <c r="CG13" s="140">
        <v>239027</v>
      </c>
      <c r="CH13" s="140">
        <v>2819427</v>
      </c>
      <c r="CI13" s="140">
        <v>8944438</v>
      </c>
      <c r="CJ13" s="140">
        <v>8842280</v>
      </c>
      <c r="CK13" s="140">
        <v>18339</v>
      </c>
      <c r="CL13" s="140">
        <v>8120317</v>
      </c>
      <c r="CM13" s="140">
        <v>699232</v>
      </c>
      <c r="CN13" s="140">
        <v>4392</v>
      </c>
      <c r="CO13" s="140">
        <v>102158</v>
      </c>
      <c r="CP13" s="141" t="s">
        <v>290</v>
      </c>
      <c r="CQ13" s="140">
        <v>9033572</v>
      </c>
      <c r="CR13" s="140">
        <v>1445828</v>
      </c>
      <c r="CS13" s="140">
        <v>975122</v>
      </c>
      <c r="CT13" s="140">
        <v>192327</v>
      </c>
      <c r="CU13" s="140">
        <v>247216</v>
      </c>
      <c r="CV13" s="140">
        <v>31163</v>
      </c>
      <c r="CW13" s="140">
        <v>4002801</v>
      </c>
      <c r="CX13" s="140">
        <v>86609</v>
      </c>
      <c r="CY13" s="140">
        <v>3579883</v>
      </c>
      <c r="CZ13" s="140">
        <v>336309</v>
      </c>
      <c r="DA13" s="140">
        <v>38556</v>
      </c>
      <c r="DB13" s="140">
        <v>3524391</v>
      </c>
      <c r="DC13" s="140">
        <v>920767</v>
      </c>
      <c r="DD13" s="140">
        <v>2301986</v>
      </c>
      <c r="DE13" s="140">
        <v>270007</v>
      </c>
      <c r="DF13" s="140">
        <v>31631</v>
      </c>
      <c r="DG13" s="141" t="s">
        <v>290</v>
      </c>
      <c r="DH13" s="140">
        <v>21996</v>
      </c>
      <c r="DI13" s="140">
        <v>1079632</v>
      </c>
      <c r="DJ13" s="140">
        <v>19057642</v>
      </c>
    </row>
    <row r="14" spans="1:114" s="142" customFormat="1" ht="13.5" customHeight="1">
      <c r="A14" s="138" t="s">
        <v>8</v>
      </c>
      <c r="B14" s="139" t="s">
        <v>243</v>
      </c>
      <c r="C14" s="138" t="s">
        <v>0</v>
      </c>
      <c r="D14" s="140">
        <v>4811395</v>
      </c>
      <c r="E14" s="140">
        <v>3983581</v>
      </c>
      <c r="F14" s="140">
        <v>747079</v>
      </c>
      <c r="G14" s="140">
        <v>0</v>
      </c>
      <c r="H14" s="140">
        <v>0</v>
      </c>
      <c r="I14" s="140">
        <v>2381567</v>
      </c>
      <c r="J14" s="140">
        <v>11994695</v>
      </c>
      <c r="K14" s="140">
        <v>854935</v>
      </c>
      <c r="L14" s="140">
        <v>827814</v>
      </c>
      <c r="M14" s="140">
        <v>767459</v>
      </c>
      <c r="N14" s="140">
        <v>519592</v>
      </c>
      <c r="O14" s="140">
        <v>82715</v>
      </c>
      <c r="P14" s="140">
        <v>0</v>
      </c>
      <c r="Q14" s="140">
        <v>53000</v>
      </c>
      <c r="R14" s="140">
        <v>142148</v>
      </c>
      <c r="S14" s="140">
        <v>2244599</v>
      </c>
      <c r="T14" s="140">
        <v>241729</v>
      </c>
      <c r="U14" s="140">
        <v>247867</v>
      </c>
      <c r="V14" s="140">
        <v>5578854</v>
      </c>
      <c r="W14" s="140">
        <v>4503173</v>
      </c>
      <c r="X14" s="140">
        <v>829794</v>
      </c>
      <c r="Y14" s="140">
        <v>0</v>
      </c>
      <c r="Z14" s="140">
        <v>53000</v>
      </c>
      <c r="AA14" s="140">
        <v>2523715</v>
      </c>
      <c r="AB14" s="140">
        <v>14239294</v>
      </c>
      <c r="AC14" s="140">
        <v>1096664</v>
      </c>
      <c r="AD14" s="140">
        <v>1075681</v>
      </c>
      <c r="AE14" s="140">
        <v>2413846</v>
      </c>
      <c r="AF14" s="140">
        <v>2413846</v>
      </c>
      <c r="AG14" s="140">
        <v>0</v>
      </c>
      <c r="AH14" s="140">
        <v>2135931</v>
      </c>
      <c r="AI14" s="140">
        <v>17389</v>
      </c>
      <c r="AJ14" s="140">
        <v>260526</v>
      </c>
      <c r="AK14" s="140">
        <v>0</v>
      </c>
      <c r="AL14" s="141" t="s">
        <v>290</v>
      </c>
      <c r="AM14" s="140">
        <v>12441366</v>
      </c>
      <c r="AN14" s="140">
        <v>1399583</v>
      </c>
      <c r="AO14" s="140">
        <v>1065411</v>
      </c>
      <c r="AP14" s="140">
        <v>0</v>
      </c>
      <c r="AQ14" s="140">
        <v>315166</v>
      </c>
      <c r="AR14" s="140">
        <v>19006</v>
      </c>
      <c r="AS14" s="140">
        <v>3302442</v>
      </c>
      <c r="AT14" s="140">
        <v>2119</v>
      </c>
      <c r="AU14" s="140">
        <v>3212698</v>
      </c>
      <c r="AV14" s="140">
        <v>87625</v>
      </c>
      <c r="AW14" s="140">
        <v>0</v>
      </c>
      <c r="AX14" s="140">
        <v>7737116</v>
      </c>
      <c r="AY14" s="140">
        <v>439062</v>
      </c>
      <c r="AZ14" s="140">
        <v>5524541</v>
      </c>
      <c r="BA14" s="140">
        <v>1175176</v>
      </c>
      <c r="BB14" s="140">
        <v>598337</v>
      </c>
      <c r="BC14" s="141" t="s">
        <v>290</v>
      </c>
      <c r="BD14" s="140">
        <v>2225</v>
      </c>
      <c r="BE14" s="140">
        <v>1950878</v>
      </c>
      <c r="BF14" s="140">
        <v>16806090</v>
      </c>
      <c r="BG14" s="140">
        <v>388579</v>
      </c>
      <c r="BH14" s="140">
        <v>388579</v>
      </c>
      <c r="BI14" s="140">
        <v>0</v>
      </c>
      <c r="BJ14" s="140">
        <v>388579</v>
      </c>
      <c r="BK14" s="140">
        <v>0</v>
      </c>
      <c r="BL14" s="140">
        <v>0</v>
      </c>
      <c r="BM14" s="140">
        <v>0</v>
      </c>
      <c r="BN14" s="141" t="s">
        <v>290</v>
      </c>
      <c r="BO14" s="140">
        <v>2166681</v>
      </c>
      <c r="BP14" s="140">
        <v>587354</v>
      </c>
      <c r="BQ14" s="140">
        <v>495280</v>
      </c>
      <c r="BR14" s="140">
        <v>0</v>
      </c>
      <c r="BS14" s="140">
        <v>92074</v>
      </c>
      <c r="BT14" s="140">
        <v>0</v>
      </c>
      <c r="BU14" s="140">
        <v>1181142</v>
      </c>
      <c r="BV14" s="140">
        <v>641</v>
      </c>
      <c r="BW14" s="140">
        <v>1180501</v>
      </c>
      <c r="BX14" s="140">
        <v>0</v>
      </c>
      <c r="BY14" s="140">
        <v>0</v>
      </c>
      <c r="BZ14" s="140">
        <v>397092</v>
      </c>
      <c r="CA14" s="140">
        <v>0</v>
      </c>
      <c r="CB14" s="140">
        <v>335417</v>
      </c>
      <c r="CC14" s="140">
        <v>40733</v>
      </c>
      <c r="CD14" s="140">
        <v>20942</v>
      </c>
      <c r="CE14" s="141" t="s">
        <v>290</v>
      </c>
      <c r="CF14" s="140">
        <v>1093</v>
      </c>
      <c r="CG14" s="140">
        <v>456798</v>
      </c>
      <c r="CH14" s="140">
        <v>3012058</v>
      </c>
      <c r="CI14" s="140">
        <v>2802425</v>
      </c>
      <c r="CJ14" s="140">
        <v>2802425</v>
      </c>
      <c r="CK14" s="140">
        <v>0</v>
      </c>
      <c r="CL14" s="140">
        <v>2524510</v>
      </c>
      <c r="CM14" s="140">
        <v>17389</v>
      </c>
      <c r="CN14" s="140">
        <v>260526</v>
      </c>
      <c r="CO14" s="140">
        <v>0</v>
      </c>
      <c r="CP14" s="141" t="s">
        <v>290</v>
      </c>
      <c r="CQ14" s="140">
        <v>14608047</v>
      </c>
      <c r="CR14" s="140">
        <v>1986937</v>
      </c>
      <c r="CS14" s="140">
        <v>1560691</v>
      </c>
      <c r="CT14" s="140">
        <v>0</v>
      </c>
      <c r="CU14" s="140">
        <v>407240</v>
      </c>
      <c r="CV14" s="140">
        <v>19006</v>
      </c>
      <c r="CW14" s="140">
        <v>4483584</v>
      </c>
      <c r="CX14" s="140">
        <v>2760</v>
      </c>
      <c r="CY14" s="140">
        <v>4393199</v>
      </c>
      <c r="CZ14" s="140">
        <v>87625</v>
      </c>
      <c r="DA14" s="140">
        <v>0</v>
      </c>
      <c r="DB14" s="140">
        <v>8134208</v>
      </c>
      <c r="DC14" s="140">
        <v>439062</v>
      </c>
      <c r="DD14" s="140">
        <v>5859958</v>
      </c>
      <c r="DE14" s="140">
        <v>1215909</v>
      </c>
      <c r="DF14" s="140">
        <v>619279</v>
      </c>
      <c r="DG14" s="141" t="s">
        <v>290</v>
      </c>
      <c r="DH14" s="140">
        <v>3318</v>
      </c>
      <c r="DI14" s="140">
        <v>2407676</v>
      </c>
      <c r="DJ14" s="140">
        <v>19818148</v>
      </c>
    </row>
    <row r="15" spans="1:114" s="142" customFormat="1" ht="13.5" customHeight="1">
      <c r="A15" s="138" t="s">
        <v>9</v>
      </c>
      <c r="B15" s="139" t="s">
        <v>244</v>
      </c>
      <c r="C15" s="138" t="s">
        <v>0</v>
      </c>
      <c r="D15" s="140">
        <v>7407329</v>
      </c>
      <c r="E15" s="140">
        <v>7290941</v>
      </c>
      <c r="F15" s="140">
        <v>3652973</v>
      </c>
      <c r="G15" s="140">
        <v>0</v>
      </c>
      <c r="H15" s="140">
        <v>2313500</v>
      </c>
      <c r="I15" s="140">
        <v>751195</v>
      </c>
      <c r="J15" s="140">
        <v>11606231</v>
      </c>
      <c r="K15" s="140">
        <v>573273</v>
      </c>
      <c r="L15" s="140">
        <v>116388</v>
      </c>
      <c r="M15" s="140">
        <v>494380</v>
      </c>
      <c r="N15" s="140">
        <v>487115</v>
      </c>
      <c r="O15" s="140">
        <v>123930</v>
      </c>
      <c r="P15" s="140">
        <v>0</v>
      </c>
      <c r="Q15" s="140">
        <v>0</v>
      </c>
      <c r="R15" s="140">
        <v>326452</v>
      </c>
      <c r="S15" s="140">
        <v>1748162</v>
      </c>
      <c r="T15" s="140">
        <v>36733</v>
      </c>
      <c r="U15" s="140">
        <v>7265</v>
      </c>
      <c r="V15" s="140">
        <v>7901709</v>
      </c>
      <c r="W15" s="140">
        <v>7778056</v>
      </c>
      <c r="X15" s="140">
        <v>3776903</v>
      </c>
      <c r="Y15" s="140">
        <v>0</v>
      </c>
      <c r="Z15" s="140">
        <v>2313500</v>
      </c>
      <c r="AA15" s="140">
        <v>1077647</v>
      </c>
      <c r="AB15" s="140">
        <v>13354393</v>
      </c>
      <c r="AC15" s="140">
        <v>610006</v>
      </c>
      <c r="AD15" s="140">
        <v>123653</v>
      </c>
      <c r="AE15" s="140">
        <v>14456470</v>
      </c>
      <c r="AF15" s="140">
        <v>14444818</v>
      </c>
      <c r="AG15" s="140">
        <v>0</v>
      </c>
      <c r="AH15" s="140">
        <v>14444818</v>
      </c>
      <c r="AI15" s="140">
        <v>0</v>
      </c>
      <c r="AJ15" s="140">
        <v>0</v>
      </c>
      <c r="AK15" s="140">
        <v>11652</v>
      </c>
      <c r="AL15" s="141" t="s">
        <v>290</v>
      </c>
      <c r="AM15" s="140">
        <v>4483896</v>
      </c>
      <c r="AN15" s="140">
        <v>388741</v>
      </c>
      <c r="AO15" s="140">
        <v>276631</v>
      </c>
      <c r="AP15" s="140">
        <v>34306</v>
      </c>
      <c r="AQ15" s="140">
        <v>77804</v>
      </c>
      <c r="AR15" s="140">
        <v>0</v>
      </c>
      <c r="AS15" s="140">
        <v>1408126</v>
      </c>
      <c r="AT15" s="140">
        <v>125597</v>
      </c>
      <c r="AU15" s="140">
        <v>1217638</v>
      </c>
      <c r="AV15" s="140">
        <v>64891</v>
      </c>
      <c r="AW15" s="140">
        <v>0</v>
      </c>
      <c r="AX15" s="140">
        <v>2687029</v>
      </c>
      <c r="AY15" s="140">
        <v>0</v>
      </c>
      <c r="AZ15" s="140">
        <v>2515867</v>
      </c>
      <c r="BA15" s="140">
        <v>160466</v>
      </c>
      <c r="BB15" s="140">
        <v>10696</v>
      </c>
      <c r="BC15" s="141" t="s">
        <v>290</v>
      </c>
      <c r="BD15" s="140">
        <v>0</v>
      </c>
      <c r="BE15" s="140">
        <v>73194</v>
      </c>
      <c r="BF15" s="140">
        <v>19013560</v>
      </c>
      <c r="BG15" s="140">
        <v>440276</v>
      </c>
      <c r="BH15" s="140">
        <v>433881</v>
      </c>
      <c r="BI15" s="140">
        <v>0</v>
      </c>
      <c r="BJ15" s="140">
        <v>433881</v>
      </c>
      <c r="BK15" s="140">
        <v>0</v>
      </c>
      <c r="BL15" s="140">
        <v>0</v>
      </c>
      <c r="BM15" s="140">
        <v>6395</v>
      </c>
      <c r="BN15" s="141" t="s">
        <v>290</v>
      </c>
      <c r="BO15" s="140">
        <v>1780701</v>
      </c>
      <c r="BP15" s="140">
        <v>226980</v>
      </c>
      <c r="BQ15" s="140">
        <v>128587</v>
      </c>
      <c r="BR15" s="140">
        <v>98393</v>
      </c>
      <c r="BS15" s="140">
        <v>0</v>
      </c>
      <c r="BT15" s="140">
        <v>0</v>
      </c>
      <c r="BU15" s="140">
        <v>673670</v>
      </c>
      <c r="BV15" s="140">
        <v>10198</v>
      </c>
      <c r="BW15" s="140">
        <v>663472</v>
      </c>
      <c r="BX15" s="140">
        <v>0</v>
      </c>
      <c r="BY15" s="140">
        <v>6782</v>
      </c>
      <c r="BZ15" s="140">
        <v>872720</v>
      </c>
      <c r="CA15" s="140">
        <v>123158</v>
      </c>
      <c r="CB15" s="140">
        <v>706568</v>
      </c>
      <c r="CC15" s="140">
        <v>16923</v>
      </c>
      <c r="CD15" s="140">
        <v>26071</v>
      </c>
      <c r="CE15" s="141" t="s">
        <v>290</v>
      </c>
      <c r="CF15" s="140">
        <v>549</v>
      </c>
      <c r="CG15" s="140">
        <v>21565</v>
      </c>
      <c r="CH15" s="140">
        <v>2242542</v>
      </c>
      <c r="CI15" s="140">
        <v>14896746</v>
      </c>
      <c r="CJ15" s="140">
        <v>14878699</v>
      </c>
      <c r="CK15" s="140">
        <v>0</v>
      </c>
      <c r="CL15" s="140">
        <v>14878699</v>
      </c>
      <c r="CM15" s="140">
        <v>0</v>
      </c>
      <c r="CN15" s="140">
        <v>0</v>
      </c>
      <c r="CO15" s="140">
        <v>18047</v>
      </c>
      <c r="CP15" s="141" t="s">
        <v>290</v>
      </c>
      <c r="CQ15" s="140">
        <v>6264597</v>
      </c>
      <c r="CR15" s="140">
        <v>615721</v>
      </c>
      <c r="CS15" s="140">
        <v>405218</v>
      </c>
      <c r="CT15" s="140">
        <v>132699</v>
      </c>
      <c r="CU15" s="140">
        <v>77804</v>
      </c>
      <c r="CV15" s="140">
        <v>0</v>
      </c>
      <c r="CW15" s="140">
        <v>2081796</v>
      </c>
      <c r="CX15" s="140">
        <v>135795</v>
      </c>
      <c r="CY15" s="140">
        <v>1881110</v>
      </c>
      <c r="CZ15" s="140">
        <v>64891</v>
      </c>
      <c r="DA15" s="140">
        <v>6782</v>
      </c>
      <c r="DB15" s="140">
        <v>3559749</v>
      </c>
      <c r="DC15" s="140">
        <v>123158</v>
      </c>
      <c r="DD15" s="140">
        <v>3222435</v>
      </c>
      <c r="DE15" s="140">
        <v>177389</v>
      </c>
      <c r="DF15" s="140">
        <v>36767</v>
      </c>
      <c r="DG15" s="141" t="s">
        <v>290</v>
      </c>
      <c r="DH15" s="140">
        <v>549</v>
      </c>
      <c r="DI15" s="140">
        <v>94759</v>
      </c>
      <c r="DJ15" s="140">
        <v>21256102</v>
      </c>
    </row>
    <row r="16" spans="1:114" s="142" customFormat="1" ht="13.5" customHeight="1">
      <c r="A16" s="138" t="s">
        <v>10</v>
      </c>
      <c r="B16" s="139" t="s">
        <v>245</v>
      </c>
      <c r="C16" s="138" t="s">
        <v>0</v>
      </c>
      <c r="D16" s="140">
        <v>995383</v>
      </c>
      <c r="E16" s="140">
        <v>940017</v>
      </c>
      <c r="F16" s="140">
        <v>5747</v>
      </c>
      <c r="G16" s="140">
        <v>0</v>
      </c>
      <c r="H16" s="140">
        <v>0</v>
      </c>
      <c r="I16" s="140">
        <v>715339</v>
      </c>
      <c r="J16" s="140">
        <v>3387809</v>
      </c>
      <c r="K16" s="140">
        <v>218931</v>
      </c>
      <c r="L16" s="140">
        <v>55366</v>
      </c>
      <c r="M16" s="140">
        <v>188469</v>
      </c>
      <c r="N16" s="140">
        <v>173284</v>
      </c>
      <c r="O16" s="140">
        <v>0</v>
      </c>
      <c r="P16" s="140">
        <v>0</v>
      </c>
      <c r="Q16" s="140">
        <v>0</v>
      </c>
      <c r="R16" s="140">
        <v>102854</v>
      </c>
      <c r="S16" s="140">
        <v>1026621</v>
      </c>
      <c r="T16" s="140">
        <v>70430</v>
      </c>
      <c r="U16" s="140">
        <v>15185</v>
      </c>
      <c r="V16" s="140">
        <v>1183852</v>
      </c>
      <c r="W16" s="140">
        <v>1113301</v>
      </c>
      <c r="X16" s="140">
        <v>5747</v>
      </c>
      <c r="Y16" s="140">
        <v>0</v>
      </c>
      <c r="Z16" s="140">
        <v>0</v>
      </c>
      <c r="AA16" s="140">
        <v>818193</v>
      </c>
      <c r="AB16" s="140">
        <v>4414430</v>
      </c>
      <c r="AC16" s="140">
        <v>289361</v>
      </c>
      <c r="AD16" s="140">
        <v>70551</v>
      </c>
      <c r="AE16" s="140">
        <v>118591</v>
      </c>
      <c r="AF16" s="140">
        <v>118591</v>
      </c>
      <c r="AG16" s="140">
        <v>0</v>
      </c>
      <c r="AH16" s="140">
        <v>108997</v>
      </c>
      <c r="AI16" s="140">
        <v>9594</v>
      </c>
      <c r="AJ16" s="140">
        <v>0</v>
      </c>
      <c r="AK16" s="140">
        <v>0</v>
      </c>
      <c r="AL16" s="141" t="s">
        <v>290</v>
      </c>
      <c r="AM16" s="140">
        <v>4145662</v>
      </c>
      <c r="AN16" s="140">
        <v>590346</v>
      </c>
      <c r="AO16" s="140">
        <v>337318</v>
      </c>
      <c r="AP16" s="140">
        <v>0</v>
      </c>
      <c r="AQ16" s="140">
        <v>232191</v>
      </c>
      <c r="AR16" s="140">
        <v>20837</v>
      </c>
      <c r="AS16" s="140">
        <v>1237393</v>
      </c>
      <c r="AT16" s="140">
        <v>3741</v>
      </c>
      <c r="AU16" s="140">
        <v>1087682</v>
      </c>
      <c r="AV16" s="140">
        <v>145970</v>
      </c>
      <c r="AW16" s="140">
        <v>4937</v>
      </c>
      <c r="AX16" s="140">
        <v>2306606</v>
      </c>
      <c r="AY16" s="140">
        <v>454042</v>
      </c>
      <c r="AZ16" s="140">
        <v>1547087</v>
      </c>
      <c r="BA16" s="140">
        <v>295240</v>
      </c>
      <c r="BB16" s="140">
        <v>10237</v>
      </c>
      <c r="BC16" s="141" t="s">
        <v>290</v>
      </c>
      <c r="BD16" s="140">
        <v>6380</v>
      </c>
      <c r="BE16" s="140">
        <v>118939</v>
      </c>
      <c r="BF16" s="140">
        <v>4383192</v>
      </c>
      <c r="BG16" s="140">
        <v>9451</v>
      </c>
      <c r="BH16" s="140">
        <v>4591</v>
      </c>
      <c r="BI16" s="140">
        <v>0</v>
      </c>
      <c r="BJ16" s="140">
        <v>4591</v>
      </c>
      <c r="BK16" s="140">
        <v>0</v>
      </c>
      <c r="BL16" s="140">
        <v>0</v>
      </c>
      <c r="BM16" s="140">
        <v>4860</v>
      </c>
      <c r="BN16" s="141" t="s">
        <v>290</v>
      </c>
      <c r="BO16" s="140">
        <v>1105648</v>
      </c>
      <c r="BP16" s="140">
        <v>311513</v>
      </c>
      <c r="BQ16" s="140">
        <v>211472</v>
      </c>
      <c r="BR16" s="140">
        <v>0</v>
      </c>
      <c r="BS16" s="140">
        <v>100041</v>
      </c>
      <c r="BT16" s="140">
        <v>0</v>
      </c>
      <c r="BU16" s="140">
        <v>600942</v>
      </c>
      <c r="BV16" s="140">
        <v>1795</v>
      </c>
      <c r="BW16" s="140">
        <v>598908</v>
      </c>
      <c r="BX16" s="140">
        <v>239</v>
      </c>
      <c r="BY16" s="140">
        <v>0</v>
      </c>
      <c r="BZ16" s="140">
        <v>192290</v>
      </c>
      <c r="CA16" s="140">
        <v>20164</v>
      </c>
      <c r="CB16" s="140">
        <v>142538</v>
      </c>
      <c r="CC16" s="140">
        <v>14519</v>
      </c>
      <c r="CD16" s="140">
        <v>15069</v>
      </c>
      <c r="CE16" s="141" t="s">
        <v>290</v>
      </c>
      <c r="CF16" s="140">
        <v>903</v>
      </c>
      <c r="CG16" s="140">
        <v>99991</v>
      </c>
      <c r="CH16" s="140">
        <v>1215090</v>
      </c>
      <c r="CI16" s="140">
        <v>128042</v>
      </c>
      <c r="CJ16" s="140">
        <v>123182</v>
      </c>
      <c r="CK16" s="140">
        <v>0</v>
      </c>
      <c r="CL16" s="140">
        <v>113588</v>
      </c>
      <c r="CM16" s="140">
        <v>9594</v>
      </c>
      <c r="CN16" s="140">
        <v>0</v>
      </c>
      <c r="CO16" s="140">
        <v>4860</v>
      </c>
      <c r="CP16" s="141" t="s">
        <v>290</v>
      </c>
      <c r="CQ16" s="140">
        <v>5251310</v>
      </c>
      <c r="CR16" s="140">
        <v>901859</v>
      </c>
      <c r="CS16" s="140">
        <v>548790</v>
      </c>
      <c r="CT16" s="140">
        <v>0</v>
      </c>
      <c r="CU16" s="140">
        <v>332232</v>
      </c>
      <c r="CV16" s="140">
        <v>20837</v>
      </c>
      <c r="CW16" s="140">
        <v>1838335</v>
      </c>
      <c r="CX16" s="140">
        <v>5536</v>
      </c>
      <c r="CY16" s="140">
        <v>1686590</v>
      </c>
      <c r="CZ16" s="140">
        <v>146209</v>
      </c>
      <c r="DA16" s="140">
        <v>4937</v>
      </c>
      <c r="DB16" s="140">
        <v>2498896</v>
      </c>
      <c r="DC16" s="140">
        <v>474206</v>
      </c>
      <c r="DD16" s="140">
        <v>1689625</v>
      </c>
      <c r="DE16" s="140">
        <v>309759</v>
      </c>
      <c r="DF16" s="140">
        <v>25306</v>
      </c>
      <c r="DG16" s="141" t="s">
        <v>290</v>
      </c>
      <c r="DH16" s="140">
        <v>7283</v>
      </c>
      <c r="DI16" s="140">
        <v>218930</v>
      </c>
      <c r="DJ16" s="140">
        <v>5598282</v>
      </c>
    </row>
    <row r="17" spans="1:114" s="142" customFormat="1" ht="13.5" customHeight="1">
      <c r="A17" s="138" t="s">
        <v>11</v>
      </c>
      <c r="B17" s="139" t="s">
        <v>246</v>
      </c>
      <c r="C17" s="138" t="s">
        <v>0</v>
      </c>
      <c r="D17" s="140">
        <v>10555736</v>
      </c>
      <c r="E17" s="140">
        <v>7580493</v>
      </c>
      <c r="F17" s="140">
        <v>1152450</v>
      </c>
      <c r="G17" s="140">
        <v>0</v>
      </c>
      <c r="H17" s="140">
        <v>1853700</v>
      </c>
      <c r="I17" s="140">
        <v>4229816</v>
      </c>
      <c r="J17" s="140">
        <v>15225299</v>
      </c>
      <c r="K17" s="140">
        <v>344527</v>
      </c>
      <c r="L17" s="140">
        <v>2975243</v>
      </c>
      <c r="M17" s="140">
        <v>750957</v>
      </c>
      <c r="N17" s="140">
        <v>542401</v>
      </c>
      <c r="O17" s="140">
        <v>189960</v>
      </c>
      <c r="P17" s="140">
        <v>0</v>
      </c>
      <c r="Q17" s="140">
        <v>200200</v>
      </c>
      <c r="R17" s="140">
        <v>96875</v>
      </c>
      <c r="S17" s="140">
        <v>3014285</v>
      </c>
      <c r="T17" s="140">
        <v>55366</v>
      </c>
      <c r="U17" s="140">
        <v>208556</v>
      </c>
      <c r="V17" s="140">
        <v>11306693</v>
      </c>
      <c r="W17" s="140">
        <v>8122894</v>
      </c>
      <c r="X17" s="140">
        <v>1342410</v>
      </c>
      <c r="Y17" s="140">
        <v>0</v>
      </c>
      <c r="Z17" s="140">
        <v>2053900</v>
      </c>
      <c r="AA17" s="140">
        <v>4326691</v>
      </c>
      <c r="AB17" s="140">
        <v>18239584</v>
      </c>
      <c r="AC17" s="140">
        <v>399893</v>
      </c>
      <c r="AD17" s="140">
        <v>3183799</v>
      </c>
      <c r="AE17" s="140">
        <v>5841105</v>
      </c>
      <c r="AF17" s="140">
        <v>5736519</v>
      </c>
      <c r="AG17" s="140">
        <v>0</v>
      </c>
      <c r="AH17" s="140">
        <v>5686053</v>
      </c>
      <c r="AI17" s="140">
        <v>24710</v>
      </c>
      <c r="AJ17" s="140">
        <v>25756</v>
      </c>
      <c r="AK17" s="140">
        <v>104586</v>
      </c>
      <c r="AL17" s="141" t="s">
        <v>290</v>
      </c>
      <c r="AM17" s="140">
        <v>17259087</v>
      </c>
      <c r="AN17" s="140">
        <v>2025624</v>
      </c>
      <c r="AO17" s="140">
        <v>1643322</v>
      </c>
      <c r="AP17" s="140">
        <v>74231</v>
      </c>
      <c r="AQ17" s="140">
        <v>305150</v>
      </c>
      <c r="AR17" s="140">
        <v>2921</v>
      </c>
      <c r="AS17" s="140">
        <v>4318207</v>
      </c>
      <c r="AT17" s="140">
        <v>11942</v>
      </c>
      <c r="AU17" s="140">
        <v>4264134</v>
      </c>
      <c r="AV17" s="140">
        <v>42131</v>
      </c>
      <c r="AW17" s="140">
        <v>0</v>
      </c>
      <c r="AX17" s="140">
        <v>10901091</v>
      </c>
      <c r="AY17" s="140">
        <v>1743227</v>
      </c>
      <c r="AZ17" s="140">
        <v>7143807</v>
      </c>
      <c r="BA17" s="140">
        <v>1710326</v>
      </c>
      <c r="BB17" s="140">
        <v>303731</v>
      </c>
      <c r="BC17" s="141" t="s">
        <v>290</v>
      </c>
      <c r="BD17" s="140">
        <v>14165</v>
      </c>
      <c r="BE17" s="140">
        <v>2680843</v>
      </c>
      <c r="BF17" s="140">
        <v>25781035</v>
      </c>
      <c r="BG17" s="140">
        <v>539057</v>
      </c>
      <c r="BH17" s="140">
        <v>539057</v>
      </c>
      <c r="BI17" s="140">
        <v>0</v>
      </c>
      <c r="BJ17" s="140">
        <v>538992</v>
      </c>
      <c r="BK17" s="140">
        <v>65</v>
      </c>
      <c r="BL17" s="140">
        <v>0</v>
      </c>
      <c r="BM17" s="140">
        <v>0</v>
      </c>
      <c r="BN17" s="141" t="s">
        <v>290</v>
      </c>
      <c r="BO17" s="140">
        <v>2273917</v>
      </c>
      <c r="BP17" s="140">
        <v>562510</v>
      </c>
      <c r="BQ17" s="140">
        <v>432523</v>
      </c>
      <c r="BR17" s="140">
        <v>0</v>
      </c>
      <c r="BS17" s="140">
        <v>129987</v>
      </c>
      <c r="BT17" s="140">
        <v>0</v>
      </c>
      <c r="BU17" s="140">
        <v>681726</v>
      </c>
      <c r="BV17" s="140">
        <v>656</v>
      </c>
      <c r="BW17" s="140">
        <v>681067</v>
      </c>
      <c r="BX17" s="140">
        <v>3</v>
      </c>
      <c r="BY17" s="140">
        <v>0</v>
      </c>
      <c r="BZ17" s="140">
        <v>1028734</v>
      </c>
      <c r="CA17" s="140">
        <v>56137</v>
      </c>
      <c r="CB17" s="140">
        <v>721537</v>
      </c>
      <c r="CC17" s="140">
        <v>78333</v>
      </c>
      <c r="CD17" s="140">
        <v>172727</v>
      </c>
      <c r="CE17" s="141" t="s">
        <v>290</v>
      </c>
      <c r="CF17" s="140">
        <v>947</v>
      </c>
      <c r="CG17" s="140">
        <v>952268</v>
      </c>
      <c r="CH17" s="140">
        <v>3765242</v>
      </c>
      <c r="CI17" s="140">
        <v>6380162</v>
      </c>
      <c r="CJ17" s="140">
        <v>6275576</v>
      </c>
      <c r="CK17" s="140">
        <v>0</v>
      </c>
      <c r="CL17" s="140">
        <v>6225045</v>
      </c>
      <c r="CM17" s="140">
        <v>24775</v>
      </c>
      <c r="CN17" s="140">
        <v>25756</v>
      </c>
      <c r="CO17" s="140">
        <v>104586</v>
      </c>
      <c r="CP17" s="141" t="s">
        <v>290</v>
      </c>
      <c r="CQ17" s="140">
        <v>19533004</v>
      </c>
      <c r="CR17" s="140">
        <v>2588134</v>
      </c>
      <c r="CS17" s="140">
        <v>2075845</v>
      </c>
      <c r="CT17" s="140">
        <v>74231</v>
      </c>
      <c r="CU17" s="140">
        <v>435137</v>
      </c>
      <c r="CV17" s="140">
        <v>2921</v>
      </c>
      <c r="CW17" s="140">
        <v>4999933</v>
      </c>
      <c r="CX17" s="140">
        <v>12598</v>
      </c>
      <c r="CY17" s="140">
        <v>4945201</v>
      </c>
      <c r="CZ17" s="140">
        <v>42134</v>
      </c>
      <c r="DA17" s="140">
        <v>0</v>
      </c>
      <c r="DB17" s="140">
        <v>11929825</v>
      </c>
      <c r="DC17" s="140">
        <v>1799364</v>
      </c>
      <c r="DD17" s="140">
        <v>7865344</v>
      </c>
      <c r="DE17" s="140">
        <v>1788659</v>
      </c>
      <c r="DF17" s="140">
        <v>476458</v>
      </c>
      <c r="DG17" s="141" t="s">
        <v>290</v>
      </c>
      <c r="DH17" s="140">
        <v>15112</v>
      </c>
      <c r="DI17" s="140">
        <v>3633111</v>
      </c>
      <c r="DJ17" s="140">
        <v>29546277</v>
      </c>
    </row>
    <row r="18" spans="1:114" s="142" customFormat="1" ht="13.5" customHeight="1">
      <c r="A18" s="138" t="s">
        <v>12</v>
      </c>
      <c r="B18" s="139" t="s">
        <v>247</v>
      </c>
      <c r="C18" s="138" t="s">
        <v>0</v>
      </c>
      <c r="D18" s="140">
        <v>5453839</v>
      </c>
      <c r="E18" s="140">
        <v>4378233</v>
      </c>
      <c r="F18" s="140">
        <v>515275</v>
      </c>
      <c r="G18" s="140">
        <v>0</v>
      </c>
      <c r="H18" s="140">
        <v>1219100</v>
      </c>
      <c r="I18" s="140">
        <v>2416618</v>
      </c>
      <c r="J18" s="140">
        <v>8078767</v>
      </c>
      <c r="K18" s="140">
        <v>227240</v>
      </c>
      <c r="L18" s="140">
        <v>1075606</v>
      </c>
      <c r="M18" s="140">
        <v>2176276</v>
      </c>
      <c r="N18" s="140">
        <v>2078973</v>
      </c>
      <c r="O18" s="140">
        <v>0</v>
      </c>
      <c r="P18" s="140">
        <v>0</v>
      </c>
      <c r="Q18" s="140">
        <v>620100</v>
      </c>
      <c r="R18" s="140">
        <v>1452938</v>
      </c>
      <c r="S18" s="140">
        <v>1426755</v>
      </c>
      <c r="T18" s="140">
        <v>5935</v>
      </c>
      <c r="U18" s="140">
        <v>97303</v>
      </c>
      <c r="V18" s="140">
        <v>7630115</v>
      </c>
      <c r="W18" s="140">
        <v>6457206</v>
      </c>
      <c r="X18" s="140">
        <v>515275</v>
      </c>
      <c r="Y18" s="140">
        <v>0</v>
      </c>
      <c r="Z18" s="140">
        <v>1839200</v>
      </c>
      <c r="AA18" s="140">
        <v>3869556</v>
      </c>
      <c r="AB18" s="140">
        <v>9505522</v>
      </c>
      <c r="AC18" s="140">
        <v>233175</v>
      </c>
      <c r="AD18" s="140">
        <v>1172909</v>
      </c>
      <c r="AE18" s="140">
        <v>2659595</v>
      </c>
      <c r="AF18" s="140">
        <v>2647625</v>
      </c>
      <c r="AG18" s="140">
        <v>0</v>
      </c>
      <c r="AH18" s="140">
        <v>2463173</v>
      </c>
      <c r="AI18" s="140">
        <v>184452</v>
      </c>
      <c r="AJ18" s="140">
        <v>0</v>
      </c>
      <c r="AK18" s="140">
        <v>11970</v>
      </c>
      <c r="AL18" s="141" t="s">
        <v>290</v>
      </c>
      <c r="AM18" s="140">
        <v>10199183</v>
      </c>
      <c r="AN18" s="140">
        <v>1243145</v>
      </c>
      <c r="AO18" s="140">
        <v>950570</v>
      </c>
      <c r="AP18" s="140">
        <v>0</v>
      </c>
      <c r="AQ18" s="140">
        <v>254369</v>
      </c>
      <c r="AR18" s="140">
        <v>38206</v>
      </c>
      <c r="AS18" s="140">
        <v>2893621</v>
      </c>
      <c r="AT18" s="140">
        <v>39075</v>
      </c>
      <c r="AU18" s="140">
        <v>2672099</v>
      </c>
      <c r="AV18" s="140">
        <v>182447</v>
      </c>
      <c r="AW18" s="140">
        <v>0</v>
      </c>
      <c r="AX18" s="140">
        <v>6062417</v>
      </c>
      <c r="AY18" s="140">
        <v>1986236</v>
      </c>
      <c r="AZ18" s="140">
        <v>3708579</v>
      </c>
      <c r="BA18" s="140">
        <v>242570</v>
      </c>
      <c r="BB18" s="140">
        <v>125032</v>
      </c>
      <c r="BC18" s="141" t="s">
        <v>290</v>
      </c>
      <c r="BD18" s="140">
        <v>0</v>
      </c>
      <c r="BE18" s="140">
        <v>673828</v>
      </c>
      <c r="BF18" s="140">
        <v>13532606</v>
      </c>
      <c r="BG18" s="140">
        <v>817742</v>
      </c>
      <c r="BH18" s="140">
        <v>817742</v>
      </c>
      <c r="BI18" s="140">
        <v>0</v>
      </c>
      <c r="BJ18" s="140">
        <v>817742</v>
      </c>
      <c r="BK18" s="140">
        <v>0</v>
      </c>
      <c r="BL18" s="140">
        <v>0</v>
      </c>
      <c r="BM18" s="140">
        <v>0</v>
      </c>
      <c r="BN18" s="141" t="s">
        <v>290</v>
      </c>
      <c r="BO18" s="140">
        <v>2710175</v>
      </c>
      <c r="BP18" s="140">
        <v>807340</v>
      </c>
      <c r="BQ18" s="140">
        <v>558158</v>
      </c>
      <c r="BR18" s="140">
        <v>148021</v>
      </c>
      <c r="BS18" s="140">
        <v>101161</v>
      </c>
      <c r="BT18" s="140">
        <v>0</v>
      </c>
      <c r="BU18" s="140">
        <v>981790</v>
      </c>
      <c r="BV18" s="140">
        <v>34780</v>
      </c>
      <c r="BW18" s="140">
        <v>947010</v>
      </c>
      <c r="BX18" s="140">
        <v>0</v>
      </c>
      <c r="BY18" s="140">
        <v>0</v>
      </c>
      <c r="BZ18" s="140">
        <v>921045</v>
      </c>
      <c r="CA18" s="140">
        <v>273633</v>
      </c>
      <c r="CB18" s="140">
        <v>590893</v>
      </c>
      <c r="CC18" s="140">
        <v>40266</v>
      </c>
      <c r="CD18" s="140">
        <v>16253</v>
      </c>
      <c r="CE18" s="141" t="s">
        <v>290</v>
      </c>
      <c r="CF18" s="140">
        <v>0</v>
      </c>
      <c r="CG18" s="140">
        <v>75114</v>
      </c>
      <c r="CH18" s="140">
        <v>3603031</v>
      </c>
      <c r="CI18" s="140">
        <v>3477337</v>
      </c>
      <c r="CJ18" s="140">
        <v>3465367</v>
      </c>
      <c r="CK18" s="140">
        <v>0</v>
      </c>
      <c r="CL18" s="140">
        <v>3280915</v>
      </c>
      <c r="CM18" s="140">
        <v>184452</v>
      </c>
      <c r="CN18" s="140">
        <v>0</v>
      </c>
      <c r="CO18" s="140">
        <v>11970</v>
      </c>
      <c r="CP18" s="141" t="s">
        <v>290</v>
      </c>
      <c r="CQ18" s="140">
        <v>12909358</v>
      </c>
      <c r="CR18" s="140">
        <v>2050485</v>
      </c>
      <c r="CS18" s="140">
        <v>1508728</v>
      </c>
      <c r="CT18" s="140">
        <v>148021</v>
      </c>
      <c r="CU18" s="140">
        <v>355530</v>
      </c>
      <c r="CV18" s="140">
        <v>38206</v>
      </c>
      <c r="CW18" s="140">
        <v>3875411</v>
      </c>
      <c r="CX18" s="140">
        <v>73855</v>
      </c>
      <c r="CY18" s="140">
        <v>3619109</v>
      </c>
      <c r="CZ18" s="140">
        <v>182447</v>
      </c>
      <c r="DA18" s="140">
        <v>0</v>
      </c>
      <c r="DB18" s="140">
        <v>6983462</v>
      </c>
      <c r="DC18" s="140">
        <v>2259869</v>
      </c>
      <c r="DD18" s="140">
        <v>4299472</v>
      </c>
      <c r="DE18" s="140">
        <v>282836</v>
      </c>
      <c r="DF18" s="140">
        <v>141285</v>
      </c>
      <c r="DG18" s="141" t="s">
        <v>290</v>
      </c>
      <c r="DH18" s="140">
        <v>0</v>
      </c>
      <c r="DI18" s="140">
        <v>748942</v>
      </c>
      <c r="DJ18" s="140">
        <v>17135637</v>
      </c>
    </row>
    <row r="19" spans="1:114" s="142" customFormat="1" ht="13.5" customHeight="1">
      <c r="A19" s="138" t="s">
        <v>13</v>
      </c>
      <c r="B19" s="139" t="s">
        <v>248</v>
      </c>
      <c r="C19" s="138" t="s">
        <v>0</v>
      </c>
      <c r="D19" s="140">
        <v>55632340</v>
      </c>
      <c r="E19" s="140">
        <v>40828904</v>
      </c>
      <c r="F19" s="140">
        <v>4792017</v>
      </c>
      <c r="G19" s="140">
        <v>300</v>
      </c>
      <c r="H19" s="140">
        <v>6853300</v>
      </c>
      <c r="I19" s="140">
        <v>16715661</v>
      </c>
      <c r="J19" s="140">
        <v>46067584</v>
      </c>
      <c r="K19" s="140">
        <v>12467626</v>
      </c>
      <c r="L19" s="140">
        <v>14803436</v>
      </c>
      <c r="M19" s="140">
        <v>575266</v>
      </c>
      <c r="N19" s="140">
        <v>535059</v>
      </c>
      <c r="O19" s="140">
        <v>0</v>
      </c>
      <c r="P19" s="140">
        <v>0</v>
      </c>
      <c r="Q19" s="140">
        <v>416800</v>
      </c>
      <c r="R19" s="140">
        <v>1947</v>
      </c>
      <c r="S19" s="140">
        <v>449163</v>
      </c>
      <c r="T19" s="140">
        <v>116312</v>
      </c>
      <c r="U19" s="140">
        <v>40207</v>
      </c>
      <c r="V19" s="140">
        <v>56207606</v>
      </c>
      <c r="W19" s="140">
        <v>41363963</v>
      </c>
      <c r="X19" s="140">
        <v>4792017</v>
      </c>
      <c r="Y19" s="140">
        <v>300</v>
      </c>
      <c r="Z19" s="140">
        <v>7270100</v>
      </c>
      <c r="AA19" s="140">
        <v>16717608</v>
      </c>
      <c r="AB19" s="140">
        <v>46516747</v>
      </c>
      <c r="AC19" s="140">
        <v>12583938</v>
      </c>
      <c r="AD19" s="140">
        <v>14843643</v>
      </c>
      <c r="AE19" s="140">
        <v>23576918</v>
      </c>
      <c r="AF19" s="140">
        <v>23374389</v>
      </c>
      <c r="AG19" s="140">
        <v>0</v>
      </c>
      <c r="AH19" s="140">
        <v>21513900</v>
      </c>
      <c r="AI19" s="140">
        <v>120705</v>
      </c>
      <c r="AJ19" s="140">
        <v>1739784</v>
      </c>
      <c r="AK19" s="140">
        <v>202529</v>
      </c>
      <c r="AL19" s="141" t="s">
        <v>290</v>
      </c>
      <c r="AM19" s="140">
        <v>62667910</v>
      </c>
      <c r="AN19" s="140">
        <v>12227370</v>
      </c>
      <c r="AO19" s="140">
        <v>8987479</v>
      </c>
      <c r="AP19" s="140">
        <v>0</v>
      </c>
      <c r="AQ19" s="140">
        <v>3214897</v>
      </c>
      <c r="AR19" s="140">
        <v>24994</v>
      </c>
      <c r="AS19" s="140">
        <v>32478054</v>
      </c>
      <c r="AT19" s="140">
        <v>0</v>
      </c>
      <c r="AU19" s="140">
        <v>25195716</v>
      </c>
      <c r="AV19" s="140">
        <v>7282338</v>
      </c>
      <c r="AW19" s="140">
        <v>0</v>
      </c>
      <c r="AX19" s="140">
        <v>17933485</v>
      </c>
      <c r="AY19" s="140">
        <v>0</v>
      </c>
      <c r="AZ19" s="140">
        <v>15919865</v>
      </c>
      <c r="BA19" s="140">
        <v>1088594</v>
      </c>
      <c r="BB19" s="140">
        <v>925026</v>
      </c>
      <c r="BC19" s="141" t="s">
        <v>290</v>
      </c>
      <c r="BD19" s="140">
        <v>29001</v>
      </c>
      <c r="BE19" s="140">
        <v>15455096</v>
      </c>
      <c r="BF19" s="140">
        <v>101699924</v>
      </c>
      <c r="BG19" s="140">
        <v>460904</v>
      </c>
      <c r="BH19" s="140">
        <v>460904</v>
      </c>
      <c r="BI19" s="140">
        <v>0</v>
      </c>
      <c r="BJ19" s="140">
        <v>460904</v>
      </c>
      <c r="BK19" s="140">
        <v>0</v>
      </c>
      <c r="BL19" s="140">
        <v>0</v>
      </c>
      <c r="BM19" s="140">
        <v>0</v>
      </c>
      <c r="BN19" s="141" t="s">
        <v>290</v>
      </c>
      <c r="BO19" s="140">
        <v>470425</v>
      </c>
      <c r="BP19" s="140">
        <v>43030</v>
      </c>
      <c r="BQ19" s="140">
        <v>43030</v>
      </c>
      <c r="BR19" s="140">
        <v>0</v>
      </c>
      <c r="BS19" s="140">
        <v>0</v>
      </c>
      <c r="BT19" s="140">
        <v>0</v>
      </c>
      <c r="BU19" s="140">
        <v>168258</v>
      </c>
      <c r="BV19" s="140">
        <v>0</v>
      </c>
      <c r="BW19" s="140">
        <v>168258</v>
      </c>
      <c r="BX19" s="140">
        <v>0</v>
      </c>
      <c r="BY19" s="140">
        <v>0</v>
      </c>
      <c r="BZ19" s="140">
        <v>257923</v>
      </c>
      <c r="CA19" s="140">
        <v>0</v>
      </c>
      <c r="CB19" s="140">
        <v>257795</v>
      </c>
      <c r="CC19" s="140">
        <v>128</v>
      </c>
      <c r="CD19" s="140">
        <v>0</v>
      </c>
      <c r="CE19" s="141" t="s">
        <v>290</v>
      </c>
      <c r="CF19" s="140">
        <v>1214</v>
      </c>
      <c r="CG19" s="140">
        <v>93100</v>
      </c>
      <c r="CH19" s="140">
        <v>1024429</v>
      </c>
      <c r="CI19" s="140">
        <v>24037822</v>
      </c>
      <c r="CJ19" s="140">
        <v>23835293</v>
      </c>
      <c r="CK19" s="140">
        <v>0</v>
      </c>
      <c r="CL19" s="140">
        <v>21974804</v>
      </c>
      <c r="CM19" s="140">
        <v>120705</v>
      </c>
      <c r="CN19" s="140">
        <v>1739784</v>
      </c>
      <c r="CO19" s="140">
        <v>202529</v>
      </c>
      <c r="CP19" s="141" t="s">
        <v>290</v>
      </c>
      <c r="CQ19" s="140">
        <v>63138335</v>
      </c>
      <c r="CR19" s="140">
        <v>12270400</v>
      </c>
      <c r="CS19" s="140">
        <v>9030509</v>
      </c>
      <c r="CT19" s="140">
        <v>0</v>
      </c>
      <c r="CU19" s="140">
        <v>3214897</v>
      </c>
      <c r="CV19" s="140">
        <v>24994</v>
      </c>
      <c r="CW19" s="140">
        <v>32646312</v>
      </c>
      <c r="CX19" s="140">
        <v>0</v>
      </c>
      <c r="CY19" s="140">
        <v>25363974</v>
      </c>
      <c r="CZ19" s="140">
        <v>7282338</v>
      </c>
      <c r="DA19" s="140">
        <v>0</v>
      </c>
      <c r="DB19" s="140">
        <v>18191408</v>
      </c>
      <c r="DC19" s="140">
        <v>0</v>
      </c>
      <c r="DD19" s="140">
        <v>16177660</v>
      </c>
      <c r="DE19" s="140">
        <v>1088722</v>
      </c>
      <c r="DF19" s="140">
        <v>925026</v>
      </c>
      <c r="DG19" s="141" t="s">
        <v>290</v>
      </c>
      <c r="DH19" s="140">
        <v>30215</v>
      </c>
      <c r="DI19" s="140">
        <v>15548196</v>
      </c>
      <c r="DJ19" s="140">
        <v>102724353</v>
      </c>
    </row>
    <row r="20" spans="1:114" s="142" customFormat="1" ht="13.5" customHeight="1">
      <c r="A20" s="138" t="s">
        <v>14</v>
      </c>
      <c r="B20" s="139" t="s">
        <v>249</v>
      </c>
      <c r="C20" s="138" t="s">
        <v>0</v>
      </c>
      <c r="D20" s="140">
        <v>12071790</v>
      </c>
      <c r="E20" s="140">
        <v>12031632</v>
      </c>
      <c r="F20" s="140">
        <v>3298200</v>
      </c>
      <c r="G20" s="140">
        <v>447729</v>
      </c>
      <c r="H20" s="140">
        <v>6570000</v>
      </c>
      <c r="I20" s="140">
        <v>864338</v>
      </c>
      <c r="J20" s="140">
        <v>2723064</v>
      </c>
      <c r="K20" s="140">
        <v>851365</v>
      </c>
      <c r="L20" s="140">
        <v>40158</v>
      </c>
      <c r="M20" s="140">
        <v>48319</v>
      </c>
      <c r="N20" s="140">
        <v>48319</v>
      </c>
      <c r="O20" s="140">
        <v>0</v>
      </c>
      <c r="P20" s="140">
        <v>0</v>
      </c>
      <c r="Q20" s="140">
        <v>0</v>
      </c>
      <c r="R20" s="140">
        <v>0</v>
      </c>
      <c r="S20" s="140">
        <v>103064</v>
      </c>
      <c r="T20" s="140">
        <v>48319</v>
      </c>
      <c r="U20" s="140">
        <v>0</v>
      </c>
      <c r="V20" s="140">
        <v>12120109</v>
      </c>
      <c r="W20" s="140">
        <v>12079951</v>
      </c>
      <c r="X20" s="140">
        <v>3298200</v>
      </c>
      <c r="Y20" s="140">
        <v>447729</v>
      </c>
      <c r="Z20" s="140">
        <v>6570000</v>
      </c>
      <c r="AA20" s="140">
        <v>864338</v>
      </c>
      <c r="AB20" s="140">
        <v>2826128</v>
      </c>
      <c r="AC20" s="140">
        <v>899684</v>
      </c>
      <c r="AD20" s="140">
        <v>40158</v>
      </c>
      <c r="AE20" s="140">
        <v>10666856</v>
      </c>
      <c r="AF20" s="140">
        <v>10608417</v>
      </c>
      <c r="AG20" s="140">
        <v>0</v>
      </c>
      <c r="AH20" s="140">
        <v>9229594</v>
      </c>
      <c r="AI20" s="140">
        <v>1378823</v>
      </c>
      <c r="AJ20" s="140">
        <v>0</v>
      </c>
      <c r="AK20" s="140">
        <v>58439</v>
      </c>
      <c r="AL20" s="141" t="s">
        <v>290</v>
      </c>
      <c r="AM20" s="140">
        <v>4037893</v>
      </c>
      <c r="AN20" s="140">
        <v>882294</v>
      </c>
      <c r="AO20" s="140">
        <v>295001</v>
      </c>
      <c r="AP20" s="140">
        <v>0</v>
      </c>
      <c r="AQ20" s="140">
        <v>587293</v>
      </c>
      <c r="AR20" s="140">
        <v>0</v>
      </c>
      <c r="AS20" s="140">
        <v>1002424</v>
      </c>
      <c r="AT20" s="140">
        <v>0</v>
      </c>
      <c r="AU20" s="140">
        <v>945227</v>
      </c>
      <c r="AV20" s="140">
        <v>57197</v>
      </c>
      <c r="AW20" s="140">
        <v>0</v>
      </c>
      <c r="AX20" s="140">
        <v>2153175</v>
      </c>
      <c r="AY20" s="140">
        <v>0</v>
      </c>
      <c r="AZ20" s="140">
        <v>1529146</v>
      </c>
      <c r="BA20" s="140">
        <v>514423</v>
      </c>
      <c r="BB20" s="140">
        <v>109606</v>
      </c>
      <c r="BC20" s="141" t="s">
        <v>290</v>
      </c>
      <c r="BD20" s="140">
        <v>0</v>
      </c>
      <c r="BE20" s="140">
        <v>90105</v>
      </c>
      <c r="BF20" s="140">
        <v>14794854</v>
      </c>
      <c r="BG20" s="140">
        <v>0</v>
      </c>
      <c r="BH20" s="140">
        <v>0</v>
      </c>
      <c r="BI20" s="140">
        <v>0</v>
      </c>
      <c r="BJ20" s="140">
        <v>0</v>
      </c>
      <c r="BK20" s="140">
        <v>0</v>
      </c>
      <c r="BL20" s="140">
        <v>0</v>
      </c>
      <c r="BM20" s="140">
        <v>0</v>
      </c>
      <c r="BN20" s="141" t="s">
        <v>290</v>
      </c>
      <c r="BO20" s="140">
        <v>135563</v>
      </c>
      <c r="BP20" s="140">
        <v>41854</v>
      </c>
      <c r="BQ20" s="140">
        <v>41854</v>
      </c>
      <c r="BR20" s="140">
        <v>0</v>
      </c>
      <c r="BS20" s="140">
        <v>0</v>
      </c>
      <c r="BT20" s="140">
        <v>0</v>
      </c>
      <c r="BU20" s="140">
        <v>81654</v>
      </c>
      <c r="BV20" s="140">
        <v>0</v>
      </c>
      <c r="BW20" s="140">
        <v>81654</v>
      </c>
      <c r="BX20" s="140">
        <v>0</v>
      </c>
      <c r="BY20" s="140">
        <v>0</v>
      </c>
      <c r="BZ20" s="140">
        <v>12055</v>
      </c>
      <c r="CA20" s="140">
        <v>0</v>
      </c>
      <c r="CB20" s="140">
        <v>0</v>
      </c>
      <c r="CC20" s="140">
        <v>652</v>
      </c>
      <c r="CD20" s="140">
        <v>11403</v>
      </c>
      <c r="CE20" s="141" t="s">
        <v>290</v>
      </c>
      <c r="CF20" s="140">
        <v>0</v>
      </c>
      <c r="CG20" s="140">
        <v>15820</v>
      </c>
      <c r="CH20" s="140">
        <v>151383</v>
      </c>
      <c r="CI20" s="140">
        <v>10666856</v>
      </c>
      <c r="CJ20" s="140">
        <v>10608417</v>
      </c>
      <c r="CK20" s="140">
        <v>0</v>
      </c>
      <c r="CL20" s="140">
        <v>9229594</v>
      </c>
      <c r="CM20" s="140">
        <v>1378823</v>
      </c>
      <c r="CN20" s="140">
        <v>0</v>
      </c>
      <c r="CO20" s="140">
        <v>58439</v>
      </c>
      <c r="CP20" s="141" t="s">
        <v>290</v>
      </c>
      <c r="CQ20" s="140">
        <v>4173456</v>
      </c>
      <c r="CR20" s="140">
        <v>924148</v>
      </c>
      <c r="CS20" s="140">
        <v>336855</v>
      </c>
      <c r="CT20" s="140">
        <v>0</v>
      </c>
      <c r="CU20" s="140">
        <v>587293</v>
      </c>
      <c r="CV20" s="140">
        <v>0</v>
      </c>
      <c r="CW20" s="140">
        <v>1084078</v>
      </c>
      <c r="CX20" s="140">
        <v>0</v>
      </c>
      <c r="CY20" s="140">
        <v>1026881</v>
      </c>
      <c r="CZ20" s="140">
        <v>57197</v>
      </c>
      <c r="DA20" s="140">
        <v>0</v>
      </c>
      <c r="DB20" s="140">
        <v>2165230</v>
      </c>
      <c r="DC20" s="140">
        <v>0</v>
      </c>
      <c r="DD20" s="140">
        <v>1529146</v>
      </c>
      <c r="DE20" s="140">
        <v>515075</v>
      </c>
      <c r="DF20" s="140">
        <v>121009</v>
      </c>
      <c r="DG20" s="141" t="s">
        <v>290</v>
      </c>
      <c r="DH20" s="140">
        <v>0</v>
      </c>
      <c r="DI20" s="140">
        <v>105925</v>
      </c>
      <c r="DJ20" s="140">
        <v>14946237</v>
      </c>
    </row>
    <row r="21" spans="1:114" s="142" customFormat="1" ht="13.5" customHeight="1">
      <c r="A21" s="138" t="s">
        <v>15</v>
      </c>
      <c r="B21" s="139" t="s">
        <v>250</v>
      </c>
      <c r="C21" s="138" t="s">
        <v>0</v>
      </c>
      <c r="D21" s="140">
        <v>1097182</v>
      </c>
      <c r="E21" s="140">
        <v>935858</v>
      </c>
      <c r="F21" s="140">
        <v>15568</v>
      </c>
      <c r="G21" s="140">
        <v>0</v>
      </c>
      <c r="H21" s="140">
        <v>249000</v>
      </c>
      <c r="I21" s="140">
        <v>615548</v>
      </c>
      <c r="J21" s="140">
        <v>2349919</v>
      </c>
      <c r="K21" s="140">
        <v>55742</v>
      </c>
      <c r="L21" s="140">
        <v>161324</v>
      </c>
      <c r="M21" s="140">
        <v>33656</v>
      </c>
      <c r="N21" s="140">
        <v>19733</v>
      </c>
      <c r="O21" s="140">
        <v>0</v>
      </c>
      <c r="P21" s="140">
        <v>0</v>
      </c>
      <c r="Q21" s="140">
        <v>0</v>
      </c>
      <c r="R21" s="140">
        <v>19728</v>
      </c>
      <c r="S21" s="140">
        <v>361616</v>
      </c>
      <c r="T21" s="140">
        <v>5</v>
      </c>
      <c r="U21" s="140">
        <v>13923</v>
      </c>
      <c r="V21" s="140">
        <v>1130838</v>
      </c>
      <c r="W21" s="140">
        <v>955591</v>
      </c>
      <c r="X21" s="140">
        <v>15568</v>
      </c>
      <c r="Y21" s="140">
        <v>0</v>
      </c>
      <c r="Z21" s="140">
        <v>249000</v>
      </c>
      <c r="AA21" s="140">
        <v>635276</v>
      </c>
      <c r="AB21" s="140">
        <v>2711535</v>
      </c>
      <c r="AC21" s="140">
        <v>55747</v>
      </c>
      <c r="AD21" s="140">
        <v>175247</v>
      </c>
      <c r="AE21" s="140">
        <v>625642</v>
      </c>
      <c r="AF21" s="140">
        <v>550772</v>
      </c>
      <c r="AG21" s="140">
        <v>0</v>
      </c>
      <c r="AH21" s="140">
        <v>539260</v>
      </c>
      <c r="AI21" s="140">
        <v>11512</v>
      </c>
      <c r="AJ21" s="140">
        <v>0</v>
      </c>
      <c r="AK21" s="140">
        <v>74870</v>
      </c>
      <c r="AL21" s="141" t="s">
        <v>290</v>
      </c>
      <c r="AM21" s="140">
        <v>2821459</v>
      </c>
      <c r="AN21" s="140">
        <v>428674</v>
      </c>
      <c r="AO21" s="140">
        <v>372081</v>
      </c>
      <c r="AP21" s="140">
        <v>0</v>
      </c>
      <c r="AQ21" s="140">
        <v>14779</v>
      </c>
      <c r="AR21" s="140">
        <v>41814</v>
      </c>
      <c r="AS21" s="140">
        <v>1415575</v>
      </c>
      <c r="AT21" s="140">
        <v>0</v>
      </c>
      <c r="AU21" s="140">
        <v>1155972</v>
      </c>
      <c r="AV21" s="140">
        <v>259603</v>
      </c>
      <c r="AW21" s="140">
        <v>0</v>
      </c>
      <c r="AX21" s="140">
        <v>977210</v>
      </c>
      <c r="AY21" s="140">
        <v>33443</v>
      </c>
      <c r="AZ21" s="140">
        <v>845967</v>
      </c>
      <c r="BA21" s="140">
        <v>52189</v>
      </c>
      <c r="BB21" s="140">
        <v>45611</v>
      </c>
      <c r="BC21" s="141" t="s">
        <v>290</v>
      </c>
      <c r="BD21" s="140">
        <v>0</v>
      </c>
      <c r="BE21" s="140">
        <v>0</v>
      </c>
      <c r="BF21" s="140">
        <v>3447101</v>
      </c>
      <c r="BG21" s="140">
        <v>2365</v>
      </c>
      <c r="BH21" s="140">
        <v>2365</v>
      </c>
      <c r="BI21" s="140">
        <v>0</v>
      </c>
      <c r="BJ21" s="140">
        <v>2365</v>
      </c>
      <c r="BK21" s="140">
        <v>0</v>
      </c>
      <c r="BL21" s="140">
        <v>0</v>
      </c>
      <c r="BM21" s="140">
        <v>0</v>
      </c>
      <c r="BN21" s="141" t="s">
        <v>290</v>
      </c>
      <c r="BO21" s="140">
        <v>392485</v>
      </c>
      <c r="BP21" s="140">
        <v>54838</v>
      </c>
      <c r="BQ21" s="140">
        <v>46451</v>
      </c>
      <c r="BR21" s="140">
        <v>0</v>
      </c>
      <c r="BS21" s="140">
        <v>8387</v>
      </c>
      <c r="BT21" s="140">
        <v>0</v>
      </c>
      <c r="BU21" s="140">
        <v>222722</v>
      </c>
      <c r="BV21" s="140">
        <v>0</v>
      </c>
      <c r="BW21" s="140">
        <v>222722</v>
      </c>
      <c r="BX21" s="140">
        <v>0</v>
      </c>
      <c r="BY21" s="140">
        <v>0</v>
      </c>
      <c r="BZ21" s="140">
        <v>114925</v>
      </c>
      <c r="CA21" s="140">
        <v>21365</v>
      </c>
      <c r="CB21" s="140">
        <v>85646</v>
      </c>
      <c r="CC21" s="140">
        <v>0</v>
      </c>
      <c r="CD21" s="140">
        <v>7914</v>
      </c>
      <c r="CE21" s="141" t="s">
        <v>290</v>
      </c>
      <c r="CF21" s="140">
        <v>0</v>
      </c>
      <c r="CG21" s="140">
        <v>422</v>
      </c>
      <c r="CH21" s="140">
        <v>395272</v>
      </c>
      <c r="CI21" s="140">
        <v>628007</v>
      </c>
      <c r="CJ21" s="140">
        <v>553137</v>
      </c>
      <c r="CK21" s="140">
        <v>0</v>
      </c>
      <c r="CL21" s="140">
        <v>541625</v>
      </c>
      <c r="CM21" s="140">
        <v>11512</v>
      </c>
      <c r="CN21" s="140">
        <v>0</v>
      </c>
      <c r="CO21" s="140">
        <v>74870</v>
      </c>
      <c r="CP21" s="141" t="s">
        <v>290</v>
      </c>
      <c r="CQ21" s="140">
        <v>3213944</v>
      </c>
      <c r="CR21" s="140">
        <v>483512</v>
      </c>
      <c r="CS21" s="140">
        <v>418532</v>
      </c>
      <c r="CT21" s="140">
        <v>0</v>
      </c>
      <c r="CU21" s="140">
        <v>23166</v>
      </c>
      <c r="CV21" s="140">
        <v>41814</v>
      </c>
      <c r="CW21" s="140">
        <v>1638297</v>
      </c>
      <c r="CX21" s="140">
        <v>0</v>
      </c>
      <c r="CY21" s="140">
        <v>1378694</v>
      </c>
      <c r="CZ21" s="140">
        <v>259603</v>
      </c>
      <c r="DA21" s="140">
        <v>0</v>
      </c>
      <c r="DB21" s="140">
        <v>1092135</v>
      </c>
      <c r="DC21" s="140">
        <v>54808</v>
      </c>
      <c r="DD21" s="140">
        <v>931613</v>
      </c>
      <c r="DE21" s="140">
        <v>52189</v>
      </c>
      <c r="DF21" s="140">
        <v>53525</v>
      </c>
      <c r="DG21" s="141" t="s">
        <v>290</v>
      </c>
      <c r="DH21" s="140">
        <v>0</v>
      </c>
      <c r="DI21" s="140">
        <v>422</v>
      </c>
      <c r="DJ21" s="140">
        <v>3842373</v>
      </c>
    </row>
    <row r="22" spans="1:114" s="142" customFormat="1" ht="13.5" customHeight="1">
      <c r="A22" s="138" t="s">
        <v>16</v>
      </c>
      <c r="B22" s="139" t="s">
        <v>251</v>
      </c>
      <c r="C22" s="138" t="s">
        <v>0</v>
      </c>
      <c r="D22" s="140">
        <v>3779689</v>
      </c>
      <c r="E22" s="140">
        <v>3217328</v>
      </c>
      <c r="F22" s="140">
        <v>0</v>
      </c>
      <c r="G22" s="140">
        <v>0</v>
      </c>
      <c r="H22" s="140">
        <v>168200</v>
      </c>
      <c r="I22" s="140">
        <v>1303871</v>
      </c>
      <c r="J22" s="140">
        <v>2329964</v>
      </c>
      <c r="K22" s="140">
        <v>1745257</v>
      </c>
      <c r="L22" s="140">
        <v>562361</v>
      </c>
      <c r="M22" s="140">
        <v>621973</v>
      </c>
      <c r="N22" s="140">
        <v>638457</v>
      </c>
      <c r="O22" s="140">
        <v>157218</v>
      </c>
      <c r="P22" s="140">
        <v>0</v>
      </c>
      <c r="Q22" s="140">
        <v>405100</v>
      </c>
      <c r="R22" s="140">
        <v>3598</v>
      </c>
      <c r="S22" s="140">
        <v>395541</v>
      </c>
      <c r="T22" s="140">
        <v>72541</v>
      </c>
      <c r="U22" s="140">
        <v>-16484</v>
      </c>
      <c r="V22" s="140">
        <v>4401662</v>
      </c>
      <c r="W22" s="140">
        <v>3855785</v>
      </c>
      <c r="X22" s="140">
        <v>157218</v>
      </c>
      <c r="Y22" s="140">
        <v>0</v>
      </c>
      <c r="Z22" s="140">
        <v>573300</v>
      </c>
      <c r="AA22" s="140">
        <v>1307469</v>
      </c>
      <c r="AB22" s="140">
        <v>2725505</v>
      </c>
      <c r="AC22" s="140">
        <v>1817798</v>
      </c>
      <c r="AD22" s="140">
        <v>545877</v>
      </c>
      <c r="AE22" s="140">
        <v>278860</v>
      </c>
      <c r="AF22" s="140">
        <v>253424</v>
      </c>
      <c r="AG22" s="140">
        <v>0</v>
      </c>
      <c r="AH22" s="140">
        <v>253169</v>
      </c>
      <c r="AI22" s="140">
        <v>0</v>
      </c>
      <c r="AJ22" s="140">
        <v>255</v>
      </c>
      <c r="AK22" s="140">
        <v>25436</v>
      </c>
      <c r="AL22" s="141" t="s">
        <v>290</v>
      </c>
      <c r="AM22" s="140">
        <v>5185312</v>
      </c>
      <c r="AN22" s="140">
        <v>803242</v>
      </c>
      <c r="AO22" s="140">
        <v>625842</v>
      </c>
      <c r="AP22" s="140">
        <v>0</v>
      </c>
      <c r="AQ22" s="140">
        <v>177400</v>
      </c>
      <c r="AR22" s="140">
        <v>0</v>
      </c>
      <c r="AS22" s="140">
        <v>1329509</v>
      </c>
      <c r="AT22" s="140">
        <v>40122</v>
      </c>
      <c r="AU22" s="140">
        <v>1239841</v>
      </c>
      <c r="AV22" s="140">
        <v>49546</v>
      </c>
      <c r="AW22" s="140">
        <v>0</v>
      </c>
      <c r="AX22" s="140">
        <v>3030944</v>
      </c>
      <c r="AY22" s="140">
        <v>29322</v>
      </c>
      <c r="AZ22" s="140">
        <v>2471513</v>
      </c>
      <c r="BA22" s="140">
        <v>419514</v>
      </c>
      <c r="BB22" s="140">
        <v>110595</v>
      </c>
      <c r="BC22" s="141" t="s">
        <v>290</v>
      </c>
      <c r="BD22" s="140">
        <v>21617</v>
      </c>
      <c r="BE22" s="140">
        <v>645481</v>
      </c>
      <c r="BF22" s="140">
        <v>6109653</v>
      </c>
      <c r="BG22" s="140">
        <v>620473</v>
      </c>
      <c r="BH22" s="140">
        <v>620473</v>
      </c>
      <c r="BI22" s="140">
        <v>0</v>
      </c>
      <c r="BJ22" s="140">
        <v>620473</v>
      </c>
      <c r="BK22" s="140">
        <v>0</v>
      </c>
      <c r="BL22" s="140">
        <v>0</v>
      </c>
      <c r="BM22" s="140">
        <v>0</v>
      </c>
      <c r="BN22" s="141" t="s">
        <v>290</v>
      </c>
      <c r="BO22" s="140">
        <v>395123</v>
      </c>
      <c r="BP22" s="140">
        <v>103607</v>
      </c>
      <c r="BQ22" s="140">
        <v>103607</v>
      </c>
      <c r="BR22" s="140">
        <v>0</v>
      </c>
      <c r="BS22" s="140">
        <v>0</v>
      </c>
      <c r="BT22" s="140">
        <v>0</v>
      </c>
      <c r="BU22" s="140">
        <v>180116</v>
      </c>
      <c r="BV22" s="140">
        <v>0</v>
      </c>
      <c r="BW22" s="140">
        <v>180116</v>
      </c>
      <c r="BX22" s="140">
        <v>0</v>
      </c>
      <c r="BY22" s="140">
        <v>0</v>
      </c>
      <c r="BZ22" s="140">
        <v>110324</v>
      </c>
      <c r="CA22" s="140">
        <v>25394</v>
      </c>
      <c r="CB22" s="140">
        <v>73699</v>
      </c>
      <c r="CC22" s="140">
        <v>3850</v>
      </c>
      <c r="CD22" s="140">
        <v>7381</v>
      </c>
      <c r="CE22" s="141" t="s">
        <v>290</v>
      </c>
      <c r="CF22" s="140">
        <v>1076</v>
      </c>
      <c r="CG22" s="140">
        <v>1918</v>
      </c>
      <c r="CH22" s="140">
        <v>1017514</v>
      </c>
      <c r="CI22" s="140">
        <v>899333</v>
      </c>
      <c r="CJ22" s="140">
        <v>873897</v>
      </c>
      <c r="CK22" s="140">
        <v>0</v>
      </c>
      <c r="CL22" s="140">
        <v>873642</v>
      </c>
      <c r="CM22" s="140">
        <v>0</v>
      </c>
      <c r="CN22" s="140">
        <v>255</v>
      </c>
      <c r="CO22" s="140">
        <v>25436</v>
      </c>
      <c r="CP22" s="141" t="s">
        <v>290</v>
      </c>
      <c r="CQ22" s="140">
        <v>5580435</v>
      </c>
      <c r="CR22" s="140">
        <v>906849</v>
      </c>
      <c r="CS22" s="140">
        <v>729449</v>
      </c>
      <c r="CT22" s="140">
        <v>0</v>
      </c>
      <c r="CU22" s="140">
        <v>177400</v>
      </c>
      <c r="CV22" s="140">
        <v>0</v>
      </c>
      <c r="CW22" s="140">
        <v>1509625</v>
      </c>
      <c r="CX22" s="140">
        <v>40122</v>
      </c>
      <c r="CY22" s="140">
        <v>1419957</v>
      </c>
      <c r="CZ22" s="140">
        <v>49546</v>
      </c>
      <c r="DA22" s="140">
        <v>0</v>
      </c>
      <c r="DB22" s="140">
        <v>3141268</v>
      </c>
      <c r="DC22" s="140">
        <v>54716</v>
      </c>
      <c r="DD22" s="140">
        <v>2545212</v>
      </c>
      <c r="DE22" s="140">
        <v>423364</v>
      </c>
      <c r="DF22" s="140">
        <v>117976</v>
      </c>
      <c r="DG22" s="141" t="s">
        <v>290</v>
      </c>
      <c r="DH22" s="140">
        <v>22693</v>
      </c>
      <c r="DI22" s="140">
        <v>647399</v>
      </c>
      <c r="DJ22" s="140">
        <v>7127167</v>
      </c>
    </row>
    <row r="23" spans="1:114" s="142" customFormat="1" ht="13.5" customHeight="1">
      <c r="A23" s="138" t="s">
        <v>17</v>
      </c>
      <c r="B23" s="139" t="s">
        <v>252</v>
      </c>
      <c r="C23" s="138" t="s">
        <v>0</v>
      </c>
      <c r="D23" s="140">
        <v>1326239</v>
      </c>
      <c r="E23" s="140">
        <v>1225398</v>
      </c>
      <c r="F23" s="140">
        <v>21495</v>
      </c>
      <c r="G23" s="140">
        <v>0</v>
      </c>
      <c r="H23" s="140">
        <v>27600</v>
      </c>
      <c r="I23" s="140">
        <v>563105</v>
      </c>
      <c r="J23" s="140">
        <v>3140976</v>
      </c>
      <c r="K23" s="140">
        <v>613198</v>
      </c>
      <c r="L23" s="140">
        <v>100841</v>
      </c>
      <c r="M23" s="140">
        <v>51804</v>
      </c>
      <c r="N23" s="140">
        <v>37859</v>
      </c>
      <c r="O23" s="140">
        <v>1215</v>
      </c>
      <c r="P23" s="140">
        <v>0</v>
      </c>
      <c r="Q23" s="140">
        <v>0</v>
      </c>
      <c r="R23" s="140">
        <v>22522</v>
      </c>
      <c r="S23" s="140">
        <v>412058</v>
      </c>
      <c r="T23" s="140">
        <v>14122</v>
      </c>
      <c r="U23" s="140">
        <v>13945</v>
      </c>
      <c r="V23" s="140">
        <v>1378043</v>
      </c>
      <c r="W23" s="140">
        <v>1263257</v>
      </c>
      <c r="X23" s="140">
        <v>22710</v>
      </c>
      <c r="Y23" s="140">
        <v>0</v>
      </c>
      <c r="Z23" s="140">
        <v>27600</v>
      </c>
      <c r="AA23" s="140">
        <v>585627</v>
      </c>
      <c r="AB23" s="140">
        <v>3553034</v>
      </c>
      <c r="AC23" s="140">
        <v>627320</v>
      </c>
      <c r="AD23" s="140">
        <v>114786</v>
      </c>
      <c r="AE23" s="140">
        <v>120392</v>
      </c>
      <c r="AF23" s="140">
        <v>83904</v>
      </c>
      <c r="AG23" s="140">
        <v>0</v>
      </c>
      <c r="AH23" s="140">
        <v>1814</v>
      </c>
      <c r="AI23" s="140">
        <v>82090</v>
      </c>
      <c r="AJ23" s="140">
        <v>0</v>
      </c>
      <c r="AK23" s="140">
        <v>36488</v>
      </c>
      <c r="AL23" s="141" t="s">
        <v>290</v>
      </c>
      <c r="AM23" s="140">
        <v>4300424</v>
      </c>
      <c r="AN23" s="140">
        <v>729556</v>
      </c>
      <c r="AO23" s="140">
        <v>405775</v>
      </c>
      <c r="AP23" s="140">
        <v>0</v>
      </c>
      <c r="AQ23" s="140">
        <v>308411</v>
      </c>
      <c r="AR23" s="140">
        <v>15370</v>
      </c>
      <c r="AS23" s="140">
        <v>1396479</v>
      </c>
      <c r="AT23" s="140">
        <v>0</v>
      </c>
      <c r="AU23" s="140">
        <v>1309302</v>
      </c>
      <c r="AV23" s="140">
        <v>87177</v>
      </c>
      <c r="AW23" s="140">
        <v>0</v>
      </c>
      <c r="AX23" s="140">
        <v>2174389</v>
      </c>
      <c r="AY23" s="140">
        <v>0</v>
      </c>
      <c r="AZ23" s="140">
        <v>2016742</v>
      </c>
      <c r="BA23" s="140">
        <v>132958</v>
      </c>
      <c r="BB23" s="140">
        <v>24689</v>
      </c>
      <c r="BC23" s="141" t="s">
        <v>290</v>
      </c>
      <c r="BD23" s="140">
        <v>0</v>
      </c>
      <c r="BE23" s="140">
        <v>46399</v>
      </c>
      <c r="BF23" s="140">
        <v>4467215</v>
      </c>
      <c r="BG23" s="140">
        <v>19064</v>
      </c>
      <c r="BH23" s="140">
        <v>492</v>
      </c>
      <c r="BI23" s="140">
        <v>0</v>
      </c>
      <c r="BJ23" s="140">
        <v>492</v>
      </c>
      <c r="BK23" s="140">
        <v>0</v>
      </c>
      <c r="BL23" s="140">
        <v>0</v>
      </c>
      <c r="BM23" s="140">
        <v>18572</v>
      </c>
      <c r="BN23" s="141" t="s">
        <v>290</v>
      </c>
      <c r="BO23" s="140">
        <v>399159</v>
      </c>
      <c r="BP23" s="140">
        <v>92656</v>
      </c>
      <c r="BQ23" s="140">
        <v>80828</v>
      </c>
      <c r="BR23" s="140">
        <v>0</v>
      </c>
      <c r="BS23" s="140">
        <v>11828</v>
      </c>
      <c r="BT23" s="140">
        <v>0</v>
      </c>
      <c r="BU23" s="140">
        <v>165990</v>
      </c>
      <c r="BV23" s="140">
        <v>0</v>
      </c>
      <c r="BW23" s="140">
        <v>165990</v>
      </c>
      <c r="BX23" s="140">
        <v>0</v>
      </c>
      <c r="BY23" s="140">
        <v>0</v>
      </c>
      <c r="BZ23" s="140">
        <v>140513</v>
      </c>
      <c r="CA23" s="140">
        <v>0</v>
      </c>
      <c r="CB23" s="140">
        <v>127442</v>
      </c>
      <c r="CC23" s="140">
        <v>11028</v>
      </c>
      <c r="CD23" s="140">
        <v>2043</v>
      </c>
      <c r="CE23" s="141" t="s">
        <v>290</v>
      </c>
      <c r="CF23" s="140">
        <v>0</v>
      </c>
      <c r="CG23" s="140">
        <v>45639</v>
      </c>
      <c r="CH23" s="140">
        <v>463862</v>
      </c>
      <c r="CI23" s="140">
        <v>139456</v>
      </c>
      <c r="CJ23" s="140">
        <v>84396</v>
      </c>
      <c r="CK23" s="140">
        <v>0</v>
      </c>
      <c r="CL23" s="140">
        <v>2306</v>
      </c>
      <c r="CM23" s="140">
        <v>82090</v>
      </c>
      <c r="CN23" s="140">
        <v>0</v>
      </c>
      <c r="CO23" s="140">
        <v>55060</v>
      </c>
      <c r="CP23" s="141" t="s">
        <v>290</v>
      </c>
      <c r="CQ23" s="140">
        <v>4699583</v>
      </c>
      <c r="CR23" s="140">
        <v>822212</v>
      </c>
      <c r="CS23" s="140">
        <v>486603</v>
      </c>
      <c r="CT23" s="140">
        <v>0</v>
      </c>
      <c r="CU23" s="140">
        <v>320239</v>
      </c>
      <c r="CV23" s="140">
        <v>15370</v>
      </c>
      <c r="CW23" s="140">
        <v>1562469</v>
      </c>
      <c r="CX23" s="140">
        <v>0</v>
      </c>
      <c r="CY23" s="140">
        <v>1475292</v>
      </c>
      <c r="CZ23" s="140">
        <v>87177</v>
      </c>
      <c r="DA23" s="140">
        <v>0</v>
      </c>
      <c r="DB23" s="140">
        <v>2314902</v>
      </c>
      <c r="DC23" s="140">
        <v>0</v>
      </c>
      <c r="DD23" s="140">
        <v>2144184</v>
      </c>
      <c r="DE23" s="140">
        <v>143986</v>
      </c>
      <c r="DF23" s="140">
        <v>26732</v>
      </c>
      <c r="DG23" s="141" t="s">
        <v>290</v>
      </c>
      <c r="DH23" s="140">
        <v>0</v>
      </c>
      <c r="DI23" s="140">
        <v>92038</v>
      </c>
      <c r="DJ23" s="140">
        <v>4931077</v>
      </c>
    </row>
    <row r="24" spans="1:114" s="142" customFormat="1" ht="13.5" customHeight="1">
      <c r="A24" s="138" t="s">
        <v>18</v>
      </c>
      <c r="B24" s="139" t="s">
        <v>253</v>
      </c>
      <c r="C24" s="138" t="s">
        <v>0</v>
      </c>
      <c r="D24" s="140">
        <v>1061959</v>
      </c>
      <c r="E24" s="140">
        <v>1003427</v>
      </c>
      <c r="F24" s="140">
        <v>97200</v>
      </c>
      <c r="G24" s="140">
        <v>2549</v>
      </c>
      <c r="H24" s="140">
        <v>482200</v>
      </c>
      <c r="I24" s="140">
        <v>365592</v>
      </c>
      <c r="J24" s="140">
        <v>3745807</v>
      </c>
      <c r="K24" s="140">
        <v>55886</v>
      </c>
      <c r="L24" s="140">
        <v>58532</v>
      </c>
      <c r="M24" s="140">
        <v>42026</v>
      </c>
      <c r="N24" s="140">
        <v>32910</v>
      </c>
      <c r="O24" s="140">
        <v>0</v>
      </c>
      <c r="P24" s="140">
        <v>0</v>
      </c>
      <c r="Q24" s="140">
        <v>20800</v>
      </c>
      <c r="R24" s="140">
        <v>9285</v>
      </c>
      <c r="S24" s="140">
        <v>419995</v>
      </c>
      <c r="T24" s="140">
        <v>2825</v>
      </c>
      <c r="U24" s="140">
        <v>9116</v>
      </c>
      <c r="V24" s="140">
        <v>1103985</v>
      </c>
      <c r="W24" s="140">
        <v>1036337</v>
      </c>
      <c r="X24" s="140">
        <v>97200</v>
      </c>
      <c r="Y24" s="140">
        <v>2549</v>
      </c>
      <c r="Z24" s="140">
        <v>503000</v>
      </c>
      <c r="AA24" s="140">
        <v>374877</v>
      </c>
      <c r="AB24" s="140">
        <v>4165802</v>
      </c>
      <c r="AC24" s="140">
        <v>58711</v>
      </c>
      <c r="AD24" s="140">
        <v>67648</v>
      </c>
      <c r="AE24" s="140">
        <v>346323</v>
      </c>
      <c r="AF24" s="140">
        <v>312012</v>
      </c>
      <c r="AG24" s="140">
        <v>0</v>
      </c>
      <c r="AH24" s="140">
        <v>312012</v>
      </c>
      <c r="AI24" s="140">
        <v>0</v>
      </c>
      <c r="AJ24" s="140">
        <v>0</v>
      </c>
      <c r="AK24" s="140">
        <v>34311</v>
      </c>
      <c r="AL24" s="141" t="s">
        <v>290</v>
      </c>
      <c r="AM24" s="140">
        <v>4205239</v>
      </c>
      <c r="AN24" s="140">
        <v>228007</v>
      </c>
      <c r="AO24" s="140">
        <v>169984</v>
      </c>
      <c r="AP24" s="140">
        <v>0</v>
      </c>
      <c r="AQ24" s="140">
        <v>53012</v>
      </c>
      <c r="AR24" s="140">
        <v>5011</v>
      </c>
      <c r="AS24" s="140">
        <v>1275243</v>
      </c>
      <c r="AT24" s="140">
        <v>1782</v>
      </c>
      <c r="AU24" s="140">
        <v>1201893</v>
      </c>
      <c r="AV24" s="140">
        <v>71568</v>
      </c>
      <c r="AW24" s="140">
        <v>0</v>
      </c>
      <c r="AX24" s="140">
        <v>2687724</v>
      </c>
      <c r="AY24" s="140">
        <v>371397</v>
      </c>
      <c r="AZ24" s="140">
        <v>2087734</v>
      </c>
      <c r="BA24" s="140">
        <v>226957</v>
      </c>
      <c r="BB24" s="140">
        <v>1636</v>
      </c>
      <c r="BC24" s="141" t="s">
        <v>290</v>
      </c>
      <c r="BD24" s="140">
        <v>14265</v>
      </c>
      <c r="BE24" s="140">
        <v>256204</v>
      </c>
      <c r="BF24" s="140">
        <v>4807766</v>
      </c>
      <c r="BG24" s="140">
        <v>1392</v>
      </c>
      <c r="BH24" s="140">
        <v>1392</v>
      </c>
      <c r="BI24" s="140">
        <v>0</v>
      </c>
      <c r="BJ24" s="140">
        <v>1392</v>
      </c>
      <c r="BK24" s="140">
        <v>0</v>
      </c>
      <c r="BL24" s="140">
        <v>0</v>
      </c>
      <c r="BM24" s="140">
        <v>0</v>
      </c>
      <c r="BN24" s="141" t="s">
        <v>290</v>
      </c>
      <c r="BO24" s="140">
        <v>448320</v>
      </c>
      <c r="BP24" s="140">
        <v>29187</v>
      </c>
      <c r="BQ24" s="140">
        <v>29187</v>
      </c>
      <c r="BR24" s="140">
        <v>0</v>
      </c>
      <c r="BS24" s="140">
        <v>0</v>
      </c>
      <c r="BT24" s="140">
        <v>0</v>
      </c>
      <c r="BU24" s="140">
        <v>216408</v>
      </c>
      <c r="BV24" s="140">
        <v>0</v>
      </c>
      <c r="BW24" s="140">
        <v>216378</v>
      </c>
      <c r="BX24" s="140">
        <v>30</v>
      </c>
      <c r="BY24" s="140">
        <v>0</v>
      </c>
      <c r="BZ24" s="140">
        <v>202656</v>
      </c>
      <c r="CA24" s="140">
        <v>0</v>
      </c>
      <c r="CB24" s="140">
        <v>192612</v>
      </c>
      <c r="CC24" s="140">
        <v>3285</v>
      </c>
      <c r="CD24" s="140">
        <v>6759</v>
      </c>
      <c r="CE24" s="141" t="s">
        <v>290</v>
      </c>
      <c r="CF24" s="140">
        <v>69</v>
      </c>
      <c r="CG24" s="140">
        <v>12309</v>
      </c>
      <c r="CH24" s="140">
        <v>462021</v>
      </c>
      <c r="CI24" s="140">
        <v>347715</v>
      </c>
      <c r="CJ24" s="140">
        <v>313404</v>
      </c>
      <c r="CK24" s="140">
        <v>0</v>
      </c>
      <c r="CL24" s="140">
        <v>313404</v>
      </c>
      <c r="CM24" s="140">
        <v>0</v>
      </c>
      <c r="CN24" s="140">
        <v>0</v>
      </c>
      <c r="CO24" s="140">
        <v>34311</v>
      </c>
      <c r="CP24" s="141" t="s">
        <v>290</v>
      </c>
      <c r="CQ24" s="140">
        <v>4653559</v>
      </c>
      <c r="CR24" s="140">
        <v>257194</v>
      </c>
      <c r="CS24" s="140">
        <v>199171</v>
      </c>
      <c r="CT24" s="140">
        <v>0</v>
      </c>
      <c r="CU24" s="140">
        <v>53012</v>
      </c>
      <c r="CV24" s="140">
        <v>5011</v>
      </c>
      <c r="CW24" s="140">
        <v>1491651</v>
      </c>
      <c r="CX24" s="140">
        <v>1782</v>
      </c>
      <c r="CY24" s="140">
        <v>1418271</v>
      </c>
      <c r="CZ24" s="140">
        <v>71598</v>
      </c>
      <c r="DA24" s="140">
        <v>0</v>
      </c>
      <c r="DB24" s="140">
        <v>2890380</v>
      </c>
      <c r="DC24" s="140">
        <v>371397</v>
      </c>
      <c r="DD24" s="140">
        <v>2280346</v>
      </c>
      <c r="DE24" s="140">
        <v>230242</v>
      </c>
      <c r="DF24" s="140">
        <v>8395</v>
      </c>
      <c r="DG24" s="141" t="s">
        <v>290</v>
      </c>
      <c r="DH24" s="140">
        <v>14334</v>
      </c>
      <c r="DI24" s="140">
        <v>268513</v>
      </c>
      <c r="DJ24" s="140">
        <v>5269787</v>
      </c>
    </row>
    <row r="25" spans="1:114" s="142" customFormat="1" ht="13.5" customHeight="1">
      <c r="A25" s="138" t="s">
        <v>19</v>
      </c>
      <c r="B25" s="139" t="s">
        <v>254</v>
      </c>
      <c r="C25" s="138" t="s">
        <v>0</v>
      </c>
      <c r="D25" s="140">
        <v>4229276</v>
      </c>
      <c r="E25" s="140">
        <v>3739836</v>
      </c>
      <c r="F25" s="140">
        <v>420481</v>
      </c>
      <c r="G25" s="140">
        <v>5671</v>
      </c>
      <c r="H25" s="140">
        <v>1879600</v>
      </c>
      <c r="I25" s="140">
        <v>1133101</v>
      </c>
      <c r="J25" s="140">
        <v>3133681</v>
      </c>
      <c r="K25" s="140">
        <v>300983</v>
      </c>
      <c r="L25" s="140">
        <v>489440</v>
      </c>
      <c r="M25" s="140">
        <v>215242</v>
      </c>
      <c r="N25" s="140">
        <v>137799</v>
      </c>
      <c r="O25" s="140">
        <v>0</v>
      </c>
      <c r="P25" s="140">
        <v>0</v>
      </c>
      <c r="Q25" s="140">
        <v>0</v>
      </c>
      <c r="R25" s="140">
        <v>78070</v>
      </c>
      <c r="S25" s="140">
        <v>648627</v>
      </c>
      <c r="T25" s="140">
        <v>59729</v>
      </c>
      <c r="U25" s="140">
        <v>77443</v>
      </c>
      <c r="V25" s="140">
        <v>4444518</v>
      </c>
      <c r="W25" s="140">
        <v>3877635</v>
      </c>
      <c r="X25" s="140">
        <v>420481</v>
      </c>
      <c r="Y25" s="140">
        <v>5671</v>
      </c>
      <c r="Z25" s="140">
        <v>1879600</v>
      </c>
      <c r="AA25" s="140">
        <v>1211171</v>
      </c>
      <c r="AB25" s="140">
        <v>3782308</v>
      </c>
      <c r="AC25" s="140">
        <v>360712</v>
      </c>
      <c r="AD25" s="140">
        <v>566883</v>
      </c>
      <c r="AE25" s="140">
        <v>2805126</v>
      </c>
      <c r="AF25" s="140">
        <v>2780093</v>
      </c>
      <c r="AG25" s="140">
        <v>0</v>
      </c>
      <c r="AH25" s="140">
        <v>884383</v>
      </c>
      <c r="AI25" s="140">
        <v>1846581</v>
      </c>
      <c r="AJ25" s="140">
        <v>49129</v>
      </c>
      <c r="AK25" s="140">
        <v>25033</v>
      </c>
      <c r="AL25" s="141" t="s">
        <v>290</v>
      </c>
      <c r="AM25" s="140">
        <v>3785512</v>
      </c>
      <c r="AN25" s="140">
        <v>328717</v>
      </c>
      <c r="AO25" s="140">
        <v>236747</v>
      </c>
      <c r="AP25" s="140">
        <v>0</v>
      </c>
      <c r="AQ25" s="140">
        <v>91970</v>
      </c>
      <c r="AR25" s="140">
        <v>0</v>
      </c>
      <c r="AS25" s="140">
        <v>1557997</v>
      </c>
      <c r="AT25" s="140">
        <v>0</v>
      </c>
      <c r="AU25" s="140">
        <v>1518953</v>
      </c>
      <c r="AV25" s="140">
        <v>39044</v>
      </c>
      <c r="AW25" s="140">
        <v>0</v>
      </c>
      <c r="AX25" s="140">
        <v>1898798</v>
      </c>
      <c r="AY25" s="140">
        <v>200530</v>
      </c>
      <c r="AZ25" s="140">
        <v>1341252</v>
      </c>
      <c r="BA25" s="140">
        <v>303241</v>
      </c>
      <c r="BB25" s="140">
        <v>53775</v>
      </c>
      <c r="BC25" s="141" t="s">
        <v>290</v>
      </c>
      <c r="BD25" s="140">
        <v>0</v>
      </c>
      <c r="BE25" s="140">
        <v>772319</v>
      </c>
      <c r="BF25" s="140">
        <v>7362957</v>
      </c>
      <c r="BG25" s="140">
        <v>0</v>
      </c>
      <c r="BH25" s="140">
        <v>0</v>
      </c>
      <c r="BI25" s="140">
        <v>0</v>
      </c>
      <c r="BJ25" s="140">
        <v>0</v>
      </c>
      <c r="BK25" s="140">
        <v>0</v>
      </c>
      <c r="BL25" s="140">
        <v>0</v>
      </c>
      <c r="BM25" s="140">
        <v>0</v>
      </c>
      <c r="BN25" s="141" t="s">
        <v>290</v>
      </c>
      <c r="BO25" s="140">
        <v>765225</v>
      </c>
      <c r="BP25" s="140">
        <v>141013</v>
      </c>
      <c r="BQ25" s="140">
        <v>73807</v>
      </c>
      <c r="BR25" s="140">
        <v>0</v>
      </c>
      <c r="BS25" s="140">
        <v>67206</v>
      </c>
      <c r="BT25" s="140">
        <v>0</v>
      </c>
      <c r="BU25" s="140">
        <v>286189</v>
      </c>
      <c r="BV25" s="140">
        <v>0</v>
      </c>
      <c r="BW25" s="140">
        <v>286189</v>
      </c>
      <c r="BX25" s="140">
        <v>0</v>
      </c>
      <c r="BY25" s="140">
        <v>0</v>
      </c>
      <c r="BZ25" s="140">
        <v>338023</v>
      </c>
      <c r="CA25" s="140">
        <v>4069</v>
      </c>
      <c r="CB25" s="140">
        <v>7582</v>
      </c>
      <c r="CC25" s="140">
        <v>46492</v>
      </c>
      <c r="CD25" s="140">
        <v>279880</v>
      </c>
      <c r="CE25" s="141" t="s">
        <v>290</v>
      </c>
      <c r="CF25" s="140">
        <v>0</v>
      </c>
      <c r="CG25" s="140">
        <v>98644</v>
      </c>
      <c r="CH25" s="140">
        <v>863869</v>
      </c>
      <c r="CI25" s="140">
        <v>2805126</v>
      </c>
      <c r="CJ25" s="140">
        <v>2780093</v>
      </c>
      <c r="CK25" s="140">
        <v>0</v>
      </c>
      <c r="CL25" s="140">
        <v>884383</v>
      </c>
      <c r="CM25" s="140">
        <v>1846581</v>
      </c>
      <c r="CN25" s="140">
        <v>49129</v>
      </c>
      <c r="CO25" s="140">
        <v>25033</v>
      </c>
      <c r="CP25" s="141" t="s">
        <v>290</v>
      </c>
      <c r="CQ25" s="140">
        <v>4550737</v>
      </c>
      <c r="CR25" s="140">
        <v>469730</v>
      </c>
      <c r="CS25" s="140">
        <v>310554</v>
      </c>
      <c r="CT25" s="140">
        <v>0</v>
      </c>
      <c r="CU25" s="140">
        <v>159176</v>
      </c>
      <c r="CV25" s="140">
        <v>0</v>
      </c>
      <c r="CW25" s="140">
        <v>1844186</v>
      </c>
      <c r="CX25" s="140">
        <v>0</v>
      </c>
      <c r="CY25" s="140">
        <v>1805142</v>
      </c>
      <c r="CZ25" s="140">
        <v>39044</v>
      </c>
      <c r="DA25" s="140">
        <v>0</v>
      </c>
      <c r="DB25" s="140">
        <v>2236821</v>
      </c>
      <c r="DC25" s="140">
        <v>204599</v>
      </c>
      <c r="DD25" s="140">
        <v>1348834</v>
      </c>
      <c r="DE25" s="140">
        <v>349733</v>
      </c>
      <c r="DF25" s="140">
        <v>333655</v>
      </c>
      <c r="DG25" s="141" t="s">
        <v>290</v>
      </c>
      <c r="DH25" s="140">
        <v>0</v>
      </c>
      <c r="DI25" s="140">
        <v>870963</v>
      </c>
      <c r="DJ25" s="140">
        <v>8226826</v>
      </c>
    </row>
    <row r="26" spans="1:114" s="142" customFormat="1" ht="13.5" customHeight="1">
      <c r="A26" s="138" t="s">
        <v>20</v>
      </c>
      <c r="B26" s="139" t="s">
        <v>255</v>
      </c>
      <c r="C26" s="138" t="s">
        <v>0</v>
      </c>
      <c r="D26" s="140">
        <v>20269136</v>
      </c>
      <c r="E26" s="140">
        <v>19922119</v>
      </c>
      <c r="F26" s="140">
        <v>2825173</v>
      </c>
      <c r="G26" s="140">
        <v>0</v>
      </c>
      <c r="H26" s="140">
        <v>13499300</v>
      </c>
      <c r="I26" s="140">
        <v>2509212</v>
      </c>
      <c r="J26" s="140">
        <v>9739285</v>
      </c>
      <c r="K26" s="140">
        <v>1088434</v>
      </c>
      <c r="L26" s="140">
        <v>347017</v>
      </c>
      <c r="M26" s="140">
        <v>932133</v>
      </c>
      <c r="N26" s="140">
        <v>663409</v>
      </c>
      <c r="O26" s="140">
        <v>0</v>
      </c>
      <c r="P26" s="140">
        <v>0</v>
      </c>
      <c r="Q26" s="140">
        <v>3700</v>
      </c>
      <c r="R26" s="140">
        <v>477788</v>
      </c>
      <c r="S26" s="140">
        <v>2632444</v>
      </c>
      <c r="T26" s="140">
        <v>181921</v>
      </c>
      <c r="U26" s="140">
        <v>268724</v>
      </c>
      <c r="V26" s="140">
        <v>21201269</v>
      </c>
      <c r="W26" s="140">
        <v>20585528</v>
      </c>
      <c r="X26" s="140">
        <v>2825173</v>
      </c>
      <c r="Y26" s="140">
        <v>0</v>
      </c>
      <c r="Z26" s="140">
        <v>13503000</v>
      </c>
      <c r="AA26" s="140">
        <v>2987000</v>
      </c>
      <c r="AB26" s="140">
        <v>12371729</v>
      </c>
      <c r="AC26" s="140">
        <v>1270355</v>
      </c>
      <c r="AD26" s="140">
        <v>615741</v>
      </c>
      <c r="AE26" s="140">
        <v>20649801</v>
      </c>
      <c r="AF26" s="140">
        <v>20607685</v>
      </c>
      <c r="AG26" s="140">
        <v>0</v>
      </c>
      <c r="AH26" s="140">
        <v>20254483</v>
      </c>
      <c r="AI26" s="140">
        <v>353202</v>
      </c>
      <c r="AJ26" s="140">
        <v>0</v>
      </c>
      <c r="AK26" s="140">
        <v>42116</v>
      </c>
      <c r="AL26" s="141" t="s">
        <v>290</v>
      </c>
      <c r="AM26" s="140">
        <v>7706430</v>
      </c>
      <c r="AN26" s="140">
        <v>1264273</v>
      </c>
      <c r="AO26" s="140">
        <v>827199</v>
      </c>
      <c r="AP26" s="140">
        <v>0</v>
      </c>
      <c r="AQ26" s="140">
        <v>417357</v>
      </c>
      <c r="AR26" s="140">
        <v>19717</v>
      </c>
      <c r="AS26" s="140">
        <v>3389948</v>
      </c>
      <c r="AT26" s="140">
        <v>17429</v>
      </c>
      <c r="AU26" s="140">
        <v>3287736</v>
      </c>
      <c r="AV26" s="140">
        <v>84783</v>
      </c>
      <c r="AW26" s="140">
        <v>52382</v>
      </c>
      <c r="AX26" s="140">
        <v>2993135</v>
      </c>
      <c r="AY26" s="140">
        <v>215225</v>
      </c>
      <c r="AZ26" s="140">
        <v>2363378</v>
      </c>
      <c r="BA26" s="140">
        <v>352892</v>
      </c>
      <c r="BB26" s="140">
        <v>61640</v>
      </c>
      <c r="BC26" s="141" t="s">
        <v>290</v>
      </c>
      <c r="BD26" s="140">
        <v>6692</v>
      </c>
      <c r="BE26" s="140">
        <v>1652190</v>
      </c>
      <c r="BF26" s="140">
        <v>30008421</v>
      </c>
      <c r="BG26" s="140">
        <v>203548</v>
      </c>
      <c r="BH26" s="140">
        <v>203548</v>
      </c>
      <c r="BI26" s="140">
        <v>0</v>
      </c>
      <c r="BJ26" s="140">
        <v>198580</v>
      </c>
      <c r="BK26" s="140">
        <v>0</v>
      </c>
      <c r="BL26" s="140">
        <v>4968</v>
      </c>
      <c r="BM26" s="140">
        <v>0</v>
      </c>
      <c r="BN26" s="141" t="s">
        <v>290</v>
      </c>
      <c r="BO26" s="140">
        <v>3208797</v>
      </c>
      <c r="BP26" s="140">
        <v>570300</v>
      </c>
      <c r="BQ26" s="140">
        <v>358950</v>
      </c>
      <c r="BR26" s="140">
        <v>5058</v>
      </c>
      <c r="BS26" s="140">
        <v>206292</v>
      </c>
      <c r="BT26" s="140">
        <v>0</v>
      </c>
      <c r="BU26" s="140">
        <v>1801757</v>
      </c>
      <c r="BV26" s="140">
        <v>7091</v>
      </c>
      <c r="BW26" s="140">
        <v>1793361</v>
      </c>
      <c r="BX26" s="140">
        <v>1305</v>
      </c>
      <c r="BY26" s="140">
        <v>0</v>
      </c>
      <c r="BZ26" s="140">
        <v>836124</v>
      </c>
      <c r="CA26" s="140">
        <v>181563</v>
      </c>
      <c r="CB26" s="140">
        <v>604630</v>
      </c>
      <c r="CC26" s="140">
        <v>45885</v>
      </c>
      <c r="CD26" s="140">
        <v>4046</v>
      </c>
      <c r="CE26" s="141" t="s">
        <v>290</v>
      </c>
      <c r="CF26" s="140">
        <v>616</v>
      </c>
      <c r="CG26" s="140">
        <v>152232</v>
      </c>
      <c r="CH26" s="140">
        <v>3564577</v>
      </c>
      <c r="CI26" s="140">
        <v>20853349</v>
      </c>
      <c r="CJ26" s="140">
        <v>20811233</v>
      </c>
      <c r="CK26" s="140">
        <v>0</v>
      </c>
      <c r="CL26" s="140">
        <v>20453063</v>
      </c>
      <c r="CM26" s="140">
        <v>353202</v>
      </c>
      <c r="CN26" s="140">
        <v>4968</v>
      </c>
      <c r="CO26" s="140">
        <v>42116</v>
      </c>
      <c r="CP26" s="141" t="s">
        <v>290</v>
      </c>
      <c r="CQ26" s="140">
        <v>10915227</v>
      </c>
      <c r="CR26" s="140">
        <v>1834573</v>
      </c>
      <c r="CS26" s="140">
        <v>1186149</v>
      </c>
      <c r="CT26" s="140">
        <v>5058</v>
      </c>
      <c r="CU26" s="140">
        <v>623649</v>
      </c>
      <c r="CV26" s="140">
        <v>19717</v>
      </c>
      <c r="CW26" s="140">
        <v>5191705</v>
      </c>
      <c r="CX26" s="140">
        <v>24520</v>
      </c>
      <c r="CY26" s="140">
        <v>5081097</v>
      </c>
      <c r="CZ26" s="140">
        <v>86088</v>
      </c>
      <c r="DA26" s="140">
        <v>52382</v>
      </c>
      <c r="DB26" s="140">
        <v>3829259</v>
      </c>
      <c r="DC26" s="140">
        <v>396788</v>
      </c>
      <c r="DD26" s="140">
        <v>2968008</v>
      </c>
      <c r="DE26" s="140">
        <v>398777</v>
      </c>
      <c r="DF26" s="140">
        <v>65686</v>
      </c>
      <c r="DG26" s="141" t="s">
        <v>290</v>
      </c>
      <c r="DH26" s="140">
        <v>7308</v>
      </c>
      <c r="DI26" s="140">
        <v>1804422</v>
      </c>
      <c r="DJ26" s="140">
        <v>33572998</v>
      </c>
    </row>
    <row r="27" spans="1:114" s="142" customFormat="1" ht="13.5" customHeight="1">
      <c r="A27" s="138" t="s">
        <v>21</v>
      </c>
      <c r="B27" s="139" t="s">
        <v>256</v>
      </c>
      <c r="C27" s="138" t="s">
        <v>0</v>
      </c>
      <c r="D27" s="140">
        <v>1579542</v>
      </c>
      <c r="E27" s="140">
        <v>1453168</v>
      </c>
      <c r="F27" s="140">
        <v>16588</v>
      </c>
      <c r="G27" s="140">
        <v>0</v>
      </c>
      <c r="H27" s="140">
        <v>402300</v>
      </c>
      <c r="I27" s="140">
        <v>754434</v>
      </c>
      <c r="J27" s="140">
        <v>4287658</v>
      </c>
      <c r="K27" s="140">
        <v>279846</v>
      </c>
      <c r="L27" s="140">
        <v>126374</v>
      </c>
      <c r="M27" s="140">
        <v>492561</v>
      </c>
      <c r="N27" s="140">
        <v>316512</v>
      </c>
      <c r="O27" s="140">
        <v>10756</v>
      </c>
      <c r="P27" s="140">
        <v>0</v>
      </c>
      <c r="Q27" s="140">
        <v>50600</v>
      </c>
      <c r="R27" s="140">
        <v>73481</v>
      </c>
      <c r="S27" s="140">
        <v>1415627</v>
      </c>
      <c r="T27" s="140">
        <v>181675</v>
      </c>
      <c r="U27" s="140">
        <v>176049</v>
      </c>
      <c r="V27" s="140">
        <v>2072103</v>
      </c>
      <c r="W27" s="140">
        <v>1769680</v>
      </c>
      <c r="X27" s="140">
        <v>27344</v>
      </c>
      <c r="Y27" s="140">
        <v>0</v>
      </c>
      <c r="Z27" s="140">
        <v>452900</v>
      </c>
      <c r="AA27" s="140">
        <v>827915</v>
      </c>
      <c r="AB27" s="140">
        <v>5703285</v>
      </c>
      <c r="AC27" s="140">
        <v>461521</v>
      </c>
      <c r="AD27" s="140">
        <v>302423</v>
      </c>
      <c r="AE27" s="140">
        <v>562904</v>
      </c>
      <c r="AF27" s="140">
        <v>506592</v>
      </c>
      <c r="AG27" s="140">
        <v>0</v>
      </c>
      <c r="AH27" s="140">
        <v>506592</v>
      </c>
      <c r="AI27" s="140">
        <v>0</v>
      </c>
      <c r="AJ27" s="140">
        <v>0</v>
      </c>
      <c r="AK27" s="140">
        <v>56312</v>
      </c>
      <c r="AL27" s="141" t="s">
        <v>290</v>
      </c>
      <c r="AM27" s="140">
        <v>4887589</v>
      </c>
      <c r="AN27" s="140">
        <v>602534</v>
      </c>
      <c r="AO27" s="140">
        <v>497653</v>
      </c>
      <c r="AP27" s="140">
        <v>0</v>
      </c>
      <c r="AQ27" s="140">
        <v>104881</v>
      </c>
      <c r="AR27" s="140">
        <v>0</v>
      </c>
      <c r="AS27" s="140">
        <v>1760196</v>
      </c>
      <c r="AT27" s="140">
        <v>0</v>
      </c>
      <c r="AU27" s="140">
        <v>1749496</v>
      </c>
      <c r="AV27" s="140">
        <v>10700</v>
      </c>
      <c r="AW27" s="140">
        <v>158</v>
      </c>
      <c r="AX27" s="140">
        <v>2521139</v>
      </c>
      <c r="AY27" s="140">
        <v>16692</v>
      </c>
      <c r="AZ27" s="140">
        <v>2384460</v>
      </c>
      <c r="BA27" s="140">
        <v>100220</v>
      </c>
      <c r="BB27" s="140">
        <v>19767</v>
      </c>
      <c r="BC27" s="141" t="s">
        <v>290</v>
      </c>
      <c r="BD27" s="140">
        <v>3562</v>
      </c>
      <c r="BE27" s="140">
        <v>416707</v>
      </c>
      <c r="BF27" s="140">
        <v>5867200</v>
      </c>
      <c r="BG27" s="140">
        <v>245474</v>
      </c>
      <c r="BH27" s="140">
        <v>224284</v>
      </c>
      <c r="BI27" s="140">
        <v>0</v>
      </c>
      <c r="BJ27" s="140">
        <v>224284</v>
      </c>
      <c r="BK27" s="140">
        <v>0</v>
      </c>
      <c r="BL27" s="140">
        <v>0</v>
      </c>
      <c r="BM27" s="140">
        <v>21190</v>
      </c>
      <c r="BN27" s="141" t="s">
        <v>290</v>
      </c>
      <c r="BO27" s="140">
        <v>1368919</v>
      </c>
      <c r="BP27" s="140">
        <v>370587</v>
      </c>
      <c r="BQ27" s="140">
        <v>202883</v>
      </c>
      <c r="BR27" s="140">
        <v>0</v>
      </c>
      <c r="BS27" s="140">
        <v>167704</v>
      </c>
      <c r="BT27" s="140">
        <v>0</v>
      </c>
      <c r="BU27" s="140">
        <v>641049</v>
      </c>
      <c r="BV27" s="140">
        <v>0</v>
      </c>
      <c r="BW27" s="140">
        <v>619385</v>
      </c>
      <c r="BX27" s="140">
        <v>21664</v>
      </c>
      <c r="BY27" s="140">
        <v>0</v>
      </c>
      <c r="BZ27" s="140">
        <v>349329</v>
      </c>
      <c r="CA27" s="140">
        <v>0</v>
      </c>
      <c r="CB27" s="140">
        <v>325726</v>
      </c>
      <c r="CC27" s="140">
        <v>20008</v>
      </c>
      <c r="CD27" s="140">
        <v>3595</v>
      </c>
      <c r="CE27" s="141" t="s">
        <v>290</v>
      </c>
      <c r="CF27" s="140">
        <v>7954</v>
      </c>
      <c r="CG27" s="140">
        <v>293795</v>
      </c>
      <c r="CH27" s="140">
        <v>1908188</v>
      </c>
      <c r="CI27" s="140">
        <v>808378</v>
      </c>
      <c r="CJ27" s="140">
        <v>730876</v>
      </c>
      <c r="CK27" s="140">
        <v>0</v>
      </c>
      <c r="CL27" s="140">
        <v>730876</v>
      </c>
      <c r="CM27" s="140">
        <v>0</v>
      </c>
      <c r="CN27" s="140">
        <v>0</v>
      </c>
      <c r="CO27" s="140">
        <v>77502</v>
      </c>
      <c r="CP27" s="141" t="s">
        <v>290</v>
      </c>
      <c r="CQ27" s="140">
        <v>6256508</v>
      </c>
      <c r="CR27" s="140">
        <v>973121</v>
      </c>
      <c r="CS27" s="140">
        <v>700536</v>
      </c>
      <c r="CT27" s="140">
        <v>0</v>
      </c>
      <c r="CU27" s="140">
        <v>272585</v>
      </c>
      <c r="CV27" s="140">
        <v>0</v>
      </c>
      <c r="CW27" s="140">
        <v>2401245</v>
      </c>
      <c r="CX27" s="140">
        <v>0</v>
      </c>
      <c r="CY27" s="140">
        <v>2368881</v>
      </c>
      <c r="CZ27" s="140">
        <v>32364</v>
      </c>
      <c r="DA27" s="140">
        <v>158</v>
      </c>
      <c r="DB27" s="140">
        <v>2870468</v>
      </c>
      <c r="DC27" s="140">
        <v>16692</v>
      </c>
      <c r="DD27" s="140">
        <v>2710186</v>
      </c>
      <c r="DE27" s="140">
        <v>120228</v>
      </c>
      <c r="DF27" s="140">
        <v>23362</v>
      </c>
      <c r="DG27" s="141" t="s">
        <v>290</v>
      </c>
      <c r="DH27" s="140">
        <v>11516</v>
      </c>
      <c r="DI27" s="140">
        <v>710502</v>
      </c>
      <c r="DJ27" s="140">
        <v>7775388</v>
      </c>
    </row>
    <row r="28" spans="1:114" s="142" customFormat="1" ht="13.5" customHeight="1">
      <c r="A28" s="138" t="s">
        <v>22</v>
      </c>
      <c r="B28" s="139" t="s">
        <v>257</v>
      </c>
      <c r="C28" s="138" t="s">
        <v>0</v>
      </c>
      <c r="D28" s="140">
        <v>3440372</v>
      </c>
      <c r="E28" s="140">
        <v>3301015</v>
      </c>
      <c r="F28" s="140">
        <v>528264</v>
      </c>
      <c r="G28" s="140">
        <v>0</v>
      </c>
      <c r="H28" s="140">
        <v>956200</v>
      </c>
      <c r="I28" s="140">
        <v>1044706</v>
      </c>
      <c r="J28" s="140">
        <v>5762678</v>
      </c>
      <c r="K28" s="140">
        <v>771845</v>
      </c>
      <c r="L28" s="140">
        <v>139357</v>
      </c>
      <c r="M28" s="140">
        <v>1004910</v>
      </c>
      <c r="N28" s="140">
        <v>921067</v>
      </c>
      <c r="O28" s="140">
        <v>312115</v>
      </c>
      <c r="P28" s="140">
        <v>0</v>
      </c>
      <c r="Q28" s="140">
        <v>541300</v>
      </c>
      <c r="R28" s="140">
        <v>1439</v>
      </c>
      <c r="S28" s="140">
        <v>2090995</v>
      </c>
      <c r="T28" s="140">
        <v>66213</v>
      </c>
      <c r="U28" s="140">
        <v>83843</v>
      </c>
      <c r="V28" s="140">
        <v>4445282</v>
      </c>
      <c r="W28" s="140">
        <v>4222082</v>
      </c>
      <c r="X28" s="140">
        <v>840379</v>
      </c>
      <c r="Y28" s="140">
        <v>0</v>
      </c>
      <c r="Z28" s="140">
        <v>1497500</v>
      </c>
      <c r="AA28" s="140">
        <v>1046145</v>
      </c>
      <c r="AB28" s="140">
        <v>7853673</v>
      </c>
      <c r="AC28" s="140">
        <v>838058</v>
      </c>
      <c r="AD28" s="140">
        <v>223200</v>
      </c>
      <c r="AE28" s="140">
        <v>1969509</v>
      </c>
      <c r="AF28" s="140">
        <v>1922023</v>
      </c>
      <c r="AG28" s="140">
        <v>0</v>
      </c>
      <c r="AH28" s="140">
        <v>1914139</v>
      </c>
      <c r="AI28" s="140">
        <v>7884</v>
      </c>
      <c r="AJ28" s="140">
        <v>0</v>
      </c>
      <c r="AK28" s="140">
        <v>47486</v>
      </c>
      <c r="AL28" s="141" t="s">
        <v>290</v>
      </c>
      <c r="AM28" s="140">
        <v>6674719</v>
      </c>
      <c r="AN28" s="140">
        <v>602281</v>
      </c>
      <c r="AO28" s="140">
        <v>352234</v>
      </c>
      <c r="AP28" s="140">
        <v>0</v>
      </c>
      <c r="AQ28" s="140">
        <v>250047</v>
      </c>
      <c r="AR28" s="140">
        <v>0</v>
      </c>
      <c r="AS28" s="140">
        <v>1717964</v>
      </c>
      <c r="AT28" s="140">
        <v>20868</v>
      </c>
      <c r="AU28" s="140">
        <v>1522211</v>
      </c>
      <c r="AV28" s="140">
        <v>174885</v>
      </c>
      <c r="AW28" s="140">
        <v>8400</v>
      </c>
      <c r="AX28" s="140">
        <v>4345463</v>
      </c>
      <c r="AY28" s="140">
        <v>127500</v>
      </c>
      <c r="AZ28" s="140">
        <v>4130636</v>
      </c>
      <c r="BA28" s="140">
        <v>80385</v>
      </c>
      <c r="BB28" s="140">
        <v>6942</v>
      </c>
      <c r="BC28" s="141" t="s">
        <v>290</v>
      </c>
      <c r="BD28" s="140">
        <v>611</v>
      </c>
      <c r="BE28" s="140">
        <v>558822</v>
      </c>
      <c r="BF28" s="140">
        <v>9203050</v>
      </c>
      <c r="BG28" s="140">
        <v>872404</v>
      </c>
      <c r="BH28" s="140">
        <v>872404</v>
      </c>
      <c r="BI28" s="140">
        <v>0</v>
      </c>
      <c r="BJ28" s="140">
        <v>872404</v>
      </c>
      <c r="BK28" s="140">
        <v>0</v>
      </c>
      <c r="BL28" s="140">
        <v>0</v>
      </c>
      <c r="BM28" s="140">
        <v>0</v>
      </c>
      <c r="BN28" s="141" t="s">
        <v>290</v>
      </c>
      <c r="BO28" s="140">
        <v>2127071</v>
      </c>
      <c r="BP28" s="140">
        <v>289787</v>
      </c>
      <c r="BQ28" s="140">
        <v>143110</v>
      </c>
      <c r="BR28" s="140">
        <v>0</v>
      </c>
      <c r="BS28" s="140">
        <v>146677</v>
      </c>
      <c r="BT28" s="140">
        <v>0</v>
      </c>
      <c r="BU28" s="140">
        <v>849438</v>
      </c>
      <c r="BV28" s="140">
        <v>0</v>
      </c>
      <c r="BW28" s="140">
        <v>843870</v>
      </c>
      <c r="BX28" s="140">
        <v>5568</v>
      </c>
      <c r="BY28" s="140">
        <v>0</v>
      </c>
      <c r="BZ28" s="140">
        <v>987846</v>
      </c>
      <c r="CA28" s="140">
        <v>0</v>
      </c>
      <c r="CB28" s="140">
        <v>960719</v>
      </c>
      <c r="CC28" s="140">
        <v>0</v>
      </c>
      <c r="CD28" s="140">
        <v>27127</v>
      </c>
      <c r="CE28" s="141" t="s">
        <v>290</v>
      </c>
      <c r="CF28" s="140">
        <v>0</v>
      </c>
      <c r="CG28" s="140">
        <v>96430</v>
      </c>
      <c r="CH28" s="140">
        <v>3095905</v>
      </c>
      <c r="CI28" s="140">
        <v>2841913</v>
      </c>
      <c r="CJ28" s="140">
        <v>2794427</v>
      </c>
      <c r="CK28" s="140">
        <v>0</v>
      </c>
      <c r="CL28" s="140">
        <v>2786543</v>
      </c>
      <c r="CM28" s="140">
        <v>7884</v>
      </c>
      <c r="CN28" s="140">
        <v>0</v>
      </c>
      <c r="CO28" s="140">
        <v>47486</v>
      </c>
      <c r="CP28" s="141" t="s">
        <v>290</v>
      </c>
      <c r="CQ28" s="140">
        <v>8801790</v>
      </c>
      <c r="CR28" s="140">
        <v>892068</v>
      </c>
      <c r="CS28" s="140">
        <v>495344</v>
      </c>
      <c r="CT28" s="140">
        <v>0</v>
      </c>
      <c r="CU28" s="140">
        <v>396724</v>
      </c>
      <c r="CV28" s="140">
        <v>0</v>
      </c>
      <c r="CW28" s="140">
        <v>2567402</v>
      </c>
      <c r="CX28" s="140">
        <v>20868</v>
      </c>
      <c r="CY28" s="140">
        <v>2366081</v>
      </c>
      <c r="CZ28" s="140">
        <v>180453</v>
      </c>
      <c r="DA28" s="140">
        <v>8400</v>
      </c>
      <c r="DB28" s="140">
        <v>5333309</v>
      </c>
      <c r="DC28" s="140">
        <v>127500</v>
      </c>
      <c r="DD28" s="140">
        <v>5091355</v>
      </c>
      <c r="DE28" s="140">
        <v>80385</v>
      </c>
      <c r="DF28" s="140">
        <v>34069</v>
      </c>
      <c r="DG28" s="141" t="s">
        <v>290</v>
      </c>
      <c r="DH28" s="140">
        <v>611</v>
      </c>
      <c r="DI28" s="140">
        <v>655252</v>
      </c>
      <c r="DJ28" s="140">
        <v>12298955</v>
      </c>
    </row>
    <row r="29" spans="1:114" s="142" customFormat="1" ht="13.5" customHeight="1">
      <c r="A29" s="138" t="s">
        <v>23</v>
      </c>
      <c r="B29" s="139" t="s">
        <v>258</v>
      </c>
      <c r="C29" s="138" t="s">
        <v>0</v>
      </c>
      <c r="D29" s="140">
        <v>6173446</v>
      </c>
      <c r="E29" s="140">
        <v>5135524</v>
      </c>
      <c r="F29" s="140">
        <v>925436</v>
      </c>
      <c r="G29" s="140">
        <v>0</v>
      </c>
      <c r="H29" s="140">
        <v>1419300</v>
      </c>
      <c r="I29" s="140">
        <v>2349638</v>
      </c>
      <c r="J29" s="140">
        <v>22149880</v>
      </c>
      <c r="K29" s="140">
        <v>441150</v>
      </c>
      <c r="L29" s="140">
        <v>1037922</v>
      </c>
      <c r="M29" s="140">
        <v>590868</v>
      </c>
      <c r="N29" s="140">
        <v>176745</v>
      </c>
      <c r="O29" s="140">
        <v>5177</v>
      </c>
      <c r="P29" s="140">
        <v>0</v>
      </c>
      <c r="Q29" s="140">
        <v>0</v>
      </c>
      <c r="R29" s="140">
        <v>121730</v>
      </c>
      <c r="S29" s="140">
        <v>2976072</v>
      </c>
      <c r="T29" s="140">
        <v>49838</v>
      </c>
      <c r="U29" s="140">
        <v>414123</v>
      </c>
      <c r="V29" s="140">
        <v>6764314</v>
      </c>
      <c r="W29" s="140">
        <v>5312269</v>
      </c>
      <c r="X29" s="140">
        <v>930613</v>
      </c>
      <c r="Y29" s="140">
        <v>0</v>
      </c>
      <c r="Z29" s="140">
        <v>1419300</v>
      </c>
      <c r="AA29" s="140">
        <v>2471368</v>
      </c>
      <c r="AB29" s="140">
        <v>25125952</v>
      </c>
      <c r="AC29" s="140">
        <v>490988</v>
      </c>
      <c r="AD29" s="140">
        <v>1452045</v>
      </c>
      <c r="AE29" s="140">
        <v>14615580</v>
      </c>
      <c r="AF29" s="140">
        <v>14489144</v>
      </c>
      <c r="AG29" s="140">
        <v>0</v>
      </c>
      <c r="AH29" s="140">
        <v>14479423</v>
      </c>
      <c r="AI29" s="140">
        <v>5054</v>
      </c>
      <c r="AJ29" s="140">
        <v>4667</v>
      </c>
      <c r="AK29" s="140">
        <v>126436</v>
      </c>
      <c r="AL29" s="141" t="s">
        <v>290</v>
      </c>
      <c r="AM29" s="140">
        <v>11881479</v>
      </c>
      <c r="AN29" s="140">
        <v>1716949</v>
      </c>
      <c r="AO29" s="140">
        <v>1298139</v>
      </c>
      <c r="AP29" s="140">
        <v>0</v>
      </c>
      <c r="AQ29" s="140">
        <v>403136</v>
      </c>
      <c r="AR29" s="140">
        <v>15674</v>
      </c>
      <c r="AS29" s="140">
        <v>3302988</v>
      </c>
      <c r="AT29" s="140">
        <v>1720</v>
      </c>
      <c r="AU29" s="140">
        <v>3199876</v>
      </c>
      <c r="AV29" s="140">
        <v>101392</v>
      </c>
      <c r="AW29" s="140">
        <v>30268</v>
      </c>
      <c r="AX29" s="140">
        <v>6805653</v>
      </c>
      <c r="AY29" s="140">
        <v>321592</v>
      </c>
      <c r="AZ29" s="140">
        <v>5272951</v>
      </c>
      <c r="BA29" s="140">
        <v>1091503</v>
      </c>
      <c r="BB29" s="140">
        <v>119607</v>
      </c>
      <c r="BC29" s="141" t="s">
        <v>290</v>
      </c>
      <c r="BD29" s="140">
        <v>25621</v>
      </c>
      <c r="BE29" s="140">
        <v>1826267</v>
      </c>
      <c r="BF29" s="140">
        <v>28323326</v>
      </c>
      <c r="BG29" s="140">
        <v>144655</v>
      </c>
      <c r="BH29" s="140">
        <v>144655</v>
      </c>
      <c r="BI29" s="140">
        <v>0</v>
      </c>
      <c r="BJ29" s="140">
        <v>130431</v>
      </c>
      <c r="BK29" s="140">
        <v>0</v>
      </c>
      <c r="BL29" s="140">
        <v>14224</v>
      </c>
      <c r="BM29" s="140">
        <v>0</v>
      </c>
      <c r="BN29" s="141" t="s">
        <v>290</v>
      </c>
      <c r="BO29" s="140">
        <v>2520795</v>
      </c>
      <c r="BP29" s="140">
        <v>477869</v>
      </c>
      <c r="BQ29" s="140">
        <v>385116</v>
      </c>
      <c r="BR29" s="140">
        <v>0</v>
      </c>
      <c r="BS29" s="140">
        <v>67090</v>
      </c>
      <c r="BT29" s="140">
        <v>25663</v>
      </c>
      <c r="BU29" s="140">
        <v>1370055</v>
      </c>
      <c r="BV29" s="140">
        <v>0</v>
      </c>
      <c r="BW29" s="140">
        <v>1368956</v>
      </c>
      <c r="BX29" s="140">
        <v>1099</v>
      </c>
      <c r="BY29" s="140">
        <v>289</v>
      </c>
      <c r="BZ29" s="140">
        <v>672582</v>
      </c>
      <c r="CA29" s="140">
        <v>2817</v>
      </c>
      <c r="CB29" s="140">
        <v>532973</v>
      </c>
      <c r="CC29" s="140">
        <v>67339</v>
      </c>
      <c r="CD29" s="140">
        <v>69453</v>
      </c>
      <c r="CE29" s="141" t="s">
        <v>290</v>
      </c>
      <c r="CF29" s="140">
        <v>0</v>
      </c>
      <c r="CG29" s="140">
        <v>901490</v>
      </c>
      <c r="CH29" s="140">
        <v>3566940</v>
      </c>
      <c r="CI29" s="140">
        <v>14760235</v>
      </c>
      <c r="CJ29" s="140">
        <v>14633799</v>
      </c>
      <c r="CK29" s="140">
        <v>0</v>
      </c>
      <c r="CL29" s="140">
        <v>14609854</v>
      </c>
      <c r="CM29" s="140">
        <v>5054</v>
      </c>
      <c r="CN29" s="140">
        <v>18891</v>
      </c>
      <c r="CO29" s="140">
        <v>126436</v>
      </c>
      <c r="CP29" s="141" t="s">
        <v>290</v>
      </c>
      <c r="CQ29" s="140">
        <v>14402274</v>
      </c>
      <c r="CR29" s="140">
        <v>2194818</v>
      </c>
      <c r="CS29" s="140">
        <v>1683255</v>
      </c>
      <c r="CT29" s="140">
        <v>0</v>
      </c>
      <c r="CU29" s="140">
        <v>470226</v>
      </c>
      <c r="CV29" s="140">
        <v>41337</v>
      </c>
      <c r="CW29" s="140">
        <v>4673043</v>
      </c>
      <c r="CX29" s="140">
        <v>1720</v>
      </c>
      <c r="CY29" s="140">
        <v>4568832</v>
      </c>
      <c r="CZ29" s="140">
        <v>102491</v>
      </c>
      <c r="DA29" s="140">
        <v>30557</v>
      </c>
      <c r="DB29" s="140">
        <v>7478235</v>
      </c>
      <c r="DC29" s="140">
        <v>324409</v>
      </c>
      <c r="DD29" s="140">
        <v>5805924</v>
      </c>
      <c r="DE29" s="140">
        <v>1158842</v>
      </c>
      <c r="DF29" s="140">
        <v>189060</v>
      </c>
      <c r="DG29" s="141" t="s">
        <v>290</v>
      </c>
      <c r="DH29" s="140">
        <v>25621</v>
      </c>
      <c r="DI29" s="140">
        <v>2727757</v>
      </c>
      <c r="DJ29" s="140">
        <v>31890266</v>
      </c>
    </row>
    <row r="30" spans="1:114" s="142" customFormat="1" ht="13.5" customHeight="1">
      <c r="A30" s="138" t="s">
        <v>24</v>
      </c>
      <c r="B30" s="139" t="s">
        <v>259</v>
      </c>
      <c r="C30" s="138" t="s">
        <v>0</v>
      </c>
      <c r="D30" s="140">
        <v>7845528</v>
      </c>
      <c r="E30" s="140">
        <v>7550661</v>
      </c>
      <c r="F30" s="140">
        <v>2386683</v>
      </c>
      <c r="G30" s="140">
        <v>5688</v>
      </c>
      <c r="H30" s="140">
        <v>3755160</v>
      </c>
      <c r="I30" s="140">
        <v>1015849</v>
      </c>
      <c r="J30" s="140">
        <v>5290638</v>
      </c>
      <c r="K30" s="140">
        <v>387281</v>
      </c>
      <c r="L30" s="140">
        <v>294867</v>
      </c>
      <c r="M30" s="140">
        <v>94748</v>
      </c>
      <c r="N30" s="140">
        <v>32984</v>
      </c>
      <c r="O30" s="140">
        <v>0</v>
      </c>
      <c r="P30" s="140">
        <v>0</v>
      </c>
      <c r="Q30" s="140">
        <v>0</v>
      </c>
      <c r="R30" s="140">
        <v>17275</v>
      </c>
      <c r="S30" s="140">
        <v>2437818</v>
      </c>
      <c r="T30" s="140">
        <v>15709</v>
      </c>
      <c r="U30" s="140">
        <v>61764</v>
      </c>
      <c r="V30" s="140">
        <v>7940276</v>
      </c>
      <c r="W30" s="140">
        <v>7583645</v>
      </c>
      <c r="X30" s="140">
        <v>2386683</v>
      </c>
      <c r="Y30" s="140">
        <v>5688</v>
      </c>
      <c r="Z30" s="140">
        <v>3755160</v>
      </c>
      <c r="AA30" s="140">
        <v>1033124</v>
      </c>
      <c r="AB30" s="140">
        <v>7728456</v>
      </c>
      <c r="AC30" s="140">
        <v>402990</v>
      </c>
      <c r="AD30" s="140">
        <v>356631</v>
      </c>
      <c r="AE30" s="140">
        <v>6932229</v>
      </c>
      <c r="AF30" s="140">
        <v>6932229</v>
      </c>
      <c r="AG30" s="140">
        <v>0</v>
      </c>
      <c r="AH30" s="140">
        <v>6932229</v>
      </c>
      <c r="AI30" s="140">
        <v>0</v>
      </c>
      <c r="AJ30" s="140">
        <v>0</v>
      </c>
      <c r="AK30" s="140">
        <v>0</v>
      </c>
      <c r="AL30" s="141" t="s">
        <v>290</v>
      </c>
      <c r="AM30" s="140">
        <v>5810860</v>
      </c>
      <c r="AN30" s="140">
        <v>658672</v>
      </c>
      <c r="AO30" s="140">
        <v>376109</v>
      </c>
      <c r="AP30" s="140">
        <v>104598</v>
      </c>
      <c r="AQ30" s="140">
        <v>153731</v>
      </c>
      <c r="AR30" s="140">
        <v>24234</v>
      </c>
      <c r="AS30" s="140">
        <v>1991148</v>
      </c>
      <c r="AT30" s="140">
        <v>92335</v>
      </c>
      <c r="AU30" s="140">
        <v>1842738</v>
      </c>
      <c r="AV30" s="140">
        <v>56075</v>
      </c>
      <c r="AW30" s="140">
        <v>0</v>
      </c>
      <c r="AX30" s="140">
        <v>3159857</v>
      </c>
      <c r="AY30" s="140">
        <v>419071</v>
      </c>
      <c r="AZ30" s="140">
        <v>2735492</v>
      </c>
      <c r="BA30" s="140">
        <v>3746</v>
      </c>
      <c r="BB30" s="140">
        <v>1548</v>
      </c>
      <c r="BC30" s="141" t="s">
        <v>290</v>
      </c>
      <c r="BD30" s="140">
        <v>1183</v>
      </c>
      <c r="BE30" s="140">
        <v>393077</v>
      </c>
      <c r="BF30" s="140">
        <v>13136166</v>
      </c>
      <c r="BG30" s="140">
        <v>0</v>
      </c>
      <c r="BH30" s="140">
        <v>0</v>
      </c>
      <c r="BI30" s="140">
        <v>0</v>
      </c>
      <c r="BJ30" s="140">
        <v>0</v>
      </c>
      <c r="BK30" s="140">
        <v>0</v>
      </c>
      <c r="BL30" s="140">
        <v>0</v>
      </c>
      <c r="BM30" s="140">
        <v>0</v>
      </c>
      <c r="BN30" s="141" t="s">
        <v>290</v>
      </c>
      <c r="BO30" s="140">
        <v>2324039</v>
      </c>
      <c r="BP30" s="140">
        <v>205144</v>
      </c>
      <c r="BQ30" s="140">
        <v>169498</v>
      </c>
      <c r="BR30" s="140">
        <v>35646</v>
      </c>
      <c r="BS30" s="140">
        <v>0</v>
      </c>
      <c r="BT30" s="140">
        <v>0</v>
      </c>
      <c r="BU30" s="140">
        <v>1148110</v>
      </c>
      <c r="BV30" s="140">
        <v>10358</v>
      </c>
      <c r="BW30" s="140">
        <v>1087189</v>
      </c>
      <c r="BX30" s="140">
        <v>50563</v>
      </c>
      <c r="BY30" s="140">
        <v>0</v>
      </c>
      <c r="BZ30" s="140">
        <v>970034</v>
      </c>
      <c r="CA30" s="140">
        <v>424</v>
      </c>
      <c r="CB30" s="140">
        <v>961008</v>
      </c>
      <c r="CC30" s="140">
        <v>6419</v>
      </c>
      <c r="CD30" s="140">
        <v>2183</v>
      </c>
      <c r="CE30" s="141" t="s">
        <v>290</v>
      </c>
      <c r="CF30" s="140">
        <v>751</v>
      </c>
      <c r="CG30" s="140">
        <v>208527</v>
      </c>
      <c r="CH30" s="140">
        <v>2532566</v>
      </c>
      <c r="CI30" s="140">
        <v>6932229</v>
      </c>
      <c r="CJ30" s="140">
        <v>6932229</v>
      </c>
      <c r="CK30" s="140">
        <v>0</v>
      </c>
      <c r="CL30" s="140">
        <v>6932229</v>
      </c>
      <c r="CM30" s="140">
        <v>0</v>
      </c>
      <c r="CN30" s="140">
        <v>0</v>
      </c>
      <c r="CO30" s="140">
        <v>0</v>
      </c>
      <c r="CP30" s="141" t="s">
        <v>290</v>
      </c>
      <c r="CQ30" s="140">
        <v>8134899</v>
      </c>
      <c r="CR30" s="140">
        <v>863816</v>
      </c>
      <c r="CS30" s="140">
        <v>545607</v>
      </c>
      <c r="CT30" s="140">
        <v>140244</v>
      </c>
      <c r="CU30" s="140">
        <v>153731</v>
      </c>
      <c r="CV30" s="140">
        <v>24234</v>
      </c>
      <c r="CW30" s="140">
        <v>3139258</v>
      </c>
      <c r="CX30" s="140">
        <v>102693</v>
      </c>
      <c r="CY30" s="140">
        <v>2929927</v>
      </c>
      <c r="CZ30" s="140">
        <v>106638</v>
      </c>
      <c r="DA30" s="140">
        <v>0</v>
      </c>
      <c r="DB30" s="140">
        <v>4129891</v>
      </c>
      <c r="DC30" s="140">
        <v>419495</v>
      </c>
      <c r="DD30" s="140">
        <v>3696500</v>
      </c>
      <c r="DE30" s="140">
        <v>10165</v>
      </c>
      <c r="DF30" s="140">
        <v>3731</v>
      </c>
      <c r="DG30" s="141" t="s">
        <v>290</v>
      </c>
      <c r="DH30" s="140">
        <v>1934</v>
      </c>
      <c r="DI30" s="140">
        <v>601604</v>
      </c>
      <c r="DJ30" s="140">
        <v>15668732</v>
      </c>
    </row>
    <row r="31" spans="1:114" s="142" customFormat="1" ht="13.5" customHeight="1">
      <c r="A31" s="138" t="s">
        <v>25</v>
      </c>
      <c r="B31" s="139" t="s">
        <v>260</v>
      </c>
      <c r="C31" s="138" t="s">
        <v>0</v>
      </c>
      <c r="D31" s="140">
        <v>1986684</v>
      </c>
      <c r="E31" s="140">
        <v>1236078</v>
      </c>
      <c r="F31" s="140">
        <v>9255</v>
      </c>
      <c r="G31" s="140">
        <v>0</v>
      </c>
      <c r="H31" s="140">
        <v>0</v>
      </c>
      <c r="I31" s="140">
        <v>979209</v>
      </c>
      <c r="J31" s="140">
        <v>2924739</v>
      </c>
      <c r="K31" s="140">
        <v>247614</v>
      </c>
      <c r="L31" s="140">
        <v>750606</v>
      </c>
      <c r="M31" s="140">
        <v>515243</v>
      </c>
      <c r="N31" s="140">
        <v>460660</v>
      </c>
      <c r="O31" s="140">
        <v>0</v>
      </c>
      <c r="P31" s="140">
        <v>0</v>
      </c>
      <c r="Q31" s="140">
        <v>0</v>
      </c>
      <c r="R31" s="140">
        <v>284965</v>
      </c>
      <c r="S31" s="140">
        <v>896169</v>
      </c>
      <c r="T31" s="140">
        <v>175695</v>
      </c>
      <c r="U31" s="140">
        <v>54583</v>
      </c>
      <c r="V31" s="140">
        <v>2501927</v>
      </c>
      <c r="W31" s="140">
        <v>1696738</v>
      </c>
      <c r="X31" s="140">
        <v>9255</v>
      </c>
      <c r="Y31" s="140">
        <v>0</v>
      </c>
      <c r="Z31" s="140">
        <v>0</v>
      </c>
      <c r="AA31" s="140">
        <v>1264174</v>
      </c>
      <c r="AB31" s="140">
        <v>3820908</v>
      </c>
      <c r="AC31" s="140">
        <v>423309</v>
      </c>
      <c r="AD31" s="140">
        <v>805189</v>
      </c>
      <c r="AE31" s="140">
        <v>56899</v>
      </c>
      <c r="AF31" s="140">
        <v>32074</v>
      </c>
      <c r="AG31" s="140">
        <v>0</v>
      </c>
      <c r="AH31" s="140">
        <v>31518</v>
      </c>
      <c r="AI31" s="140">
        <v>556</v>
      </c>
      <c r="AJ31" s="140">
        <v>0</v>
      </c>
      <c r="AK31" s="140">
        <v>24825</v>
      </c>
      <c r="AL31" s="141" t="s">
        <v>290</v>
      </c>
      <c r="AM31" s="140">
        <v>4172127</v>
      </c>
      <c r="AN31" s="140">
        <v>656293</v>
      </c>
      <c r="AO31" s="140">
        <v>545854</v>
      </c>
      <c r="AP31" s="140">
        <v>77343</v>
      </c>
      <c r="AQ31" s="140">
        <v>27166</v>
      </c>
      <c r="AR31" s="140">
        <v>5930</v>
      </c>
      <c r="AS31" s="140">
        <v>1639779</v>
      </c>
      <c r="AT31" s="140">
        <v>67937</v>
      </c>
      <c r="AU31" s="140">
        <v>1470623</v>
      </c>
      <c r="AV31" s="140">
        <v>101219</v>
      </c>
      <c r="AW31" s="140">
        <v>0</v>
      </c>
      <c r="AX31" s="140">
        <v>1855039</v>
      </c>
      <c r="AY31" s="140">
        <v>474990</v>
      </c>
      <c r="AZ31" s="140">
        <v>1107922</v>
      </c>
      <c r="BA31" s="140">
        <v>201266</v>
      </c>
      <c r="BB31" s="140">
        <v>70861</v>
      </c>
      <c r="BC31" s="141" t="s">
        <v>290</v>
      </c>
      <c r="BD31" s="140">
        <v>21016</v>
      </c>
      <c r="BE31" s="140">
        <v>682397</v>
      </c>
      <c r="BF31" s="140">
        <v>4911423</v>
      </c>
      <c r="BG31" s="140">
        <v>3454</v>
      </c>
      <c r="BH31" s="140">
        <v>3454</v>
      </c>
      <c r="BI31" s="140">
        <v>0</v>
      </c>
      <c r="BJ31" s="140">
        <v>3454</v>
      </c>
      <c r="BK31" s="140">
        <v>0</v>
      </c>
      <c r="BL31" s="140">
        <v>0</v>
      </c>
      <c r="BM31" s="140">
        <v>0</v>
      </c>
      <c r="BN31" s="141" t="s">
        <v>290</v>
      </c>
      <c r="BO31" s="140">
        <v>1338147</v>
      </c>
      <c r="BP31" s="140">
        <v>219204</v>
      </c>
      <c r="BQ31" s="140">
        <v>192038</v>
      </c>
      <c r="BR31" s="140">
        <v>0</v>
      </c>
      <c r="BS31" s="140">
        <v>27166</v>
      </c>
      <c r="BT31" s="140">
        <v>0</v>
      </c>
      <c r="BU31" s="140">
        <v>288250</v>
      </c>
      <c r="BV31" s="140">
        <v>0</v>
      </c>
      <c r="BW31" s="140">
        <v>288250</v>
      </c>
      <c r="BX31" s="140">
        <v>0</v>
      </c>
      <c r="BY31" s="140">
        <v>0</v>
      </c>
      <c r="BZ31" s="140">
        <v>825441</v>
      </c>
      <c r="CA31" s="140">
        <v>320043</v>
      </c>
      <c r="CB31" s="140">
        <v>352891</v>
      </c>
      <c r="CC31" s="140">
        <v>46939</v>
      </c>
      <c r="CD31" s="140">
        <v>105568</v>
      </c>
      <c r="CE31" s="141" t="s">
        <v>290</v>
      </c>
      <c r="CF31" s="140">
        <v>5252</v>
      </c>
      <c r="CG31" s="140">
        <v>69811</v>
      </c>
      <c r="CH31" s="140">
        <v>1411412</v>
      </c>
      <c r="CI31" s="140">
        <v>60353</v>
      </c>
      <c r="CJ31" s="140">
        <v>35528</v>
      </c>
      <c r="CK31" s="140">
        <v>0</v>
      </c>
      <c r="CL31" s="140">
        <v>34972</v>
      </c>
      <c r="CM31" s="140">
        <v>556</v>
      </c>
      <c r="CN31" s="140">
        <v>0</v>
      </c>
      <c r="CO31" s="140">
        <v>24825</v>
      </c>
      <c r="CP31" s="141" t="s">
        <v>290</v>
      </c>
      <c r="CQ31" s="140">
        <v>5510274</v>
      </c>
      <c r="CR31" s="140">
        <v>875497</v>
      </c>
      <c r="CS31" s="140">
        <v>737892</v>
      </c>
      <c r="CT31" s="140">
        <v>77343</v>
      </c>
      <c r="CU31" s="140">
        <v>54332</v>
      </c>
      <c r="CV31" s="140">
        <v>5930</v>
      </c>
      <c r="CW31" s="140">
        <v>1928029</v>
      </c>
      <c r="CX31" s="140">
        <v>67937</v>
      </c>
      <c r="CY31" s="140">
        <v>1758873</v>
      </c>
      <c r="CZ31" s="140">
        <v>101219</v>
      </c>
      <c r="DA31" s="140">
        <v>0</v>
      </c>
      <c r="DB31" s="140">
        <v>2680480</v>
      </c>
      <c r="DC31" s="140">
        <v>795033</v>
      </c>
      <c r="DD31" s="140">
        <v>1460813</v>
      </c>
      <c r="DE31" s="140">
        <v>248205</v>
      </c>
      <c r="DF31" s="140">
        <v>176429</v>
      </c>
      <c r="DG31" s="141" t="s">
        <v>290</v>
      </c>
      <c r="DH31" s="140">
        <v>26268</v>
      </c>
      <c r="DI31" s="140">
        <v>752208</v>
      </c>
      <c r="DJ31" s="140">
        <v>6322835</v>
      </c>
    </row>
    <row r="32" spans="1:114" s="142" customFormat="1" ht="13.5" customHeight="1">
      <c r="A32" s="138" t="s">
        <v>26</v>
      </c>
      <c r="B32" s="139" t="s">
        <v>261</v>
      </c>
      <c r="C32" s="138" t="s">
        <v>0</v>
      </c>
      <c r="D32" s="140">
        <v>2150678</v>
      </c>
      <c r="E32" s="140">
        <v>1686289</v>
      </c>
      <c r="F32" s="140">
        <v>520482</v>
      </c>
      <c r="G32" s="140">
        <v>2135</v>
      </c>
      <c r="H32" s="140">
        <v>190400</v>
      </c>
      <c r="I32" s="140">
        <v>968936</v>
      </c>
      <c r="J32" s="140">
        <v>4835185</v>
      </c>
      <c r="K32" s="140">
        <v>4336</v>
      </c>
      <c r="L32" s="140">
        <v>464389</v>
      </c>
      <c r="M32" s="140">
        <v>424970</v>
      </c>
      <c r="N32" s="140">
        <v>321661</v>
      </c>
      <c r="O32" s="140">
        <v>0</v>
      </c>
      <c r="P32" s="140">
        <v>0</v>
      </c>
      <c r="Q32" s="140">
        <v>0</v>
      </c>
      <c r="R32" s="140">
        <v>321661</v>
      </c>
      <c r="S32" s="140">
        <v>1374307</v>
      </c>
      <c r="T32" s="140">
        <v>0</v>
      </c>
      <c r="U32" s="140">
        <v>103309</v>
      </c>
      <c r="V32" s="140">
        <v>2575648</v>
      </c>
      <c r="W32" s="140">
        <v>2007950</v>
      </c>
      <c r="X32" s="140">
        <v>520482</v>
      </c>
      <c r="Y32" s="140">
        <v>2135</v>
      </c>
      <c r="Z32" s="140">
        <v>190400</v>
      </c>
      <c r="AA32" s="140">
        <v>1290597</v>
      </c>
      <c r="AB32" s="140">
        <v>6209492</v>
      </c>
      <c r="AC32" s="140">
        <v>4336</v>
      </c>
      <c r="AD32" s="140">
        <v>567698</v>
      </c>
      <c r="AE32" s="140">
        <v>1263041</v>
      </c>
      <c r="AF32" s="140">
        <v>1263041</v>
      </c>
      <c r="AG32" s="140">
        <v>0</v>
      </c>
      <c r="AH32" s="140">
        <v>1154040</v>
      </c>
      <c r="AI32" s="140">
        <v>84863</v>
      </c>
      <c r="AJ32" s="140">
        <v>24138</v>
      </c>
      <c r="AK32" s="140">
        <v>0</v>
      </c>
      <c r="AL32" s="141" t="s">
        <v>290</v>
      </c>
      <c r="AM32" s="140">
        <v>4138376</v>
      </c>
      <c r="AN32" s="140">
        <v>1480664</v>
      </c>
      <c r="AO32" s="140">
        <v>544208</v>
      </c>
      <c r="AP32" s="140">
        <v>18466</v>
      </c>
      <c r="AQ32" s="140">
        <v>862767</v>
      </c>
      <c r="AR32" s="140">
        <v>55223</v>
      </c>
      <c r="AS32" s="140">
        <v>576361</v>
      </c>
      <c r="AT32" s="140">
        <v>44747</v>
      </c>
      <c r="AU32" s="140">
        <v>472098</v>
      </c>
      <c r="AV32" s="140">
        <v>59516</v>
      </c>
      <c r="AW32" s="140">
        <v>194</v>
      </c>
      <c r="AX32" s="140">
        <v>2071892</v>
      </c>
      <c r="AY32" s="140">
        <v>169809</v>
      </c>
      <c r="AZ32" s="140">
        <v>1571009</v>
      </c>
      <c r="BA32" s="140">
        <v>252174</v>
      </c>
      <c r="BB32" s="140">
        <v>78900</v>
      </c>
      <c r="BC32" s="141" t="s">
        <v>290</v>
      </c>
      <c r="BD32" s="140">
        <v>9265</v>
      </c>
      <c r="BE32" s="140">
        <v>1584446</v>
      </c>
      <c r="BF32" s="140">
        <v>6985863</v>
      </c>
      <c r="BG32" s="140">
        <v>50890</v>
      </c>
      <c r="BH32" s="140">
        <v>50890</v>
      </c>
      <c r="BI32" s="140">
        <v>0</v>
      </c>
      <c r="BJ32" s="140">
        <v>50890</v>
      </c>
      <c r="BK32" s="140">
        <v>0</v>
      </c>
      <c r="BL32" s="140">
        <v>0</v>
      </c>
      <c r="BM32" s="140">
        <v>0</v>
      </c>
      <c r="BN32" s="141" t="s">
        <v>290</v>
      </c>
      <c r="BO32" s="140">
        <v>1592061</v>
      </c>
      <c r="BP32" s="140">
        <v>338773</v>
      </c>
      <c r="BQ32" s="140">
        <v>251555</v>
      </c>
      <c r="BR32" s="140">
        <v>43508</v>
      </c>
      <c r="BS32" s="140">
        <v>43637</v>
      </c>
      <c r="BT32" s="140">
        <v>73</v>
      </c>
      <c r="BU32" s="140">
        <v>201030</v>
      </c>
      <c r="BV32" s="140">
        <v>3016</v>
      </c>
      <c r="BW32" s="140">
        <v>198014</v>
      </c>
      <c r="BX32" s="140">
        <v>0</v>
      </c>
      <c r="BY32" s="140">
        <v>0</v>
      </c>
      <c r="BZ32" s="140">
        <v>1052258</v>
      </c>
      <c r="CA32" s="140">
        <v>333899</v>
      </c>
      <c r="CB32" s="140">
        <v>272426</v>
      </c>
      <c r="CC32" s="140">
        <v>1469</v>
      </c>
      <c r="CD32" s="140">
        <v>444464</v>
      </c>
      <c r="CE32" s="141" t="s">
        <v>290</v>
      </c>
      <c r="CF32" s="140">
        <v>0</v>
      </c>
      <c r="CG32" s="140">
        <v>156326</v>
      </c>
      <c r="CH32" s="140">
        <v>1799277</v>
      </c>
      <c r="CI32" s="140">
        <v>1313931</v>
      </c>
      <c r="CJ32" s="140">
        <v>1313931</v>
      </c>
      <c r="CK32" s="140">
        <v>0</v>
      </c>
      <c r="CL32" s="140">
        <v>1204930</v>
      </c>
      <c r="CM32" s="140">
        <v>84863</v>
      </c>
      <c r="CN32" s="140">
        <v>24138</v>
      </c>
      <c r="CO32" s="140">
        <v>0</v>
      </c>
      <c r="CP32" s="141" t="s">
        <v>290</v>
      </c>
      <c r="CQ32" s="140">
        <v>5730437</v>
      </c>
      <c r="CR32" s="140">
        <v>1819437</v>
      </c>
      <c r="CS32" s="140">
        <v>795763</v>
      </c>
      <c r="CT32" s="140">
        <v>61974</v>
      </c>
      <c r="CU32" s="140">
        <v>906404</v>
      </c>
      <c r="CV32" s="140">
        <v>55296</v>
      </c>
      <c r="CW32" s="140">
        <v>777391</v>
      </c>
      <c r="CX32" s="140">
        <v>47763</v>
      </c>
      <c r="CY32" s="140">
        <v>670112</v>
      </c>
      <c r="CZ32" s="140">
        <v>59516</v>
      </c>
      <c r="DA32" s="140">
        <v>194</v>
      </c>
      <c r="DB32" s="140">
        <v>3124150</v>
      </c>
      <c r="DC32" s="140">
        <v>503708</v>
      </c>
      <c r="DD32" s="140">
        <v>1843435</v>
      </c>
      <c r="DE32" s="140">
        <v>253643</v>
      </c>
      <c r="DF32" s="140">
        <v>523364</v>
      </c>
      <c r="DG32" s="141" t="s">
        <v>290</v>
      </c>
      <c r="DH32" s="140">
        <v>9265</v>
      </c>
      <c r="DI32" s="140">
        <v>1740772</v>
      </c>
      <c r="DJ32" s="140">
        <v>8785140</v>
      </c>
    </row>
    <row r="33" spans="1:114" s="142" customFormat="1" ht="13.5" customHeight="1">
      <c r="A33" s="138" t="s">
        <v>27</v>
      </c>
      <c r="B33" s="139" t="s">
        <v>262</v>
      </c>
      <c r="C33" s="138" t="s">
        <v>0</v>
      </c>
      <c r="D33" s="140">
        <v>10334216</v>
      </c>
      <c r="E33" s="140">
        <v>8007678</v>
      </c>
      <c r="F33" s="140">
        <v>208534</v>
      </c>
      <c r="G33" s="140">
        <v>0</v>
      </c>
      <c r="H33" s="140">
        <v>944900</v>
      </c>
      <c r="I33" s="140">
        <v>2207316</v>
      </c>
      <c r="J33" s="140">
        <v>18275230</v>
      </c>
      <c r="K33" s="140">
        <v>4646928</v>
      </c>
      <c r="L33" s="140">
        <v>2326538</v>
      </c>
      <c r="M33" s="140">
        <v>112230</v>
      </c>
      <c r="N33" s="140">
        <v>42462</v>
      </c>
      <c r="O33" s="140">
        <v>0</v>
      </c>
      <c r="P33" s="140">
        <v>0</v>
      </c>
      <c r="Q33" s="140">
        <v>2900</v>
      </c>
      <c r="R33" s="140">
        <v>636</v>
      </c>
      <c r="S33" s="140">
        <v>919478</v>
      </c>
      <c r="T33" s="140">
        <v>38926</v>
      </c>
      <c r="U33" s="140">
        <v>69768</v>
      </c>
      <c r="V33" s="140">
        <v>10446446</v>
      </c>
      <c r="W33" s="140">
        <v>8050140</v>
      </c>
      <c r="X33" s="140">
        <v>208534</v>
      </c>
      <c r="Y33" s="140">
        <v>0</v>
      </c>
      <c r="Z33" s="140">
        <v>947800</v>
      </c>
      <c r="AA33" s="140">
        <v>2207952</v>
      </c>
      <c r="AB33" s="140">
        <v>19194708</v>
      </c>
      <c r="AC33" s="140">
        <v>4685854</v>
      </c>
      <c r="AD33" s="140">
        <v>2396306</v>
      </c>
      <c r="AE33" s="140">
        <v>1979600</v>
      </c>
      <c r="AF33" s="140">
        <v>1839367</v>
      </c>
      <c r="AG33" s="140">
        <v>0</v>
      </c>
      <c r="AH33" s="140">
        <v>1518310</v>
      </c>
      <c r="AI33" s="140">
        <v>321057</v>
      </c>
      <c r="AJ33" s="140">
        <v>0</v>
      </c>
      <c r="AK33" s="140">
        <v>140233</v>
      </c>
      <c r="AL33" s="141" t="s">
        <v>290</v>
      </c>
      <c r="AM33" s="140">
        <v>25121190</v>
      </c>
      <c r="AN33" s="140">
        <v>8012758</v>
      </c>
      <c r="AO33" s="140">
        <v>4130959</v>
      </c>
      <c r="AP33" s="140">
        <v>6809</v>
      </c>
      <c r="AQ33" s="140">
        <v>3843121</v>
      </c>
      <c r="AR33" s="140">
        <v>31869</v>
      </c>
      <c r="AS33" s="140">
        <v>11128415</v>
      </c>
      <c r="AT33" s="140">
        <v>4028</v>
      </c>
      <c r="AU33" s="140">
        <v>10978713</v>
      </c>
      <c r="AV33" s="140">
        <v>145674</v>
      </c>
      <c r="AW33" s="140">
        <v>0</v>
      </c>
      <c r="AX33" s="140">
        <v>5944426</v>
      </c>
      <c r="AY33" s="140">
        <v>235878</v>
      </c>
      <c r="AZ33" s="140">
        <v>3635518</v>
      </c>
      <c r="BA33" s="140">
        <v>1427281</v>
      </c>
      <c r="BB33" s="140">
        <v>645749</v>
      </c>
      <c r="BC33" s="141" t="s">
        <v>290</v>
      </c>
      <c r="BD33" s="140">
        <v>35591</v>
      </c>
      <c r="BE33" s="140">
        <v>1508656</v>
      </c>
      <c r="BF33" s="140">
        <v>28609446</v>
      </c>
      <c r="BG33" s="140">
        <v>18502</v>
      </c>
      <c r="BH33" s="140">
        <v>18502</v>
      </c>
      <c r="BI33" s="140">
        <v>0</v>
      </c>
      <c r="BJ33" s="140">
        <v>18502</v>
      </c>
      <c r="BK33" s="140">
        <v>0</v>
      </c>
      <c r="BL33" s="140">
        <v>0</v>
      </c>
      <c r="BM33" s="140">
        <v>0</v>
      </c>
      <c r="BN33" s="141" t="s">
        <v>290</v>
      </c>
      <c r="BO33" s="140">
        <v>1007698</v>
      </c>
      <c r="BP33" s="140">
        <v>158871</v>
      </c>
      <c r="BQ33" s="140">
        <v>99775</v>
      </c>
      <c r="BR33" s="140">
        <v>0</v>
      </c>
      <c r="BS33" s="140">
        <v>59096</v>
      </c>
      <c r="BT33" s="140">
        <v>0</v>
      </c>
      <c r="BU33" s="140">
        <v>611737</v>
      </c>
      <c r="BV33" s="140">
        <v>0</v>
      </c>
      <c r="BW33" s="140">
        <v>611737</v>
      </c>
      <c r="BX33" s="140">
        <v>0</v>
      </c>
      <c r="BY33" s="140">
        <v>0</v>
      </c>
      <c r="BZ33" s="140">
        <v>236481</v>
      </c>
      <c r="CA33" s="140">
        <v>5962</v>
      </c>
      <c r="CB33" s="140">
        <v>209603</v>
      </c>
      <c r="CC33" s="140">
        <v>20916</v>
      </c>
      <c r="CD33" s="140">
        <v>0</v>
      </c>
      <c r="CE33" s="141" t="s">
        <v>290</v>
      </c>
      <c r="CF33" s="140">
        <v>609</v>
      </c>
      <c r="CG33" s="140">
        <v>5508</v>
      </c>
      <c r="CH33" s="140">
        <v>1031708</v>
      </c>
      <c r="CI33" s="140">
        <v>1998102</v>
      </c>
      <c r="CJ33" s="140">
        <v>1857869</v>
      </c>
      <c r="CK33" s="140">
        <v>0</v>
      </c>
      <c r="CL33" s="140">
        <v>1536812</v>
      </c>
      <c r="CM33" s="140">
        <v>321057</v>
      </c>
      <c r="CN33" s="140">
        <v>0</v>
      </c>
      <c r="CO33" s="140">
        <v>140233</v>
      </c>
      <c r="CP33" s="141" t="s">
        <v>290</v>
      </c>
      <c r="CQ33" s="140">
        <v>26128888</v>
      </c>
      <c r="CR33" s="140">
        <v>8171629</v>
      </c>
      <c r="CS33" s="140">
        <v>4230734</v>
      </c>
      <c r="CT33" s="140">
        <v>6809</v>
      </c>
      <c r="CU33" s="140">
        <v>3902217</v>
      </c>
      <c r="CV33" s="140">
        <v>31869</v>
      </c>
      <c r="CW33" s="140">
        <v>11740152</v>
      </c>
      <c r="CX33" s="140">
        <v>4028</v>
      </c>
      <c r="CY33" s="140">
        <v>11590450</v>
      </c>
      <c r="CZ33" s="140">
        <v>145674</v>
      </c>
      <c r="DA33" s="140">
        <v>0</v>
      </c>
      <c r="DB33" s="140">
        <v>6180907</v>
      </c>
      <c r="DC33" s="140">
        <v>241840</v>
      </c>
      <c r="DD33" s="140">
        <v>3845121</v>
      </c>
      <c r="DE33" s="140">
        <v>1448197</v>
      </c>
      <c r="DF33" s="140">
        <v>645749</v>
      </c>
      <c r="DG33" s="141" t="s">
        <v>290</v>
      </c>
      <c r="DH33" s="140">
        <v>36200</v>
      </c>
      <c r="DI33" s="140">
        <v>1514164</v>
      </c>
      <c r="DJ33" s="140">
        <v>29641154</v>
      </c>
    </row>
    <row r="34" spans="1:114" s="142" customFormat="1" ht="13.5" customHeight="1">
      <c r="A34" s="138" t="s">
        <v>28</v>
      </c>
      <c r="B34" s="139" t="s">
        <v>263</v>
      </c>
      <c r="C34" s="138" t="s">
        <v>0</v>
      </c>
      <c r="D34" s="140">
        <v>2091621</v>
      </c>
      <c r="E34" s="140">
        <v>1680917</v>
      </c>
      <c r="F34" s="140">
        <v>0</v>
      </c>
      <c r="G34" s="140">
        <v>0</v>
      </c>
      <c r="H34" s="140">
        <v>20700</v>
      </c>
      <c r="I34" s="140">
        <v>1186801</v>
      </c>
      <c r="J34" s="140">
        <v>7119976</v>
      </c>
      <c r="K34" s="140">
        <v>473416</v>
      </c>
      <c r="L34" s="140">
        <v>410704</v>
      </c>
      <c r="M34" s="140">
        <v>300067</v>
      </c>
      <c r="N34" s="140">
        <v>291405</v>
      </c>
      <c r="O34" s="140">
        <v>50700</v>
      </c>
      <c r="P34" s="140">
        <v>0</v>
      </c>
      <c r="Q34" s="140">
        <v>91200</v>
      </c>
      <c r="R34" s="140">
        <v>72818</v>
      </c>
      <c r="S34" s="140">
        <v>678122</v>
      </c>
      <c r="T34" s="140">
        <v>76687</v>
      </c>
      <c r="U34" s="140">
        <v>8662</v>
      </c>
      <c r="V34" s="140">
        <v>2391688</v>
      </c>
      <c r="W34" s="140">
        <v>1972322</v>
      </c>
      <c r="X34" s="140">
        <v>50700</v>
      </c>
      <c r="Y34" s="140">
        <v>0</v>
      </c>
      <c r="Z34" s="140">
        <v>111900</v>
      </c>
      <c r="AA34" s="140">
        <v>1259619</v>
      </c>
      <c r="AB34" s="140">
        <v>7798098</v>
      </c>
      <c r="AC34" s="140">
        <v>550103</v>
      </c>
      <c r="AD34" s="140">
        <v>419366</v>
      </c>
      <c r="AE34" s="140">
        <v>473156</v>
      </c>
      <c r="AF34" s="140">
        <v>473156</v>
      </c>
      <c r="AG34" s="140">
        <v>0</v>
      </c>
      <c r="AH34" s="140">
        <v>170330</v>
      </c>
      <c r="AI34" s="140">
        <v>3666</v>
      </c>
      <c r="AJ34" s="140">
        <v>299160</v>
      </c>
      <c r="AK34" s="140">
        <v>0</v>
      </c>
      <c r="AL34" s="141" t="s">
        <v>290</v>
      </c>
      <c r="AM34" s="140">
        <v>8360894</v>
      </c>
      <c r="AN34" s="140">
        <v>1204373</v>
      </c>
      <c r="AO34" s="140">
        <v>556702</v>
      </c>
      <c r="AP34" s="140">
        <v>325957</v>
      </c>
      <c r="AQ34" s="140">
        <v>308313</v>
      </c>
      <c r="AR34" s="140">
        <v>13401</v>
      </c>
      <c r="AS34" s="140">
        <v>2211664</v>
      </c>
      <c r="AT34" s="140">
        <v>100432</v>
      </c>
      <c r="AU34" s="140">
        <v>2090127</v>
      </c>
      <c r="AV34" s="140">
        <v>21105</v>
      </c>
      <c r="AW34" s="140">
        <v>21436</v>
      </c>
      <c r="AX34" s="140">
        <v>4907589</v>
      </c>
      <c r="AY34" s="140">
        <v>494235</v>
      </c>
      <c r="AZ34" s="140">
        <v>4076857</v>
      </c>
      <c r="BA34" s="140">
        <v>153052</v>
      </c>
      <c r="BB34" s="140">
        <v>183445</v>
      </c>
      <c r="BC34" s="141" t="s">
        <v>290</v>
      </c>
      <c r="BD34" s="140">
        <v>15832</v>
      </c>
      <c r="BE34" s="140">
        <v>377547</v>
      </c>
      <c r="BF34" s="140">
        <v>9211597</v>
      </c>
      <c r="BG34" s="140">
        <v>191160</v>
      </c>
      <c r="BH34" s="140">
        <v>191160</v>
      </c>
      <c r="BI34" s="140">
        <v>0</v>
      </c>
      <c r="BJ34" s="140">
        <v>191160</v>
      </c>
      <c r="BK34" s="140">
        <v>0</v>
      </c>
      <c r="BL34" s="140">
        <v>0</v>
      </c>
      <c r="BM34" s="140">
        <v>0</v>
      </c>
      <c r="BN34" s="141" t="s">
        <v>290</v>
      </c>
      <c r="BO34" s="140">
        <v>761528</v>
      </c>
      <c r="BP34" s="140">
        <v>170361</v>
      </c>
      <c r="BQ34" s="140">
        <v>106113</v>
      </c>
      <c r="BR34" s="140">
        <v>0</v>
      </c>
      <c r="BS34" s="140">
        <v>64248</v>
      </c>
      <c r="BT34" s="140">
        <v>0</v>
      </c>
      <c r="BU34" s="140">
        <v>431789</v>
      </c>
      <c r="BV34" s="140">
        <v>198</v>
      </c>
      <c r="BW34" s="140">
        <v>431591</v>
      </c>
      <c r="BX34" s="140">
        <v>0</v>
      </c>
      <c r="BY34" s="140">
        <v>84</v>
      </c>
      <c r="BZ34" s="140">
        <v>159294</v>
      </c>
      <c r="CA34" s="140">
        <v>20451</v>
      </c>
      <c r="CB34" s="140">
        <v>136070</v>
      </c>
      <c r="CC34" s="140">
        <v>896</v>
      </c>
      <c r="CD34" s="140">
        <v>1877</v>
      </c>
      <c r="CE34" s="141" t="s">
        <v>290</v>
      </c>
      <c r="CF34" s="140">
        <v>0</v>
      </c>
      <c r="CG34" s="140">
        <v>25501</v>
      </c>
      <c r="CH34" s="140">
        <v>978189</v>
      </c>
      <c r="CI34" s="140">
        <v>664316</v>
      </c>
      <c r="CJ34" s="140">
        <v>664316</v>
      </c>
      <c r="CK34" s="140">
        <v>0</v>
      </c>
      <c r="CL34" s="140">
        <v>361490</v>
      </c>
      <c r="CM34" s="140">
        <v>3666</v>
      </c>
      <c r="CN34" s="140">
        <v>299160</v>
      </c>
      <c r="CO34" s="140">
        <v>0</v>
      </c>
      <c r="CP34" s="141" t="s">
        <v>290</v>
      </c>
      <c r="CQ34" s="140">
        <v>9122422</v>
      </c>
      <c r="CR34" s="140">
        <v>1374734</v>
      </c>
      <c r="CS34" s="140">
        <v>662815</v>
      </c>
      <c r="CT34" s="140">
        <v>325957</v>
      </c>
      <c r="CU34" s="140">
        <v>372561</v>
      </c>
      <c r="CV34" s="140">
        <v>13401</v>
      </c>
      <c r="CW34" s="140">
        <v>2643453</v>
      </c>
      <c r="CX34" s="140">
        <v>100630</v>
      </c>
      <c r="CY34" s="140">
        <v>2521718</v>
      </c>
      <c r="CZ34" s="140">
        <v>21105</v>
      </c>
      <c r="DA34" s="140">
        <v>21520</v>
      </c>
      <c r="DB34" s="140">
        <v>5066883</v>
      </c>
      <c r="DC34" s="140">
        <v>514686</v>
      </c>
      <c r="DD34" s="140">
        <v>4212927</v>
      </c>
      <c r="DE34" s="140">
        <v>153948</v>
      </c>
      <c r="DF34" s="140">
        <v>185322</v>
      </c>
      <c r="DG34" s="141" t="s">
        <v>290</v>
      </c>
      <c r="DH34" s="140">
        <v>15832</v>
      </c>
      <c r="DI34" s="140">
        <v>403048</v>
      </c>
      <c r="DJ34" s="140">
        <v>10189786</v>
      </c>
    </row>
    <row r="35" spans="1:114" s="142" customFormat="1" ht="13.5" customHeight="1">
      <c r="A35" s="138" t="s">
        <v>29</v>
      </c>
      <c r="B35" s="139" t="s">
        <v>264</v>
      </c>
      <c r="C35" s="138" t="s">
        <v>0</v>
      </c>
      <c r="D35" s="140">
        <v>320013</v>
      </c>
      <c r="E35" s="140">
        <v>244467</v>
      </c>
      <c r="F35" s="140">
        <v>47359</v>
      </c>
      <c r="G35" s="140">
        <v>0</v>
      </c>
      <c r="H35" s="140">
        <v>10000</v>
      </c>
      <c r="I35" s="140">
        <v>175839</v>
      </c>
      <c r="J35" s="140">
        <v>2761541</v>
      </c>
      <c r="K35" s="140">
        <v>11269</v>
      </c>
      <c r="L35" s="140">
        <v>75546</v>
      </c>
      <c r="M35" s="140">
        <v>69064</v>
      </c>
      <c r="N35" s="140">
        <v>69064</v>
      </c>
      <c r="O35" s="140">
        <v>0</v>
      </c>
      <c r="P35" s="140">
        <v>0</v>
      </c>
      <c r="Q35" s="140">
        <v>0</v>
      </c>
      <c r="R35" s="140">
        <v>64888</v>
      </c>
      <c r="S35" s="140">
        <v>1392971</v>
      </c>
      <c r="T35" s="140">
        <v>4176</v>
      </c>
      <c r="U35" s="140">
        <v>0</v>
      </c>
      <c r="V35" s="140">
        <v>389077</v>
      </c>
      <c r="W35" s="140">
        <v>313531</v>
      </c>
      <c r="X35" s="140">
        <v>47359</v>
      </c>
      <c r="Y35" s="140">
        <v>0</v>
      </c>
      <c r="Z35" s="140">
        <v>10000</v>
      </c>
      <c r="AA35" s="140">
        <v>240727</v>
      </c>
      <c r="AB35" s="140">
        <v>4154512</v>
      </c>
      <c r="AC35" s="140">
        <v>15445</v>
      </c>
      <c r="AD35" s="140">
        <v>75546</v>
      </c>
      <c r="AE35" s="140">
        <v>392841</v>
      </c>
      <c r="AF35" s="140">
        <v>229520</v>
      </c>
      <c r="AG35" s="140">
        <v>0</v>
      </c>
      <c r="AH35" s="140">
        <v>194302</v>
      </c>
      <c r="AI35" s="140">
        <v>35218</v>
      </c>
      <c r="AJ35" s="140">
        <v>0</v>
      </c>
      <c r="AK35" s="140">
        <v>163321</v>
      </c>
      <c r="AL35" s="141" t="s">
        <v>290</v>
      </c>
      <c r="AM35" s="140">
        <v>1857495</v>
      </c>
      <c r="AN35" s="140">
        <v>654208</v>
      </c>
      <c r="AO35" s="140">
        <v>244326</v>
      </c>
      <c r="AP35" s="140">
        <v>149377</v>
      </c>
      <c r="AQ35" s="140">
        <v>246067</v>
      </c>
      <c r="AR35" s="140">
        <v>14438</v>
      </c>
      <c r="AS35" s="140">
        <v>309142</v>
      </c>
      <c r="AT35" s="140">
        <v>19760</v>
      </c>
      <c r="AU35" s="140">
        <v>279588</v>
      </c>
      <c r="AV35" s="140">
        <v>9794</v>
      </c>
      <c r="AW35" s="140">
        <v>8294</v>
      </c>
      <c r="AX35" s="140">
        <v>885851</v>
      </c>
      <c r="AY35" s="140">
        <v>56</v>
      </c>
      <c r="AZ35" s="140">
        <v>821001</v>
      </c>
      <c r="BA35" s="140">
        <v>53500</v>
      </c>
      <c r="BB35" s="140">
        <v>11294</v>
      </c>
      <c r="BC35" s="141" t="s">
        <v>290</v>
      </c>
      <c r="BD35" s="140">
        <v>0</v>
      </c>
      <c r="BE35" s="140">
        <v>831218</v>
      </c>
      <c r="BF35" s="140">
        <v>3081554</v>
      </c>
      <c r="BG35" s="140">
        <v>0</v>
      </c>
      <c r="BH35" s="140">
        <v>0</v>
      </c>
      <c r="BI35" s="140">
        <v>0</v>
      </c>
      <c r="BJ35" s="140">
        <v>0</v>
      </c>
      <c r="BK35" s="140">
        <v>0</v>
      </c>
      <c r="BL35" s="140">
        <v>0</v>
      </c>
      <c r="BM35" s="140">
        <v>0</v>
      </c>
      <c r="BN35" s="141" t="s">
        <v>290</v>
      </c>
      <c r="BO35" s="140">
        <v>1195229</v>
      </c>
      <c r="BP35" s="140">
        <v>92931</v>
      </c>
      <c r="BQ35" s="140">
        <v>45638</v>
      </c>
      <c r="BR35" s="140">
        <v>2979</v>
      </c>
      <c r="BS35" s="140">
        <v>44314</v>
      </c>
      <c r="BT35" s="140">
        <v>0</v>
      </c>
      <c r="BU35" s="140">
        <v>93826</v>
      </c>
      <c r="BV35" s="140">
        <v>0</v>
      </c>
      <c r="BW35" s="140">
        <v>93826</v>
      </c>
      <c r="BX35" s="140">
        <v>0</v>
      </c>
      <c r="BY35" s="140">
        <v>0</v>
      </c>
      <c r="BZ35" s="140">
        <v>1008372</v>
      </c>
      <c r="CA35" s="140">
        <v>215450</v>
      </c>
      <c r="CB35" s="140">
        <v>787511</v>
      </c>
      <c r="CC35" s="140">
        <v>3007</v>
      </c>
      <c r="CD35" s="140">
        <v>2404</v>
      </c>
      <c r="CE35" s="141" t="s">
        <v>290</v>
      </c>
      <c r="CF35" s="140">
        <v>100</v>
      </c>
      <c r="CG35" s="140">
        <v>266806</v>
      </c>
      <c r="CH35" s="140">
        <v>1462035</v>
      </c>
      <c r="CI35" s="140">
        <v>392841</v>
      </c>
      <c r="CJ35" s="140">
        <v>229520</v>
      </c>
      <c r="CK35" s="140">
        <v>0</v>
      </c>
      <c r="CL35" s="140">
        <v>194302</v>
      </c>
      <c r="CM35" s="140">
        <v>35218</v>
      </c>
      <c r="CN35" s="140">
        <v>0</v>
      </c>
      <c r="CO35" s="140">
        <v>163321</v>
      </c>
      <c r="CP35" s="141" t="s">
        <v>290</v>
      </c>
      <c r="CQ35" s="140">
        <v>3052724</v>
      </c>
      <c r="CR35" s="140">
        <v>747139</v>
      </c>
      <c r="CS35" s="140">
        <v>289964</v>
      </c>
      <c r="CT35" s="140">
        <v>152356</v>
      </c>
      <c r="CU35" s="140">
        <v>290381</v>
      </c>
      <c r="CV35" s="140">
        <v>14438</v>
      </c>
      <c r="CW35" s="140">
        <v>402968</v>
      </c>
      <c r="CX35" s="140">
        <v>19760</v>
      </c>
      <c r="CY35" s="140">
        <v>373414</v>
      </c>
      <c r="CZ35" s="140">
        <v>9794</v>
      </c>
      <c r="DA35" s="140">
        <v>8294</v>
      </c>
      <c r="DB35" s="140">
        <v>1894223</v>
      </c>
      <c r="DC35" s="140">
        <v>215506</v>
      </c>
      <c r="DD35" s="140">
        <v>1608512</v>
      </c>
      <c r="DE35" s="140">
        <v>56507</v>
      </c>
      <c r="DF35" s="140">
        <v>13698</v>
      </c>
      <c r="DG35" s="141" t="s">
        <v>290</v>
      </c>
      <c r="DH35" s="140">
        <v>100</v>
      </c>
      <c r="DI35" s="140">
        <v>1098024</v>
      </c>
      <c r="DJ35" s="140">
        <v>4543589</v>
      </c>
    </row>
    <row r="36" spans="1:114" s="142" customFormat="1" ht="13.5" customHeight="1">
      <c r="A36" s="138" t="s">
        <v>31</v>
      </c>
      <c r="B36" s="139" t="s">
        <v>265</v>
      </c>
      <c r="C36" s="138" t="s">
        <v>0</v>
      </c>
      <c r="D36" s="140">
        <v>595463</v>
      </c>
      <c r="E36" s="140">
        <v>506887</v>
      </c>
      <c r="F36" s="140">
        <v>63117</v>
      </c>
      <c r="G36" s="140">
        <v>4275</v>
      </c>
      <c r="H36" s="140">
        <v>17900</v>
      </c>
      <c r="I36" s="140">
        <v>181125</v>
      </c>
      <c r="J36" s="140">
        <v>3297860</v>
      </c>
      <c r="K36" s="140">
        <v>240470</v>
      </c>
      <c r="L36" s="140">
        <v>88576</v>
      </c>
      <c r="M36" s="140">
        <v>390005</v>
      </c>
      <c r="N36" s="140">
        <v>86126</v>
      </c>
      <c r="O36" s="140">
        <v>14952</v>
      </c>
      <c r="P36" s="140">
        <v>0</v>
      </c>
      <c r="Q36" s="140">
        <v>0</v>
      </c>
      <c r="R36" s="140">
        <v>11553</v>
      </c>
      <c r="S36" s="140">
        <v>2530924</v>
      </c>
      <c r="T36" s="140">
        <v>59621</v>
      </c>
      <c r="U36" s="140">
        <v>303879</v>
      </c>
      <c r="V36" s="140">
        <v>985468</v>
      </c>
      <c r="W36" s="140">
        <v>593013</v>
      </c>
      <c r="X36" s="140">
        <v>78069</v>
      </c>
      <c r="Y36" s="140">
        <v>4275</v>
      </c>
      <c r="Z36" s="140">
        <v>17900</v>
      </c>
      <c r="AA36" s="140">
        <v>192678</v>
      </c>
      <c r="AB36" s="140">
        <v>5828784</v>
      </c>
      <c r="AC36" s="140">
        <v>300091</v>
      </c>
      <c r="AD36" s="140">
        <v>392455</v>
      </c>
      <c r="AE36" s="140">
        <v>235110</v>
      </c>
      <c r="AF36" s="140">
        <v>228134</v>
      </c>
      <c r="AG36" s="140">
        <v>0</v>
      </c>
      <c r="AH36" s="140">
        <v>24394</v>
      </c>
      <c r="AI36" s="140">
        <v>203740</v>
      </c>
      <c r="AJ36" s="140">
        <v>0</v>
      </c>
      <c r="AK36" s="140">
        <v>6976</v>
      </c>
      <c r="AL36" s="141" t="s">
        <v>290</v>
      </c>
      <c r="AM36" s="140">
        <v>3355620</v>
      </c>
      <c r="AN36" s="140">
        <v>336633</v>
      </c>
      <c r="AO36" s="140">
        <v>285165</v>
      </c>
      <c r="AP36" s="140">
        <v>24436</v>
      </c>
      <c r="AQ36" s="140">
        <v>21186</v>
      </c>
      <c r="AR36" s="140">
        <v>5846</v>
      </c>
      <c r="AS36" s="140">
        <v>659804</v>
      </c>
      <c r="AT36" s="140">
        <v>8186</v>
      </c>
      <c r="AU36" s="140">
        <v>630200</v>
      </c>
      <c r="AV36" s="140">
        <v>21418</v>
      </c>
      <c r="AW36" s="140">
        <v>9696</v>
      </c>
      <c r="AX36" s="140">
        <v>2348515</v>
      </c>
      <c r="AY36" s="140">
        <v>15035</v>
      </c>
      <c r="AZ36" s="140">
        <v>2088460</v>
      </c>
      <c r="BA36" s="140">
        <v>148473</v>
      </c>
      <c r="BB36" s="140">
        <v>96547</v>
      </c>
      <c r="BC36" s="141" t="s">
        <v>290</v>
      </c>
      <c r="BD36" s="140">
        <v>972</v>
      </c>
      <c r="BE36" s="140">
        <v>302593</v>
      </c>
      <c r="BF36" s="140">
        <v>3893323</v>
      </c>
      <c r="BG36" s="140">
        <v>178682</v>
      </c>
      <c r="BH36" s="140">
        <v>175631</v>
      </c>
      <c r="BI36" s="140">
        <v>0</v>
      </c>
      <c r="BJ36" s="140">
        <v>175631</v>
      </c>
      <c r="BK36" s="140">
        <v>0</v>
      </c>
      <c r="BL36" s="140">
        <v>0</v>
      </c>
      <c r="BM36" s="140">
        <v>3051</v>
      </c>
      <c r="BN36" s="141" t="s">
        <v>290</v>
      </c>
      <c r="BO36" s="140">
        <v>2335145</v>
      </c>
      <c r="BP36" s="140">
        <v>737468</v>
      </c>
      <c r="BQ36" s="140">
        <v>456582</v>
      </c>
      <c r="BR36" s="140">
        <v>0</v>
      </c>
      <c r="BS36" s="140">
        <v>275035</v>
      </c>
      <c r="BT36" s="140">
        <v>5851</v>
      </c>
      <c r="BU36" s="140">
        <v>724450</v>
      </c>
      <c r="BV36" s="140">
        <v>0</v>
      </c>
      <c r="BW36" s="140">
        <v>723750</v>
      </c>
      <c r="BX36" s="140">
        <v>700</v>
      </c>
      <c r="BY36" s="140">
        <v>2651</v>
      </c>
      <c r="BZ36" s="140">
        <v>870576</v>
      </c>
      <c r="CA36" s="140">
        <v>6712</v>
      </c>
      <c r="CB36" s="140">
        <v>271426</v>
      </c>
      <c r="CC36" s="140">
        <v>8240</v>
      </c>
      <c r="CD36" s="140">
        <v>584198</v>
      </c>
      <c r="CE36" s="141" t="s">
        <v>290</v>
      </c>
      <c r="CF36" s="140">
        <v>0</v>
      </c>
      <c r="CG36" s="140">
        <v>407102</v>
      </c>
      <c r="CH36" s="140">
        <v>2920929</v>
      </c>
      <c r="CI36" s="140">
        <v>413792</v>
      </c>
      <c r="CJ36" s="140">
        <v>403765</v>
      </c>
      <c r="CK36" s="140">
        <v>0</v>
      </c>
      <c r="CL36" s="140">
        <v>200025</v>
      </c>
      <c r="CM36" s="140">
        <v>203740</v>
      </c>
      <c r="CN36" s="140">
        <v>0</v>
      </c>
      <c r="CO36" s="140">
        <v>10027</v>
      </c>
      <c r="CP36" s="141" t="s">
        <v>290</v>
      </c>
      <c r="CQ36" s="140">
        <v>5690765</v>
      </c>
      <c r="CR36" s="140">
        <v>1074101</v>
      </c>
      <c r="CS36" s="140">
        <v>741747</v>
      </c>
      <c r="CT36" s="140">
        <v>24436</v>
      </c>
      <c r="CU36" s="140">
        <v>296221</v>
      </c>
      <c r="CV36" s="140">
        <v>11697</v>
      </c>
      <c r="CW36" s="140">
        <v>1384254</v>
      </c>
      <c r="CX36" s="140">
        <v>8186</v>
      </c>
      <c r="CY36" s="140">
        <v>1353950</v>
      </c>
      <c r="CZ36" s="140">
        <v>22118</v>
      </c>
      <c r="DA36" s="140">
        <v>12347</v>
      </c>
      <c r="DB36" s="140">
        <v>3219091</v>
      </c>
      <c r="DC36" s="140">
        <v>21747</v>
      </c>
      <c r="DD36" s="140">
        <v>2359886</v>
      </c>
      <c r="DE36" s="140">
        <v>156713</v>
      </c>
      <c r="DF36" s="140">
        <v>680745</v>
      </c>
      <c r="DG36" s="141" t="s">
        <v>290</v>
      </c>
      <c r="DH36" s="140">
        <v>972</v>
      </c>
      <c r="DI36" s="140">
        <v>709695</v>
      </c>
      <c r="DJ36" s="140">
        <v>6814252</v>
      </c>
    </row>
    <row r="37" spans="1:114" s="142" customFormat="1" ht="13.5" customHeight="1">
      <c r="A37" s="138" t="s">
        <v>32</v>
      </c>
      <c r="B37" s="139" t="s">
        <v>266</v>
      </c>
      <c r="C37" s="138" t="s">
        <v>0</v>
      </c>
      <c r="D37" s="140">
        <v>1048148</v>
      </c>
      <c r="E37" s="140">
        <v>987444</v>
      </c>
      <c r="F37" s="140">
        <v>400238</v>
      </c>
      <c r="G37" s="140">
        <v>0</v>
      </c>
      <c r="H37" s="140">
        <v>221300</v>
      </c>
      <c r="I37" s="140">
        <v>183269</v>
      </c>
      <c r="J37" s="140">
        <v>2690367</v>
      </c>
      <c r="K37" s="140">
        <v>182637</v>
      </c>
      <c r="L37" s="140">
        <v>60704</v>
      </c>
      <c r="M37" s="140">
        <v>34537</v>
      </c>
      <c r="N37" s="140">
        <v>20969</v>
      </c>
      <c r="O37" s="140">
        <v>0</v>
      </c>
      <c r="P37" s="140">
        <v>0</v>
      </c>
      <c r="Q37" s="140">
        <v>15200</v>
      </c>
      <c r="R37" s="140">
        <v>731</v>
      </c>
      <c r="S37" s="140">
        <v>692864</v>
      </c>
      <c r="T37" s="140">
        <v>5038</v>
      </c>
      <c r="U37" s="140">
        <v>13568</v>
      </c>
      <c r="V37" s="140">
        <v>1082685</v>
      </c>
      <c r="W37" s="140">
        <v>1008413</v>
      </c>
      <c r="X37" s="140">
        <v>400238</v>
      </c>
      <c r="Y37" s="140">
        <v>0</v>
      </c>
      <c r="Z37" s="140">
        <v>236500</v>
      </c>
      <c r="AA37" s="140">
        <v>184000</v>
      </c>
      <c r="AB37" s="140">
        <v>3383231</v>
      </c>
      <c r="AC37" s="140">
        <v>187675</v>
      </c>
      <c r="AD37" s="140">
        <v>74272</v>
      </c>
      <c r="AE37" s="140">
        <v>1332854</v>
      </c>
      <c r="AF37" s="140">
        <v>1316114</v>
      </c>
      <c r="AG37" s="140">
        <v>0</v>
      </c>
      <c r="AH37" s="140">
        <v>966231</v>
      </c>
      <c r="AI37" s="140">
        <v>349883</v>
      </c>
      <c r="AJ37" s="140">
        <v>0</v>
      </c>
      <c r="AK37" s="140">
        <v>16740</v>
      </c>
      <c r="AL37" s="141" t="s">
        <v>290</v>
      </c>
      <c r="AM37" s="140">
        <v>2077868</v>
      </c>
      <c r="AN37" s="140">
        <v>278539</v>
      </c>
      <c r="AO37" s="140">
        <v>233403</v>
      </c>
      <c r="AP37" s="140">
        <v>0</v>
      </c>
      <c r="AQ37" s="140">
        <v>45136</v>
      </c>
      <c r="AR37" s="140">
        <v>0</v>
      </c>
      <c r="AS37" s="140">
        <v>464894</v>
      </c>
      <c r="AT37" s="140">
        <v>0</v>
      </c>
      <c r="AU37" s="140">
        <v>419558</v>
      </c>
      <c r="AV37" s="140">
        <v>45336</v>
      </c>
      <c r="AW37" s="140">
        <v>0</v>
      </c>
      <c r="AX37" s="140">
        <v>1327757</v>
      </c>
      <c r="AY37" s="140">
        <v>19480</v>
      </c>
      <c r="AZ37" s="140">
        <v>874321</v>
      </c>
      <c r="BA37" s="140">
        <v>413976</v>
      </c>
      <c r="BB37" s="140">
        <v>19980</v>
      </c>
      <c r="BC37" s="141" t="s">
        <v>290</v>
      </c>
      <c r="BD37" s="140">
        <v>6678</v>
      </c>
      <c r="BE37" s="140">
        <v>327793</v>
      </c>
      <c r="BF37" s="140">
        <v>3738515</v>
      </c>
      <c r="BG37" s="140">
        <v>0</v>
      </c>
      <c r="BH37" s="140">
        <v>0</v>
      </c>
      <c r="BI37" s="140">
        <v>0</v>
      </c>
      <c r="BJ37" s="140">
        <v>0</v>
      </c>
      <c r="BK37" s="140">
        <v>0</v>
      </c>
      <c r="BL37" s="140">
        <v>0</v>
      </c>
      <c r="BM37" s="140">
        <v>0</v>
      </c>
      <c r="BN37" s="141" t="s">
        <v>290</v>
      </c>
      <c r="BO37" s="140">
        <v>722171</v>
      </c>
      <c r="BP37" s="140">
        <v>119112</v>
      </c>
      <c r="BQ37" s="140">
        <v>82548</v>
      </c>
      <c r="BR37" s="140">
        <v>0</v>
      </c>
      <c r="BS37" s="140">
        <v>36564</v>
      </c>
      <c r="BT37" s="140">
        <v>0</v>
      </c>
      <c r="BU37" s="140">
        <v>203357</v>
      </c>
      <c r="BV37" s="140">
        <v>0</v>
      </c>
      <c r="BW37" s="140">
        <v>203357</v>
      </c>
      <c r="BX37" s="140">
        <v>0</v>
      </c>
      <c r="BY37" s="140">
        <v>0</v>
      </c>
      <c r="BZ37" s="140">
        <v>399702</v>
      </c>
      <c r="CA37" s="140">
        <v>32538</v>
      </c>
      <c r="CB37" s="140">
        <v>352396</v>
      </c>
      <c r="CC37" s="140">
        <v>6225</v>
      </c>
      <c r="CD37" s="140">
        <v>8543</v>
      </c>
      <c r="CE37" s="141" t="s">
        <v>290</v>
      </c>
      <c r="CF37" s="140">
        <v>0</v>
      </c>
      <c r="CG37" s="140">
        <v>5230</v>
      </c>
      <c r="CH37" s="140">
        <v>727401</v>
      </c>
      <c r="CI37" s="140">
        <v>1332854</v>
      </c>
      <c r="CJ37" s="140">
        <v>1316114</v>
      </c>
      <c r="CK37" s="140">
        <v>0</v>
      </c>
      <c r="CL37" s="140">
        <v>966231</v>
      </c>
      <c r="CM37" s="140">
        <v>349883</v>
      </c>
      <c r="CN37" s="140">
        <v>0</v>
      </c>
      <c r="CO37" s="140">
        <v>16740</v>
      </c>
      <c r="CP37" s="141" t="s">
        <v>290</v>
      </c>
      <c r="CQ37" s="140">
        <v>2800039</v>
      </c>
      <c r="CR37" s="140">
        <v>397651</v>
      </c>
      <c r="CS37" s="140">
        <v>315951</v>
      </c>
      <c r="CT37" s="140">
        <v>0</v>
      </c>
      <c r="CU37" s="140">
        <v>81700</v>
      </c>
      <c r="CV37" s="140">
        <v>0</v>
      </c>
      <c r="CW37" s="140">
        <v>668251</v>
      </c>
      <c r="CX37" s="140">
        <v>0</v>
      </c>
      <c r="CY37" s="140">
        <v>622915</v>
      </c>
      <c r="CZ37" s="140">
        <v>45336</v>
      </c>
      <c r="DA37" s="140">
        <v>0</v>
      </c>
      <c r="DB37" s="140">
        <v>1727459</v>
      </c>
      <c r="DC37" s="140">
        <v>52018</v>
      </c>
      <c r="DD37" s="140">
        <v>1226717</v>
      </c>
      <c r="DE37" s="140">
        <v>420201</v>
      </c>
      <c r="DF37" s="140">
        <v>28523</v>
      </c>
      <c r="DG37" s="141" t="s">
        <v>290</v>
      </c>
      <c r="DH37" s="140">
        <v>6678</v>
      </c>
      <c r="DI37" s="140">
        <v>333023</v>
      </c>
      <c r="DJ37" s="140">
        <v>4465916</v>
      </c>
    </row>
    <row r="38" spans="1:114" s="142" customFormat="1" ht="13.5" customHeight="1">
      <c r="A38" s="138" t="s">
        <v>33</v>
      </c>
      <c r="B38" s="139" t="s">
        <v>267</v>
      </c>
      <c r="C38" s="138" t="s">
        <v>0</v>
      </c>
      <c r="D38" s="140">
        <v>746593</v>
      </c>
      <c r="E38" s="140">
        <v>373118</v>
      </c>
      <c r="F38" s="140">
        <v>70069</v>
      </c>
      <c r="G38" s="140">
        <v>0</v>
      </c>
      <c r="H38" s="140">
        <v>0</v>
      </c>
      <c r="I38" s="140">
        <v>222161</v>
      </c>
      <c r="J38" s="140">
        <v>2130897</v>
      </c>
      <c r="K38" s="140">
        <v>80888</v>
      </c>
      <c r="L38" s="140">
        <v>373475</v>
      </c>
      <c r="M38" s="140">
        <v>269603</v>
      </c>
      <c r="N38" s="140">
        <v>191011</v>
      </c>
      <c r="O38" s="140">
        <v>76300</v>
      </c>
      <c r="P38" s="140">
        <v>0</v>
      </c>
      <c r="Q38" s="140">
        <v>0</v>
      </c>
      <c r="R38" s="140">
        <v>19988</v>
      </c>
      <c r="S38" s="140">
        <v>335526</v>
      </c>
      <c r="T38" s="140">
        <v>94723</v>
      </c>
      <c r="U38" s="140">
        <v>78592</v>
      </c>
      <c r="V38" s="140">
        <v>1016196</v>
      </c>
      <c r="W38" s="140">
        <v>564129</v>
      </c>
      <c r="X38" s="140">
        <v>146369</v>
      </c>
      <c r="Y38" s="140">
        <v>0</v>
      </c>
      <c r="Z38" s="140">
        <v>0</v>
      </c>
      <c r="AA38" s="140">
        <v>242149</v>
      </c>
      <c r="AB38" s="140">
        <v>2466423</v>
      </c>
      <c r="AC38" s="140">
        <v>175611</v>
      </c>
      <c r="AD38" s="140">
        <v>452067</v>
      </c>
      <c r="AE38" s="140">
        <v>37774</v>
      </c>
      <c r="AF38" s="140">
        <v>19597</v>
      </c>
      <c r="AG38" s="140">
        <v>0</v>
      </c>
      <c r="AH38" s="140">
        <v>19597</v>
      </c>
      <c r="AI38" s="140">
        <v>0</v>
      </c>
      <c r="AJ38" s="140">
        <v>0</v>
      </c>
      <c r="AK38" s="140">
        <v>18177</v>
      </c>
      <c r="AL38" s="141" t="s">
        <v>290</v>
      </c>
      <c r="AM38" s="140">
        <v>2236393</v>
      </c>
      <c r="AN38" s="140">
        <v>219836</v>
      </c>
      <c r="AO38" s="140">
        <v>124019</v>
      </c>
      <c r="AP38" s="140">
        <v>0</v>
      </c>
      <c r="AQ38" s="140">
        <v>95817</v>
      </c>
      <c r="AR38" s="140">
        <v>0</v>
      </c>
      <c r="AS38" s="140">
        <v>367816</v>
      </c>
      <c r="AT38" s="140">
        <v>604</v>
      </c>
      <c r="AU38" s="140">
        <v>356239</v>
      </c>
      <c r="AV38" s="140">
        <v>10973</v>
      </c>
      <c r="AW38" s="140">
        <v>0</v>
      </c>
      <c r="AX38" s="140">
        <v>1640826</v>
      </c>
      <c r="AY38" s="140">
        <v>189504</v>
      </c>
      <c r="AZ38" s="140">
        <v>1185998</v>
      </c>
      <c r="BA38" s="140">
        <v>7322</v>
      </c>
      <c r="BB38" s="140">
        <v>258002</v>
      </c>
      <c r="BC38" s="141" t="s">
        <v>290</v>
      </c>
      <c r="BD38" s="140">
        <v>7915</v>
      </c>
      <c r="BE38" s="140">
        <v>603323</v>
      </c>
      <c r="BF38" s="140">
        <v>2877490</v>
      </c>
      <c r="BG38" s="140">
        <v>172800</v>
      </c>
      <c r="BH38" s="140">
        <v>172800</v>
      </c>
      <c r="BI38" s="140">
        <v>0</v>
      </c>
      <c r="BJ38" s="140">
        <v>172800</v>
      </c>
      <c r="BK38" s="140">
        <v>0</v>
      </c>
      <c r="BL38" s="140">
        <v>0</v>
      </c>
      <c r="BM38" s="140">
        <v>0</v>
      </c>
      <c r="BN38" s="141" t="s">
        <v>290</v>
      </c>
      <c r="BO38" s="140">
        <v>385018</v>
      </c>
      <c r="BP38" s="140">
        <v>44586</v>
      </c>
      <c r="BQ38" s="140">
        <v>44586</v>
      </c>
      <c r="BR38" s="140">
        <v>0</v>
      </c>
      <c r="BS38" s="140">
        <v>0</v>
      </c>
      <c r="BT38" s="140">
        <v>0</v>
      </c>
      <c r="BU38" s="140">
        <v>78476</v>
      </c>
      <c r="BV38" s="140">
        <v>0</v>
      </c>
      <c r="BW38" s="140">
        <v>78476</v>
      </c>
      <c r="BX38" s="140">
        <v>0</v>
      </c>
      <c r="BY38" s="140">
        <v>0</v>
      </c>
      <c r="BZ38" s="140">
        <v>258195</v>
      </c>
      <c r="CA38" s="140">
        <v>13843</v>
      </c>
      <c r="CB38" s="140">
        <v>239117</v>
      </c>
      <c r="CC38" s="140">
        <v>5235</v>
      </c>
      <c r="CD38" s="140">
        <v>0</v>
      </c>
      <c r="CE38" s="141" t="s">
        <v>290</v>
      </c>
      <c r="CF38" s="140">
        <v>3761</v>
      </c>
      <c r="CG38" s="140">
        <v>47311</v>
      </c>
      <c r="CH38" s="140">
        <v>605129</v>
      </c>
      <c r="CI38" s="140">
        <v>210574</v>
      </c>
      <c r="CJ38" s="140">
        <v>192397</v>
      </c>
      <c r="CK38" s="140">
        <v>0</v>
      </c>
      <c r="CL38" s="140">
        <v>192397</v>
      </c>
      <c r="CM38" s="140">
        <v>0</v>
      </c>
      <c r="CN38" s="140">
        <v>0</v>
      </c>
      <c r="CO38" s="140">
        <v>18177</v>
      </c>
      <c r="CP38" s="141" t="s">
        <v>290</v>
      </c>
      <c r="CQ38" s="140">
        <v>2621411</v>
      </c>
      <c r="CR38" s="140">
        <v>264422</v>
      </c>
      <c r="CS38" s="140">
        <v>168605</v>
      </c>
      <c r="CT38" s="140">
        <v>0</v>
      </c>
      <c r="CU38" s="140">
        <v>95817</v>
      </c>
      <c r="CV38" s="140">
        <v>0</v>
      </c>
      <c r="CW38" s="140">
        <v>446292</v>
      </c>
      <c r="CX38" s="140">
        <v>604</v>
      </c>
      <c r="CY38" s="140">
        <v>434715</v>
      </c>
      <c r="CZ38" s="140">
        <v>10973</v>
      </c>
      <c r="DA38" s="140">
        <v>0</v>
      </c>
      <c r="DB38" s="140">
        <v>1899021</v>
      </c>
      <c r="DC38" s="140">
        <v>203347</v>
      </c>
      <c r="DD38" s="140">
        <v>1425115</v>
      </c>
      <c r="DE38" s="140">
        <v>12557</v>
      </c>
      <c r="DF38" s="140">
        <v>258002</v>
      </c>
      <c r="DG38" s="141" t="s">
        <v>290</v>
      </c>
      <c r="DH38" s="140">
        <v>11676</v>
      </c>
      <c r="DI38" s="140">
        <v>650634</v>
      </c>
      <c r="DJ38" s="140">
        <v>3482619</v>
      </c>
    </row>
    <row r="39" spans="1:114" s="142" customFormat="1" ht="13.5" customHeight="1">
      <c r="A39" s="138" t="s">
        <v>34</v>
      </c>
      <c r="B39" s="139" t="s">
        <v>268</v>
      </c>
      <c r="C39" s="138" t="s">
        <v>0</v>
      </c>
      <c r="D39" s="140">
        <v>1119523</v>
      </c>
      <c r="E39" s="140">
        <v>774879</v>
      </c>
      <c r="F39" s="140">
        <v>16332</v>
      </c>
      <c r="G39" s="140">
        <v>0</v>
      </c>
      <c r="H39" s="140">
        <v>9800</v>
      </c>
      <c r="I39" s="140">
        <v>463949</v>
      </c>
      <c r="J39" s="140">
        <v>3209372</v>
      </c>
      <c r="K39" s="140">
        <v>284798</v>
      </c>
      <c r="L39" s="140">
        <v>344644</v>
      </c>
      <c r="M39" s="140">
        <v>1599952</v>
      </c>
      <c r="N39" s="140">
        <v>447646</v>
      </c>
      <c r="O39" s="140">
        <v>353738</v>
      </c>
      <c r="P39" s="140">
        <v>0</v>
      </c>
      <c r="Q39" s="140">
        <v>0</v>
      </c>
      <c r="R39" s="140">
        <v>64954</v>
      </c>
      <c r="S39" s="140">
        <v>1780224</v>
      </c>
      <c r="T39" s="140">
        <v>28954</v>
      </c>
      <c r="U39" s="140">
        <v>1152306</v>
      </c>
      <c r="V39" s="140">
        <v>2719475</v>
      </c>
      <c r="W39" s="140">
        <v>1222525</v>
      </c>
      <c r="X39" s="140">
        <v>370070</v>
      </c>
      <c r="Y39" s="140">
        <v>0</v>
      </c>
      <c r="Z39" s="140">
        <v>9800</v>
      </c>
      <c r="AA39" s="140">
        <v>528903</v>
      </c>
      <c r="AB39" s="140">
        <v>4989596</v>
      </c>
      <c r="AC39" s="140">
        <v>313752</v>
      </c>
      <c r="AD39" s="140">
        <v>1496950</v>
      </c>
      <c r="AE39" s="140">
        <v>47032</v>
      </c>
      <c r="AF39" s="140">
        <v>46282</v>
      </c>
      <c r="AG39" s="140">
        <v>0</v>
      </c>
      <c r="AH39" s="140">
        <v>30929</v>
      </c>
      <c r="AI39" s="140">
        <v>6259</v>
      </c>
      <c r="AJ39" s="140">
        <v>9094</v>
      </c>
      <c r="AK39" s="140">
        <v>750</v>
      </c>
      <c r="AL39" s="141" t="s">
        <v>290</v>
      </c>
      <c r="AM39" s="140">
        <v>3669090</v>
      </c>
      <c r="AN39" s="140">
        <v>426800</v>
      </c>
      <c r="AO39" s="140">
        <v>226545</v>
      </c>
      <c r="AP39" s="140">
        <v>31558</v>
      </c>
      <c r="AQ39" s="140">
        <v>148762</v>
      </c>
      <c r="AR39" s="140">
        <v>19935</v>
      </c>
      <c r="AS39" s="140">
        <v>1687203</v>
      </c>
      <c r="AT39" s="140">
        <v>22337</v>
      </c>
      <c r="AU39" s="140">
        <v>1600310</v>
      </c>
      <c r="AV39" s="140">
        <v>64556</v>
      </c>
      <c r="AW39" s="140">
        <v>0</v>
      </c>
      <c r="AX39" s="140">
        <v>1551804</v>
      </c>
      <c r="AY39" s="140">
        <v>19681</v>
      </c>
      <c r="AZ39" s="140">
        <v>1388257</v>
      </c>
      <c r="BA39" s="140">
        <v>88264</v>
      </c>
      <c r="BB39" s="140">
        <v>55602</v>
      </c>
      <c r="BC39" s="141" t="s">
        <v>290</v>
      </c>
      <c r="BD39" s="140">
        <v>3283</v>
      </c>
      <c r="BE39" s="140">
        <v>612773</v>
      </c>
      <c r="BF39" s="140">
        <v>4328895</v>
      </c>
      <c r="BG39" s="140">
        <v>1633119</v>
      </c>
      <c r="BH39" s="140">
        <v>1633119</v>
      </c>
      <c r="BI39" s="140">
        <v>0</v>
      </c>
      <c r="BJ39" s="140">
        <v>1547797</v>
      </c>
      <c r="BK39" s="140">
        <v>0</v>
      </c>
      <c r="BL39" s="140">
        <v>85322</v>
      </c>
      <c r="BM39" s="140">
        <v>0</v>
      </c>
      <c r="BN39" s="141" t="s">
        <v>290</v>
      </c>
      <c r="BO39" s="140">
        <v>1575968</v>
      </c>
      <c r="BP39" s="140">
        <v>300492</v>
      </c>
      <c r="BQ39" s="140">
        <v>267588</v>
      </c>
      <c r="BR39" s="140">
        <v>0</v>
      </c>
      <c r="BS39" s="140">
        <v>32904</v>
      </c>
      <c r="BT39" s="140">
        <v>0</v>
      </c>
      <c r="BU39" s="140">
        <v>675997</v>
      </c>
      <c r="BV39" s="140">
        <v>202</v>
      </c>
      <c r="BW39" s="140">
        <v>675795</v>
      </c>
      <c r="BX39" s="140">
        <v>0</v>
      </c>
      <c r="BY39" s="140">
        <v>0</v>
      </c>
      <c r="BZ39" s="140">
        <v>599479</v>
      </c>
      <c r="CA39" s="140">
        <v>103362</v>
      </c>
      <c r="CB39" s="140">
        <v>443068</v>
      </c>
      <c r="CC39" s="140">
        <v>23440</v>
      </c>
      <c r="CD39" s="140">
        <v>29609</v>
      </c>
      <c r="CE39" s="141" t="s">
        <v>290</v>
      </c>
      <c r="CF39" s="140">
        <v>0</v>
      </c>
      <c r="CG39" s="140">
        <v>171089</v>
      </c>
      <c r="CH39" s="140">
        <v>3380176</v>
      </c>
      <c r="CI39" s="140">
        <v>1680151</v>
      </c>
      <c r="CJ39" s="140">
        <v>1679401</v>
      </c>
      <c r="CK39" s="140">
        <v>0</v>
      </c>
      <c r="CL39" s="140">
        <v>1578726</v>
      </c>
      <c r="CM39" s="140">
        <v>6259</v>
      </c>
      <c r="CN39" s="140">
        <v>94416</v>
      </c>
      <c r="CO39" s="140">
        <v>750</v>
      </c>
      <c r="CP39" s="141" t="s">
        <v>290</v>
      </c>
      <c r="CQ39" s="140">
        <v>5245058</v>
      </c>
      <c r="CR39" s="140">
        <v>727292</v>
      </c>
      <c r="CS39" s="140">
        <v>494133</v>
      </c>
      <c r="CT39" s="140">
        <v>31558</v>
      </c>
      <c r="CU39" s="140">
        <v>181666</v>
      </c>
      <c r="CV39" s="140">
        <v>19935</v>
      </c>
      <c r="CW39" s="140">
        <v>2363200</v>
      </c>
      <c r="CX39" s="140">
        <v>22539</v>
      </c>
      <c r="CY39" s="140">
        <v>2276105</v>
      </c>
      <c r="CZ39" s="140">
        <v>64556</v>
      </c>
      <c r="DA39" s="140">
        <v>0</v>
      </c>
      <c r="DB39" s="140">
        <v>2151283</v>
      </c>
      <c r="DC39" s="140">
        <v>123043</v>
      </c>
      <c r="DD39" s="140">
        <v>1831325</v>
      </c>
      <c r="DE39" s="140">
        <v>111704</v>
      </c>
      <c r="DF39" s="140">
        <v>85211</v>
      </c>
      <c r="DG39" s="141" t="s">
        <v>290</v>
      </c>
      <c r="DH39" s="140">
        <v>3283</v>
      </c>
      <c r="DI39" s="140">
        <v>783862</v>
      </c>
      <c r="DJ39" s="140">
        <v>7709071</v>
      </c>
    </row>
    <row r="40" spans="1:114" s="142" customFormat="1" ht="13.5" customHeight="1">
      <c r="A40" s="138" t="s">
        <v>35</v>
      </c>
      <c r="B40" s="139" t="s">
        <v>269</v>
      </c>
      <c r="C40" s="138" t="s">
        <v>0</v>
      </c>
      <c r="D40" s="140">
        <v>1199806</v>
      </c>
      <c r="E40" s="140">
        <v>1005230</v>
      </c>
      <c r="F40" s="140">
        <v>81755</v>
      </c>
      <c r="G40" s="140">
        <v>4415</v>
      </c>
      <c r="H40" s="140">
        <v>76010</v>
      </c>
      <c r="I40" s="140">
        <v>273578</v>
      </c>
      <c r="J40" s="140">
        <v>3328175</v>
      </c>
      <c r="K40" s="140">
        <v>569472</v>
      </c>
      <c r="L40" s="140">
        <v>194576</v>
      </c>
      <c r="M40" s="140">
        <v>996088</v>
      </c>
      <c r="N40" s="140">
        <v>957785</v>
      </c>
      <c r="O40" s="140">
        <v>219440</v>
      </c>
      <c r="P40" s="140">
        <v>0</v>
      </c>
      <c r="Q40" s="140">
        <v>395290</v>
      </c>
      <c r="R40" s="140">
        <v>57549</v>
      </c>
      <c r="S40" s="140">
        <v>994769</v>
      </c>
      <c r="T40" s="140">
        <v>285506</v>
      </c>
      <c r="U40" s="140">
        <v>38303</v>
      </c>
      <c r="V40" s="140">
        <v>2195894</v>
      </c>
      <c r="W40" s="140">
        <v>1963015</v>
      </c>
      <c r="X40" s="140">
        <v>301195</v>
      </c>
      <c r="Y40" s="140">
        <v>4415</v>
      </c>
      <c r="Z40" s="140">
        <v>471300</v>
      </c>
      <c r="AA40" s="140">
        <v>331127</v>
      </c>
      <c r="AB40" s="140">
        <v>4322944</v>
      </c>
      <c r="AC40" s="140">
        <v>854978</v>
      </c>
      <c r="AD40" s="140">
        <v>232879</v>
      </c>
      <c r="AE40" s="140">
        <v>576003</v>
      </c>
      <c r="AF40" s="140">
        <v>573087</v>
      </c>
      <c r="AG40" s="140">
        <v>0</v>
      </c>
      <c r="AH40" s="140">
        <v>573087</v>
      </c>
      <c r="AI40" s="140">
        <v>0</v>
      </c>
      <c r="AJ40" s="140">
        <v>0</v>
      </c>
      <c r="AK40" s="140">
        <v>2916</v>
      </c>
      <c r="AL40" s="141" t="s">
        <v>290</v>
      </c>
      <c r="AM40" s="140">
        <v>3544655</v>
      </c>
      <c r="AN40" s="140">
        <v>289196</v>
      </c>
      <c r="AO40" s="140">
        <v>263716</v>
      </c>
      <c r="AP40" s="140">
        <v>0</v>
      </c>
      <c r="AQ40" s="140">
        <v>25480</v>
      </c>
      <c r="AR40" s="140">
        <v>0</v>
      </c>
      <c r="AS40" s="140">
        <v>1316027</v>
      </c>
      <c r="AT40" s="140">
        <v>1011</v>
      </c>
      <c r="AU40" s="140">
        <v>1282324</v>
      </c>
      <c r="AV40" s="140">
        <v>32692</v>
      </c>
      <c r="AW40" s="140">
        <v>0</v>
      </c>
      <c r="AX40" s="140">
        <v>1927711</v>
      </c>
      <c r="AY40" s="140">
        <v>135577</v>
      </c>
      <c r="AZ40" s="140">
        <v>1564122</v>
      </c>
      <c r="BA40" s="140">
        <v>218400</v>
      </c>
      <c r="BB40" s="140">
        <v>9612</v>
      </c>
      <c r="BC40" s="141" t="s">
        <v>290</v>
      </c>
      <c r="BD40" s="140">
        <v>11721</v>
      </c>
      <c r="BE40" s="140">
        <v>407323</v>
      </c>
      <c r="BF40" s="140">
        <v>4527981</v>
      </c>
      <c r="BG40" s="140">
        <v>945951</v>
      </c>
      <c r="BH40" s="140">
        <v>944331</v>
      </c>
      <c r="BI40" s="140">
        <v>0</v>
      </c>
      <c r="BJ40" s="140">
        <v>944331</v>
      </c>
      <c r="BK40" s="140">
        <v>0</v>
      </c>
      <c r="BL40" s="140">
        <v>0</v>
      </c>
      <c r="BM40" s="140">
        <v>1620</v>
      </c>
      <c r="BN40" s="141" t="s">
        <v>290</v>
      </c>
      <c r="BO40" s="140">
        <v>892383</v>
      </c>
      <c r="BP40" s="140">
        <v>165399</v>
      </c>
      <c r="BQ40" s="140">
        <v>165399</v>
      </c>
      <c r="BR40" s="140">
        <v>0</v>
      </c>
      <c r="BS40" s="140">
        <v>0</v>
      </c>
      <c r="BT40" s="140">
        <v>0</v>
      </c>
      <c r="BU40" s="140">
        <v>263333</v>
      </c>
      <c r="BV40" s="140">
        <v>403</v>
      </c>
      <c r="BW40" s="140">
        <v>262930</v>
      </c>
      <c r="BX40" s="140">
        <v>0</v>
      </c>
      <c r="BY40" s="140">
        <v>0</v>
      </c>
      <c r="BZ40" s="140">
        <v>459584</v>
      </c>
      <c r="CA40" s="140">
        <v>171598</v>
      </c>
      <c r="CB40" s="140">
        <v>287986</v>
      </c>
      <c r="CC40" s="140">
        <v>0</v>
      </c>
      <c r="CD40" s="140">
        <v>0</v>
      </c>
      <c r="CE40" s="141" t="s">
        <v>290</v>
      </c>
      <c r="CF40" s="140">
        <v>4067</v>
      </c>
      <c r="CG40" s="140">
        <v>152523</v>
      </c>
      <c r="CH40" s="140">
        <v>1990857</v>
      </c>
      <c r="CI40" s="140">
        <v>1521954</v>
      </c>
      <c r="CJ40" s="140">
        <v>1517418</v>
      </c>
      <c r="CK40" s="140">
        <v>0</v>
      </c>
      <c r="CL40" s="140">
        <v>1517418</v>
      </c>
      <c r="CM40" s="140">
        <v>0</v>
      </c>
      <c r="CN40" s="140">
        <v>0</v>
      </c>
      <c r="CO40" s="140">
        <v>4536</v>
      </c>
      <c r="CP40" s="141" t="s">
        <v>290</v>
      </c>
      <c r="CQ40" s="140">
        <v>4437038</v>
      </c>
      <c r="CR40" s="140">
        <v>454595</v>
      </c>
      <c r="CS40" s="140">
        <v>429115</v>
      </c>
      <c r="CT40" s="140">
        <v>0</v>
      </c>
      <c r="CU40" s="140">
        <v>25480</v>
      </c>
      <c r="CV40" s="140">
        <v>0</v>
      </c>
      <c r="CW40" s="140">
        <v>1579360</v>
      </c>
      <c r="CX40" s="140">
        <v>1414</v>
      </c>
      <c r="CY40" s="140">
        <v>1545254</v>
      </c>
      <c r="CZ40" s="140">
        <v>32692</v>
      </c>
      <c r="DA40" s="140">
        <v>0</v>
      </c>
      <c r="DB40" s="140">
        <v>2387295</v>
      </c>
      <c r="DC40" s="140">
        <v>307175</v>
      </c>
      <c r="DD40" s="140">
        <v>1852108</v>
      </c>
      <c r="DE40" s="140">
        <v>218400</v>
      </c>
      <c r="DF40" s="140">
        <v>9612</v>
      </c>
      <c r="DG40" s="141" t="s">
        <v>290</v>
      </c>
      <c r="DH40" s="140">
        <v>15788</v>
      </c>
      <c r="DI40" s="140">
        <v>559846</v>
      </c>
      <c r="DJ40" s="140">
        <v>6518838</v>
      </c>
    </row>
    <row r="41" spans="1:114" s="142" customFormat="1" ht="13.5" customHeight="1">
      <c r="A41" s="138" t="s">
        <v>36</v>
      </c>
      <c r="B41" s="139" t="s">
        <v>270</v>
      </c>
      <c r="C41" s="138" t="s">
        <v>0</v>
      </c>
      <c r="D41" s="140">
        <v>1311596</v>
      </c>
      <c r="E41" s="140">
        <v>1074019</v>
      </c>
      <c r="F41" s="140">
        <v>10843</v>
      </c>
      <c r="G41" s="140">
        <v>0</v>
      </c>
      <c r="H41" s="140">
        <v>155700</v>
      </c>
      <c r="I41" s="140">
        <v>769044</v>
      </c>
      <c r="J41" s="140">
        <v>2414213</v>
      </c>
      <c r="K41" s="140">
        <v>138432</v>
      </c>
      <c r="L41" s="140">
        <v>237577</v>
      </c>
      <c r="M41" s="140">
        <v>30975</v>
      </c>
      <c r="N41" s="140">
        <v>23452</v>
      </c>
      <c r="O41" s="140">
        <v>0</v>
      </c>
      <c r="P41" s="140">
        <v>0</v>
      </c>
      <c r="Q41" s="140">
        <v>0</v>
      </c>
      <c r="R41" s="140">
        <v>23452</v>
      </c>
      <c r="S41" s="140">
        <v>341612</v>
      </c>
      <c r="T41" s="140">
        <v>0</v>
      </c>
      <c r="U41" s="140">
        <v>7523</v>
      </c>
      <c r="V41" s="140">
        <v>1342571</v>
      </c>
      <c r="W41" s="140">
        <v>1097471</v>
      </c>
      <c r="X41" s="140">
        <v>10843</v>
      </c>
      <c r="Y41" s="140">
        <v>0</v>
      </c>
      <c r="Z41" s="140">
        <v>155700</v>
      </c>
      <c r="AA41" s="140">
        <v>792496</v>
      </c>
      <c r="AB41" s="140">
        <v>2755825</v>
      </c>
      <c r="AC41" s="140">
        <v>138432</v>
      </c>
      <c r="AD41" s="140">
        <v>245100</v>
      </c>
      <c r="AE41" s="140">
        <v>147464</v>
      </c>
      <c r="AF41" s="140">
        <v>147464</v>
      </c>
      <c r="AG41" s="140">
        <v>0</v>
      </c>
      <c r="AH41" s="140">
        <v>147464</v>
      </c>
      <c r="AI41" s="140">
        <v>0</v>
      </c>
      <c r="AJ41" s="140">
        <v>0</v>
      </c>
      <c r="AK41" s="140">
        <v>0</v>
      </c>
      <c r="AL41" s="141" t="s">
        <v>290</v>
      </c>
      <c r="AM41" s="140">
        <v>3440788</v>
      </c>
      <c r="AN41" s="140">
        <v>405547</v>
      </c>
      <c r="AO41" s="140">
        <v>313614</v>
      </c>
      <c r="AP41" s="140">
        <v>0</v>
      </c>
      <c r="AQ41" s="140">
        <v>86738</v>
      </c>
      <c r="AR41" s="140">
        <v>5195</v>
      </c>
      <c r="AS41" s="140">
        <v>1469831</v>
      </c>
      <c r="AT41" s="140">
        <v>18340</v>
      </c>
      <c r="AU41" s="140">
        <v>1334941</v>
      </c>
      <c r="AV41" s="140">
        <v>116550</v>
      </c>
      <c r="AW41" s="140">
        <v>0</v>
      </c>
      <c r="AX41" s="140">
        <v>1564192</v>
      </c>
      <c r="AY41" s="140">
        <v>80806</v>
      </c>
      <c r="AZ41" s="140">
        <v>1324327</v>
      </c>
      <c r="BA41" s="140">
        <v>78084</v>
      </c>
      <c r="BB41" s="140">
        <v>80975</v>
      </c>
      <c r="BC41" s="141" t="s">
        <v>290</v>
      </c>
      <c r="BD41" s="140">
        <v>1218</v>
      </c>
      <c r="BE41" s="140">
        <v>137557</v>
      </c>
      <c r="BF41" s="140">
        <v>3725809</v>
      </c>
      <c r="BG41" s="140">
        <v>0</v>
      </c>
      <c r="BH41" s="140">
        <v>0</v>
      </c>
      <c r="BI41" s="140">
        <v>0</v>
      </c>
      <c r="BJ41" s="140">
        <v>0</v>
      </c>
      <c r="BK41" s="140">
        <v>0</v>
      </c>
      <c r="BL41" s="140">
        <v>0</v>
      </c>
      <c r="BM41" s="140">
        <v>0</v>
      </c>
      <c r="BN41" s="141" t="s">
        <v>290</v>
      </c>
      <c r="BO41" s="140">
        <v>340848</v>
      </c>
      <c r="BP41" s="140">
        <v>43397</v>
      </c>
      <c r="BQ41" s="140">
        <v>36232</v>
      </c>
      <c r="BR41" s="140">
        <v>0</v>
      </c>
      <c r="BS41" s="140">
        <v>7165</v>
      </c>
      <c r="BT41" s="140">
        <v>0</v>
      </c>
      <c r="BU41" s="140">
        <v>208599</v>
      </c>
      <c r="BV41" s="140">
        <v>24478</v>
      </c>
      <c r="BW41" s="140">
        <v>184121</v>
      </c>
      <c r="BX41" s="140">
        <v>0</v>
      </c>
      <c r="BY41" s="140">
        <v>0</v>
      </c>
      <c r="BZ41" s="140">
        <v>88852</v>
      </c>
      <c r="CA41" s="140">
        <v>0</v>
      </c>
      <c r="CB41" s="140">
        <v>61079</v>
      </c>
      <c r="CC41" s="140">
        <v>632</v>
      </c>
      <c r="CD41" s="140">
        <v>27141</v>
      </c>
      <c r="CE41" s="141" t="s">
        <v>290</v>
      </c>
      <c r="CF41" s="140">
        <v>0</v>
      </c>
      <c r="CG41" s="140">
        <v>31739</v>
      </c>
      <c r="CH41" s="140">
        <v>372587</v>
      </c>
      <c r="CI41" s="140">
        <v>147464</v>
      </c>
      <c r="CJ41" s="140">
        <v>147464</v>
      </c>
      <c r="CK41" s="140">
        <v>0</v>
      </c>
      <c r="CL41" s="140">
        <v>147464</v>
      </c>
      <c r="CM41" s="140">
        <v>0</v>
      </c>
      <c r="CN41" s="140">
        <v>0</v>
      </c>
      <c r="CO41" s="140">
        <v>0</v>
      </c>
      <c r="CP41" s="141" t="s">
        <v>290</v>
      </c>
      <c r="CQ41" s="140">
        <v>3781636</v>
      </c>
      <c r="CR41" s="140">
        <v>448944</v>
      </c>
      <c r="CS41" s="140">
        <v>349846</v>
      </c>
      <c r="CT41" s="140">
        <v>0</v>
      </c>
      <c r="CU41" s="140">
        <v>93903</v>
      </c>
      <c r="CV41" s="140">
        <v>5195</v>
      </c>
      <c r="CW41" s="140">
        <v>1678430</v>
      </c>
      <c r="CX41" s="140">
        <v>42818</v>
      </c>
      <c r="CY41" s="140">
        <v>1519062</v>
      </c>
      <c r="CZ41" s="140">
        <v>116550</v>
      </c>
      <c r="DA41" s="140">
        <v>0</v>
      </c>
      <c r="DB41" s="140">
        <v>1653044</v>
      </c>
      <c r="DC41" s="140">
        <v>80806</v>
      </c>
      <c r="DD41" s="140">
        <v>1385406</v>
      </c>
      <c r="DE41" s="140">
        <v>78716</v>
      </c>
      <c r="DF41" s="140">
        <v>108116</v>
      </c>
      <c r="DG41" s="141" t="s">
        <v>290</v>
      </c>
      <c r="DH41" s="140">
        <v>1218</v>
      </c>
      <c r="DI41" s="140">
        <v>169296</v>
      </c>
      <c r="DJ41" s="140">
        <v>4098396</v>
      </c>
    </row>
    <row r="42" spans="1:114" s="142" customFormat="1" ht="13.5" customHeight="1">
      <c r="A42" s="138" t="s">
        <v>37</v>
      </c>
      <c r="B42" s="139" t="s">
        <v>271</v>
      </c>
      <c r="C42" s="138" t="s">
        <v>0</v>
      </c>
      <c r="D42" s="140">
        <v>358213</v>
      </c>
      <c r="E42" s="140">
        <v>177145</v>
      </c>
      <c r="F42" s="140">
        <v>0</v>
      </c>
      <c r="G42" s="140">
        <v>0</v>
      </c>
      <c r="H42" s="140">
        <v>0</v>
      </c>
      <c r="I42" s="140">
        <v>154933</v>
      </c>
      <c r="J42" s="140">
        <v>2926432</v>
      </c>
      <c r="K42" s="140">
        <v>22212</v>
      </c>
      <c r="L42" s="140">
        <v>181068</v>
      </c>
      <c r="M42" s="140">
        <v>228287</v>
      </c>
      <c r="N42" s="140">
        <v>175791</v>
      </c>
      <c r="O42" s="140">
        <v>0</v>
      </c>
      <c r="P42" s="140">
        <v>0</v>
      </c>
      <c r="Q42" s="140">
        <v>0</v>
      </c>
      <c r="R42" s="140">
        <v>175791</v>
      </c>
      <c r="S42" s="140">
        <v>926912</v>
      </c>
      <c r="T42" s="140">
        <v>0</v>
      </c>
      <c r="U42" s="140">
        <v>52496</v>
      </c>
      <c r="V42" s="140">
        <v>586500</v>
      </c>
      <c r="W42" s="140">
        <v>352936</v>
      </c>
      <c r="X42" s="140">
        <v>0</v>
      </c>
      <c r="Y42" s="140">
        <v>0</v>
      </c>
      <c r="Z42" s="140">
        <v>0</v>
      </c>
      <c r="AA42" s="140">
        <v>330724</v>
      </c>
      <c r="AB42" s="140">
        <v>3853344</v>
      </c>
      <c r="AC42" s="140">
        <v>22212</v>
      </c>
      <c r="AD42" s="140">
        <v>233564</v>
      </c>
      <c r="AE42" s="140">
        <v>114944</v>
      </c>
      <c r="AF42" s="140">
        <v>105424</v>
      </c>
      <c r="AG42" s="140">
        <v>0</v>
      </c>
      <c r="AH42" s="140">
        <v>105424</v>
      </c>
      <c r="AI42" s="140">
        <v>0</v>
      </c>
      <c r="AJ42" s="140">
        <v>0</v>
      </c>
      <c r="AK42" s="140">
        <v>9520</v>
      </c>
      <c r="AL42" s="141" t="s">
        <v>290</v>
      </c>
      <c r="AM42" s="140">
        <v>3067783</v>
      </c>
      <c r="AN42" s="140">
        <v>614162</v>
      </c>
      <c r="AO42" s="140">
        <v>138752</v>
      </c>
      <c r="AP42" s="140">
        <v>143561</v>
      </c>
      <c r="AQ42" s="140">
        <v>288378</v>
      </c>
      <c r="AR42" s="140">
        <v>43471</v>
      </c>
      <c r="AS42" s="140">
        <v>1424876</v>
      </c>
      <c r="AT42" s="140">
        <v>52717</v>
      </c>
      <c r="AU42" s="140">
        <v>1327067</v>
      </c>
      <c r="AV42" s="140">
        <v>45092</v>
      </c>
      <c r="AW42" s="140">
        <v>13442</v>
      </c>
      <c r="AX42" s="140">
        <v>1015303</v>
      </c>
      <c r="AY42" s="140">
        <v>68947</v>
      </c>
      <c r="AZ42" s="140">
        <v>786878</v>
      </c>
      <c r="BA42" s="140">
        <v>67939</v>
      </c>
      <c r="BB42" s="140">
        <v>91539</v>
      </c>
      <c r="BC42" s="141" t="s">
        <v>290</v>
      </c>
      <c r="BD42" s="140">
        <v>0</v>
      </c>
      <c r="BE42" s="140">
        <v>101918</v>
      </c>
      <c r="BF42" s="140">
        <v>3284645</v>
      </c>
      <c r="BG42" s="140">
        <v>34938</v>
      </c>
      <c r="BH42" s="140">
        <v>29376</v>
      </c>
      <c r="BI42" s="140">
        <v>0</v>
      </c>
      <c r="BJ42" s="140">
        <v>29376</v>
      </c>
      <c r="BK42" s="140">
        <v>0</v>
      </c>
      <c r="BL42" s="140">
        <v>0</v>
      </c>
      <c r="BM42" s="140">
        <v>5562</v>
      </c>
      <c r="BN42" s="141" t="s">
        <v>290</v>
      </c>
      <c r="BO42" s="140">
        <v>1013173</v>
      </c>
      <c r="BP42" s="140">
        <v>492556</v>
      </c>
      <c r="BQ42" s="140">
        <v>164569</v>
      </c>
      <c r="BR42" s="140">
        <v>71339</v>
      </c>
      <c r="BS42" s="140">
        <v>256648</v>
      </c>
      <c r="BT42" s="140">
        <v>0</v>
      </c>
      <c r="BU42" s="140">
        <v>337713</v>
      </c>
      <c r="BV42" s="140">
        <v>6477</v>
      </c>
      <c r="BW42" s="140">
        <v>331236</v>
      </c>
      <c r="BX42" s="140">
        <v>0</v>
      </c>
      <c r="BY42" s="140">
        <v>6978</v>
      </c>
      <c r="BZ42" s="140">
        <v>175926</v>
      </c>
      <c r="CA42" s="140">
        <v>0</v>
      </c>
      <c r="CB42" s="140">
        <v>148885</v>
      </c>
      <c r="CC42" s="140">
        <v>19796</v>
      </c>
      <c r="CD42" s="140">
        <v>7245</v>
      </c>
      <c r="CE42" s="141" t="s">
        <v>290</v>
      </c>
      <c r="CF42" s="140">
        <v>0</v>
      </c>
      <c r="CG42" s="140">
        <v>107088</v>
      </c>
      <c r="CH42" s="140">
        <v>1155199</v>
      </c>
      <c r="CI42" s="140">
        <v>149882</v>
      </c>
      <c r="CJ42" s="140">
        <v>134800</v>
      </c>
      <c r="CK42" s="140">
        <v>0</v>
      </c>
      <c r="CL42" s="140">
        <v>134800</v>
      </c>
      <c r="CM42" s="140">
        <v>0</v>
      </c>
      <c r="CN42" s="140">
        <v>0</v>
      </c>
      <c r="CO42" s="140">
        <v>15082</v>
      </c>
      <c r="CP42" s="141" t="s">
        <v>290</v>
      </c>
      <c r="CQ42" s="140">
        <v>4080956</v>
      </c>
      <c r="CR42" s="140">
        <v>1106718</v>
      </c>
      <c r="CS42" s="140">
        <v>303321</v>
      </c>
      <c r="CT42" s="140">
        <v>214900</v>
      </c>
      <c r="CU42" s="140">
        <v>545026</v>
      </c>
      <c r="CV42" s="140">
        <v>43471</v>
      </c>
      <c r="CW42" s="140">
        <v>1762589</v>
      </c>
      <c r="CX42" s="140">
        <v>59194</v>
      </c>
      <c r="CY42" s="140">
        <v>1658303</v>
      </c>
      <c r="CZ42" s="140">
        <v>45092</v>
      </c>
      <c r="DA42" s="140">
        <v>20420</v>
      </c>
      <c r="DB42" s="140">
        <v>1191229</v>
      </c>
      <c r="DC42" s="140">
        <v>68947</v>
      </c>
      <c r="DD42" s="140">
        <v>935763</v>
      </c>
      <c r="DE42" s="140">
        <v>87735</v>
      </c>
      <c r="DF42" s="140">
        <v>98784</v>
      </c>
      <c r="DG42" s="141" t="s">
        <v>290</v>
      </c>
      <c r="DH42" s="140">
        <v>0</v>
      </c>
      <c r="DI42" s="140">
        <v>209006</v>
      </c>
      <c r="DJ42" s="140">
        <v>4439844</v>
      </c>
    </row>
    <row r="43" spans="1:114" s="142" customFormat="1" ht="13.5" customHeight="1">
      <c r="A43" s="138" t="s">
        <v>38</v>
      </c>
      <c r="B43" s="139" t="s">
        <v>272</v>
      </c>
      <c r="C43" s="138" t="s">
        <v>0</v>
      </c>
      <c r="D43" s="140">
        <v>796317</v>
      </c>
      <c r="E43" s="140">
        <v>693970</v>
      </c>
      <c r="F43" s="140">
        <v>0</v>
      </c>
      <c r="G43" s="140">
        <v>0</v>
      </c>
      <c r="H43" s="140">
        <v>0</v>
      </c>
      <c r="I43" s="140">
        <v>677742</v>
      </c>
      <c r="J43" s="140">
        <v>1859083</v>
      </c>
      <c r="K43" s="140">
        <v>16228</v>
      </c>
      <c r="L43" s="140">
        <v>102347</v>
      </c>
      <c r="M43" s="140">
        <v>346758</v>
      </c>
      <c r="N43" s="140">
        <v>64291</v>
      </c>
      <c r="O43" s="140">
        <v>0</v>
      </c>
      <c r="P43" s="140">
        <v>0</v>
      </c>
      <c r="Q43" s="140">
        <v>0</v>
      </c>
      <c r="R43" s="140">
        <v>61451</v>
      </c>
      <c r="S43" s="140">
        <v>616350</v>
      </c>
      <c r="T43" s="140">
        <v>2840</v>
      </c>
      <c r="U43" s="140">
        <v>282467</v>
      </c>
      <c r="V43" s="140">
        <v>1143075</v>
      </c>
      <c r="W43" s="140">
        <v>758261</v>
      </c>
      <c r="X43" s="140">
        <v>0</v>
      </c>
      <c r="Y43" s="140">
        <v>0</v>
      </c>
      <c r="Z43" s="140">
        <v>0</v>
      </c>
      <c r="AA43" s="140">
        <v>739193</v>
      </c>
      <c r="AB43" s="140">
        <v>2475433</v>
      </c>
      <c r="AC43" s="140">
        <v>19068</v>
      </c>
      <c r="AD43" s="140">
        <v>384814</v>
      </c>
      <c r="AE43" s="140">
        <v>9696</v>
      </c>
      <c r="AF43" s="140">
        <v>9696</v>
      </c>
      <c r="AG43" s="140">
        <v>0</v>
      </c>
      <c r="AH43" s="140">
        <v>0</v>
      </c>
      <c r="AI43" s="140">
        <v>9696</v>
      </c>
      <c r="AJ43" s="140">
        <v>0</v>
      </c>
      <c r="AK43" s="140">
        <v>0</v>
      </c>
      <c r="AL43" s="141" t="s">
        <v>290</v>
      </c>
      <c r="AM43" s="140">
        <v>2519307</v>
      </c>
      <c r="AN43" s="140">
        <v>414715</v>
      </c>
      <c r="AO43" s="140">
        <v>223279</v>
      </c>
      <c r="AP43" s="140">
        <v>5955</v>
      </c>
      <c r="AQ43" s="140">
        <v>170548</v>
      </c>
      <c r="AR43" s="140">
        <v>14933</v>
      </c>
      <c r="AS43" s="140">
        <v>903116</v>
      </c>
      <c r="AT43" s="140">
        <v>1697</v>
      </c>
      <c r="AU43" s="140">
        <v>885191</v>
      </c>
      <c r="AV43" s="140">
        <v>16228</v>
      </c>
      <c r="AW43" s="140">
        <v>247</v>
      </c>
      <c r="AX43" s="140">
        <v>1201229</v>
      </c>
      <c r="AY43" s="140">
        <v>0</v>
      </c>
      <c r="AZ43" s="140">
        <v>1100957</v>
      </c>
      <c r="BA43" s="140">
        <v>67959</v>
      </c>
      <c r="BB43" s="140">
        <v>32313</v>
      </c>
      <c r="BC43" s="141" t="s">
        <v>290</v>
      </c>
      <c r="BD43" s="140">
        <v>0</v>
      </c>
      <c r="BE43" s="140">
        <v>126397</v>
      </c>
      <c r="BF43" s="140">
        <v>2655400</v>
      </c>
      <c r="BG43" s="140">
        <v>0</v>
      </c>
      <c r="BH43" s="140">
        <v>0</v>
      </c>
      <c r="BI43" s="140">
        <v>0</v>
      </c>
      <c r="BJ43" s="140">
        <v>0</v>
      </c>
      <c r="BK43" s="140">
        <v>0</v>
      </c>
      <c r="BL43" s="140">
        <v>0</v>
      </c>
      <c r="BM43" s="140">
        <v>0</v>
      </c>
      <c r="BN43" s="141" t="s">
        <v>290</v>
      </c>
      <c r="BO43" s="140">
        <v>783443</v>
      </c>
      <c r="BP43" s="140">
        <v>77967</v>
      </c>
      <c r="BQ43" s="140">
        <v>40543</v>
      </c>
      <c r="BR43" s="140">
        <v>0</v>
      </c>
      <c r="BS43" s="140">
        <v>37424</v>
      </c>
      <c r="BT43" s="140">
        <v>0</v>
      </c>
      <c r="BU43" s="140">
        <v>590090</v>
      </c>
      <c r="BV43" s="140">
        <v>0</v>
      </c>
      <c r="BW43" s="140">
        <v>590090</v>
      </c>
      <c r="BX43" s="140">
        <v>0</v>
      </c>
      <c r="BY43" s="140">
        <v>0</v>
      </c>
      <c r="BZ43" s="140">
        <v>115386</v>
      </c>
      <c r="CA43" s="140">
        <v>0</v>
      </c>
      <c r="CB43" s="140">
        <v>115386</v>
      </c>
      <c r="CC43" s="140">
        <v>0</v>
      </c>
      <c r="CD43" s="140">
        <v>0</v>
      </c>
      <c r="CE43" s="141" t="s">
        <v>290</v>
      </c>
      <c r="CF43" s="140">
        <v>0</v>
      </c>
      <c r="CG43" s="140">
        <v>179665</v>
      </c>
      <c r="CH43" s="140">
        <v>963108</v>
      </c>
      <c r="CI43" s="140">
        <v>9696</v>
      </c>
      <c r="CJ43" s="140">
        <v>9696</v>
      </c>
      <c r="CK43" s="140">
        <v>0</v>
      </c>
      <c r="CL43" s="140">
        <v>0</v>
      </c>
      <c r="CM43" s="140">
        <v>9696</v>
      </c>
      <c r="CN43" s="140">
        <v>0</v>
      </c>
      <c r="CO43" s="140">
        <v>0</v>
      </c>
      <c r="CP43" s="141" t="s">
        <v>290</v>
      </c>
      <c r="CQ43" s="140">
        <v>3302750</v>
      </c>
      <c r="CR43" s="140">
        <v>492682</v>
      </c>
      <c r="CS43" s="140">
        <v>263822</v>
      </c>
      <c r="CT43" s="140">
        <v>5955</v>
      </c>
      <c r="CU43" s="140">
        <v>207972</v>
      </c>
      <c r="CV43" s="140">
        <v>14933</v>
      </c>
      <c r="CW43" s="140">
        <v>1493206</v>
      </c>
      <c r="CX43" s="140">
        <v>1697</v>
      </c>
      <c r="CY43" s="140">
        <v>1475281</v>
      </c>
      <c r="CZ43" s="140">
        <v>16228</v>
      </c>
      <c r="DA43" s="140">
        <v>247</v>
      </c>
      <c r="DB43" s="140">
        <v>1316615</v>
      </c>
      <c r="DC43" s="140">
        <v>0</v>
      </c>
      <c r="DD43" s="140">
        <v>1216343</v>
      </c>
      <c r="DE43" s="140">
        <v>67959</v>
      </c>
      <c r="DF43" s="140">
        <v>32313</v>
      </c>
      <c r="DG43" s="141" t="s">
        <v>290</v>
      </c>
      <c r="DH43" s="140">
        <v>0</v>
      </c>
      <c r="DI43" s="140">
        <v>306062</v>
      </c>
      <c r="DJ43" s="140">
        <v>3618508</v>
      </c>
    </row>
    <row r="44" spans="1:114" s="142" customFormat="1" ht="13.5" customHeight="1">
      <c r="A44" s="138" t="s">
        <v>39</v>
      </c>
      <c r="B44" s="139" t="s">
        <v>273</v>
      </c>
      <c r="C44" s="138" t="s">
        <v>0</v>
      </c>
      <c r="D44" s="140">
        <v>510406</v>
      </c>
      <c r="E44" s="140">
        <v>510406</v>
      </c>
      <c r="F44" s="140">
        <v>3333</v>
      </c>
      <c r="G44" s="140">
        <v>0</v>
      </c>
      <c r="H44" s="140">
        <v>93300</v>
      </c>
      <c r="I44" s="140">
        <v>184758</v>
      </c>
      <c r="J44" s="140">
        <v>871364</v>
      </c>
      <c r="K44" s="140">
        <v>229015</v>
      </c>
      <c r="L44" s="140">
        <v>0</v>
      </c>
      <c r="M44" s="140">
        <v>2647787</v>
      </c>
      <c r="N44" s="140">
        <v>2562904</v>
      </c>
      <c r="O44" s="140">
        <v>807583</v>
      </c>
      <c r="P44" s="140">
        <v>0</v>
      </c>
      <c r="Q44" s="140">
        <v>1329500</v>
      </c>
      <c r="R44" s="140">
        <v>57657</v>
      </c>
      <c r="S44" s="140">
        <v>1837704</v>
      </c>
      <c r="T44" s="140">
        <v>368164</v>
      </c>
      <c r="U44" s="140">
        <v>84883</v>
      </c>
      <c r="V44" s="140">
        <v>3158193</v>
      </c>
      <c r="W44" s="140">
        <v>3073310</v>
      </c>
      <c r="X44" s="140">
        <v>810916</v>
      </c>
      <c r="Y44" s="140">
        <v>0</v>
      </c>
      <c r="Z44" s="140">
        <v>1422800</v>
      </c>
      <c r="AA44" s="140">
        <v>242415</v>
      </c>
      <c r="AB44" s="140">
        <v>2709068</v>
      </c>
      <c r="AC44" s="140">
        <v>597179</v>
      </c>
      <c r="AD44" s="140">
        <v>84883</v>
      </c>
      <c r="AE44" s="140">
        <v>398675</v>
      </c>
      <c r="AF44" s="140">
        <v>398675</v>
      </c>
      <c r="AG44" s="140">
        <v>0</v>
      </c>
      <c r="AH44" s="140">
        <v>398675</v>
      </c>
      <c r="AI44" s="140">
        <v>0</v>
      </c>
      <c r="AJ44" s="140">
        <v>0</v>
      </c>
      <c r="AK44" s="140">
        <v>0</v>
      </c>
      <c r="AL44" s="141" t="s">
        <v>290</v>
      </c>
      <c r="AM44" s="140">
        <v>871560</v>
      </c>
      <c r="AN44" s="140">
        <v>78529</v>
      </c>
      <c r="AO44" s="140">
        <v>40044</v>
      </c>
      <c r="AP44" s="140">
        <v>0</v>
      </c>
      <c r="AQ44" s="140">
        <v>38485</v>
      </c>
      <c r="AR44" s="140">
        <v>0</v>
      </c>
      <c r="AS44" s="140">
        <v>90975</v>
      </c>
      <c r="AT44" s="140">
        <v>0</v>
      </c>
      <c r="AU44" s="140">
        <v>90975</v>
      </c>
      <c r="AV44" s="140">
        <v>0</v>
      </c>
      <c r="AW44" s="140">
        <v>0</v>
      </c>
      <c r="AX44" s="140">
        <v>702056</v>
      </c>
      <c r="AY44" s="140">
        <v>0</v>
      </c>
      <c r="AZ44" s="140">
        <v>637909</v>
      </c>
      <c r="BA44" s="140">
        <v>0</v>
      </c>
      <c r="BB44" s="140">
        <v>64147</v>
      </c>
      <c r="BC44" s="141" t="s">
        <v>290</v>
      </c>
      <c r="BD44" s="140">
        <v>0</v>
      </c>
      <c r="BE44" s="140">
        <v>111535</v>
      </c>
      <c r="BF44" s="140">
        <v>1381770</v>
      </c>
      <c r="BG44" s="140">
        <v>2627272</v>
      </c>
      <c r="BH44" s="140">
        <v>2627272</v>
      </c>
      <c r="BI44" s="140">
        <v>0</v>
      </c>
      <c r="BJ44" s="140">
        <v>2627272</v>
      </c>
      <c r="BK44" s="140">
        <v>0</v>
      </c>
      <c r="BL44" s="140">
        <v>0</v>
      </c>
      <c r="BM44" s="140">
        <v>0</v>
      </c>
      <c r="BN44" s="141" t="s">
        <v>290</v>
      </c>
      <c r="BO44" s="140">
        <v>1796773</v>
      </c>
      <c r="BP44" s="140">
        <v>229502</v>
      </c>
      <c r="BQ44" s="140">
        <v>202287</v>
      </c>
      <c r="BR44" s="140">
        <v>0</v>
      </c>
      <c r="BS44" s="140">
        <v>27215</v>
      </c>
      <c r="BT44" s="140">
        <v>0</v>
      </c>
      <c r="BU44" s="140">
        <v>1322679</v>
      </c>
      <c r="BV44" s="140">
        <v>0</v>
      </c>
      <c r="BW44" s="140">
        <v>1322679</v>
      </c>
      <c r="BX44" s="140">
        <v>0</v>
      </c>
      <c r="BY44" s="140">
        <v>10306</v>
      </c>
      <c r="BZ44" s="140">
        <v>232450</v>
      </c>
      <c r="CA44" s="140">
        <v>6431</v>
      </c>
      <c r="CB44" s="140">
        <v>150156</v>
      </c>
      <c r="CC44" s="140">
        <v>23141</v>
      </c>
      <c r="CD44" s="140">
        <v>52722</v>
      </c>
      <c r="CE44" s="141" t="s">
        <v>290</v>
      </c>
      <c r="CF44" s="140">
        <v>1836</v>
      </c>
      <c r="CG44" s="140">
        <v>61446</v>
      </c>
      <c r="CH44" s="140">
        <v>4485491</v>
      </c>
      <c r="CI44" s="140">
        <v>3025947</v>
      </c>
      <c r="CJ44" s="140">
        <v>3025947</v>
      </c>
      <c r="CK44" s="140">
        <v>0</v>
      </c>
      <c r="CL44" s="140">
        <v>3025947</v>
      </c>
      <c r="CM44" s="140">
        <v>0</v>
      </c>
      <c r="CN44" s="140">
        <v>0</v>
      </c>
      <c r="CO44" s="140">
        <v>0</v>
      </c>
      <c r="CP44" s="141" t="s">
        <v>290</v>
      </c>
      <c r="CQ44" s="140">
        <v>2668333</v>
      </c>
      <c r="CR44" s="140">
        <v>308031</v>
      </c>
      <c r="CS44" s="140">
        <v>242331</v>
      </c>
      <c r="CT44" s="140">
        <v>0</v>
      </c>
      <c r="CU44" s="140">
        <v>65700</v>
      </c>
      <c r="CV44" s="140">
        <v>0</v>
      </c>
      <c r="CW44" s="140">
        <v>1413654</v>
      </c>
      <c r="CX44" s="140">
        <v>0</v>
      </c>
      <c r="CY44" s="140">
        <v>1413654</v>
      </c>
      <c r="CZ44" s="140">
        <v>0</v>
      </c>
      <c r="DA44" s="140">
        <v>10306</v>
      </c>
      <c r="DB44" s="140">
        <v>934506</v>
      </c>
      <c r="DC44" s="140">
        <v>6431</v>
      </c>
      <c r="DD44" s="140">
        <v>788065</v>
      </c>
      <c r="DE44" s="140">
        <v>23141</v>
      </c>
      <c r="DF44" s="140">
        <v>116869</v>
      </c>
      <c r="DG44" s="141" t="s">
        <v>290</v>
      </c>
      <c r="DH44" s="140">
        <v>1836</v>
      </c>
      <c r="DI44" s="140">
        <v>172981</v>
      </c>
      <c r="DJ44" s="140">
        <v>5867261</v>
      </c>
    </row>
    <row r="45" spans="1:114" s="142" customFormat="1" ht="13.5" customHeight="1">
      <c r="A45" s="138" t="s">
        <v>40</v>
      </c>
      <c r="B45" s="139" t="s">
        <v>274</v>
      </c>
      <c r="C45" s="138" t="s">
        <v>0</v>
      </c>
      <c r="D45" s="140">
        <v>1531902</v>
      </c>
      <c r="E45" s="140">
        <v>1244481</v>
      </c>
      <c r="F45" s="140">
        <v>55693</v>
      </c>
      <c r="G45" s="140">
        <v>0</v>
      </c>
      <c r="H45" s="140">
        <v>724300</v>
      </c>
      <c r="I45" s="140">
        <v>337791</v>
      </c>
      <c r="J45" s="140">
        <v>3218777</v>
      </c>
      <c r="K45" s="140">
        <v>126697</v>
      </c>
      <c r="L45" s="140">
        <v>287421</v>
      </c>
      <c r="M45" s="140">
        <v>384068</v>
      </c>
      <c r="N45" s="140">
        <v>265147</v>
      </c>
      <c r="O45" s="140">
        <v>0</v>
      </c>
      <c r="P45" s="140">
        <v>0</v>
      </c>
      <c r="Q45" s="140">
        <v>0</v>
      </c>
      <c r="R45" s="140">
        <v>264142</v>
      </c>
      <c r="S45" s="140">
        <v>691665</v>
      </c>
      <c r="T45" s="140">
        <v>1005</v>
      </c>
      <c r="U45" s="140">
        <v>118921</v>
      </c>
      <c r="V45" s="140">
        <v>1915970</v>
      </c>
      <c r="W45" s="140">
        <v>1509628</v>
      </c>
      <c r="X45" s="140">
        <v>55693</v>
      </c>
      <c r="Y45" s="140">
        <v>0</v>
      </c>
      <c r="Z45" s="140">
        <v>724300</v>
      </c>
      <c r="AA45" s="140">
        <v>601933</v>
      </c>
      <c r="AB45" s="140">
        <v>3910442</v>
      </c>
      <c r="AC45" s="140">
        <v>127702</v>
      </c>
      <c r="AD45" s="140">
        <v>406342</v>
      </c>
      <c r="AE45" s="140">
        <v>1297270</v>
      </c>
      <c r="AF45" s="140">
        <v>1292961</v>
      </c>
      <c r="AG45" s="140">
        <v>0</v>
      </c>
      <c r="AH45" s="140">
        <v>1292961</v>
      </c>
      <c r="AI45" s="140">
        <v>0</v>
      </c>
      <c r="AJ45" s="140">
        <v>0</v>
      </c>
      <c r="AK45" s="140">
        <v>4309</v>
      </c>
      <c r="AL45" s="141" t="s">
        <v>290</v>
      </c>
      <c r="AM45" s="140">
        <v>3201409</v>
      </c>
      <c r="AN45" s="140">
        <v>500752</v>
      </c>
      <c r="AO45" s="140">
        <v>158350</v>
      </c>
      <c r="AP45" s="140">
        <v>673</v>
      </c>
      <c r="AQ45" s="140">
        <v>334574</v>
      </c>
      <c r="AR45" s="140">
        <v>7155</v>
      </c>
      <c r="AS45" s="140">
        <v>1553616</v>
      </c>
      <c r="AT45" s="140">
        <v>5167</v>
      </c>
      <c r="AU45" s="140">
        <v>1531820</v>
      </c>
      <c r="AV45" s="140">
        <v>16629</v>
      </c>
      <c r="AW45" s="140">
        <v>0</v>
      </c>
      <c r="AX45" s="140">
        <v>1147041</v>
      </c>
      <c r="AY45" s="140">
        <v>33350</v>
      </c>
      <c r="AZ45" s="140">
        <v>962087</v>
      </c>
      <c r="BA45" s="140">
        <v>143916</v>
      </c>
      <c r="BB45" s="140">
        <v>7688</v>
      </c>
      <c r="BC45" s="141" t="s">
        <v>290</v>
      </c>
      <c r="BD45" s="140">
        <v>0</v>
      </c>
      <c r="BE45" s="140">
        <v>252000</v>
      </c>
      <c r="BF45" s="140">
        <v>4750679</v>
      </c>
      <c r="BG45" s="140">
        <v>51137</v>
      </c>
      <c r="BH45" s="140">
        <v>51137</v>
      </c>
      <c r="BI45" s="140">
        <v>0</v>
      </c>
      <c r="BJ45" s="140">
        <v>51137</v>
      </c>
      <c r="BK45" s="140">
        <v>0</v>
      </c>
      <c r="BL45" s="140">
        <v>0</v>
      </c>
      <c r="BM45" s="140">
        <v>0</v>
      </c>
      <c r="BN45" s="141" t="s">
        <v>290</v>
      </c>
      <c r="BO45" s="140">
        <v>999424</v>
      </c>
      <c r="BP45" s="140">
        <v>203543</v>
      </c>
      <c r="BQ45" s="140">
        <v>153458</v>
      </c>
      <c r="BR45" s="140">
        <v>0</v>
      </c>
      <c r="BS45" s="140">
        <v>50085</v>
      </c>
      <c r="BT45" s="140">
        <v>0</v>
      </c>
      <c r="BU45" s="140">
        <v>583668</v>
      </c>
      <c r="BV45" s="140">
        <v>0</v>
      </c>
      <c r="BW45" s="140">
        <v>583668</v>
      </c>
      <c r="BX45" s="140">
        <v>0</v>
      </c>
      <c r="BY45" s="140">
        <v>1455</v>
      </c>
      <c r="BZ45" s="140">
        <v>210525</v>
      </c>
      <c r="CA45" s="140">
        <v>55013</v>
      </c>
      <c r="CB45" s="140">
        <v>154487</v>
      </c>
      <c r="CC45" s="140">
        <v>0</v>
      </c>
      <c r="CD45" s="140">
        <v>1025</v>
      </c>
      <c r="CE45" s="141" t="s">
        <v>290</v>
      </c>
      <c r="CF45" s="140">
        <v>233</v>
      </c>
      <c r="CG45" s="140">
        <v>25172</v>
      </c>
      <c r="CH45" s="140">
        <v>1075733</v>
      </c>
      <c r="CI45" s="140">
        <v>1348407</v>
      </c>
      <c r="CJ45" s="140">
        <v>1344098</v>
      </c>
      <c r="CK45" s="140">
        <v>0</v>
      </c>
      <c r="CL45" s="140">
        <v>1344098</v>
      </c>
      <c r="CM45" s="140">
        <v>0</v>
      </c>
      <c r="CN45" s="140">
        <v>0</v>
      </c>
      <c r="CO45" s="140">
        <v>4309</v>
      </c>
      <c r="CP45" s="141" t="s">
        <v>290</v>
      </c>
      <c r="CQ45" s="140">
        <v>4200833</v>
      </c>
      <c r="CR45" s="140">
        <v>704295</v>
      </c>
      <c r="CS45" s="140">
        <v>311808</v>
      </c>
      <c r="CT45" s="140">
        <v>673</v>
      </c>
      <c r="CU45" s="140">
        <v>384659</v>
      </c>
      <c r="CV45" s="140">
        <v>7155</v>
      </c>
      <c r="CW45" s="140">
        <v>2137284</v>
      </c>
      <c r="CX45" s="140">
        <v>5167</v>
      </c>
      <c r="CY45" s="140">
        <v>2115488</v>
      </c>
      <c r="CZ45" s="140">
        <v>16629</v>
      </c>
      <c r="DA45" s="140">
        <v>1455</v>
      </c>
      <c r="DB45" s="140">
        <v>1357566</v>
      </c>
      <c r="DC45" s="140">
        <v>88363</v>
      </c>
      <c r="DD45" s="140">
        <v>1116574</v>
      </c>
      <c r="DE45" s="140">
        <v>143916</v>
      </c>
      <c r="DF45" s="140">
        <v>8713</v>
      </c>
      <c r="DG45" s="141" t="s">
        <v>290</v>
      </c>
      <c r="DH45" s="140">
        <v>233</v>
      </c>
      <c r="DI45" s="140">
        <v>277172</v>
      </c>
      <c r="DJ45" s="140">
        <v>5826412</v>
      </c>
    </row>
    <row r="46" spans="1:114" s="142" customFormat="1" ht="13.5" customHeight="1">
      <c r="A46" s="138" t="s">
        <v>41</v>
      </c>
      <c r="B46" s="139" t="s">
        <v>275</v>
      </c>
      <c r="C46" s="138" t="s">
        <v>0</v>
      </c>
      <c r="D46" s="140">
        <v>7833658</v>
      </c>
      <c r="E46" s="140">
        <v>5228837</v>
      </c>
      <c r="F46" s="140">
        <v>150420</v>
      </c>
      <c r="G46" s="140">
        <v>0</v>
      </c>
      <c r="H46" s="140">
        <v>1448800</v>
      </c>
      <c r="I46" s="140">
        <v>1570059</v>
      </c>
      <c r="J46" s="140">
        <v>13944203</v>
      </c>
      <c r="K46" s="140">
        <v>2059558</v>
      </c>
      <c r="L46" s="140">
        <v>2604821</v>
      </c>
      <c r="M46" s="140">
        <v>289306</v>
      </c>
      <c r="N46" s="140">
        <v>198588</v>
      </c>
      <c r="O46" s="140">
        <v>0</v>
      </c>
      <c r="P46" s="140">
        <v>0</v>
      </c>
      <c r="Q46" s="140">
        <v>11800</v>
      </c>
      <c r="R46" s="140">
        <v>186441</v>
      </c>
      <c r="S46" s="140">
        <v>2320967</v>
      </c>
      <c r="T46" s="140">
        <v>347</v>
      </c>
      <c r="U46" s="140">
        <v>90718</v>
      </c>
      <c r="V46" s="140">
        <v>8122964</v>
      </c>
      <c r="W46" s="140">
        <v>5427425</v>
      </c>
      <c r="X46" s="140">
        <v>150420</v>
      </c>
      <c r="Y46" s="140">
        <v>0</v>
      </c>
      <c r="Z46" s="140">
        <v>1460600</v>
      </c>
      <c r="AA46" s="140">
        <v>1756500</v>
      </c>
      <c r="AB46" s="140">
        <v>16265170</v>
      </c>
      <c r="AC46" s="140">
        <v>2059905</v>
      </c>
      <c r="AD46" s="140">
        <v>2695539</v>
      </c>
      <c r="AE46" s="140">
        <v>2089920</v>
      </c>
      <c r="AF46" s="140">
        <v>2089920</v>
      </c>
      <c r="AG46" s="140">
        <v>514681</v>
      </c>
      <c r="AH46" s="140">
        <v>1557952</v>
      </c>
      <c r="AI46" s="140">
        <v>17287</v>
      </c>
      <c r="AJ46" s="140">
        <v>0</v>
      </c>
      <c r="AK46" s="140">
        <v>0</v>
      </c>
      <c r="AL46" s="141" t="s">
        <v>290</v>
      </c>
      <c r="AM46" s="140">
        <v>16061913</v>
      </c>
      <c r="AN46" s="140">
        <v>1018665</v>
      </c>
      <c r="AO46" s="140">
        <v>709341</v>
      </c>
      <c r="AP46" s="140">
        <v>0</v>
      </c>
      <c r="AQ46" s="140">
        <v>301285</v>
      </c>
      <c r="AR46" s="140">
        <v>8039</v>
      </c>
      <c r="AS46" s="140">
        <v>4541128</v>
      </c>
      <c r="AT46" s="140">
        <v>0</v>
      </c>
      <c r="AU46" s="140">
        <v>4414710</v>
      </c>
      <c r="AV46" s="140">
        <v>126418</v>
      </c>
      <c r="AW46" s="140">
        <v>0</v>
      </c>
      <c r="AX46" s="140">
        <v>10502120</v>
      </c>
      <c r="AY46" s="140">
        <v>746765</v>
      </c>
      <c r="AZ46" s="140">
        <v>8605621</v>
      </c>
      <c r="BA46" s="140">
        <v>1041582</v>
      </c>
      <c r="BB46" s="140">
        <v>108152</v>
      </c>
      <c r="BC46" s="141" t="s">
        <v>290</v>
      </c>
      <c r="BD46" s="140">
        <v>0</v>
      </c>
      <c r="BE46" s="140">
        <v>3626028</v>
      </c>
      <c r="BF46" s="140">
        <v>21777861</v>
      </c>
      <c r="BG46" s="140">
        <v>101110</v>
      </c>
      <c r="BH46" s="140">
        <v>101110</v>
      </c>
      <c r="BI46" s="140">
        <v>0</v>
      </c>
      <c r="BJ46" s="140">
        <v>101110</v>
      </c>
      <c r="BK46" s="140">
        <v>0</v>
      </c>
      <c r="BL46" s="140">
        <v>0</v>
      </c>
      <c r="BM46" s="140">
        <v>0</v>
      </c>
      <c r="BN46" s="141" t="s">
        <v>290</v>
      </c>
      <c r="BO46" s="140">
        <v>2323906</v>
      </c>
      <c r="BP46" s="140">
        <v>339911</v>
      </c>
      <c r="BQ46" s="140">
        <v>136254</v>
      </c>
      <c r="BR46" s="140">
        <v>0</v>
      </c>
      <c r="BS46" s="140">
        <v>203657</v>
      </c>
      <c r="BT46" s="140">
        <v>0</v>
      </c>
      <c r="BU46" s="140">
        <v>1325542</v>
      </c>
      <c r="BV46" s="140">
        <v>0</v>
      </c>
      <c r="BW46" s="140">
        <v>1325542</v>
      </c>
      <c r="BX46" s="140">
        <v>0</v>
      </c>
      <c r="BY46" s="140">
        <v>0</v>
      </c>
      <c r="BZ46" s="140">
        <v>658453</v>
      </c>
      <c r="CA46" s="140">
        <v>175626</v>
      </c>
      <c r="CB46" s="140">
        <v>441463</v>
      </c>
      <c r="CC46" s="140">
        <v>6293</v>
      </c>
      <c r="CD46" s="140">
        <v>35071</v>
      </c>
      <c r="CE46" s="141" t="s">
        <v>290</v>
      </c>
      <c r="CF46" s="140">
        <v>0</v>
      </c>
      <c r="CG46" s="140">
        <v>185257</v>
      </c>
      <c r="CH46" s="140">
        <v>2610273</v>
      </c>
      <c r="CI46" s="140">
        <v>2191030</v>
      </c>
      <c r="CJ46" s="140">
        <v>2191030</v>
      </c>
      <c r="CK46" s="140">
        <v>514681</v>
      </c>
      <c r="CL46" s="140">
        <v>1659062</v>
      </c>
      <c r="CM46" s="140">
        <v>17287</v>
      </c>
      <c r="CN46" s="140">
        <v>0</v>
      </c>
      <c r="CO46" s="140">
        <v>0</v>
      </c>
      <c r="CP46" s="141" t="s">
        <v>290</v>
      </c>
      <c r="CQ46" s="140">
        <v>18385819</v>
      </c>
      <c r="CR46" s="140">
        <v>1358576</v>
      </c>
      <c r="CS46" s="140">
        <v>845595</v>
      </c>
      <c r="CT46" s="140">
        <v>0</v>
      </c>
      <c r="CU46" s="140">
        <v>504942</v>
      </c>
      <c r="CV46" s="140">
        <v>8039</v>
      </c>
      <c r="CW46" s="140">
        <v>5866670</v>
      </c>
      <c r="CX46" s="140">
        <v>0</v>
      </c>
      <c r="CY46" s="140">
        <v>5740252</v>
      </c>
      <c r="CZ46" s="140">
        <v>126418</v>
      </c>
      <c r="DA46" s="140">
        <v>0</v>
      </c>
      <c r="DB46" s="140">
        <v>11160573</v>
      </c>
      <c r="DC46" s="140">
        <v>922391</v>
      </c>
      <c r="DD46" s="140">
        <v>9047084</v>
      </c>
      <c r="DE46" s="140">
        <v>1047875</v>
      </c>
      <c r="DF46" s="140">
        <v>143223</v>
      </c>
      <c r="DG46" s="141" t="s">
        <v>290</v>
      </c>
      <c r="DH46" s="140">
        <v>0</v>
      </c>
      <c r="DI46" s="140">
        <v>3811285</v>
      </c>
      <c r="DJ46" s="140">
        <v>24388134</v>
      </c>
    </row>
    <row r="47" spans="1:114" s="142" customFormat="1" ht="13.5" customHeight="1">
      <c r="A47" s="138" t="s">
        <v>42</v>
      </c>
      <c r="B47" s="139" t="s">
        <v>276</v>
      </c>
      <c r="C47" s="138" t="s">
        <v>0</v>
      </c>
      <c r="D47" s="140">
        <v>1418394</v>
      </c>
      <c r="E47" s="140">
        <v>1203536</v>
      </c>
      <c r="F47" s="140">
        <v>534059</v>
      </c>
      <c r="G47" s="140">
        <v>0</v>
      </c>
      <c r="H47" s="140">
        <v>0</v>
      </c>
      <c r="I47" s="140">
        <v>223724</v>
      </c>
      <c r="J47" s="140">
        <v>3778476</v>
      </c>
      <c r="K47" s="140">
        <v>445753</v>
      </c>
      <c r="L47" s="140">
        <v>214858</v>
      </c>
      <c r="M47" s="140">
        <v>117417</v>
      </c>
      <c r="N47" s="140">
        <v>19061</v>
      </c>
      <c r="O47" s="140">
        <v>0</v>
      </c>
      <c r="P47" s="140">
        <v>0</v>
      </c>
      <c r="Q47" s="140">
        <v>0</v>
      </c>
      <c r="R47" s="140">
        <v>0</v>
      </c>
      <c r="S47" s="140">
        <v>1496555</v>
      </c>
      <c r="T47" s="140">
        <v>19061</v>
      </c>
      <c r="U47" s="140">
        <v>98356</v>
      </c>
      <c r="V47" s="140">
        <v>1535811</v>
      </c>
      <c r="W47" s="140">
        <v>1222597</v>
      </c>
      <c r="X47" s="140">
        <v>534059</v>
      </c>
      <c r="Y47" s="140">
        <v>0</v>
      </c>
      <c r="Z47" s="140">
        <v>0</v>
      </c>
      <c r="AA47" s="140">
        <v>223724</v>
      </c>
      <c r="AB47" s="140">
        <v>5275031</v>
      </c>
      <c r="AC47" s="140">
        <v>464814</v>
      </c>
      <c r="AD47" s="140">
        <v>313214</v>
      </c>
      <c r="AE47" s="140">
        <v>1791133</v>
      </c>
      <c r="AF47" s="140">
        <v>1645920</v>
      </c>
      <c r="AG47" s="140">
        <v>0</v>
      </c>
      <c r="AH47" s="140">
        <v>1645920</v>
      </c>
      <c r="AI47" s="140">
        <v>0</v>
      </c>
      <c r="AJ47" s="140">
        <v>0</v>
      </c>
      <c r="AK47" s="140">
        <v>145213</v>
      </c>
      <c r="AL47" s="141" t="s">
        <v>290</v>
      </c>
      <c r="AM47" s="140">
        <v>2774567</v>
      </c>
      <c r="AN47" s="140">
        <v>294551</v>
      </c>
      <c r="AO47" s="140">
        <v>182381</v>
      </c>
      <c r="AP47" s="140">
        <v>0</v>
      </c>
      <c r="AQ47" s="140">
        <v>100294</v>
      </c>
      <c r="AR47" s="140">
        <v>11876</v>
      </c>
      <c r="AS47" s="140">
        <v>373868</v>
      </c>
      <c r="AT47" s="140">
        <v>0</v>
      </c>
      <c r="AU47" s="140">
        <v>332748</v>
      </c>
      <c r="AV47" s="140">
        <v>41120</v>
      </c>
      <c r="AW47" s="140">
        <v>0</v>
      </c>
      <c r="AX47" s="140">
        <v>2099836</v>
      </c>
      <c r="AY47" s="140">
        <v>134678</v>
      </c>
      <c r="AZ47" s="140">
        <v>1923183</v>
      </c>
      <c r="BA47" s="140">
        <v>8077</v>
      </c>
      <c r="BB47" s="140">
        <v>33898</v>
      </c>
      <c r="BC47" s="141" t="s">
        <v>290</v>
      </c>
      <c r="BD47" s="140">
        <v>6312</v>
      </c>
      <c r="BE47" s="140">
        <v>631170</v>
      </c>
      <c r="BF47" s="140">
        <v>5196870</v>
      </c>
      <c r="BG47" s="140">
        <v>73820</v>
      </c>
      <c r="BH47" s="140">
        <v>26624</v>
      </c>
      <c r="BI47" s="140">
        <v>0</v>
      </c>
      <c r="BJ47" s="140">
        <v>26624</v>
      </c>
      <c r="BK47" s="140">
        <v>0</v>
      </c>
      <c r="BL47" s="140">
        <v>0</v>
      </c>
      <c r="BM47" s="140">
        <v>47196</v>
      </c>
      <c r="BN47" s="141" t="s">
        <v>290</v>
      </c>
      <c r="BO47" s="140">
        <v>1441162</v>
      </c>
      <c r="BP47" s="140">
        <v>216147</v>
      </c>
      <c r="BQ47" s="140">
        <v>216147</v>
      </c>
      <c r="BR47" s="140">
        <v>0</v>
      </c>
      <c r="BS47" s="140">
        <v>0</v>
      </c>
      <c r="BT47" s="140">
        <v>0</v>
      </c>
      <c r="BU47" s="140">
        <v>960972</v>
      </c>
      <c r="BV47" s="140">
        <v>0</v>
      </c>
      <c r="BW47" s="140">
        <v>960972</v>
      </c>
      <c r="BX47" s="140">
        <v>0</v>
      </c>
      <c r="BY47" s="140">
        <v>0</v>
      </c>
      <c r="BZ47" s="140">
        <v>264043</v>
      </c>
      <c r="CA47" s="140">
        <v>35965</v>
      </c>
      <c r="CB47" s="140">
        <v>173113</v>
      </c>
      <c r="CC47" s="140">
        <v>19874</v>
      </c>
      <c r="CD47" s="140">
        <v>35091</v>
      </c>
      <c r="CE47" s="141" t="s">
        <v>290</v>
      </c>
      <c r="CF47" s="140">
        <v>0</v>
      </c>
      <c r="CG47" s="140">
        <v>98990</v>
      </c>
      <c r="CH47" s="140">
        <v>1613972</v>
      </c>
      <c r="CI47" s="140">
        <v>1864953</v>
      </c>
      <c r="CJ47" s="140">
        <v>1672544</v>
      </c>
      <c r="CK47" s="140">
        <v>0</v>
      </c>
      <c r="CL47" s="140">
        <v>1672544</v>
      </c>
      <c r="CM47" s="140">
        <v>0</v>
      </c>
      <c r="CN47" s="140">
        <v>0</v>
      </c>
      <c r="CO47" s="140">
        <v>192409</v>
      </c>
      <c r="CP47" s="141" t="s">
        <v>290</v>
      </c>
      <c r="CQ47" s="140">
        <v>4215729</v>
      </c>
      <c r="CR47" s="140">
        <v>510698</v>
      </c>
      <c r="CS47" s="140">
        <v>398528</v>
      </c>
      <c r="CT47" s="140">
        <v>0</v>
      </c>
      <c r="CU47" s="140">
        <v>100294</v>
      </c>
      <c r="CV47" s="140">
        <v>11876</v>
      </c>
      <c r="CW47" s="140">
        <v>1334840</v>
      </c>
      <c r="CX47" s="140">
        <v>0</v>
      </c>
      <c r="CY47" s="140">
        <v>1293720</v>
      </c>
      <c r="CZ47" s="140">
        <v>41120</v>
      </c>
      <c r="DA47" s="140">
        <v>0</v>
      </c>
      <c r="DB47" s="140">
        <v>2363879</v>
      </c>
      <c r="DC47" s="140">
        <v>170643</v>
      </c>
      <c r="DD47" s="140">
        <v>2096296</v>
      </c>
      <c r="DE47" s="140">
        <v>27951</v>
      </c>
      <c r="DF47" s="140">
        <v>68989</v>
      </c>
      <c r="DG47" s="141" t="s">
        <v>290</v>
      </c>
      <c r="DH47" s="140">
        <v>6312</v>
      </c>
      <c r="DI47" s="140">
        <v>730160</v>
      </c>
      <c r="DJ47" s="140">
        <v>6810842</v>
      </c>
    </row>
    <row r="48" spans="1:114" s="142" customFormat="1" ht="13.5" customHeight="1">
      <c r="A48" s="138" t="s">
        <v>43</v>
      </c>
      <c r="B48" s="139" t="s">
        <v>277</v>
      </c>
      <c r="C48" s="138" t="s">
        <v>0</v>
      </c>
      <c r="D48" s="140">
        <v>2002811</v>
      </c>
      <c r="E48" s="140">
        <v>1388468</v>
      </c>
      <c r="F48" s="140">
        <v>0</v>
      </c>
      <c r="G48" s="140">
        <v>0</v>
      </c>
      <c r="H48" s="140">
        <v>400300</v>
      </c>
      <c r="I48" s="140">
        <v>371446</v>
      </c>
      <c r="J48" s="140">
        <v>3106224</v>
      </c>
      <c r="K48" s="140">
        <v>616722</v>
      </c>
      <c r="L48" s="140">
        <v>614343</v>
      </c>
      <c r="M48" s="140">
        <v>1159533</v>
      </c>
      <c r="N48" s="140">
        <v>1105278</v>
      </c>
      <c r="O48" s="140">
        <v>483161</v>
      </c>
      <c r="P48" s="140">
        <v>0</v>
      </c>
      <c r="Q48" s="140">
        <v>538500</v>
      </c>
      <c r="R48" s="140">
        <v>83112</v>
      </c>
      <c r="S48" s="140">
        <v>593405</v>
      </c>
      <c r="T48" s="140">
        <v>505</v>
      </c>
      <c r="U48" s="140">
        <v>54255</v>
      </c>
      <c r="V48" s="140">
        <v>3162344</v>
      </c>
      <c r="W48" s="140">
        <v>2493746</v>
      </c>
      <c r="X48" s="140">
        <v>483161</v>
      </c>
      <c r="Y48" s="140">
        <v>0</v>
      </c>
      <c r="Z48" s="140">
        <v>938800</v>
      </c>
      <c r="AA48" s="140">
        <v>454558</v>
      </c>
      <c r="AB48" s="140">
        <v>3699629</v>
      </c>
      <c r="AC48" s="140">
        <v>617227</v>
      </c>
      <c r="AD48" s="140">
        <v>668598</v>
      </c>
      <c r="AE48" s="140">
        <v>1134606</v>
      </c>
      <c r="AF48" s="140">
        <v>1134606</v>
      </c>
      <c r="AG48" s="140">
        <v>0</v>
      </c>
      <c r="AH48" s="140">
        <v>1132608</v>
      </c>
      <c r="AI48" s="140">
        <v>1998</v>
      </c>
      <c r="AJ48" s="140">
        <v>0</v>
      </c>
      <c r="AK48" s="140">
        <v>0</v>
      </c>
      <c r="AL48" s="141" t="s">
        <v>290</v>
      </c>
      <c r="AM48" s="140">
        <v>3117373</v>
      </c>
      <c r="AN48" s="140">
        <v>424061</v>
      </c>
      <c r="AO48" s="140">
        <v>316650</v>
      </c>
      <c r="AP48" s="140">
        <v>0</v>
      </c>
      <c r="AQ48" s="140">
        <v>102775</v>
      </c>
      <c r="AR48" s="140">
        <v>4636</v>
      </c>
      <c r="AS48" s="140">
        <v>851281</v>
      </c>
      <c r="AT48" s="140">
        <v>0</v>
      </c>
      <c r="AU48" s="140">
        <v>809397</v>
      </c>
      <c r="AV48" s="140">
        <v>41884</v>
      </c>
      <c r="AW48" s="140">
        <v>0</v>
      </c>
      <c r="AX48" s="140">
        <v>1823606</v>
      </c>
      <c r="AY48" s="140">
        <v>139870</v>
      </c>
      <c r="AZ48" s="140">
        <v>1262947</v>
      </c>
      <c r="BA48" s="140">
        <v>306362</v>
      </c>
      <c r="BB48" s="140">
        <v>114427</v>
      </c>
      <c r="BC48" s="141" t="s">
        <v>290</v>
      </c>
      <c r="BD48" s="140">
        <v>18425</v>
      </c>
      <c r="BE48" s="140">
        <v>857056</v>
      </c>
      <c r="BF48" s="140">
        <v>5109035</v>
      </c>
      <c r="BG48" s="140">
        <v>1173185</v>
      </c>
      <c r="BH48" s="140">
        <v>1173185</v>
      </c>
      <c r="BI48" s="140">
        <v>0</v>
      </c>
      <c r="BJ48" s="140">
        <v>1173185</v>
      </c>
      <c r="BK48" s="140">
        <v>0</v>
      </c>
      <c r="BL48" s="140">
        <v>0</v>
      </c>
      <c r="BM48" s="140">
        <v>0</v>
      </c>
      <c r="BN48" s="141" t="s">
        <v>290</v>
      </c>
      <c r="BO48" s="140">
        <v>544229</v>
      </c>
      <c r="BP48" s="140">
        <v>112583</v>
      </c>
      <c r="BQ48" s="140">
        <v>49533</v>
      </c>
      <c r="BR48" s="140">
        <v>55372</v>
      </c>
      <c r="BS48" s="140">
        <v>7678</v>
      </c>
      <c r="BT48" s="140">
        <v>0</v>
      </c>
      <c r="BU48" s="140">
        <v>230209</v>
      </c>
      <c r="BV48" s="140">
        <v>17022</v>
      </c>
      <c r="BW48" s="140">
        <v>213187</v>
      </c>
      <c r="BX48" s="140">
        <v>0</v>
      </c>
      <c r="BY48" s="140">
        <v>0</v>
      </c>
      <c r="BZ48" s="140">
        <v>201437</v>
      </c>
      <c r="CA48" s="140">
        <v>0</v>
      </c>
      <c r="CB48" s="140">
        <v>175757</v>
      </c>
      <c r="CC48" s="140">
        <v>0</v>
      </c>
      <c r="CD48" s="140">
        <v>25680</v>
      </c>
      <c r="CE48" s="141" t="s">
        <v>290</v>
      </c>
      <c r="CF48" s="140">
        <v>0</v>
      </c>
      <c r="CG48" s="140">
        <v>35524</v>
      </c>
      <c r="CH48" s="140">
        <v>1752938</v>
      </c>
      <c r="CI48" s="140">
        <v>2307791</v>
      </c>
      <c r="CJ48" s="140">
        <v>2307791</v>
      </c>
      <c r="CK48" s="140">
        <v>0</v>
      </c>
      <c r="CL48" s="140">
        <v>2305793</v>
      </c>
      <c r="CM48" s="140">
        <v>1998</v>
      </c>
      <c r="CN48" s="140">
        <v>0</v>
      </c>
      <c r="CO48" s="140">
        <v>0</v>
      </c>
      <c r="CP48" s="141" t="s">
        <v>290</v>
      </c>
      <c r="CQ48" s="140">
        <v>3661602</v>
      </c>
      <c r="CR48" s="140">
        <v>536644</v>
      </c>
      <c r="CS48" s="140">
        <v>366183</v>
      </c>
      <c r="CT48" s="140">
        <v>55372</v>
      </c>
      <c r="CU48" s="140">
        <v>110453</v>
      </c>
      <c r="CV48" s="140">
        <v>4636</v>
      </c>
      <c r="CW48" s="140">
        <v>1081490</v>
      </c>
      <c r="CX48" s="140">
        <v>17022</v>
      </c>
      <c r="CY48" s="140">
        <v>1022584</v>
      </c>
      <c r="CZ48" s="140">
        <v>41884</v>
      </c>
      <c r="DA48" s="140">
        <v>0</v>
      </c>
      <c r="DB48" s="140">
        <v>2025043</v>
      </c>
      <c r="DC48" s="140">
        <v>139870</v>
      </c>
      <c r="DD48" s="140">
        <v>1438704</v>
      </c>
      <c r="DE48" s="140">
        <v>306362</v>
      </c>
      <c r="DF48" s="140">
        <v>140107</v>
      </c>
      <c r="DG48" s="141" t="s">
        <v>290</v>
      </c>
      <c r="DH48" s="140">
        <v>18425</v>
      </c>
      <c r="DI48" s="140">
        <v>892580</v>
      </c>
      <c r="DJ48" s="140">
        <v>6861973</v>
      </c>
    </row>
    <row r="49" spans="1:114" s="142" customFormat="1" ht="13.5" customHeight="1">
      <c r="A49" s="138" t="s">
        <v>44</v>
      </c>
      <c r="B49" s="139" t="s">
        <v>278</v>
      </c>
      <c r="C49" s="138" t="s">
        <v>0</v>
      </c>
      <c r="D49" s="140">
        <v>1943573</v>
      </c>
      <c r="E49" s="140">
        <v>1724237</v>
      </c>
      <c r="F49" s="140">
        <v>31530</v>
      </c>
      <c r="G49" s="140">
        <v>0</v>
      </c>
      <c r="H49" s="140">
        <v>575600</v>
      </c>
      <c r="I49" s="140">
        <v>757759</v>
      </c>
      <c r="J49" s="140">
        <v>6773975</v>
      </c>
      <c r="K49" s="140">
        <v>359348</v>
      </c>
      <c r="L49" s="140">
        <v>219336</v>
      </c>
      <c r="M49" s="140">
        <v>519635</v>
      </c>
      <c r="N49" s="140">
        <v>448763</v>
      </c>
      <c r="O49" s="140">
        <v>95980</v>
      </c>
      <c r="P49" s="140">
        <v>0</v>
      </c>
      <c r="Q49" s="140">
        <v>343100</v>
      </c>
      <c r="R49" s="140">
        <v>4680</v>
      </c>
      <c r="S49" s="140">
        <v>2071224</v>
      </c>
      <c r="T49" s="140">
        <v>5003</v>
      </c>
      <c r="U49" s="140">
        <v>70872</v>
      </c>
      <c r="V49" s="140">
        <v>2463208</v>
      </c>
      <c r="W49" s="140">
        <v>2173000</v>
      </c>
      <c r="X49" s="140">
        <v>127510</v>
      </c>
      <c r="Y49" s="140">
        <v>0</v>
      </c>
      <c r="Z49" s="140">
        <v>918700</v>
      </c>
      <c r="AA49" s="140">
        <v>762439</v>
      </c>
      <c r="AB49" s="140">
        <v>8845199</v>
      </c>
      <c r="AC49" s="140">
        <v>364351</v>
      </c>
      <c r="AD49" s="140">
        <v>290208</v>
      </c>
      <c r="AE49" s="140">
        <v>1359214</v>
      </c>
      <c r="AF49" s="140">
        <v>1225174</v>
      </c>
      <c r="AG49" s="140">
        <v>0</v>
      </c>
      <c r="AH49" s="140">
        <v>817788</v>
      </c>
      <c r="AI49" s="140">
        <v>238913</v>
      </c>
      <c r="AJ49" s="140">
        <v>168473</v>
      </c>
      <c r="AK49" s="140">
        <v>134040</v>
      </c>
      <c r="AL49" s="141" t="s">
        <v>290</v>
      </c>
      <c r="AM49" s="140">
        <v>6877598</v>
      </c>
      <c r="AN49" s="140">
        <v>673977</v>
      </c>
      <c r="AO49" s="140">
        <v>517196</v>
      </c>
      <c r="AP49" s="140">
        <v>0</v>
      </c>
      <c r="AQ49" s="140">
        <v>154852</v>
      </c>
      <c r="AR49" s="140">
        <v>1929</v>
      </c>
      <c r="AS49" s="140">
        <v>2666218</v>
      </c>
      <c r="AT49" s="140">
        <v>10920</v>
      </c>
      <c r="AU49" s="140">
        <v>2537568</v>
      </c>
      <c r="AV49" s="140">
        <v>117730</v>
      </c>
      <c r="AW49" s="140">
        <v>0</v>
      </c>
      <c r="AX49" s="140">
        <v>3517995</v>
      </c>
      <c r="AY49" s="140">
        <v>130123</v>
      </c>
      <c r="AZ49" s="140">
        <v>2630368</v>
      </c>
      <c r="BA49" s="140">
        <v>713428</v>
      </c>
      <c r="BB49" s="140">
        <v>44076</v>
      </c>
      <c r="BC49" s="141" t="s">
        <v>290</v>
      </c>
      <c r="BD49" s="140">
        <v>19408</v>
      </c>
      <c r="BE49" s="140">
        <v>480736</v>
      </c>
      <c r="BF49" s="140">
        <v>8717548</v>
      </c>
      <c r="BG49" s="140">
        <v>621860</v>
      </c>
      <c r="BH49" s="140">
        <v>620449</v>
      </c>
      <c r="BI49" s="140">
        <v>0</v>
      </c>
      <c r="BJ49" s="140">
        <v>90960</v>
      </c>
      <c r="BK49" s="140">
        <v>789</v>
      </c>
      <c r="BL49" s="140">
        <v>528700</v>
      </c>
      <c r="BM49" s="140">
        <v>1411</v>
      </c>
      <c r="BN49" s="141" t="s">
        <v>290</v>
      </c>
      <c r="BO49" s="140">
        <v>1856835</v>
      </c>
      <c r="BP49" s="140">
        <v>321598</v>
      </c>
      <c r="BQ49" s="140">
        <v>316328</v>
      </c>
      <c r="BR49" s="140">
        <v>0</v>
      </c>
      <c r="BS49" s="140">
        <v>5270</v>
      </c>
      <c r="BT49" s="140">
        <v>0</v>
      </c>
      <c r="BU49" s="140">
        <v>663324</v>
      </c>
      <c r="BV49" s="140">
        <v>9065</v>
      </c>
      <c r="BW49" s="140">
        <v>654259</v>
      </c>
      <c r="BX49" s="140">
        <v>0</v>
      </c>
      <c r="BY49" s="140">
        <v>0</v>
      </c>
      <c r="BZ49" s="140">
        <v>870376</v>
      </c>
      <c r="CA49" s="140">
        <v>0</v>
      </c>
      <c r="CB49" s="140">
        <v>853082</v>
      </c>
      <c r="CC49" s="140">
        <v>4362</v>
      </c>
      <c r="CD49" s="140">
        <v>12932</v>
      </c>
      <c r="CE49" s="141" t="s">
        <v>290</v>
      </c>
      <c r="CF49" s="140">
        <v>1537</v>
      </c>
      <c r="CG49" s="140">
        <v>112164</v>
      </c>
      <c r="CH49" s="140">
        <v>2590859</v>
      </c>
      <c r="CI49" s="140">
        <v>1981074</v>
      </c>
      <c r="CJ49" s="140">
        <v>1845623</v>
      </c>
      <c r="CK49" s="140">
        <v>0</v>
      </c>
      <c r="CL49" s="140">
        <v>908748</v>
      </c>
      <c r="CM49" s="140">
        <v>239702</v>
      </c>
      <c r="CN49" s="140">
        <v>697173</v>
      </c>
      <c r="CO49" s="140">
        <v>135451</v>
      </c>
      <c r="CP49" s="141" t="s">
        <v>290</v>
      </c>
      <c r="CQ49" s="140">
        <v>8734433</v>
      </c>
      <c r="CR49" s="140">
        <v>995575</v>
      </c>
      <c r="CS49" s="140">
        <v>833524</v>
      </c>
      <c r="CT49" s="140">
        <v>0</v>
      </c>
      <c r="CU49" s="140">
        <v>160122</v>
      </c>
      <c r="CV49" s="140">
        <v>1929</v>
      </c>
      <c r="CW49" s="140">
        <v>3329542</v>
      </c>
      <c r="CX49" s="140">
        <v>19985</v>
      </c>
      <c r="CY49" s="140">
        <v>3191827</v>
      </c>
      <c r="CZ49" s="140">
        <v>117730</v>
      </c>
      <c r="DA49" s="140">
        <v>0</v>
      </c>
      <c r="DB49" s="140">
        <v>4388371</v>
      </c>
      <c r="DC49" s="140">
        <v>130123</v>
      </c>
      <c r="DD49" s="140">
        <v>3483450</v>
      </c>
      <c r="DE49" s="140">
        <v>717790</v>
      </c>
      <c r="DF49" s="140">
        <v>57008</v>
      </c>
      <c r="DG49" s="141" t="s">
        <v>290</v>
      </c>
      <c r="DH49" s="140">
        <v>20945</v>
      </c>
      <c r="DI49" s="140">
        <v>592900</v>
      </c>
      <c r="DJ49" s="140">
        <v>11308407</v>
      </c>
    </row>
    <row r="50" spans="1:114" s="142" customFormat="1" ht="13.5" customHeight="1">
      <c r="A50" s="138" t="s">
        <v>45</v>
      </c>
      <c r="B50" s="139" t="s">
        <v>279</v>
      </c>
      <c r="C50" s="138" t="s">
        <v>0</v>
      </c>
      <c r="D50" s="140">
        <v>305030</v>
      </c>
      <c r="E50" s="140">
        <v>299186</v>
      </c>
      <c r="F50" s="140">
        <v>0</v>
      </c>
      <c r="G50" s="140">
        <v>0</v>
      </c>
      <c r="H50" s="140">
        <v>0</v>
      </c>
      <c r="I50" s="140">
        <v>285754</v>
      </c>
      <c r="J50" s="140">
        <v>944617</v>
      </c>
      <c r="K50" s="140">
        <v>13432</v>
      </c>
      <c r="L50" s="140">
        <v>5844</v>
      </c>
      <c r="M50" s="140">
        <v>37606</v>
      </c>
      <c r="N50" s="140">
        <v>34427</v>
      </c>
      <c r="O50" s="140">
        <v>0</v>
      </c>
      <c r="P50" s="140">
        <v>0</v>
      </c>
      <c r="Q50" s="140">
        <v>0</v>
      </c>
      <c r="R50" s="140">
        <v>3564</v>
      </c>
      <c r="S50" s="140">
        <v>560912</v>
      </c>
      <c r="T50" s="140">
        <v>30863</v>
      </c>
      <c r="U50" s="140">
        <v>3179</v>
      </c>
      <c r="V50" s="140">
        <v>342636</v>
      </c>
      <c r="W50" s="140">
        <v>333613</v>
      </c>
      <c r="X50" s="140">
        <v>0</v>
      </c>
      <c r="Y50" s="140">
        <v>0</v>
      </c>
      <c r="Z50" s="140">
        <v>0</v>
      </c>
      <c r="AA50" s="140">
        <v>289318</v>
      </c>
      <c r="AB50" s="140">
        <v>1505529</v>
      </c>
      <c r="AC50" s="140">
        <v>44295</v>
      </c>
      <c r="AD50" s="140">
        <v>9023</v>
      </c>
      <c r="AE50" s="140">
        <v>547</v>
      </c>
      <c r="AF50" s="140">
        <v>547</v>
      </c>
      <c r="AG50" s="140">
        <v>0</v>
      </c>
      <c r="AH50" s="140">
        <v>0</v>
      </c>
      <c r="AI50" s="140">
        <v>547</v>
      </c>
      <c r="AJ50" s="140">
        <v>0</v>
      </c>
      <c r="AK50" s="140">
        <v>0</v>
      </c>
      <c r="AL50" s="141" t="s">
        <v>290</v>
      </c>
      <c r="AM50" s="140">
        <v>1218333</v>
      </c>
      <c r="AN50" s="140">
        <v>19982</v>
      </c>
      <c r="AO50" s="140">
        <v>16081</v>
      </c>
      <c r="AP50" s="140">
        <v>3901</v>
      </c>
      <c r="AQ50" s="140">
        <v>0</v>
      </c>
      <c r="AR50" s="140">
        <v>0</v>
      </c>
      <c r="AS50" s="140">
        <v>22853</v>
      </c>
      <c r="AT50" s="140">
        <v>13394</v>
      </c>
      <c r="AU50" s="140">
        <v>2048</v>
      </c>
      <c r="AV50" s="140">
        <v>7411</v>
      </c>
      <c r="AW50" s="140">
        <v>0</v>
      </c>
      <c r="AX50" s="140">
        <v>1171135</v>
      </c>
      <c r="AY50" s="140">
        <v>82944</v>
      </c>
      <c r="AZ50" s="140">
        <v>917468</v>
      </c>
      <c r="BA50" s="140">
        <v>18407</v>
      </c>
      <c r="BB50" s="140">
        <v>152316</v>
      </c>
      <c r="BC50" s="141" t="s">
        <v>290</v>
      </c>
      <c r="BD50" s="140">
        <v>4363</v>
      </c>
      <c r="BE50" s="140">
        <v>30767</v>
      </c>
      <c r="BF50" s="140">
        <v>1249647</v>
      </c>
      <c r="BG50" s="140">
        <v>7344</v>
      </c>
      <c r="BH50" s="140">
        <v>7344</v>
      </c>
      <c r="BI50" s="140">
        <v>0</v>
      </c>
      <c r="BJ50" s="140">
        <v>7344</v>
      </c>
      <c r="BK50" s="140">
        <v>0</v>
      </c>
      <c r="BL50" s="140">
        <v>0</v>
      </c>
      <c r="BM50" s="140">
        <v>0</v>
      </c>
      <c r="BN50" s="141" t="s">
        <v>290</v>
      </c>
      <c r="BO50" s="140">
        <v>583933</v>
      </c>
      <c r="BP50" s="140">
        <v>112821</v>
      </c>
      <c r="BQ50" s="140">
        <v>43430</v>
      </c>
      <c r="BR50" s="140">
        <v>0</v>
      </c>
      <c r="BS50" s="140">
        <v>69391</v>
      </c>
      <c r="BT50" s="140">
        <v>0</v>
      </c>
      <c r="BU50" s="140">
        <v>333142</v>
      </c>
      <c r="BV50" s="140">
        <v>0</v>
      </c>
      <c r="BW50" s="140">
        <v>333142</v>
      </c>
      <c r="BX50" s="140">
        <v>0</v>
      </c>
      <c r="BY50" s="140">
        <v>4533</v>
      </c>
      <c r="BZ50" s="140">
        <v>131020</v>
      </c>
      <c r="CA50" s="140">
        <v>0</v>
      </c>
      <c r="CB50" s="140">
        <v>131020</v>
      </c>
      <c r="CC50" s="140">
        <v>0</v>
      </c>
      <c r="CD50" s="140">
        <v>0</v>
      </c>
      <c r="CE50" s="141" t="s">
        <v>290</v>
      </c>
      <c r="CF50" s="140">
        <v>2417</v>
      </c>
      <c r="CG50" s="140">
        <v>7241</v>
      </c>
      <c r="CH50" s="140">
        <v>598518</v>
      </c>
      <c r="CI50" s="140">
        <v>7891</v>
      </c>
      <c r="CJ50" s="140">
        <v>7891</v>
      </c>
      <c r="CK50" s="140">
        <v>0</v>
      </c>
      <c r="CL50" s="140">
        <v>7344</v>
      </c>
      <c r="CM50" s="140">
        <v>547</v>
      </c>
      <c r="CN50" s="140">
        <v>0</v>
      </c>
      <c r="CO50" s="140">
        <v>0</v>
      </c>
      <c r="CP50" s="141" t="s">
        <v>290</v>
      </c>
      <c r="CQ50" s="140">
        <v>1802266</v>
      </c>
      <c r="CR50" s="140">
        <v>132803</v>
      </c>
      <c r="CS50" s="140">
        <v>59511</v>
      </c>
      <c r="CT50" s="140">
        <v>3901</v>
      </c>
      <c r="CU50" s="140">
        <v>69391</v>
      </c>
      <c r="CV50" s="140">
        <v>0</v>
      </c>
      <c r="CW50" s="140">
        <v>355995</v>
      </c>
      <c r="CX50" s="140">
        <v>13394</v>
      </c>
      <c r="CY50" s="140">
        <v>335190</v>
      </c>
      <c r="CZ50" s="140">
        <v>7411</v>
      </c>
      <c r="DA50" s="140">
        <v>4533</v>
      </c>
      <c r="DB50" s="140">
        <v>1302155</v>
      </c>
      <c r="DC50" s="140">
        <v>82944</v>
      </c>
      <c r="DD50" s="140">
        <v>1048488</v>
      </c>
      <c r="DE50" s="140">
        <v>18407</v>
      </c>
      <c r="DF50" s="140">
        <v>152316</v>
      </c>
      <c r="DG50" s="141" t="s">
        <v>290</v>
      </c>
      <c r="DH50" s="140">
        <v>6780</v>
      </c>
      <c r="DI50" s="140">
        <v>38008</v>
      </c>
      <c r="DJ50" s="140">
        <v>1848165</v>
      </c>
    </row>
    <row r="51" spans="1:114" s="142" customFormat="1" ht="13.5" customHeight="1">
      <c r="A51" s="138" t="s">
        <v>46</v>
      </c>
      <c r="B51" s="139" t="s">
        <v>280</v>
      </c>
      <c r="C51" s="138" t="s">
        <v>0</v>
      </c>
      <c r="D51" s="140">
        <v>283508</v>
      </c>
      <c r="E51" s="140">
        <v>210875</v>
      </c>
      <c r="F51" s="140">
        <v>0</v>
      </c>
      <c r="G51" s="140">
        <v>0</v>
      </c>
      <c r="H51" s="140">
        <v>0</v>
      </c>
      <c r="I51" s="140">
        <v>91081</v>
      </c>
      <c r="J51" s="140">
        <v>1358145</v>
      </c>
      <c r="K51" s="140">
        <v>119794</v>
      </c>
      <c r="L51" s="140">
        <v>72633</v>
      </c>
      <c r="M51" s="140">
        <v>185704</v>
      </c>
      <c r="N51" s="140">
        <v>172419</v>
      </c>
      <c r="O51" s="140">
        <v>0</v>
      </c>
      <c r="P51" s="140">
        <v>0</v>
      </c>
      <c r="Q51" s="140">
        <v>0</v>
      </c>
      <c r="R51" s="140">
        <v>171935</v>
      </c>
      <c r="S51" s="140">
        <v>636505</v>
      </c>
      <c r="T51" s="140">
        <v>484</v>
      </c>
      <c r="U51" s="140">
        <v>13285</v>
      </c>
      <c r="V51" s="140">
        <v>469212</v>
      </c>
      <c r="W51" s="140">
        <v>383294</v>
      </c>
      <c r="X51" s="140">
        <v>0</v>
      </c>
      <c r="Y51" s="140">
        <v>0</v>
      </c>
      <c r="Z51" s="140">
        <v>0</v>
      </c>
      <c r="AA51" s="140">
        <v>263016</v>
      </c>
      <c r="AB51" s="140">
        <v>1994650</v>
      </c>
      <c r="AC51" s="140">
        <v>120278</v>
      </c>
      <c r="AD51" s="140">
        <v>85918</v>
      </c>
      <c r="AE51" s="140">
        <v>51237</v>
      </c>
      <c r="AF51" s="140">
        <v>51237</v>
      </c>
      <c r="AG51" s="140">
        <v>0</v>
      </c>
      <c r="AH51" s="140">
        <v>51237</v>
      </c>
      <c r="AI51" s="140">
        <v>0</v>
      </c>
      <c r="AJ51" s="140">
        <v>0</v>
      </c>
      <c r="AK51" s="140">
        <v>0</v>
      </c>
      <c r="AL51" s="141" t="s">
        <v>290</v>
      </c>
      <c r="AM51" s="140">
        <v>1512744</v>
      </c>
      <c r="AN51" s="140">
        <v>262401</v>
      </c>
      <c r="AO51" s="140">
        <v>151681</v>
      </c>
      <c r="AP51" s="140">
        <v>15049</v>
      </c>
      <c r="AQ51" s="140">
        <v>83021</v>
      </c>
      <c r="AR51" s="140">
        <v>12650</v>
      </c>
      <c r="AS51" s="140">
        <v>362403</v>
      </c>
      <c r="AT51" s="140">
        <v>51141</v>
      </c>
      <c r="AU51" s="140">
        <v>167118</v>
      </c>
      <c r="AV51" s="140">
        <v>144144</v>
      </c>
      <c r="AW51" s="140">
        <v>0</v>
      </c>
      <c r="AX51" s="140">
        <v>887940</v>
      </c>
      <c r="AY51" s="140">
        <v>114388</v>
      </c>
      <c r="AZ51" s="140">
        <v>665958</v>
      </c>
      <c r="BA51" s="140">
        <v>101765</v>
      </c>
      <c r="BB51" s="140">
        <v>5829</v>
      </c>
      <c r="BC51" s="141" t="s">
        <v>290</v>
      </c>
      <c r="BD51" s="140">
        <v>0</v>
      </c>
      <c r="BE51" s="140">
        <v>77672</v>
      </c>
      <c r="BF51" s="140">
        <v>1641653</v>
      </c>
      <c r="BG51" s="140">
        <v>142495</v>
      </c>
      <c r="BH51" s="140">
        <v>142495</v>
      </c>
      <c r="BI51" s="140">
        <v>0</v>
      </c>
      <c r="BJ51" s="140">
        <v>142495</v>
      </c>
      <c r="BK51" s="140">
        <v>0</v>
      </c>
      <c r="BL51" s="140">
        <v>0</v>
      </c>
      <c r="BM51" s="140">
        <v>0</v>
      </c>
      <c r="BN51" s="141" t="s">
        <v>290</v>
      </c>
      <c r="BO51" s="140">
        <v>628896</v>
      </c>
      <c r="BP51" s="140">
        <v>125952</v>
      </c>
      <c r="BQ51" s="140">
        <v>94621</v>
      </c>
      <c r="BR51" s="140">
        <v>0</v>
      </c>
      <c r="BS51" s="140">
        <v>31331</v>
      </c>
      <c r="BT51" s="140">
        <v>0</v>
      </c>
      <c r="BU51" s="140">
        <v>264187</v>
      </c>
      <c r="BV51" s="140">
        <v>0</v>
      </c>
      <c r="BW51" s="140">
        <v>264187</v>
      </c>
      <c r="BX51" s="140">
        <v>0</v>
      </c>
      <c r="BY51" s="140">
        <v>0</v>
      </c>
      <c r="BZ51" s="140">
        <v>238066</v>
      </c>
      <c r="CA51" s="140">
        <v>161588</v>
      </c>
      <c r="CB51" s="140">
        <v>60582</v>
      </c>
      <c r="CC51" s="140">
        <v>2743</v>
      </c>
      <c r="CD51" s="140">
        <v>13153</v>
      </c>
      <c r="CE51" s="141" t="s">
        <v>290</v>
      </c>
      <c r="CF51" s="140">
        <v>691</v>
      </c>
      <c r="CG51" s="140">
        <v>50818</v>
      </c>
      <c r="CH51" s="140">
        <v>822209</v>
      </c>
      <c r="CI51" s="140">
        <v>193732</v>
      </c>
      <c r="CJ51" s="140">
        <v>193732</v>
      </c>
      <c r="CK51" s="140">
        <v>0</v>
      </c>
      <c r="CL51" s="140">
        <v>193732</v>
      </c>
      <c r="CM51" s="140">
        <v>0</v>
      </c>
      <c r="CN51" s="140">
        <v>0</v>
      </c>
      <c r="CO51" s="140">
        <v>0</v>
      </c>
      <c r="CP51" s="141" t="s">
        <v>290</v>
      </c>
      <c r="CQ51" s="140">
        <v>2141640</v>
      </c>
      <c r="CR51" s="140">
        <v>388353</v>
      </c>
      <c r="CS51" s="140">
        <v>246302</v>
      </c>
      <c r="CT51" s="140">
        <v>15049</v>
      </c>
      <c r="CU51" s="140">
        <v>114352</v>
      </c>
      <c r="CV51" s="140">
        <v>12650</v>
      </c>
      <c r="CW51" s="140">
        <v>626590</v>
      </c>
      <c r="CX51" s="140">
        <v>51141</v>
      </c>
      <c r="CY51" s="140">
        <v>431305</v>
      </c>
      <c r="CZ51" s="140">
        <v>144144</v>
      </c>
      <c r="DA51" s="140">
        <v>0</v>
      </c>
      <c r="DB51" s="140">
        <v>1126006</v>
      </c>
      <c r="DC51" s="140">
        <v>275976</v>
      </c>
      <c r="DD51" s="140">
        <v>726540</v>
      </c>
      <c r="DE51" s="140">
        <v>104508</v>
      </c>
      <c r="DF51" s="140">
        <v>18982</v>
      </c>
      <c r="DG51" s="141" t="s">
        <v>290</v>
      </c>
      <c r="DH51" s="140">
        <v>691</v>
      </c>
      <c r="DI51" s="140">
        <v>128490</v>
      </c>
      <c r="DJ51" s="140">
        <v>2463862</v>
      </c>
    </row>
    <row r="52" spans="1:114" s="142" customFormat="1" ht="13.5" customHeight="1">
      <c r="A52" s="138" t="s">
        <v>47</v>
      </c>
      <c r="B52" s="139" t="s">
        <v>281</v>
      </c>
      <c r="C52" s="138" t="s">
        <v>0</v>
      </c>
      <c r="D52" s="140">
        <v>1384344</v>
      </c>
      <c r="E52" s="140">
        <v>1344911</v>
      </c>
      <c r="F52" s="140">
        <v>347035</v>
      </c>
      <c r="G52" s="140">
        <v>0</v>
      </c>
      <c r="H52" s="140">
        <v>134200</v>
      </c>
      <c r="I52" s="140">
        <v>380751</v>
      </c>
      <c r="J52" s="140">
        <v>4886519</v>
      </c>
      <c r="K52" s="140">
        <v>482925</v>
      </c>
      <c r="L52" s="140">
        <v>39433</v>
      </c>
      <c r="M52" s="140">
        <v>389689</v>
      </c>
      <c r="N52" s="140">
        <v>161740</v>
      </c>
      <c r="O52" s="140">
        <v>0</v>
      </c>
      <c r="P52" s="140">
        <v>0</v>
      </c>
      <c r="Q52" s="140">
        <v>0</v>
      </c>
      <c r="R52" s="140">
        <v>151348</v>
      </c>
      <c r="S52" s="140">
        <v>1095348</v>
      </c>
      <c r="T52" s="140">
        <v>10392</v>
      </c>
      <c r="U52" s="140">
        <v>227949</v>
      </c>
      <c r="V52" s="140">
        <v>1774033</v>
      </c>
      <c r="W52" s="140">
        <v>1506651</v>
      </c>
      <c r="X52" s="140">
        <v>347035</v>
      </c>
      <c r="Y52" s="140">
        <v>0</v>
      </c>
      <c r="Z52" s="140">
        <v>134200</v>
      </c>
      <c r="AA52" s="140">
        <v>532099</v>
      </c>
      <c r="AB52" s="140">
        <v>5981867</v>
      </c>
      <c r="AC52" s="140">
        <v>493317</v>
      </c>
      <c r="AD52" s="140">
        <v>267382</v>
      </c>
      <c r="AE52" s="140">
        <v>1335994</v>
      </c>
      <c r="AF52" s="140">
        <v>1317874</v>
      </c>
      <c r="AG52" s="140">
        <v>0</v>
      </c>
      <c r="AH52" s="140">
        <v>301935</v>
      </c>
      <c r="AI52" s="140">
        <v>1015939</v>
      </c>
      <c r="AJ52" s="140">
        <v>0</v>
      </c>
      <c r="AK52" s="140">
        <v>18120</v>
      </c>
      <c r="AL52" s="141" t="s">
        <v>290</v>
      </c>
      <c r="AM52" s="140">
        <v>4715766</v>
      </c>
      <c r="AN52" s="140">
        <v>449412</v>
      </c>
      <c r="AO52" s="140">
        <v>295539</v>
      </c>
      <c r="AP52" s="140">
        <v>0</v>
      </c>
      <c r="AQ52" s="140">
        <v>118854</v>
      </c>
      <c r="AR52" s="140">
        <v>35019</v>
      </c>
      <c r="AS52" s="140">
        <v>2092291</v>
      </c>
      <c r="AT52" s="140">
        <v>3865</v>
      </c>
      <c r="AU52" s="140">
        <v>1844829</v>
      </c>
      <c r="AV52" s="140">
        <v>243597</v>
      </c>
      <c r="AW52" s="140">
        <v>0</v>
      </c>
      <c r="AX52" s="140">
        <v>2174063</v>
      </c>
      <c r="AY52" s="140">
        <v>12649</v>
      </c>
      <c r="AZ52" s="140">
        <v>2072532</v>
      </c>
      <c r="BA52" s="140">
        <v>33189</v>
      </c>
      <c r="BB52" s="140">
        <v>55693</v>
      </c>
      <c r="BC52" s="141" t="s">
        <v>290</v>
      </c>
      <c r="BD52" s="140">
        <v>0</v>
      </c>
      <c r="BE52" s="140">
        <v>219103</v>
      </c>
      <c r="BF52" s="140">
        <v>6270863</v>
      </c>
      <c r="BG52" s="140">
        <v>783</v>
      </c>
      <c r="BH52" s="140">
        <v>783</v>
      </c>
      <c r="BI52" s="140">
        <v>0</v>
      </c>
      <c r="BJ52" s="140">
        <v>783</v>
      </c>
      <c r="BK52" s="140">
        <v>0</v>
      </c>
      <c r="BL52" s="140">
        <v>0</v>
      </c>
      <c r="BM52" s="140">
        <v>0</v>
      </c>
      <c r="BN52" s="141" t="s">
        <v>290</v>
      </c>
      <c r="BO52" s="140">
        <v>1195841</v>
      </c>
      <c r="BP52" s="140">
        <v>334321</v>
      </c>
      <c r="BQ52" s="140">
        <v>156363</v>
      </c>
      <c r="BR52" s="140">
        <v>71719</v>
      </c>
      <c r="BS52" s="140">
        <v>91614</v>
      </c>
      <c r="BT52" s="140">
        <v>14625</v>
      </c>
      <c r="BU52" s="140">
        <v>678727</v>
      </c>
      <c r="BV52" s="140">
        <v>33162</v>
      </c>
      <c r="BW52" s="140">
        <v>489920</v>
      </c>
      <c r="BX52" s="140">
        <v>155645</v>
      </c>
      <c r="BY52" s="140">
        <v>0</v>
      </c>
      <c r="BZ52" s="140">
        <v>182793</v>
      </c>
      <c r="CA52" s="140">
        <v>18837</v>
      </c>
      <c r="CB52" s="140">
        <v>144582</v>
      </c>
      <c r="CC52" s="140">
        <v>8112</v>
      </c>
      <c r="CD52" s="140">
        <v>11262</v>
      </c>
      <c r="CE52" s="141" t="s">
        <v>290</v>
      </c>
      <c r="CF52" s="140">
        <v>0</v>
      </c>
      <c r="CG52" s="140">
        <v>288413</v>
      </c>
      <c r="CH52" s="140">
        <v>1485037</v>
      </c>
      <c r="CI52" s="140">
        <v>1336777</v>
      </c>
      <c r="CJ52" s="140">
        <v>1318657</v>
      </c>
      <c r="CK52" s="140">
        <v>0</v>
      </c>
      <c r="CL52" s="140">
        <v>302718</v>
      </c>
      <c r="CM52" s="140">
        <v>1015939</v>
      </c>
      <c r="CN52" s="140">
        <v>0</v>
      </c>
      <c r="CO52" s="140">
        <v>18120</v>
      </c>
      <c r="CP52" s="141" t="s">
        <v>290</v>
      </c>
      <c r="CQ52" s="140">
        <v>5911607</v>
      </c>
      <c r="CR52" s="140">
        <v>783733</v>
      </c>
      <c r="CS52" s="140">
        <v>451902</v>
      </c>
      <c r="CT52" s="140">
        <v>71719</v>
      </c>
      <c r="CU52" s="140">
        <v>210468</v>
      </c>
      <c r="CV52" s="140">
        <v>49644</v>
      </c>
      <c r="CW52" s="140">
        <v>2771018</v>
      </c>
      <c r="CX52" s="140">
        <v>37027</v>
      </c>
      <c r="CY52" s="140">
        <v>2334749</v>
      </c>
      <c r="CZ52" s="140">
        <v>399242</v>
      </c>
      <c r="DA52" s="140">
        <v>0</v>
      </c>
      <c r="DB52" s="140">
        <v>2356856</v>
      </c>
      <c r="DC52" s="140">
        <v>31486</v>
      </c>
      <c r="DD52" s="140">
        <v>2217114</v>
      </c>
      <c r="DE52" s="140">
        <v>41301</v>
      </c>
      <c r="DF52" s="140">
        <v>66955</v>
      </c>
      <c r="DG52" s="141" t="s">
        <v>290</v>
      </c>
      <c r="DH52" s="140">
        <v>0</v>
      </c>
      <c r="DI52" s="140">
        <v>507516</v>
      </c>
      <c r="DJ52" s="140">
        <v>7755900</v>
      </c>
    </row>
    <row r="53" spans="1:114" s="142" customFormat="1" ht="13.5" customHeight="1">
      <c r="A53" s="138" t="s">
        <v>48</v>
      </c>
      <c r="B53" s="139" t="s">
        <v>282</v>
      </c>
      <c r="C53" s="138" t="s">
        <v>0</v>
      </c>
      <c r="D53" s="140">
        <v>6582021</v>
      </c>
      <c r="E53" s="140">
        <v>4354563</v>
      </c>
      <c r="F53" s="140">
        <v>1773188</v>
      </c>
      <c r="G53" s="140">
        <v>0</v>
      </c>
      <c r="H53" s="140">
        <v>1245700</v>
      </c>
      <c r="I53" s="140">
        <v>988637</v>
      </c>
      <c r="J53" s="140">
        <v>5238433</v>
      </c>
      <c r="K53" s="140">
        <v>347038</v>
      </c>
      <c r="L53" s="140">
        <v>2227458</v>
      </c>
      <c r="M53" s="140">
        <v>74469</v>
      </c>
      <c r="N53" s="140">
        <v>105745</v>
      </c>
      <c r="O53" s="140">
        <v>0</v>
      </c>
      <c r="P53" s="140">
        <v>0</v>
      </c>
      <c r="Q53" s="140">
        <v>0</v>
      </c>
      <c r="R53" s="140">
        <v>59921</v>
      </c>
      <c r="S53" s="140">
        <v>632991</v>
      </c>
      <c r="T53" s="140">
        <v>45824</v>
      </c>
      <c r="U53" s="140">
        <v>-31276</v>
      </c>
      <c r="V53" s="140">
        <v>6656490</v>
      </c>
      <c r="W53" s="140">
        <v>4460308</v>
      </c>
      <c r="X53" s="140">
        <v>1773188</v>
      </c>
      <c r="Y53" s="140">
        <v>0</v>
      </c>
      <c r="Z53" s="140">
        <v>1245700</v>
      </c>
      <c r="AA53" s="140">
        <v>1048558</v>
      </c>
      <c r="AB53" s="140">
        <v>5871424</v>
      </c>
      <c r="AC53" s="140">
        <v>392862</v>
      </c>
      <c r="AD53" s="140">
        <v>2196182</v>
      </c>
      <c r="AE53" s="140">
        <v>3590663</v>
      </c>
      <c r="AF53" s="140">
        <v>3589583</v>
      </c>
      <c r="AG53" s="140">
        <v>0</v>
      </c>
      <c r="AH53" s="140">
        <v>2354410</v>
      </c>
      <c r="AI53" s="140">
        <v>1235173</v>
      </c>
      <c r="AJ53" s="140">
        <v>0</v>
      </c>
      <c r="AK53" s="140">
        <v>1080</v>
      </c>
      <c r="AL53" s="141" t="s">
        <v>290</v>
      </c>
      <c r="AM53" s="140">
        <v>7003561</v>
      </c>
      <c r="AN53" s="140">
        <v>1043552</v>
      </c>
      <c r="AO53" s="140">
        <v>661170</v>
      </c>
      <c r="AP53" s="140">
        <v>0</v>
      </c>
      <c r="AQ53" s="140">
        <v>352913</v>
      </c>
      <c r="AR53" s="140">
        <v>29469</v>
      </c>
      <c r="AS53" s="140">
        <v>4186179</v>
      </c>
      <c r="AT53" s="140">
        <v>7233</v>
      </c>
      <c r="AU53" s="140">
        <v>4066614</v>
      </c>
      <c r="AV53" s="140">
        <v>112332</v>
      </c>
      <c r="AW53" s="140">
        <v>2811</v>
      </c>
      <c r="AX53" s="140">
        <v>1752967</v>
      </c>
      <c r="AY53" s="140">
        <v>17556</v>
      </c>
      <c r="AZ53" s="140">
        <v>1476195</v>
      </c>
      <c r="BA53" s="140">
        <v>158208</v>
      </c>
      <c r="BB53" s="140">
        <v>101008</v>
      </c>
      <c r="BC53" s="141" t="s">
        <v>290</v>
      </c>
      <c r="BD53" s="140">
        <v>18052</v>
      </c>
      <c r="BE53" s="140">
        <v>1226230</v>
      </c>
      <c r="BF53" s="140">
        <v>11820454</v>
      </c>
      <c r="BG53" s="140">
        <v>25365</v>
      </c>
      <c r="BH53" s="140">
        <v>2597</v>
      </c>
      <c r="BI53" s="140">
        <v>0</v>
      </c>
      <c r="BJ53" s="140">
        <v>0</v>
      </c>
      <c r="BK53" s="140">
        <v>0</v>
      </c>
      <c r="BL53" s="140">
        <v>2597</v>
      </c>
      <c r="BM53" s="140">
        <v>22768</v>
      </c>
      <c r="BN53" s="141" t="s">
        <v>290</v>
      </c>
      <c r="BO53" s="140">
        <v>653437</v>
      </c>
      <c r="BP53" s="140">
        <v>93223</v>
      </c>
      <c r="BQ53" s="140">
        <v>83510</v>
      </c>
      <c r="BR53" s="140">
        <v>0</v>
      </c>
      <c r="BS53" s="140">
        <v>9713</v>
      </c>
      <c r="BT53" s="140">
        <v>0</v>
      </c>
      <c r="BU53" s="140">
        <v>297773</v>
      </c>
      <c r="BV53" s="140">
        <v>0</v>
      </c>
      <c r="BW53" s="140">
        <v>297773</v>
      </c>
      <c r="BX53" s="140">
        <v>0</v>
      </c>
      <c r="BY53" s="140">
        <v>0</v>
      </c>
      <c r="BZ53" s="140">
        <v>262441</v>
      </c>
      <c r="CA53" s="140">
        <v>0</v>
      </c>
      <c r="CB53" s="140">
        <v>242418</v>
      </c>
      <c r="CC53" s="140">
        <v>653</v>
      </c>
      <c r="CD53" s="140">
        <v>19370</v>
      </c>
      <c r="CE53" s="141" t="s">
        <v>290</v>
      </c>
      <c r="CF53" s="140">
        <v>0</v>
      </c>
      <c r="CG53" s="140">
        <v>28658</v>
      </c>
      <c r="CH53" s="140">
        <v>707460</v>
      </c>
      <c r="CI53" s="140">
        <v>3616028</v>
      </c>
      <c r="CJ53" s="140">
        <v>3592180</v>
      </c>
      <c r="CK53" s="140">
        <v>0</v>
      </c>
      <c r="CL53" s="140">
        <v>2354410</v>
      </c>
      <c r="CM53" s="140">
        <v>1235173</v>
      </c>
      <c r="CN53" s="140">
        <v>2597</v>
      </c>
      <c r="CO53" s="140">
        <v>23848</v>
      </c>
      <c r="CP53" s="141" t="s">
        <v>290</v>
      </c>
      <c r="CQ53" s="140">
        <v>7656998</v>
      </c>
      <c r="CR53" s="140">
        <v>1136775</v>
      </c>
      <c r="CS53" s="140">
        <v>744680</v>
      </c>
      <c r="CT53" s="140">
        <v>0</v>
      </c>
      <c r="CU53" s="140">
        <v>362626</v>
      </c>
      <c r="CV53" s="140">
        <v>29469</v>
      </c>
      <c r="CW53" s="140">
        <v>4483952</v>
      </c>
      <c r="CX53" s="140">
        <v>7233</v>
      </c>
      <c r="CY53" s="140">
        <v>4364387</v>
      </c>
      <c r="CZ53" s="140">
        <v>112332</v>
      </c>
      <c r="DA53" s="140">
        <v>2811</v>
      </c>
      <c r="DB53" s="140">
        <v>2015408</v>
      </c>
      <c r="DC53" s="140">
        <v>17556</v>
      </c>
      <c r="DD53" s="140">
        <v>1718613</v>
      </c>
      <c r="DE53" s="140">
        <v>158861</v>
      </c>
      <c r="DF53" s="140">
        <v>120378</v>
      </c>
      <c r="DG53" s="141" t="s">
        <v>290</v>
      </c>
      <c r="DH53" s="140">
        <v>18052</v>
      </c>
      <c r="DI53" s="140">
        <v>1254888</v>
      </c>
      <c r="DJ53" s="140">
        <v>12527914</v>
      </c>
    </row>
    <row r="54" spans="1:114" s="147" customFormat="1" ht="12" customHeight="1">
      <c r="A54" s="143" t="s">
        <v>443</v>
      </c>
      <c r="B54" s="144" t="s">
        <v>444</v>
      </c>
      <c r="C54" s="143" t="s">
        <v>445</v>
      </c>
      <c r="D54" s="145">
        <f t="shared" ref="D54:BO54" si="0">SUM(D7:D53)</f>
        <v>225224593</v>
      </c>
      <c r="E54" s="145">
        <f t="shared" si="0"/>
        <v>187181430</v>
      </c>
      <c r="F54" s="145">
        <f t="shared" si="0"/>
        <v>32665635</v>
      </c>
      <c r="G54" s="145">
        <f t="shared" si="0"/>
        <v>472762</v>
      </c>
      <c r="H54" s="145">
        <f t="shared" si="0"/>
        <v>55946090</v>
      </c>
      <c r="I54" s="145">
        <f t="shared" si="0"/>
        <v>61799962</v>
      </c>
      <c r="J54" s="145">
        <f t="shared" si="0"/>
        <v>316124909</v>
      </c>
      <c r="K54" s="145">
        <f t="shared" si="0"/>
        <v>36296981</v>
      </c>
      <c r="L54" s="145">
        <f t="shared" si="0"/>
        <v>38043163</v>
      </c>
      <c r="M54" s="145">
        <f t="shared" si="0"/>
        <v>24298887</v>
      </c>
      <c r="N54" s="145">
        <f t="shared" si="0"/>
        <v>19295634</v>
      </c>
      <c r="O54" s="145">
        <f t="shared" si="0"/>
        <v>3056758</v>
      </c>
      <c r="P54" s="145">
        <f t="shared" si="0"/>
        <v>0</v>
      </c>
      <c r="Q54" s="145">
        <f t="shared" si="0"/>
        <v>5333270</v>
      </c>
      <c r="R54" s="145">
        <f t="shared" si="0"/>
        <v>7686744</v>
      </c>
      <c r="S54" s="145">
        <f t="shared" si="0"/>
        <v>64863809</v>
      </c>
      <c r="T54" s="145">
        <f t="shared" si="0"/>
        <v>3218862</v>
      </c>
      <c r="U54" s="145">
        <f t="shared" si="0"/>
        <v>5003253</v>
      </c>
      <c r="V54" s="145">
        <f t="shared" si="0"/>
        <v>249523480</v>
      </c>
      <c r="W54" s="145">
        <f t="shared" si="0"/>
        <v>206477064</v>
      </c>
      <c r="X54" s="145">
        <f t="shared" si="0"/>
        <v>35722393</v>
      </c>
      <c r="Y54" s="145">
        <f t="shared" si="0"/>
        <v>472762</v>
      </c>
      <c r="Z54" s="145">
        <f t="shared" si="0"/>
        <v>61279360</v>
      </c>
      <c r="AA54" s="145">
        <f t="shared" si="0"/>
        <v>69486706</v>
      </c>
      <c r="AB54" s="145">
        <f t="shared" si="0"/>
        <v>380988718</v>
      </c>
      <c r="AC54" s="145">
        <f t="shared" si="0"/>
        <v>39515843</v>
      </c>
      <c r="AD54" s="145">
        <f t="shared" si="0"/>
        <v>43046416</v>
      </c>
      <c r="AE54" s="145">
        <f t="shared" si="0"/>
        <v>152626194</v>
      </c>
      <c r="AF54" s="145">
        <f t="shared" si="0"/>
        <v>150944784</v>
      </c>
      <c r="AG54" s="145">
        <f t="shared" si="0"/>
        <v>547522</v>
      </c>
      <c r="AH54" s="145">
        <f t="shared" si="0"/>
        <v>136957299</v>
      </c>
      <c r="AI54" s="145">
        <f t="shared" si="0"/>
        <v>10350705</v>
      </c>
      <c r="AJ54" s="145">
        <f t="shared" si="0"/>
        <v>3089258</v>
      </c>
      <c r="AK54" s="145">
        <f t="shared" si="0"/>
        <v>1681410</v>
      </c>
      <c r="AL54" s="146">
        <f t="shared" si="0"/>
        <v>0</v>
      </c>
      <c r="AM54" s="145">
        <f t="shared" si="0"/>
        <v>342163647</v>
      </c>
      <c r="AN54" s="145">
        <f t="shared" si="0"/>
        <v>51793490</v>
      </c>
      <c r="AO54" s="145">
        <f t="shared" si="0"/>
        <v>34345396</v>
      </c>
      <c r="AP54" s="145">
        <f t="shared" si="0"/>
        <v>1069374</v>
      </c>
      <c r="AQ54" s="145">
        <f t="shared" si="0"/>
        <v>15721458</v>
      </c>
      <c r="AR54" s="145">
        <f t="shared" si="0"/>
        <v>657262</v>
      </c>
      <c r="AS54" s="145">
        <f t="shared" si="0"/>
        <v>124843577</v>
      </c>
      <c r="AT54" s="145">
        <f t="shared" si="0"/>
        <v>974672</v>
      </c>
      <c r="AU54" s="145">
        <f t="shared" si="0"/>
        <v>112411110</v>
      </c>
      <c r="AV54" s="145">
        <f t="shared" si="0"/>
        <v>11457795</v>
      </c>
      <c r="AW54" s="145">
        <f t="shared" si="0"/>
        <v>198411</v>
      </c>
      <c r="AX54" s="145">
        <f t="shared" si="0"/>
        <v>164982825</v>
      </c>
      <c r="AY54" s="145">
        <f t="shared" si="0"/>
        <v>15123152</v>
      </c>
      <c r="AZ54" s="145">
        <f t="shared" si="0"/>
        <v>129513593</v>
      </c>
      <c r="BA54" s="145">
        <f t="shared" si="0"/>
        <v>15072142</v>
      </c>
      <c r="BB54" s="145">
        <f t="shared" si="0"/>
        <v>5273938</v>
      </c>
      <c r="BC54" s="146">
        <f t="shared" si="0"/>
        <v>0</v>
      </c>
      <c r="BD54" s="145">
        <f t="shared" si="0"/>
        <v>345344</v>
      </c>
      <c r="BE54" s="145">
        <f t="shared" si="0"/>
        <v>46559661</v>
      </c>
      <c r="BF54" s="145">
        <f t="shared" si="0"/>
        <v>541349502</v>
      </c>
      <c r="BG54" s="145">
        <f t="shared" si="0"/>
        <v>14542672</v>
      </c>
      <c r="BH54" s="145">
        <f t="shared" si="0"/>
        <v>14137519</v>
      </c>
      <c r="BI54" s="145">
        <f t="shared" si="0"/>
        <v>31094</v>
      </c>
      <c r="BJ54" s="145">
        <f t="shared" si="0"/>
        <v>12673871</v>
      </c>
      <c r="BK54" s="145">
        <f t="shared" si="0"/>
        <v>549754</v>
      </c>
      <c r="BL54" s="145">
        <f t="shared" si="0"/>
        <v>882800</v>
      </c>
      <c r="BM54" s="145">
        <f t="shared" si="0"/>
        <v>405153</v>
      </c>
      <c r="BN54" s="146">
        <f t="shared" si="0"/>
        <v>0</v>
      </c>
      <c r="BO54" s="145">
        <f t="shared" si="0"/>
        <v>67734551</v>
      </c>
      <c r="BP54" s="145">
        <f t="shared" ref="BP54:DJ54" si="1">SUM(BP7:BP53)</f>
        <v>13097505</v>
      </c>
      <c r="BQ54" s="145">
        <f t="shared" si="1"/>
        <v>9192770</v>
      </c>
      <c r="BR54" s="145">
        <f t="shared" si="1"/>
        <v>936568</v>
      </c>
      <c r="BS54" s="145">
        <f t="shared" si="1"/>
        <v>2888278</v>
      </c>
      <c r="BT54" s="145">
        <f t="shared" si="1"/>
        <v>79889</v>
      </c>
      <c r="BU54" s="145">
        <f t="shared" si="1"/>
        <v>30193164</v>
      </c>
      <c r="BV54" s="145">
        <f t="shared" si="1"/>
        <v>317859</v>
      </c>
      <c r="BW54" s="145">
        <f t="shared" si="1"/>
        <v>29553832</v>
      </c>
      <c r="BX54" s="145">
        <f t="shared" si="1"/>
        <v>321473</v>
      </c>
      <c r="BY54" s="145">
        <f t="shared" si="1"/>
        <v>70132</v>
      </c>
      <c r="BZ54" s="145">
        <f t="shared" si="1"/>
        <v>24334484</v>
      </c>
      <c r="CA54" s="145">
        <f t="shared" si="1"/>
        <v>3868603</v>
      </c>
      <c r="CB54" s="145">
        <f t="shared" si="1"/>
        <v>17435642</v>
      </c>
      <c r="CC54" s="145">
        <f t="shared" si="1"/>
        <v>754339</v>
      </c>
      <c r="CD54" s="145">
        <f t="shared" si="1"/>
        <v>2275900</v>
      </c>
      <c r="CE54" s="146">
        <f t="shared" si="1"/>
        <v>0</v>
      </c>
      <c r="CF54" s="145">
        <f t="shared" si="1"/>
        <v>39266</v>
      </c>
      <c r="CG54" s="145">
        <f t="shared" si="1"/>
        <v>6885473</v>
      </c>
      <c r="CH54" s="145">
        <f t="shared" si="1"/>
        <v>89162696</v>
      </c>
      <c r="CI54" s="145">
        <f t="shared" si="1"/>
        <v>167168866</v>
      </c>
      <c r="CJ54" s="145">
        <f t="shared" si="1"/>
        <v>165082303</v>
      </c>
      <c r="CK54" s="145">
        <f t="shared" si="1"/>
        <v>578616</v>
      </c>
      <c r="CL54" s="145">
        <f t="shared" si="1"/>
        <v>149631170</v>
      </c>
      <c r="CM54" s="145">
        <f t="shared" si="1"/>
        <v>10900459</v>
      </c>
      <c r="CN54" s="145">
        <f t="shared" si="1"/>
        <v>3972058</v>
      </c>
      <c r="CO54" s="145">
        <f t="shared" si="1"/>
        <v>2086563</v>
      </c>
      <c r="CP54" s="146">
        <f t="shared" si="1"/>
        <v>0</v>
      </c>
      <c r="CQ54" s="145">
        <f t="shared" si="1"/>
        <v>409898198</v>
      </c>
      <c r="CR54" s="145">
        <f t="shared" si="1"/>
        <v>64890995</v>
      </c>
      <c r="CS54" s="145">
        <f t="shared" si="1"/>
        <v>43538166</v>
      </c>
      <c r="CT54" s="145">
        <f t="shared" si="1"/>
        <v>2005942</v>
      </c>
      <c r="CU54" s="145">
        <f t="shared" si="1"/>
        <v>18609736</v>
      </c>
      <c r="CV54" s="145">
        <f t="shared" si="1"/>
        <v>737151</v>
      </c>
      <c r="CW54" s="145">
        <f t="shared" si="1"/>
        <v>155036741</v>
      </c>
      <c r="CX54" s="145">
        <f t="shared" si="1"/>
        <v>1292531</v>
      </c>
      <c r="CY54" s="145">
        <f t="shared" si="1"/>
        <v>141964942</v>
      </c>
      <c r="CZ54" s="145">
        <f t="shared" si="1"/>
        <v>11779268</v>
      </c>
      <c r="DA54" s="145">
        <f t="shared" si="1"/>
        <v>268543</v>
      </c>
      <c r="DB54" s="145">
        <f t="shared" si="1"/>
        <v>189317309</v>
      </c>
      <c r="DC54" s="145">
        <f t="shared" si="1"/>
        <v>18991755</v>
      </c>
      <c r="DD54" s="145">
        <f t="shared" si="1"/>
        <v>146949235</v>
      </c>
      <c r="DE54" s="145">
        <f t="shared" si="1"/>
        <v>15826481</v>
      </c>
      <c r="DF54" s="145">
        <f t="shared" si="1"/>
        <v>7549838</v>
      </c>
      <c r="DG54" s="146">
        <f t="shared" si="1"/>
        <v>0</v>
      </c>
      <c r="DH54" s="145">
        <f t="shared" si="1"/>
        <v>384610</v>
      </c>
      <c r="DI54" s="145">
        <f t="shared" si="1"/>
        <v>53445134</v>
      </c>
      <c r="DJ54" s="145">
        <f t="shared" si="1"/>
        <v>630512198</v>
      </c>
    </row>
  </sheetData>
  <mergeCells count="6">
    <mergeCell ref="CP4:CP5"/>
    <mergeCell ref="A2:A6"/>
    <mergeCell ref="B2:B6"/>
    <mergeCell ref="C2:C6"/>
    <mergeCell ref="AL4:AL5"/>
    <mergeCell ref="BN4:BN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&amp;L廃棄物処理事業経費（一部事務組合・広域連合の合計）（平成30年度実績）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D54"/>
  <sheetViews>
    <sheetView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26.75" style="96" customWidth="1"/>
    <col min="4" max="30" width="14.75" style="122" customWidth="1"/>
    <col min="31" max="16384" width="9" style="96"/>
  </cols>
  <sheetData>
    <row r="1" spans="1:30" s="90" customFormat="1" ht="17.25">
      <c r="A1" s="29" t="s">
        <v>286</v>
      </c>
      <c r="B1" s="93"/>
    </row>
    <row r="2" spans="1:30" ht="13.5" customHeight="1">
      <c r="A2" s="150" t="s">
        <v>283</v>
      </c>
      <c r="B2" s="153" t="s">
        <v>165</v>
      </c>
      <c r="C2" s="158" t="s">
        <v>166</v>
      </c>
      <c r="D2" s="80" t="s">
        <v>167</v>
      </c>
      <c r="E2" s="81"/>
      <c r="F2" s="81"/>
      <c r="G2" s="81"/>
      <c r="H2" s="81"/>
      <c r="I2" s="81"/>
      <c r="J2" s="81"/>
      <c r="K2" s="81"/>
      <c r="L2" s="82"/>
      <c r="M2" s="80" t="s">
        <v>168</v>
      </c>
      <c r="N2" s="81"/>
      <c r="O2" s="81"/>
      <c r="P2" s="81"/>
      <c r="Q2" s="81"/>
      <c r="R2" s="81"/>
      <c r="S2" s="81"/>
      <c r="T2" s="81"/>
      <c r="U2" s="82"/>
      <c r="V2" s="80" t="s">
        <v>169</v>
      </c>
      <c r="W2" s="81"/>
      <c r="X2" s="81"/>
      <c r="Y2" s="81"/>
      <c r="Z2" s="81"/>
      <c r="AA2" s="81"/>
      <c r="AB2" s="81"/>
      <c r="AC2" s="81"/>
      <c r="AD2" s="82"/>
    </row>
    <row r="3" spans="1:30" ht="13.5" customHeight="1">
      <c r="A3" s="151"/>
      <c r="B3" s="154"/>
      <c r="C3" s="159"/>
      <c r="D3" s="83" t="s">
        <v>170</v>
      </c>
      <c r="E3" s="84"/>
      <c r="F3" s="84"/>
      <c r="G3" s="84"/>
      <c r="H3" s="84"/>
      <c r="I3" s="84"/>
      <c r="J3" s="84"/>
      <c r="K3" s="84"/>
      <c r="L3" s="85"/>
      <c r="M3" s="83" t="s">
        <v>170</v>
      </c>
      <c r="N3" s="84"/>
      <c r="O3" s="84"/>
      <c r="P3" s="84"/>
      <c r="Q3" s="84"/>
      <c r="R3" s="84"/>
      <c r="S3" s="84"/>
      <c r="T3" s="84"/>
      <c r="U3" s="85"/>
      <c r="V3" s="83" t="s">
        <v>170</v>
      </c>
      <c r="W3" s="84"/>
      <c r="X3" s="84"/>
      <c r="Y3" s="84"/>
      <c r="Z3" s="84"/>
      <c r="AA3" s="84"/>
      <c r="AB3" s="84"/>
      <c r="AC3" s="84"/>
      <c r="AD3" s="85"/>
    </row>
    <row r="4" spans="1:30" ht="18.75" customHeight="1">
      <c r="A4" s="151"/>
      <c r="B4" s="154"/>
      <c r="C4" s="159"/>
      <c r="D4" s="86"/>
      <c r="E4" s="83" t="s">
        <v>171</v>
      </c>
      <c r="F4" s="87"/>
      <c r="G4" s="87"/>
      <c r="H4" s="87"/>
      <c r="I4" s="87"/>
      <c r="J4" s="87"/>
      <c r="K4" s="88"/>
      <c r="L4" s="89" t="s">
        <v>172</v>
      </c>
      <c r="M4" s="86"/>
      <c r="N4" s="83" t="s">
        <v>171</v>
      </c>
      <c r="O4" s="87"/>
      <c r="P4" s="87"/>
      <c r="Q4" s="87"/>
      <c r="R4" s="87"/>
      <c r="S4" s="87"/>
      <c r="T4" s="88"/>
      <c r="U4" s="89" t="s">
        <v>172</v>
      </c>
      <c r="V4" s="86"/>
      <c r="W4" s="83" t="s">
        <v>171</v>
      </c>
      <c r="X4" s="87"/>
      <c r="Y4" s="87"/>
      <c r="Z4" s="87"/>
      <c r="AA4" s="87"/>
      <c r="AB4" s="87"/>
      <c r="AC4" s="88"/>
      <c r="AD4" s="89" t="s">
        <v>172</v>
      </c>
    </row>
    <row r="5" spans="1:30" ht="22.5" customHeight="1">
      <c r="A5" s="151"/>
      <c r="B5" s="154"/>
      <c r="C5" s="159"/>
      <c r="D5" s="86"/>
      <c r="E5" s="86" t="s">
        <v>169</v>
      </c>
      <c r="F5" s="78" t="s">
        <v>173</v>
      </c>
      <c r="G5" s="78" t="s">
        <v>174</v>
      </c>
      <c r="H5" s="78" t="s">
        <v>175</v>
      </c>
      <c r="I5" s="78" t="s">
        <v>176</v>
      </c>
      <c r="J5" s="78" t="s">
        <v>177</v>
      </c>
      <c r="K5" s="78" t="s">
        <v>178</v>
      </c>
      <c r="L5" s="79"/>
      <c r="M5" s="86"/>
      <c r="N5" s="86" t="s">
        <v>169</v>
      </c>
      <c r="O5" s="78" t="s">
        <v>173</v>
      </c>
      <c r="P5" s="78" t="s">
        <v>174</v>
      </c>
      <c r="Q5" s="78" t="s">
        <v>175</v>
      </c>
      <c r="R5" s="78" t="s">
        <v>176</v>
      </c>
      <c r="S5" s="78" t="s">
        <v>177</v>
      </c>
      <c r="T5" s="78" t="s">
        <v>178</v>
      </c>
      <c r="U5" s="79"/>
      <c r="V5" s="86"/>
      <c r="W5" s="86" t="s">
        <v>169</v>
      </c>
      <c r="X5" s="78" t="s">
        <v>173</v>
      </c>
      <c r="Y5" s="78" t="s">
        <v>174</v>
      </c>
      <c r="Z5" s="78" t="s">
        <v>175</v>
      </c>
      <c r="AA5" s="78" t="s">
        <v>176</v>
      </c>
      <c r="AB5" s="78" t="s">
        <v>177</v>
      </c>
      <c r="AC5" s="78" t="s">
        <v>178</v>
      </c>
      <c r="AD5" s="79"/>
    </row>
    <row r="6" spans="1:30" s="106" customFormat="1" ht="13.5" customHeight="1">
      <c r="A6" s="152"/>
      <c r="B6" s="154"/>
      <c r="C6" s="159"/>
      <c r="D6" s="113" t="s">
        <v>179</v>
      </c>
      <c r="E6" s="113" t="s">
        <v>179</v>
      </c>
      <c r="F6" s="114" t="s">
        <v>179</v>
      </c>
      <c r="G6" s="114" t="s">
        <v>179</v>
      </c>
      <c r="H6" s="114" t="s">
        <v>179</v>
      </c>
      <c r="I6" s="114" t="s">
        <v>179</v>
      </c>
      <c r="J6" s="114" t="s">
        <v>179</v>
      </c>
      <c r="K6" s="114" t="s">
        <v>179</v>
      </c>
      <c r="L6" s="115" t="s">
        <v>179</v>
      </c>
      <c r="M6" s="113" t="s">
        <v>179</v>
      </c>
      <c r="N6" s="113" t="s">
        <v>179</v>
      </c>
      <c r="O6" s="114" t="s">
        <v>179</v>
      </c>
      <c r="P6" s="114" t="s">
        <v>179</v>
      </c>
      <c r="Q6" s="114" t="s">
        <v>179</v>
      </c>
      <c r="R6" s="114" t="s">
        <v>179</v>
      </c>
      <c r="S6" s="114" t="s">
        <v>179</v>
      </c>
      <c r="T6" s="114" t="s">
        <v>179</v>
      </c>
      <c r="U6" s="115" t="s">
        <v>179</v>
      </c>
      <c r="V6" s="113" t="s">
        <v>179</v>
      </c>
      <c r="W6" s="113" t="s">
        <v>179</v>
      </c>
      <c r="X6" s="114" t="s">
        <v>179</v>
      </c>
      <c r="Y6" s="114" t="s">
        <v>179</v>
      </c>
      <c r="Z6" s="114" t="s">
        <v>179</v>
      </c>
      <c r="AA6" s="114" t="s">
        <v>179</v>
      </c>
      <c r="AB6" s="114" t="s">
        <v>179</v>
      </c>
      <c r="AC6" s="114" t="s">
        <v>179</v>
      </c>
      <c r="AD6" s="115" t="s">
        <v>179</v>
      </c>
    </row>
    <row r="7" spans="1:30" s="142" customFormat="1" ht="13.5" customHeight="1">
      <c r="A7" s="138" t="s">
        <v>1</v>
      </c>
      <c r="B7" s="139" t="s">
        <v>236</v>
      </c>
      <c r="C7" s="138" t="s">
        <v>0</v>
      </c>
      <c r="D7" s="140">
        <v>82593138</v>
      </c>
      <c r="E7" s="140">
        <v>31534160</v>
      </c>
      <c r="F7" s="140">
        <v>1403276</v>
      </c>
      <c r="G7" s="140">
        <v>68323</v>
      </c>
      <c r="H7" s="140">
        <v>5849200</v>
      </c>
      <c r="I7" s="140">
        <v>18514300</v>
      </c>
      <c r="J7" s="140">
        <v>13763626</v>
      </c>
      <c r="K7" s="140">
        <v>5699061</v>
      </c>
      <c r="L7" s="140">
        <v>51058978</v>
      </c>
      <c r="M7" s="140">
        <v>9330908</v>
      </c>
      <c r="N7" s="140">
        <v>2945247</v>
      </c>
      <c r="O7" s="140">
        <v>26811</v>
      </c>
      <c r="P7" s="140">
        <v>621</v>
      </c>
      <c r="Q7" s="140">
        <v>62172</v>
      </c>
      <c r="R7" s="140">
        <v>2278123</v>
      </c>
      <c r="S7" s="140">
        <v>3013887</v>
      </c>
      <c r="T7" s="140">
        <v>577520</v>
      </c>
      <c r="U7" s="140">
        <v>6385661</v>
      </c>
      <c r="V7" s="140">
        <v>91924046</v>
      </c>
      <c r="W7" s="140">
        <v>34479407</v>
      </c>
      <c r="X7" s="140">
        <v>1430087</v>
      </c>
      <c r="Y7" s="140">
        <v>68944</v>
      </c>
      <c r="Z7" s="140">
        <v>5911372</v>
      </c>
      <c r="AA7" s="140">
        <v>20792423</v>
      </c>
      <c r="AB7" s="140">
        <v>16777513</v>
      </c>
      <c r="AC7" s="140">
        <v>6276581</v>
      </c>
      <c r="AD7" s="140">
        <v>57444639</v>
      </c>
    </row>
    <row r="8" spans="1:30" s="142" customFormat="1" ht="13.5" customHeight="1">
      <c r="A8" s="138" t="s">
        <v>2</v>
      </c>
      <c r="B8" s="139" t="s">
        <v>237</v>
      </c>
      <c r="C8" s="138" t="s">
        <v>0</v>
      </c>
      <c r="D8" s="140">
        <v>16713745</v>
      </c>
      <c r="E8" s="140">
        <v>4549037</v>
      </c>
      <c r="F8" s="140">
        <v>483362</v>
      </c>
      <c r="G8" s="140">
        <v>655650</v>
      </c>
      <c r="H8" s="140">
        <v>901700</v>
      </c>
      <c r="I8" s="140">
        <v>1810139</v>
      </c>
      <c r="J8" s="140">
        <v>7348662</v>
      </c>
      <c r="K8" s="140">
        <v>698186</v>
      </c>
      <c r="L8" s="140">
        <v>12164708</v>
      </c>
      <c r="M8" s="140">
        <v>3128188</v>
      </c>
      <c r="N8" s="140">
        <v>506509</v>
      </c>
      <c r="O8" s="140">
        <v>352</v>
      </c>
      <c r="P8" s="140">
        <v>176</v>
      </c>
      <c r="Q8" s="140">
        <v>97200</v>
      </c>
      <c r="R8" s="140">
        <v>31602</v>
      </c>
      <c r="S8" s="140">
        <v>2583441</v>
      </c>
      <c r="T8" s="140">
        <v>377179</v>
      </c>
      <c r="U8" s="140">
        <v>2621679</v>
      </c>
      <c r="V8" s="140">
        <v>19841933</v>
      </c>
      <c r="W8" s="140">
        <v>5055546</v>
      </c>
      <c r="X8" s="140">
        <v>483714</v>
      </c>
      <c r="Y8" s="140">
        <v>655826</v>
      </c>
      <c r="Z8" s="140">
        <v>998900</v>
      </c>
      <c r="AA8" s="140">
        <v>1841741</v>
      </c>
      <c r="AB8" s="140">
        <v>9932103</v>
      </c>
      <c r="AC8" s="140">
        <v>1075365</v>
      </c>
      <c r="AD8" s="140">
        <v>14786387</v>
      </c>
    </row>
    <row r="9" spans="1:30" s="142" customFormat="1" ht="13.5" customHeight="1">
      <c r="A9" s="138" t="s">
        <v>3</v>
      </c>
      <c r="B9" s="139" t="s">
        <v>238</v>
      </c>
      <c r="C9" s="138" t="s">
        <v>0</v>
      </c>
      <c r="D9" s="140">
        <v>18928188</v>
      </c>
      <c r="E9" s="140">
        <v>5334552</v>
      </c>
      <c r="F9" s="140">
        <v>1382028</v>
      </c>
      <c r="G9" s="140">
        <v>580</v>
      </c>
      <c r="H9" s="140">
        <v>1707400</v>
      </c>
      <c r="I9" s="140">
        <v>1669564</v>
      </c>
      <c r="J9" s="140">
        <v>7700555</v>
      </c>
      <c r="K9" s="140">
        <v>574980</v>
      </c>
      <c r="L9" s="140">
        <v>13593636</v>
      </c>
      <c r="M9" s="140">
        <v>3971419</v>
      </c>
      <c r="N9" s="140">
        <v>1100465</v>
      </c>
      <c r="O9" s="140">
        <v>6700</v>
      </c>
      <c r="P9" s="140">
        <v>0</v>
      </c>
      <c r="Q9" s="140">
        <v>34500</v>
      </c>
      <c r="R9" s="140">
        <v>1025573</v>
      </c>
      <c r="S9" s="140">
        <v>2542451</v>
      </c>
      <c r="T9" s="140">
        <v>33692</v>
      </c>
      <c r="U9" s="140">
        <v>2870954</v>
      </c>
      <c r="V9" s="140">
        <v>22899607</v>
      </c>
      <c r="W9" s="140">
        <v>6435017</v>
      </c>
      <c r="X9" s="140">
        <v>1388728</v>
      </c>
      <c r="Y9" s="140">
        <v>580</v>
      </c>
      <c r="Z9" s="140">
        <v>1741900</v>
      </c>
      <c r="AA9" s="140">
        <v>2695137</v>
      </c>
      <c r="AB9" s="140">
        <v>10243006</v>
      </c>
      <c r="AC9" s="140">
        <v>608672</v>
      </c>
      <c r="AD9" s="140">
        <v>16464590</v>
      </c>
    </row>
    <row r="10" spans="1:30" s="142" customFormat="1" ht="13.5" customHeight="1">
      <c r="A10" s="138" t="s">
        <v>4</v>
      </c>
      <c r="B10" s="139" t="s">
        <v>239</v>
      </c>
      <c r="C10" s="138" t="s">
        <v>0</v>
      </c>
      <c r="D10" s="140">
        <v>40667333</v>
      </c>
      <c r="E10" s="140">
        <v>18158904</v>
      </c>
      <c r="F10" s="140">
        <v>4300515</v>
      </c>
      <c r="G10" s="140">
        <v>25371</v>
      </c>
      <c r="H10" s="140">
        <v>2950700</v>
      </c>
      <c r="I10" s="140">
        <v>5687363</v>
      </c>
      <c r="J10" s="140">
        <v>8098315</v>
      </c>
      <c r="K10" s="140">
        <v>5194955</v>
      </c>
      <c r="L10" s="140">
        <v>22508429</v>
      </c>
      <c r="M10" s="140">
        <v>4420714</v>
      </c>
      <c r="N10" s="140">
        <v>702365</v>
      </c>
      <c r="O10" s="140">
        <v>15366</v>
      </c>
      <c r="P10" s="140">
        <v>78</v>
      </c>
      <c r="Q10" s="140">
        <v>0</v>
      </c>
      <c r="R10" s="140">
        <v>685182</v>
      </c>
      <c r="S10" s="140">
        <v>2459103</v>
      </c>
      <c r="T10" s="140">
        <v>1739</v>
      </c>
      <c r="U10" s="140">
        <v>3718349</v>
      </c>
      <c r="V10" s="140">
        <v>45088047</v>
      </c>
      <c r="W10" s="140">
        <v>18861269</v>
      </c>
      <c r="X10" s="140">
        <v>4315881</v>
      </c>
      <c r="Y10" s="140">
        <v>25449</v>
      </c>
      <c r="Z10" s="140">
        <v>2950700</v>
      </c>
      <c r="AA10" s="140">
        <v>6372545</v>
      </c>
      <c r="AB10" s="140">
        <v>10557418</v>
      </c>
      <c r="AC10" s="140">
        <v>5196694</v>
      </c>
      <c r="AD10" s="140">
        <v>26226778</v>
      </c>
    </row>
    <row r="11" spans="1:30" s="142" customFormat="1" ht="13.5" customHeight="1">
      <c r="A11" s="138" t="s">
        <v>5</v>
      </c>
      <c r="B11" s="139" t="s">
        <v>240</v>
      </c>
      <c r="C11" s="138" t="s">
        <v>0</v>
      </c>
      <c r="D11" s="140">
        <v>13838430</v>
      </c>
      <c r="E11" s="140">
        <v>3776099</v>
      </c>
      <c r="F11" s="140">
        <v>349687</v>
      </c>
      <c r="G11" s="140">
        <v>198</v>
      </c>
      <c r="H11" s="140">
        <v>469300</v>
      </c>
      <c r="I11" s="140">
        <v>2199991</v>
      </c>
      <c r="J11" s="140">
        <v>2329034</v>
      </c>
      <c r="K11" s="140">
        <v>756923</v>
      </c>
      <c r="L11" s="140">
        <v>10062331</v>
      </c>
      <c r="M11" s="140">
        <v>3311314</v>
      </c>
      <c r="N11" s="140">
        <v>572472</v>
      </c>
      <c r="O11" s="140">
        <v>8072</v>
      </c>
      <c r="P11" s="140">
        <v>3135</v>
      </c>
      <c r="Q11" s="140">
        <v>420900</v>
      </c>
      <c r="R11" s="140">
        <v>95722</v>
      </c>
      <c r="S11" s="140">
        <v>1758917</v>
      </c>
      <c r="T11" s="140">
        <v>44643</v>
      </c>
      <c r="U11" s="140">
        <v>2738842</v>
      </c>
      <c r="V11" s="140">
        <v>17149744</v>
      </c>
      <c r="W11" s="140">
        <v>4348571</v>
      </c>
      <c r="X11" s="140">
        <v>357759</v>
      </c>
      <c r="Y11" s="140">
        <v>3333</v>
      </c>
      <c r="Z11" s="140">
        <v>890200</v>
      </c>
      <c r="AA11" s="140">
        <v>2295713</v>
      </c>
      <c r="AB11" s="140">
        <v>4087951</v>
      </c>
      <c r="AC11" s="140">
        <v>801566</v>
      </c>
      <c r="AD11" s="140">
        <v>12801173</v>
      </c>
    </row>
    <row r="12" spans="1:30" s="142" customFormat="1" ht="13.5" customHeight="1">
      <c r="A12" s="138" t="s">
        <v>6</v>
      </c>
      <c r="B12" s="139" t="s">
        <v>241</v>
      </c>
      <c r="C12" s="138" t="s">
        <v>0</v>
      </c>
      <c r="D12" s="140">
        <v>19791513</v>
      </c>
      <c r="E12" s="140">
        <v>12201125</v>
      </c>
      <c r="F12" s="140">
        <v>2019482</v>
      </c>
      <c r="G12" s="140">
        <v>1414</v>
      </c>
      <c r="H12" s="140">
        <v>6570400</v>
      </c>
      <c r="I12" s="140">
        <v>2860345</v>
      </c>
      <c r="J12" s="140">
        <v>4105645</v>
      </c>
      <c r="K12" s="140">
        <v>749484</v>
      </c>
      <c r="L12" s="140">
        <v>7590388</v>
      </c>
      <c r="M12" s="140">
        <v>1986961</v>
      </c>
      <c r="N12" s="140">
        <v>413315</v>
      </c>
      <c r="O12" s="140">
        <v>6607</v>
      </c>
      <c r="P12" s="140">
        <v>6817</v>
      </c>
      <c r="Q12" s="140">
        <v>17800</v>
      </c>
      <c r="R12" s="140">
        <v>367940</v>
      </c>
      <c r="S12" s="140">
        <v>1363642</v>
      </c>
      <c r="T12" s="140">
        <v>14151</v>
      </c>
      <c r="U12" s="140">
        <v>1573646</v>
      </c>
      <c r="V12" s="140">
        <v>21778474</v>
      </c>
      <c r="W12" s="140">
        <v>12614440</v>
      </c>
      <c r="X12" s="140">
        <v>2026089</v>
      </c>
      <c r="Y12" s="140">
        <v>8231</v>
      </c>
      <c r="Z12" s="140">
        <v>6588200</v>
      </c>
      <c r="AA12" s="140">
        <v>3228285</v>
      </c>
      <c r="AB12" s="140">
        <v>5469287</v>
      </c>
      <c r="AC12" s="140">
        <v>763635</v>
      </c>
      <c r="AD12" s="140">
        <v>9164034</v>
      </c>
    </row>
    <row r="13" spans="1:30" s="142" customFormat="1" ht="13.5" customHeight="1">
      <c r="A13" s="138" t="s">
        <v>7</v>
      </c>
      <c r="B13" s="139" t="s">
        <v>242</v>
      </c>
      <c r="C13" s="138" t="s">
        <v>0</v>
      </c>
      <c r="D13" s="140">
        <v>35429267</v>
      </c>
      <c r="E13" s="140">
        <v>9860529</v>
      </c>
      <c r="F13" s="140">
        <v>3798127</v>
      </c>
      <c r="G13" s="140">
        <v>11000</v>
      </c>
      <c r="H13" s="140">
        <v>1483420</v>
      </c>
      <c r="I13" s="140">
        <v>2535196</v>
      </c>
      <c r="J13" s="140">
        <v>9871334</v>
      </c>
      <c r="K13" s="140">
        <v>2032786</v>
      </c>
      <c r="L13" s="140">
        <v>25568738</v>
      </c>
      <c r="M13" s="140">
        <v>4269214</v>
      </c>
      <c r="N13" s="140">
        <v>873013</v>
      </c>
      <c r="O13" s="140">
        <v>58194</v>
      </c>
      <c r="P13" s="140">
        <v>0</v>
      </c>
      <c r="Q13" s="140">
        <v>101880</v>
      </c>
      <c r="R13" s="140">
        <v>590311</v>
      </c>
      <c r="S13" s="140">
        <v>1921422</v>
      </c>
      <c r="T13" s="140">
        <v>122628</v>
      </c>
      <c r="U13" s="140">
        <v>3396201</v>
      </c>
      <c r="V13" s="140">
        <v>39698481</v>
      </c>
      <c r="W13" s="140">
        <v>10733542</v>
      </c>
      <c r="X13" s="140">
        <v>3856321</v>
      </c>
      <c r="Y13" s="140">
        <v>11000</v>
      </c>
      <c r="Z13" s="140">
        <v>1585300</v>
      </c>
      <c r="AA13" s="140">
        <v>3125507</v>
      </c>
      <c r="AB13" s="140">
        <v>11792756</v>
      </c>
      <c r="AC13" s="140">
        <v>2155414</v>
      </c>
      <c r="AD13" s="140">
        <v>28964939</v>
      </c>
    </row>
    <row r="14" spans="1:30" s="142" customFormat="1" ht="13.5" customHeight="1">
      <c r="A14" s="138" t="s">
        <v>8</v>
      </c>
      <c r="B14" s="139" t="s">
        <v>243</v>
      </c>
      <c r="C14" s="138" t="s">
        <v>0</v>
      </c>
      <c r="D14" s="140">
        <v>56652303</v>
      </c>
      <c r="E14" s="140">
        <v>17318183</v>
      </c>
      <c r="F14" s="140">
        <v>7301456</v>
      </c>
      <c r="G14" s="140">
        <v>301</v>
      </c>
      <c r="H14" s="140">
        <v>1650000</v>
      </c>
      <c r="I14" s="140">
        <v>6103048</v>
      </c>
      <c r="J14" s="140">
        <v>11994695</v>
      </c>
      <c r="K14" s="140">
        <v>2263378</v>
      </c>
      <c r="L14" s="140">
        <v>39334120</v>
      </c>
      <c r="M14" s="140">
        <v>6360418</v>
      </c>
      <c r="N14" s="140">
        <v>1067215</v>
      </c>
      <c r="O14" s="140">
        <v>136786</v>
      </c>
      <c r="P14" s="140">
        <v>50090</v>
      </c>
      <c r="Q14" s="140">
        <v>53000</v>
      </c>
      <c r="R14" s="140">
        <v>569336</v>
      </c>
      <c r="S14" s="140">
        <v>2244599</v>
      </c>
      <c r="T14" s="140">
        <v>258003</v>
      </c>
      <c r="U14" s="140">
        <v>5293203</v>
      </c>
      <c r="V14" s="140">
        <v>63012721</v>
      </c>
      <c r="W14" s="140">
        <v>18385398</v>
      </c>
      <c r="X14" s="140">
        <v>7438242</v>
      </c>
      <c r="Y14" s="140">
        <v>50391</v>
      </c>
      <c r="Z14" s="140">
        <v>1703000</v>
      </c>
      <c r="AA14" s="140">
        <v>6672384</v>
      </c>
      <c r="AB14" s="140">
        <v>14239294</v>
      </c>
      <c r="AC14" s="140">
        <v>2521381</v>
      </c>
      <c r="AD14" s="140">
        <v>44627323</v>
      </c>
    </row>
    <row r="15" spans="1:30" s="142" customFormat="1" ht="13.5" customHeight="1">
      <c r="A15" s="138" t="s">
        <v>9</v>
      </c>
      <c r="B15" s="139" t="s">
        <v>244</v>
      </c>
      <c r="C15" s="138" t="s">
        <v>0</v>
      </c>
      <c r="D15" s="140">
        <v>46466089</v>
      </c>
      <c r="E15" s="140">
        <v>17909069</v>
      </c>
      <c r="F15" s="140">
        <v>7973735</v>
      </c>
      <c r="G15" s="140">
        <v>16522</v>
      </c>
      <c r="H15" s="140">
        <v>2372300</v>
      </c>
      <c r="I15" s="140">
        <v>4582519</v>
      </c>
      <c r="J15" s="140">
        <v>11606231</v>
      </c>
      <c r="K15" s="140">
        <v>2963993</v>
      </c>
      <c r="L15" s="140">
        <v>28557020</v>
      </c>
      <c r="M15" s="140">
        <v>3868899</v>
      </c>
      <c r="N15" s="140">
        <v>701552</v>
      </c>
      <c r="O15" s="140">
        <v>123930</v>
      </c>
      <c r="P15" s="140">
        <v>0</v>
      </c>
      <c r="Q15" s="140">
        <v>0</v>
      </c>
      <c r="R15" s="140">
        <v>539497</v>
      </c>
      <c r="S15" s="140">
        <v>1748162</v>
      </c>
      <c r="T15" s="140">
        <v>38125</v>
      </c>
      <c r="U15" s="140">
        <v>3167347</v>
      </c>
      <c r="V15" s="140">
        <v>50334988</v>
      </c>
      <c r="W15" s="140">
        <v>18610621</v>
      </c>
      <c r="X15" s="140">
        <v>8097665</v>
      </c>
      <c r="Y15" s="140">
        <v>16522</v>
      </c>
      <c r="Z15" s="140">
        <v>2372300</v>
      </c>
      <c r="AA15" s="140">
        <v>5122016</v>
      </c>
      <c r="AB15" s="140">
        <v>13354393</v>
      </c>
      <c r="AC15" s="140">
        <v>3002118</v>
      </c>
      <c r="AD15" s="140">
        <v>31724367</v>
      </c>
    </row>
    <row r="16" spans="1:30" s="142" customFormat="1" ht="13.5" customHeight="1">
      <c r="A16" s="138" t="s">
        <v>10</v>
      </c>
      <c r="B16" s="139" t="s">
        <v>245</v>
      </c>
      <c r="C16" s="138" t="s">
        <v>0</v>
      </c>
      <c r="D16" s="140">
        <v>29568736</v>
      </c>
      <c r="E16" s="140">
        <v>11934970</v>
      </c>
      <c r="F16" s="140">
        <v>3105648</v>
      </c>
      <c r="G16" s="140">
        <v>1022</v>
      </c>
      <c r="H16" s="140">
        <v>1723500</v>
      </c>
      <c r="I16" s="140">
        <v>3177195</v>
      </c>
      <c r="J16" s="140">
        <v>3387809</v>
      </c>
      <c r="K16" s="140">
        <v>3927605</v>
      </c>
      <c r="L16" s="140">
        <v>17633766</v>
      </c>
      <c r="M16" s="140">
        <v>4649036</v>
      </c>
      <c r="N16" s="140">
        <v>973044</v>
      </c>
      <c r="O16" s="140">
        <v>0</v>
      </c>
      <c r="P16" s="140">
        <v>13134</v>
      </c>
      <c r="Q16" s="140">
        <v>0</v>
      </c>
      <c r="R16" s="140">
        <v>498170</v>
      </c>
      <c r="S16" s="140">
        <v>1026621</v>
      </c>
      <c r="T16" s="140">
        <v>461740</v>
      </c>
      <c r="U16" s="140">
        <v>3675992</v>
      </c>
      <c r="V16" s="140">
        <v>34217772</v>
      </c>
      <c r="W16" s="140">
        <v>12908014</v>
      </c>
      <c r="X16" s="140">
        <v>3105648</v>
      </c>
      <c r="Y16" s="140">
        <v>14156</v>
      </c>
      <c r="Z16" s="140">
        <v>1723500</v>
      </c>
      <c r="AA16" s="140">
        <v>3675365</v>
      </c>
      <c r="AB16" s="140">
        <v>4414430</v>
      </c>
      <c r="AC16" s="140">
        <v>4389345</v>
      </c>
      <c r="AD16" s="140">
        <v>21309758</v>
      </c>
    </row>
    <row r="17" spans="1:30" s="142" customFormat="1" ht="13.5" customHeight="1">
      <c r="A17" s="138" t="s">
        <v>11</v>
      </c>
      <c r="B17" s="139" t="s">
        <v>246</v>
      </c>
      <c r="C17" s="138" t="s">
        <v>0</v>
      </c>
      <c r="D17" s="140">
        <v>128259771</v>
      </c>
      <c r="E17" s="140">
        <v>24843530</v>
      </c>
      <c r="F17" s="140">
        <v>3039326</v>
      </c>
      <c r="G17" s="140">
        <v>0</v>
      </c>
      <c r="H17" s="140">
        <v>5246400</v>
      </c>
      <c r="I17" s="140">
        <v>11056486</v>
      </c>
      <c r="J17" s="140">
        <v>15225299</v>
      </c>
      <c r="K17" s="140">
        <v>5501318</v>
      </c>
      <c r="L17" s="140">
        <v>103416241</v>
      </c>
      <c r="M17" s="140">
        <v>8550336</v>
      </c>
      <c r="N17" s="140">
        <v>1183144</v>
      </c>
      <c r="O17" s="140">
        <v>213051</v>
      </c>
      <c r="P17" s="140">
        <v>53066</v>
      </c>
      <c r="Q17" s="140">
        <v>230600</v>
      </c>
      <c r="R17" s="140">
        <v>543633</v>
      </c>
      <c r="S17" s="140">
        <v>3014285</v>
      </c>
      <c r="T17" s="140">
        <v>142794</v>
      </c>
      <c r="U17" s="140">
        <v>7367192</v>
      </c>
      <c r="V17" s="140">
        <v>136810107</v>
      </c>
      <c r="W17" s="140">
        <v>26026674</v>
      </c>
      <c r="X17" s="140">
        <v>3252377</v>
      </c>
      <c r="Y17" s="140">
        <v>53066</v>
      </c>
      <c r="Z17" s="140">
        <v>5477000</v>
      </c>
      <c r="AA17" s="140">
        <v>11600119</v>
      </c>
      <c r="AB17" s="140">
        <v>18239584</v>
      </c>
      <c r="AC17" s="140">
        <v>5644112</v>
      </c>
      <c r="AD17" s="140">
        <v>110783433</v>
      </c>
    </row>
    <row r="18" spans="1:30" s="142" customFormat="1" ht="13.5" customHeight="1">
      <c r="A18" s="138" t="s">
        <v>12</v>
      </c>
      <c r="B18" s="139" t="s">
        <v>247</v>
      </c>
      <c r="C18" s="138" t="s">
        <v>0</v>
      </c>
      <c r="D18" s="140">
        <v>93025212</v>
      </c>
      <c r="E18" s="140">
        <v>34281128</v>
      </c>
      <c r="F18" s="140">
        <v>4792454</v>
      </c>
      <c r="G18" s="140">
        <v>3720</v>
      </c>
      <c r="H18" s="140">
        <v>8172676</v>
      </c>
      <c r="I18" s="140">
        <v>15249502</v>
      </c>
      <c r="J18" s="140">
        <v>8078767</v>
      </c>
      <c r="K18" s="140">
        <v>6062776</v>
      </c>
      <c r="L18" s="140">
        <v>58744084</v>
      </c>
      <c r="M18" s="140">
        <v>9162396</v>
      </c>
      <c r="N18" s="140">
        <v>3037276</v>
      </c>
      <c r="O18" s="140">
        <v>95172</v>
      </c>
      <c r="P18" s="140">
        <v>21274</v>
      </c>
      <c r="Q18" s="140">
        <v>624100</v>
      </c>
      <c r="R18" s="140">
        <v>2182354</v>
      </c>
      <c r="S18" s="140">
        <v>1426755</v>
      </c>
      <c r="T18" s="140">
        <v>114376</v>
      </c>
      <c r="U18" s="140">
        <v>6125120</v>
      </c>
      <c r="V18" s="140">
        <v>102187608</v>
      </c>
      <c r="W18" s="140">
        <v>37318404</v>
      </c>
      <c r="X18" s="140">
        <v>4887626</v>
      </c>
      <c r="Y18" s="140">
        <v>24994</v>
      </c>
      <c r="Z18" s="140">
        <v>8796776</v>
      </c>
      <c r="AA18" s="140">
        <v>17431856</v>
      </c>
      <c r="AB18" s="140">
        <v>9505522</v>
      </c>
      <c r="AC18" s="140">
        <v>6177152</v>
      </c>
      <c r="AD18" s="140">
        <v>64869204</v>
      </c>
    </row>
    <row r="19" spans="1:30" s="142" customFormat="1" ht="13.5" customHeight="1">
      <c r="A19" s="138" t="s">
        <v>13</v>
      </c>
      <c r="B19" s="139" t="s">
        <v>248</v>
      </c>
      <c r="C19" s="138" t="s">
        <v>0</v>
      </c>
      <c r="D19" s="140">
        <v>258029834</v>
      </c>
      <c r="E19" s="140">
        <v>81562854</v>
      </c>
      <c r="F19" s="140">
        <v>7295612</v>
      </c>
      <c r="G19" s="140">
        <v>4942145</v>
      </c>
      <c r="H19" s="140">
        <v>10735900</v>
      </c>
      <c r="I19" s="140">
        <v>38136492</v>
      </c>
      <c r="J19" s="140">
        <v>46067584</v>
      </c>
      <c r="K19" s="140">
        <v>20452705</v>
      </c>
      <c r="L19" s="140">
        <v>176466980</v>
      </c>
      <c r="M19" s="140">
        <v>4018870</v>
      </c>
      <c r="N19" s="140">
        <v>1646605</v>
      </c>
      <c r="O19" s="140">
        <v>71987</v>
      </c>
      <c r="P19" s="140">
        <v>139423</v>
      </c>
      <c r="Q19" s="140">
        <v>793500</v>
      </c>
      <c r="R19" s="140">
        <v>302195</v>
      </c>
      <c r="S19" s="140">
        <v>449163</v>
      </c>
      <c r="T19" s="140">
        <v>339500</v>
      </c>
      <c r="U19" s="140">
        <v>2372265</v>
      </c>
      <c r="V19" s="140">
        <v>262048704</v>
      </c>
      <c r="W19" s="140">
        <v>83209459</v>
      </c>
      <c r="X19" s="140">
        <v>7367599</v>
      </c>
      <c r="Y19" s="140">
        <v>5081568</v>
      </c>
      <c r="Z19" s="140">
        <v>11529400</v>
      </c>
      <c r="AA19" s="140">
        <v>38438687</v>
      </c>
      <c r="AB19" s="140">
        <v>46516747</v>
      </c>
      <c r="AC19" s="140">
        <v>20792205</v>
      </c>
      <c r="AD19" s="140">
        <v>178839245</v>
      </c>
    </row>
    <row r="20" spans="1:30" s="142" customFormat="1" ht="13.5" customHeight="1">
      <c r="A20" s="138" t="s">
        <v>14</v>
      </c>
      <c r="B20" s="139" t="s">
        <v>249</v>
      </c>
      <c r="C20" s="138" t="s">
        <v>0</v>
      </c>
      <c r="D20" s="140">
        <v>137242236</v>
      </c>
      <c r="E20" s="140">
        <v>55163572</v>
      </c>
      <c r="F20" s="140">
        <v>6118895</v>
      </c>
      <c r="G20" s="140">
        <v>528502</v>
      </c>
      <c r="H20" s="140">
        <v>12334100</v>
      </c>
      <c r="I20" s="140">
        <v>15189647</v>
      </c>
      <c r="J20" s="140">
        <v>2723064</v>
      </c>
      <c r="K20" s="140">
        <v>20992428</v>
      </c>
      <c r="L20" s="140">
        <v>82078664</v>
      </c>
      <c r="M20" s="140">
        <v>7108446</v>
      </c>
      <c r="N20" s="140">
        <v>1846234</v>
      </c>
      <c r="O20" s="140">
        <v>2196</v>
      </c>
      <c r="P20" s="140">
        <v>23909</v>
      </c>
      <c r="Q20" s="140">
        <v>828800</v>
      </c>
      <c r="R20" s="140">
        <v>716726</v>
      </c>
      <c r="S20" s="140">
        <v>103064</v>
      </c>
      <c r="T20" s="140">
        <v>274603</v>
      </c>
      <c r="U20" s="140">
        <v>5262212</v>
      </c>
      <c r="V20" s="140">
        <v>144350682</v>
      </c>
      <c r="W20" s="140">
        <v>57009806</v>
      </c>
      <c r="X20" s="140">
        <v>6121091</v>
      </c>
      <c r="Y20" s="140">
        <v>552411</v>
      </c>
      <c r="Z20" s="140">
        <v>13162900</v>
      </c>
      <c r="AA20" s="140">
        <v>15906373</v>
      </c>
      <c r="AB20" s="140">
        <v>2826128</v>
      </c>
      <c r="AC20" s="140">
        <v>21267031</v>
      </c>
      <c r="AD20" s="140">
        <v>87340876</v>
      </c>
    </row>
    <row r="21" spans="1:30" s="142" customFormat="1" ht="13.5" customHeight="1">
      <c r="A21" s="138" t="s">
        <v>15</v>
      </c>
      <c r="B21" s="139" t="s">
        <v>250</v>
      </c>
      <c r="C21" s="138" t="s">
        <v>0</v>
      </c>
      <c r="D21" s="140">
        <v>37006718</v>
      </c>
      <c r="E21" s="140">
        <v>13943084</v>
      </c>
      <c r="F21" s="140">
        <v>1749918</v>
      </c>
      <c r="G21" s="140">
        <v>9514</v>
      </c>
      <c r="H21" s="140">
        <v>4985500</v>
      </c>
      <c r="I21" s="140">
        <v>5306343</v>
      </c>
      <c r="J21" s="140">
        <v>2349919</v>
      </c>
      <c r="K21" s="140">
        <v>1891809</v>
      </c>
      <c r="L21" s="140">
        <v>23063634</v>
      </c>
      <c r="M21" s="140">
        <v>5280713</v>
      </c>
      <c r="N21" s="140">
        <v>1285571</v>
      </c>
      <c r="O21" s="140">
        <v>7202</v>
      </c>
      <c r="P21" s="140">
        <v>0</v>
      </c>
      <c r="Q21" s="140">
        <v>429100</v>
      </c>
      <c r="R21" s="140">
        <v>739368</v>
      </c>
      <c r="S21" s="140">
        <v>361616</v>
      </c>
      <c r="T21" s="140">
        <v>109901</v>
      </c>
      <c r="U21" s="140">
        <v>3995142</v>
      </c>
      <c r="V21" s="140">
        <v>42287431</v>
      </c>
      <c r="W21" s="140">
        <v>15228655</v>
      </c>
      <c r="X21" s="140">
        <v>1757120</v>
      </c>
      <c r="Y21" s="140">
        <v>9514</v>
      </c>
      <c r="Z21" s="140">
        <v>5414600</v>
      </c>
      <c r="AA21" s="140">
        <v>6045711</v>
      </c>
      <c r="AB21" s="140">
        <v>2711535</v>
      </c>
      <c r="AC21" s="140">
        <v>2001710</v>
      </c>
      <c r="AD21" s="140">
        <v>27058776</v>
      </c>
    </row>
    <row r="22" spans="1:30" s="142" customFormat="1" ht="13.5" customHeight="1">
      <c r="A22" s="138" t="s">
        <v>16</v>
      </c>
      <c r="B22" s="139" t="s">
        <v>251</v>
      </c>
      <c r="C22" s="138" t="s">
        <v>0</v>
      </c>
      <c r="D22" s="140">
        <v>12774003</v>
      </c>
      <c r="E22" s="140">
        <v>4705929</v>
      </c>
      <c r="F22" s="140">
        <v>136305</v>
      </c>
      <c r="G22" s="140">
        <v>11090</v>
      </c>
      <c r="H22" s="140">
        <v>600400</v>
      </c>
      <c r="I22" s="140">
        <v>1981468</v>
      </c>
      <c r="J22" s="140">
        <v>2329964</v>
      </c>
      <c r="K22" s="140">
        <v>1976666</v>
      </c>
      <c r="L22" s="140">
        <v>8068074</v>
      </c>
      <c r="M22" s="140">
        <v>1727989</v>
      </c>
      <c r="N22" s="140">
        <v>839222</v>
      </c>
      <c r="O22" s="140">
        <v>159371</v>
      </c>
      <c r="P22" s="140">
        <v>1878</v>
      </c>
      <c r="Q22" s="140">
        <v>416200</v>
      </c>
      <c r="R22" s="140">
        <v>189217</v>
      </c>
      <c r="S22" s="140">
        <v>395541</v>
      </c>
      <c r="T22" s="140">
        <v>72556</v>
      </c>
      <c r="U22" s="140">
        <v>888767</v>
      </c>
      <c r="V22" s="140">
        <v>14501992</v>
      </c>
      <c r="W22" s="140">
        <v>5545151</v>
      </c>
      <c r="X22" s="140">
        <v>295676</v>
      </c>
      <c r="Y22" s="140">
        <v>12968</v>
      </c>
      <c r="Z22" s="140">
        <v>1016600</v>
      </c>
      <c r="AA22" s="140">
        <v>2170685</v>
      </c>
      <c r="AB22" s="140">
        <v>2725505</v>
      </c>
      <c r="AC22" s="140">
        <v>2049222</v>
      </c>
      <c r="AD22" s="140">
        <v>8956841</v>
      </c>
    </row>
    <row r="23" spans="1:30" s="142" customFormat="1" ht="13.5" customHeight="1">
      <c r="A23" s="138" t="s">
        <v>17</v>
      </c>
      <c r="B23" s="139" t="s">
        <v>252</v>
      </c>
      <c r="C23" s="138" t="s">
        <v>0</v>
      </c>
      <c r="D23" s="140">
        <v>20374518</v>
      </c>
      <c r="E23" s="140">
        <v>9083880</v>
      </c>
      <c r="F23" s="140">
        <v>1616677</v>
      </c>
      <c r="G23" s="140">
        <v>0</v>
      </c>
      <c r="H23" s="140">
        <v>3552800</v>
      </c>
      <c r="I23" s="140">
        <v>2315309</v>
      </c>
      <c r="J23" s="140">
        <v>3140976</v>
      </c>
      <c r="K23" s="140">
        <v>1599094</v>
      </c>
      <c r="L23" s="140">
        <v>11290638</v>
      </c>
      <c r="M23" s="140">
        <v>827049</v>
      </c>
      <c r="N23" s="140">
        <v>62898</v>
      </c>
      <c r="O23" s="140">
        <v>1215</v>
      </c>
      <c r="P23" s="140">
        <v>0</v>
      </c>
      <c r="Q23" s="140">
        <v>0</v>
      </c>
      <c r="R23" s="140">
        <v>47382</v>
      </c>
      <c r="S23" s="140">
        <v>412058</v>
      </c>
      <c r="T23" s="140">
        <v>14301</v>
      </c>
      <c r="U23" s="140">
        <v>764151</v>
      </c>
      <c r="V23" s="140">
        <v>21201567</v>
      </c>
      <c r="W23" s="140">
        <v>9146778</v>
      </c>
      <c r="X23" s="140">
        <v>1617892</v>
      </c>
      <c r="Y23" s="140">
        <v>0</v>
      </c>
      <c r="Z23" s="140">
        <v>3552800</v>
      </c>
      <c r="AA23" s="140">
        <v>2362691</v>
      </c>
      <c r="AB23" s="140">
        <v>3553034</v>
      </c>
      <c r="AC23" s="140">
        <v>1613395</v>
      </c>
      <c r="AD23" s="140">
        <v>12054789</v>
      </c>
    </row>
    <row r="24" spans="1:30" s="142" customFormat="1" ht="13.5" customHeight="1">
      <c r="A24" s="138" t="s">
        <v>18</v>
      </c>
      <c r="B24" s="139" t="s">
        <v>253</v>
      </c>
      <c r="C24" s="138" t="s">
        <v>0</v>
      </c>
      <c r="D24" s="140">
        <v>10155145</v>
      </c>
      <c r="E24" s="140">
        <v>2381646</v>
      </c>
      <c r="F24" s="140">
        <v>665606</v>
      </c>
      <c r="G24" s="140">
        <v>10158</v>
      </c>
      <c r="H24" s="140">
        <v>591500</v>
      </c>
      <c r="I24" s="140">
        <v>850161</v>
      </c>
      <c r="J24" s="140">
        <v>3745807</v>
      </c>
      <c r="K24" s="140">
        <v>264221</v>
      </c>
      <c r="L24" s="140">
        <v>7773499</v>
      </c>
      <c r="M24" s="140">
        <v>911283</v>
      </c>
      <c r="N24" s="140">
        <v>92860</v>
      </c>
      <c r="O24" s="140">
        <v>28050</v>
      </c>
      <c r="P24" s="140">
        <v>0</v>
      </c>
      <c r="Q24" s="140">
        <v>20800</v>
      </c>
      <c r="R24" s="140">
        <v>23573</v>
      </c>
      <c r="S24" s="140">
        <v>419995</v>
      </c>
      <c r="T24" s="140">
        <v>20437</v>
      </c>
      <c r="U24" s="140">
        <v>818423</v>
      </c>
      <c r="V24" s="140">
        <v>11066428</v>
      </c>
      <c r="W24" s="140">
        <v>2474506</v>
      </c>
      <c r="X24" s="140">
        <v>693656</v>
      </c>
      <c r="Y24" s="140">
        <v>10158</v>
      </c>
      <c r="Z24" s="140">
        <v>612300</v>
      </c>
      <c r="AA24" s="140">
        <v>873734</v>
      </c>
      <c r="AB24" s="140">
        <v>4165802</v>
      </c>
      <c r="AC24" s="140">
        <v>284658</v>
      </c>
      <c r="AD24" s="140">
        <v>8591922</v>
      </c>
    </row>
    <row r="25" spans="1:30" s="142" customFormat="1" ht="13.5" customHeight="1">
      <c r="A25" s="138" t="s">
        <v>19</v>
      </c>
      <c r="B25" s="139" t="s">
        <v>254</v>
      </c>
      <c r="C25" s="138" t="s">
        <v>0</v>
      </c>
      <c r="D25" s="140">
        <v>14495517</v>
      </c>
      <c r="E25" s="140">
        <v>5930144</v>
      </c>
      <c r="F25" s="140">
        <v>578380</v>
      </c>
      <c r="G25" s="140">
        <v>7083</v>
      </c>
      <c r="H25" s="140">
        <v>2731600</v>
      </c>
      <c r="I25" s="140">
        <v>1432184</v>
      </c>
      <c r="J25" s="140">
        <v>3133681</v>
      </c>
      <c r="K25" s="140">
        <v>1180897</v>
      </c>
      <c r="L25" s="140">
        <v>8565373</v>
      </c>
      <c r="M25" s="140">
        <v>1565892</v>
      </c>
      <c r="N25" s="140">
        <v>256667</v>
      </c>
      <c r="O25" s="140">
        <v>3526</v>
      </c>
      <c r="P25" s="140">
        <v>2763</v>
      </c>
      <c r="Q25" s="140">
        <v>20</v>
      </c>
      <c r="R25" s="140">
        <v>134974</v>
      </c>
      <c r="S25" s="140">
        <v>648627</v>
      </c>
      <c r="T25" s="140">
        <v>115384</v>
      </c>
      <c r="U25" s="140">
        <v>1309225</v>
      </c>
      <c r="V25" s="140">
        <v>16061409</v>
      </c>
      <c r="W25" s="140">
        <v>6186811</v>
      </c>
      <c r="X25" s="140">
        <v>581906</v>
      </c>
      <c r="Y25" s="140">
        <v>9846</v>
      </c>
      <c r="Z25" s="140">
        <v>2731620</v>
      </c>
      <c r="AA25" s="140">
        <v>1567158</v>
      </c>
      <c r="AB25" s="140">
        <v>3782308</v>
      </c>
      <c r="AC25" s="140">
        <v>1296281</v>
      </c>
      <c r="AD25" s="140">
        <v>9874598</v>
      </c>
    </row>
    <row r="26" spans="1:30" s="142" customFormat="1" ht="13.5" customHeight="1">
      <c r="A26" s="138" t="s">
        <v>20</v>
      </c>
      <c r="B26" s="139" t="s">
        <v>255</v>
      </c>
      <c r="C26" s="138" t="s">
        <v>0</v>
      </c>
      <c r="D26" s="140">
        <v>42795256</v>
      </c>
      <c r="E26" s="140">
        <v>24754014</v>
      </c>
      <c r="F26" s="140">
        <v>2841521</v>
      </c>
      <c r="G26" s="140">
        <v>0</v>
      </c>
      <c r="H26" s="140">
        <v>14932671</v>
      </c>
      <c r="I26" s="140">
        <v>5123357</v>
      </c>
      <c r="J26" s="140">
        <v>9739285</v>
      </c>
      <c r="K26" s="140">
        <v>1856465</v>
      </c>
      <c r="L26" s="140">
        <v>18041242</v>
      </c>
      <c r="M26" s="140">
        <v>4318985</v>
      </c>
      <c r="N26" s="140">
        <v>1029552</v>
      </c>
      <c r="O26" s="140">
        <v>1856</v>
      </c>
      <c r="P26" s="140">
        <v>1574</v>
      </c>
      <c r="Q26" s="140">
        <v>19506</v>
      </c>
      <c r="R26" s="140">
        <v>742689</v>
      </c>
      <c r="S26" s="140">
        <v>2632444</v>
      </c>
      <c r="T26" s="140">
        <v>263927</v>
      </c>
      <c r="U26" s="140">
        <v>3289433</v>
      </c>
      <c r="V26" s="140">
        <v>47114241</v>
      </c>
      <c r="W26" s="140">
        <v>25783566</v>
      </c>
      <c r="X26" s="140">
        <v>2843377</v>
      </c>
      <c r="Y26" s="140">
        <v>1574</v>
      </c>
      <c r="Z26" s="140">
        <v>14952177</v>
      </c>
      <c r="AA26" s="140">
        <v>5866046</v>
      </c>
      <c r="AB26" s="140">
        <v>12371729</v>
      </c>
      <c r="AC26" s="140">
        <v>2120392</v>
      </c>
      <c r="AD26" s="140">
        <v>21330675</v>
      </c>
    </row>
    <row r="27" spans="1:30" s="142" customFormat="1" ht="13.5" customHeight="1">
      <c r="A27" s="138" t="s">
        <v>21</v>
      </c>
      <c r="B27" s="139" t="s">
        <v>256</v>
      </c>
      <c r="C27" s="138" t="s">
        <v>0</v>
      </c>
      <c r="D27" s="140">
        <v>31006645</v>
      </c>
      <c r="E27" s="140">
        <v>7717646</v>
      </c>
      <c r="F27" s="140">
        <v>588044</v>
      </c>
      <c r="G27" s="140">
        <v>84413</v>
      </c>
      <c r="H27" s="140">
        <v>1750800</v>
      </c>
      <c r="I27" s="140">
        <v>3760963</v>
      </c>
      <c r="J27" s="140">
        <v>4287658</v>
      </c>
      <c r="K27" s="140">
        <v>1533426</v>
      </c>
      <c r="L27" s="140">
        <v>23288999</v>
      </c>
      <c r="M27" s="140">
        <v>5726384</v>
      </c>
      <c r="N27" s="140">
        <v>1705229</v>
      </c>
      <c r="O27" s="140">
        <v>271853</v>
      </c>
      <c r="P27" s="140">
        <v>24908</v>
      </c>
      <c r="Q27" s="140">
        <v>521500</v>
      </c>
      <c r="R27" s="140">
        <v>574488</v>
      </c>
      <c r="S27" s="140">
        <v>1415627</v>
      </c>
      <c r="T27" s="140">
        <v>312480</v>
      </c>
      <c r="U27" s="140">
        <v>4021155</v>
      </c>
      <c r="V27" s="140">
        <v>36733029</v>
      </c>
      <c r="W27" s="140">
        <v>9422875</v>
      </c>
      <c r="X27" s="140">
        <v>859897</v>
      </c>
      <c r="Y27" s="140">
        <v>109321</v>
      </c>
      <c r="Z27" s="140">
        <v>2272300</v>
      </c>
      <c r="AA27" s="140">
        <v>4335451</v>
      </c>
      <c r="AB27" s="140">
        <v>5703285</v>
      </c>
      <c r="AC27" s="140">
        <v>1845906</v>
      </c>
      <c r="AD27" s="140">
        <v>27310154</v>
      </c>
    </row>
    <row r="28" spans="1:30" s="142" customFormat="1" ht="13.5" customHeight="1">
      <c r="A28" s="138" t="s">
        <v>22</v>
      </c>
      <c r="B28" s="139" t="s">
        <v>257</v>
      </c>
      <c r="C28" s="138" t="s">
        <v>0</v>
      </c>
      <c r="D28" s="140">
        <v>53060808</v>
      </c>
      <c r="E28" s="140">
        <v>13027823</v>
      </c>
      <c r="F28" s="140">
        <v>2349328</v>
      </c>
      <c r="G28" s="140">
        <v>792</v>
      </c>
      <c r="H28" s="140">
        <v>2927300</v>
      </c>
      <c r="I28" s="140">
        <v>4863085</v>
      </c>
      <c r="J28" s="140">
        <v>5762678</v>
      </c>
      <c r="K28" s="140">
        <v>2887318</v>
      </c>
      <c r="L28" s="140">
        <v>40032985</v>
      </c>
      <c r="M28" s="140">
        <v>7528283</v>
      </c>
      <c r="N28" s="140">
        <v>1997158</v>
      </c>
      <c r="O28" s="140">
        <v>410285</v>
      </c>
      <c r="P28" s="140">
        <v>23718</v>
      </c>
      <c r="Q28" s="140">
        <v>574432</v>
      </c>
      <c r="R28" s="140">
        <v>525519</v>
      </c>
      <c r="S28" s="140">
        <v>2090995</v>
      </c>
      <c r="T28" s="140">
        <v>463204</v>
      </c>
      <c r="U28" s="140">
        <v>5531125</v>
      </c>
      <c r="V28" s="140">
        <v>60589091</v>
      </c>
      <c r="W28" s="140">
        <v>15024981</v>
      </c>
      <c r="X28" s="140">
        <v>2759613</v>
      </c>
      <c r="Y28" s="140">
        <v>24510</v>
      </c>
      <c r="Z28" s="140">
        <v>3501732</v>
      </c>
      <c r="AA28" s="140">
        <v>5388604</v>
      </c>
      <c r="AB28" s="140">
        <v>7853673</v>
      </c>
      <c r="AC28" s="140">
        <v>3350522</v>
      </c>
      <c r="AD28" s="140">
        <v>45564110</v>
      </c>
    </row>
    <row r="29" spans="1:30" s="142" customFormat="1" ht="13.5" customHeight="1">
      <c r="A29" s="138" t="s">
        <v>23</v>
      </c>
      <c r="B29" s="139" t="s">
        <v>258</v>
      </c>
      <c r="C29" s="138" t="s">
        <v>0</v>
      </c>
      <c r="D29" s="140">
        <v>138460645</v>
      </c>
      <c r="E29" s="140">
        <v>47638949</v>
      </c>
      <c r="F29" s="140">
        <v>10454407</v>
      </c>
      <c r="G29" s="140">
        <v>67285</v>
      </c>
      <c r="H29" s="140">
        <v>17627100</v>
      </c>
      <c r="I29" s="140">
        <v>11877130</v>
      </c>
      <c r="J29" s="140">
        <v>22149880</v>
      </c>
      <c r="K29" s="140">
        <v>7613027</v>
      </c>
      <c r="L29" s="140">
        <v>90821696</v>
      </c>
      <c r="M29" s="140">
        <v>11258020</v>
      </c>
      <c r="N29" s="140">
        <v>1052311</v>
      </c>
      <c r="O29" s="140">
        <v>265777</v>
      </c>
      <c r="P29" s="140">
        <v>10138</v>
      </c>
      <c r="Q29" s="140">
        <v>0</v>
      </c>
      <c r="R29" s="140">
        <v>498891</v>
      </c>
      <c r="S29" s="140">
        <v>2976072</v>
      </c>
      <c r="T29" s="140">
        <v>277505</v>
      </c>
      <c r="U29" s="140">
        <v>10205709</v>
      </c>
      <c r="V29" s="140">
        <v>149718665</v>
      </c>
      <c r="W29" s="140">
        <v>48691260</v>
      </c>
      <c r="X29" s="140">
        <v>10720184</v>
      </c>
      <c r="Y29" s="140">
        <v>77423</v>
      </c>
      <c r="Z29" s="140">
        <v>17627100</v>
      </c>
      <c r="AA29" s="140">
        <v>12376021</v>
      </c>
      <c r="AB29" s="140">
        <v>25125952</v>
      </c>
      <c r="AC29" s="140">
        <v>7890532</v>
      </c>
      <c r="AD29" s="140">
        <v>101027405</v>
      </c>
    </row>
    <row r="30" spans="1:30" s="142" customFormat="1" ht="13.5" customHeight="1">
      <c r="A30" s="138" t="s">
        <v>24</v>
      </c>
      <c r="B30" s="139" t="s">
        <v>259</v>
      </c>
      <c r="C30" s="138" t="s">
        <v>0</v>
      </c>
      <c r="D30" s="140">
        <v>36124509</v>
      </c>
      <c r="E30" s="140">
        <v>13017827</v>
      </c>
      <c r="F30" s="140">
        <v>2686603</v>
      </c>
      <c r="G30" s="140">
        <v>69563</v>
      </c>
      <c r="H30" s="140">
        <v>5258360</v>
      </c>
      <c r="I30" s="140">
        <v>3099541</v>
      </c>
      <c r="J30" s="140">
        <v>5290638</v>
      </c>
      <c r="K30" s="140">
        <v>1903760</v>
      </c>
      <c r="L30" s="140">
        <v>23106682</v>
      </c>
      <c r="M30" s="140">
        <v>7091110</v>
      </c>
      <c r="N30" s="140">
        <v>1757906</v>
      </c>
      <c r="O30" s="140">
        <v>934133</v>
      </c>
      <c r="P30" s="140">
        <v>7290</v>
      </c>
      <c r="Q30" s="140">
        <v>485600</v>
      </c>
      <c r="R30" s="140">
        <v>273541</v>
      </c>
      <c r="S30" s="140">
        <v>2437818</v>
      </c>
      <c r="T30" s="140">
        <v>57342</v>
      </c>
      <c r="U30" s="140">
        <v>5333204</v>
      </c>
      <c r="V30" s="140">
        <v>43215619</v>
      </c>
      <c r="W30" s="140">
        <v>14775733</v>
      </c>
      <c r="X30" s="140">
        <v>3620736</v>
      </c>
      <c r="Y30" s="140">
        <v>76853</v>
      </c>
      <c r="Z30" s="140">
        <v>5743960</v>
      </c>
      <c r="AA30" s="140">
        <v>3373082</v>
      </c>
      <c r="AB30" s="140">
        <v>7728456</v>
      </c>
      <c r="AC30" s="140">
        <v>1961102</v>
      </c>
      <c r="AD30" s="140">
        <v>28439886</v>
      </c>
    </row>
    <row r="31" spans="1:30" s="142" customFormat="1" ht="13.5" customHeight="1">
      <c r="A31" s="138" t="s">
        <v>25</v>
      </c>
      <c r="B31" s="139" t="s">
        <v>260</v>
      </c>
      <c r="C31" s="138" t="s">
        <v>0</v>
      </c>
      <c r="D31" s="140">
        <v>17911546</v>
      </c>
      <c r="E31" s="140">
        <v>3885049</v>
      </c>
      <c r="F31" s="140">
        <v>12727</v>
      </c>
      <c r="G31" s="140">
        <v>3520</v>
      </c>
      <c r="H31" s="140">
        <v>301130</v>
      </c>
      <c r="I31" s="140">
        <v>2879336</v>
      </c>
      <c r="J31" s="140">
        <v>2924739</v>
      </c>
      <c r="K31" s="140">
        <v>688336</v>
      </c>
      <c r="L31" s="140">
        <v>14026497</v>
      </c>
      <c r="M31" s="140">
        <v>2380330</v>
      </c>
      <c r="N31" s="140">
        <v>630064</v>
      </c>
      <c r="O31" s="140">
        <v>2045</v>
      </c>
      <c r="P31" s="140">
        <v>760</v>
      </c>
      <c r="Q31" s="140">
        <v>0</v>
      </c>
      <c r="R31" s="140">
        <v>422981</v>
      </c>
      <c r="S31" s="140">
        <v>896169</v>
      </c>
      <c r="T31" s="140">
        <v>204278</v>
      </c>
      <c r="U31" s="140">
        <v>1750266</v>
      </c>
      <c r="V31" s="140">
        <v>20291876</v>
      </c>
      <c r="W31" s="140">
        <v>4515113</v>
      </c>
      <c r="X31" s="140">
        <v>14772</v>
      </c>
      <c r="Y31" s="140">
        <v>4280</v>
      </c>
      <c r="Z31" s="140">
        <v>301130</v>
      </c>
      <c r="AA31" s="140">
        <v>3302317</v>
      </c>
      <c r="AB31" s="140">
        <v>3820908</v>
      </c>
      <c r="AC31" s="140">
        <v>892614</v>
      </c>
      <c r="AD31" s="140">
        <v>15776763</v>
      </c>
    </row>
    <row r="32" spans="1:30" s="142" customFormat="1" ht="13.5" customHeight="1">
      <c r="A32" s="138" t="s">
        <v>26</v>
      </c>
      <c r="B32" s="139" t="s">
        <v>261</v>
      </c>
      <c r="C32" s="138" t="s">
        <v>0</v>
      </c>
      <c r="D32" s="140">
        <v>47507301</v>
      </c>
      <c r="E32" s="140">
        <v>25175889</v>
      </c>
      <c r="F32" s="140">
        <v>4234899</v>
      </c>
      <c r="G32" s="140">
        <v>135288</v>
      </c>
      <c r="H32" s="140">
        <v>9832303</v>
      </c>
      <c r="I32" s="140">
        <v>6496606</v>
      </c>
      <c r="J32" s="140">
        <v>4835185</v>
      </c>
      <c r="K32" s="140">
        <v>4476793</v>
      </c>
      <c r="L32" s="140">
        <v>22331412</v>
      </c>
      <c r="M32" s="140">
        <v>4385657</v>
      </c>
      <c r="N32" s="140">
        <v>1275283</v>
      </c>
      <c r="O32" s="140">
        <v>60076</v>
      </c>
      <c r="P32" s="140">
        <v>8566</v>
      </c>
      <c r="Q32" s="140">
        <v>75900</v>
      </c>
      <c r="R32" s="140">
        <v>1100644</v>
      </c>
      <c r="S32" s="140">
        <v>1374307</v>
      </c>
      <c r="T32" s="140">
        <v>30097</v>
      </c>
      <c r="U32" s="140">
        <v>3110374</v>
      </c>
      <c r="V32" s="140">
        <v>51892958</v>
      </c>
      <c r="W32" s="140">
        <v>26451172</v>
      </c>
      <c r="X32" s="140">
        <v>4294975</v>
      </c>
      <c r="Y32" s="140">
        <v>143854</v>
      </c>
      <c r="Z32" s="140">
        <v>9908203</v>
      </c>
      <c r="AA32" s="140">
        <v>7597250</v>
      </c>
      <c r="AB32" s="140">
        <v>6209492</v>
      </c>
      <c r="AC32" s="140">
        <v>4506890</v>
      </c>
      <c r="AD32" s="140">
        <v>25441786</v>
      </c>
    </row>
    <row r="33" spans="1:30" s="142" customFormat="1" ht="13.5" customHeight="1">
      <c r="A33" s="138" t="s">
        <v>27</v>
      </c>
      <c r="B33" s="139" t="s">
        <v>262</v>
      </c>
      <c r="C33" s="138" t="s">
        <v>0</v>
      </c>
      <c r="D33" s="140">
        <v>120561040.898</v>
      </c>
      <c r="E33" s="140">
        <v>27446866.096999999</v>
      </c>
      <c r="F33" s="140">
        <v>2188856</v>
      </c>
      <c r="G33" s="140">
        <v>88254.1</v>
      </c>
      <c r="H33" s="140">
        <v>3214200</v>
      </c>
      <c r="I33" s="140">
        <v>14243072.33</v>
      </c>
      <c r="J33" s="140">
        <v>18275230</v>
      </c>
      <c r="K33" s="140">
        <v>7712483.6669999994</v>
      </c>
      <c r="L33" s="140">
        <v>93114174.800999999</v>
      </c>
      <c r="M33" s="140">
        <v>7103855.8679999998</v>
      </c>
      <c r="N33" s="140">
        <v>767712.64</v>
      </c>
      <c r="O33" s="140">
        <v>9345</v>
      </c>
      <c r="P33" s="140">
        <v>4340</v>
      </c>
      <c r="Q33" s="140">
        <v>179200</v>
      </c>
      <c r="R33" s="140">
        <v>410636.64</v>
      </c>
      <c r="S33" s="140">
        <v>919478</v>
      </c>
      <c r="T33" s="140">
        <v>164191</v>
      </c>
      <c r="U33" s="140">
        <v>6336143.2280000001</v>
      </c>
      <c r="V33" s="140">
        <v>127664896.766</v>
      </c>
      <c r="W33" s="140">
        <v>28214578.737</v>
      </c>
      <c r="X33" s="140">
        <v>2198201</v>
      </c>
      <c r="Y33" s="140">
        <v>92594.1</v>
      </c>
      <c r="Z33" s="140">
        <v>3393400</v>
      </c>
      <c r="AA33" s="140">
        <v>14653708.970000001</v>
      </c>
      <c r="AB33" s="140">
        <v>19194708</v>
      </c>
      <c r="AC33" s="140">
        <v>7876674.6669999994</v>
      </c>
      <c r="AD33" s="140">
        <v>99450318.028999999</v>
      </c>
    </row>
    <row r="34" spans="1:30" s="142" customFormat="1" ht="13.5" customHeight="1">
      <c r="A34" s="138" t="s">
        <v>28</v>
      </c>
      <c r="B34" s="139" t="s">
        <v>263</v>
      </c>
      <c r="C34" s="138" t="s">
        <v>0</v>
      </c>
      <c r="D34" s="140">
        <v>71564718</v>
      </c>
      <c r="E34" s="140">
        <v>18678394</v>
      </c>
      <c r="F34" s="140">
        <v>744081</v>
      </c>
      <c r="G34" s="140">
        <v>51729</v>
      </c>
      <c r="H34" s="140">
        <v>3819269</v>
      </c>
      <c r="I34" s="140">
        <v>8828589</v>
      </c>
      <c r="J34" s="140">
        <v>7119976</v>
      </c>
      <c r="K34" s="140">
        <v>5234726</v>
      </c>
      <c r="L34" s="140">
        <v>52886324</v>
      </c>
      <c r="M34" s="140">
        <v>5327656</v>
      </c>
      <c r="N34" s="140">
        <v>2042279</v>
      </c>
      <c r="O34" s="140">
        <v>61608</v>
      </c>
      <c r="P34" s="140">
        <v>124</v>
      </c>
      <c r="Q34" s="140">
        <v>140900</v>
      </c>
      <c r="R34" s="140">
        <v>1173661</v>
      </c>
      <c r="S34" s="140">
        <v>678122</v>
      </c>
      <c r="T34" s="140">
        <v>665986</v>
      </c>
      <c r="U34" s="140">
        <v>3285377</v>
      </c>
      <c r="V34" s="140">
        <v>76892374</v>
      </c>
      <c r="W34" s="140">
        <v>20720673</v>
      </c>
      <c r="X34" s="140">
        <v>805689</v>
      </c>
      <c r="Y34" s="140">
        <v>51853</v>
      </c>
      <c r="Z34" s="140">
        <v>3960169</v>
      </c>
      <c r="AA34" s="140">
        <v>10002250</v>
      </c>
      <c r="AB34" s="140">
        <v>7798098</v>
      </c>
      <c r="AC34" s="140">
        <v>5900712</v>
      </c>
      <c r="AD34" s="140">
        <v>56171701</v>
      </c>
    </row>
    <row r="35" spans="1:30" s="142" customFormat="1" ht="13.5" customHeight="1">
      <c r="A35" s="138" t="s">
        <v>29</v>
      </c>
      <c r="B35" s="139" t="s">
        <v>264</v>
      </c>
      <c r="C35" s="138" t="s">
        <v>0</v>
      </c>
      <c r="D35" s="140">
        <v>23354334</v>
      </c>
      <c r="E35" s="140">
        <v>4346638</v>
      </c>
      <c r="F35" s="140">
        <v>48466</v>
      </c>
      <c r="G35" s="140">
        <v>244148</v>
      </c>
      <c r="H35" s="140">
        <v>271900</v>
      </c>
      <c r="I35" s="140">
        <v>2700230</v>
      </c>
      <c r="J35" s="140">
        <v>2761541</v>
      </c>
      <c r="K35" s="140">
        <v>1081894</v>
      </c>
      <c r="L35" s="140">
        <v>19007696</v>
      </c>
      <c r="M35" s="140">
        <v>4581164</v>
      </c>
      <c r="N35" s="140">
        <v>714354</v>
      </c>
      <c r="O35" s="140">
        <v>5915</v>
      </c>
      <c r="P35" s="140">
        <v>3890</v>
      </c>
      <c r="Q35" s="140">
        <v>11100</v>
      </c>
      <c r="R35" s="140">
        <v>478882</v>
      </c>
      <c r="S35" s="140">
        <v>1392971</v>
      </c>
      <c r="T35" s="140">
        <v>214567</v>
      </c>
      <c r="U35" s="140">
        <v>3866810</v>
      </c>
      <c r="V35" s="140">
        <v>27935498</v>
      </c>
      <c r="W35" s="140">
        <v>5060992</v>
      </c>
      <c r="X35" s="140">
        <v>54381</v>
      </c>
      <c r="Y35" s="140">
        <v>248038</v>
      </c>
      <c r="Z35" s="140">
        <v>283000</v>
      </c>
      <c r="AA35" s="140">
        <v>3179112</v>
      </c>
      <c r="AB35" s="140">
        <v>4154512</v>
      </c>
      <c r="AC35" s="140">
        <v>1296461</v>
      </c>
      <c r="AD35" s="140">
        <v>22874506</v>
      </c>
    </row>
    <row r="36" spans="1:30" s="142" customFormat="1" ht="13.5" customHeight="1">
      <c r="A36" s="138" t="s">
        <v>31</v>
      </c>
      <c r="B36" s="139" t="s">
        <v>265</v>
      </c>
      <c r="C36" s="138" t="s">
        <v>0</v>
      </c>
      <c r="D36" s="140">
        <v>15175845</v>
      </c>
      <c r="E36" s="140">
        <v>3086692</v>
      </c>
      <c r="F36" s="140">
        <v>127481</v>
      </c>
      <c r="G36" s="140">
        <v>4275</v>
      </c>
      <c r="H36" s="140">
        <v>620000</v>
      </c>
      <c r="I36" s="140">
        <v>1678494</v>
      </c>
      <c r="J36" s="140">
        <v>3297860</v>
      </c>
      <c r="K36" s="140">
        <v>656442</v>
      </c>
      <c r="L36" s="140">
        <v>12089153</v>
      </c>
      <c r="M36" s="140">
        <v>3717700</v>
      </c>
      <c r="N36" s="140">
        <v>389345</v>
      </c>
      <c r="O36" s="140">
        <v>119207</v>
      </c>
      <c r="P36" s="140">
        <v>123363</v>
      </c>
      <c r="Q36" s="140">
        <v>0</v>
      </c>
      <c r="R36" s="140">
        <v>60107</v>
      </c>
      <c r="S36" s="140">
        <v>2530924</v>
      </c>
      <c r="T36" s="140">
        <v>86668</v>
      </c>
      <c r="U36" s="140">
        <v>3328355</v>
      </c>
      <c r="V36" s="140">
        <v>18893545</v>
      </c>
      <c r="W36" s="140">
        <v>3476037</v>
      </c>
      <c r="X36" s="140">
        <v>246688</v>
      </c>
      <c r="Y36" s="140">
        <v>127638</v>
      </c>
      <c r="Z36" s="140">
        <v>620000</v>
      </c>
      <c r="AA36" s="140">
        <v>1738601</v>
      </c>
      <c r="AB36" s="140">
        <v>5828784</v>
      </c>
      <c r="AC36" s="140">
        <v>743110</v>
      </c>
      <c r="AD36" s="140">
        <v>15417508</v>
      </c>
    </row>
    <row r="37" spans="1:30" s="142" customFormat="1" ht="13.5" customHeight="1">
      <c r="A37" s="138" t="s">
        <v>32</v>
      </c>
      <c r="B37" s="139" t="s">
        <v>266</v>
      </c>
      <c r="C37" s="138" t="s">
        <v>0</v>
      </c>
      <c r="D37" s="140">
        <v>10843498</v>
      </c>
      <c r="E37" s="140">
        <v>5058166</v>
      </c>
      <c r="F37" s="140">
        <v>913323</v>
      </c>
      <c r="G37" s="140">
        <v>6753</v>
      </c>
      <c r="H37" s="140">
        <v>1473100</v>
      </c>
      <c r="I37" s="140">
        <v>1866633</v>
      </c>
      <c r="J37" s="140">
        <v>2690367</v>
      </c>
      <c r="K37" s="140">
        <v>798357</v>
      </c>
      <c r="L37" s="140">
        <v>5785332</v>
      </c>
      <c r="M37" s="140">
        <v>799078</v>
      </c>
      <c r="N37" s="140">
        <v>42124</v>
      </c>
      <c r="O37" s="140">
        <v>0</v>
      </c>
      <c r="P37" s="140">
        <v>0</v>
      </c>
      <c r="Q37" s="140">
        <v>15200</v>
      </c>
      <c r="R37" s="140">
        <v>19625</v>
      </c>
      <c r="S37" s="140">
        <v>692864</v>
      </c>
      <c r="T37" s="140">
        <v>7299</v>
      </c>
      <c r="U37" s="140">
        <v>756954</v>
      </c>
      <c r="V37" s="140">
        <v>11642576</v>
      </c>
      <c r="W37" s="140">
        <v>5100290</v>
      </c>
      <c r="X37" s="140">
        <v>913323</v>
      </c>
      <c r="Y37" s="140">
        <v>6753</v>
      </c>
      <c r="Z37" s="140">
        <v>1488300</v>
      </c>
      <c r="AA37" s="140">
        <v>1886258</v>
      </c>
      <c r="AB37" s="140">
        <v>3383231</v>
      </c>
      <c r="AC37" s="140">
        <v>805656</v>
      </c>
      <c r="AD37" s="140">
        <v>6542286</v>
      </c>
    </row>
    <row r="38" spans="1:30" s="142" customFormat="1" ht="13.5" customHeight="1">
      <c r="A38" s="138" t="s">
        <v>33</v>
      </c>
      <c r="B38" s="139" t="s">
        <v>267</v>
      </c>
      <c r="C38" s="138" t="s">
        <v>0</v>
      </c>
      <c r="D38" s="140">
        <v>12156719</v>
      </c>
      <c r="E38" s="140">
        <v>5079937</v>
      </c>
      <c r="F38" s="140">
        <v>327257</v>
      </c>
      <c r="G38" s="140">
        <v>0</v>
      </c>
      <c r="H38" s="140">
        <v>1452300</v>
      </c>
      <c r="I38" s="140">
        <v>2207758</v>
      </c>
      <c r="J38" s="140">
        <v>2130897</v>
      </c>
      <c r="K38" s="140">
        <v>1092622</v>
      </c>
      <c r="L38" s="140">
        <v>7076782</v>
      </c>
      <c r="M38" s="140">
        <v>1843779</v>
      </c>
      <c r="N38" s="140">
        <v>620921</v>
      </c>
      <c r="O38" s="140">
        <v>76300</v>
      </c>
      <c r="P38" s="140">
        <v>0</v>
      </c>
      <c r="Q38" s="140">
        <v>226000</v>
      </c>
      <c r="R38" s="140">
        <v>209784</v>
      </c>
      <c r="S38" s="140">
        <v>335526</v>
      </c>
      <c r="T38" s="140">
        <v>108837</v>
      </c>
      <c r="U38" s="140">
        <v>1222858</v>
      </c>
      <c r="V38" s="140">
        <v>14000498</v>
      </c>
      <c r="W38" s="140">
        <v>5700858</v>
      </c>
      <c r="X38" s="140">
        <v>403557</v>
      </c>
      <c r="Y38" s="140">
        <v>0</v>
      </c>
      <c r="Z38" s="140">
        <v>1678300</v>
      </c>
      <c r="AA38" s="140">
        <v>2417542</v>
      </c>
      <c r="AB38" s="140">
        <v>2466423</v>
      </c>
      <c r="AC38" s="140">
        <v>1201459</v>
      </c>
      <c r="AD38" s="140">
        <v>8299640</v>
      </c>
    </row>
    <row r="39" spans="1:30" s="142" customFormat="1" ht="13.5" customHeight="1">
      <c r="A39" s="138" t="s">
        <v>34</v>
      </c>
      <c r="B39" s="139" t="s">
        <v>268</v>
      </c>
      <c r="C39" s="138" t="s">
        <v>0</v>
      </c>
      <c r="D39" s="140">
        <v>32727354</v>
      </c>
      <c r="E39" s="140">
        <v>8181987</v>
      </c>
      <c r="F39" s="140">
        <v>674721</v>
      </c>
      <c r="G39" s="140">
        <v>2948</v>
      </c>
      <c r="H39" s="140">
        <v>1438000</v>
      </c>
      <c r="I39" s="140">
        <v>4104578</v>
      </c>
      <c r="J39" s="140">
        <v>3209372</v>
      </c>
      <c r="K39" s="140">
        <v>1961740</v>
      </c>
      <c r="L39" s="140">
        <v>24545367</v>
      </c>
      <c r="M39" s="140">
        <v>5872952</v>
      </c>
      <c r="N39" s="140">
        <v>700333</v>
      </c>
      <c r="O39" s="140">
        <v>361203</v>
      </c>
      <c r="P39" s="140">
        <v>11858</v>
      </c>
      <c r="Q39" s="140">
        <v>0</v>
      </c>
      <c r="R39" s="140">
        <v>272927</v>
      </c>
      <c r="S39" s="140">
        <v>1780224</v>
      </c>
      <c r="T39" s="140">
        <v>54345</v>
      </c>
      <c r="U39" s="140">
        <v>5172619</v>
      </c>
      <c r="V39" s="140">
        <v>38600306</v>
      </c>
      <c r="W39" s="140">
        <v>8882320</v>
      </c>
      <c r="X39" s="140">
        <v>1035924</v>
      </c>
      <c r="Y39" s="140">
        <v>14806</v>
      </c>
      <c r="Z39" s="140">
        <v>1438000</v>
      </c>
      <c r="AA39" s="140">
        <v>4377505</v>
      </c>
      <c r="AB39" s="140">
        <v>4989596</v>
      </c>
      <c r="AC39" s="140">
        <v>2016085</v>
      </c>
      <c r="AD39" s="140">
        <v>29717986</v>
      </c>
    </row>
    <row r="40" spans="1:30" s="142" customFormat="1" ht="13.5" customHeight="1">
      <c r="A40" s="138" t="s">
        <v>35</v>
      </c>
      <c r="B40" s="139" t="s">
        <v>269</v>
      </c>
      <c r="C40" s="138" t="s">
        <v>0</v>
      </c>
      <c r="D40" s="140">
        <v>50408247</v>
      </c>
      <c r="E40" s="140">
        <v>23619634</v>
      </c>
      <c r="F40" s="140">
        <v>3832533</v>
      </c>
      <c r="G40" s="140">
        <v>76327</v>
      </c>
      <c r="H40" s="140">
        <v>9926653</v>
      </c>
      <c r="I40" s="140">
        <v>6031165</v>
      </c>
      <c r="J40" s="140">
        <v>3328175</v>
      </c>
      <c r="K40" s="140">
        <v>3752956</v>
      </c>
      <c r="L40" s="140">
        <v>26788613</v>
      </c>
      <c r="M40" s="140">
        <v>6006341</v>
      </c>
      <c r="N40" s="140">
        <v>1654039</v>
      </c>
      <c r="O40" s="140">
        <v>234440</v>
      </c>
      <c r="P40" s="140">
        <v>1989</v>
      </c>
      <c r="Q40" s="140">
        <v>530090</v>
      </c>
      <c r="R40" s="140">
        <v>538403</v>
      </c>
      <c r="S40" s="140">
        <v>994769</v>
      </c>
      <c r="T40" s="140">
        <v>349117</v>
      </c>
      <c r="U40" s="140">
        <v>4352302</v>
      </c>
      <c r="V40" s="140">
        <v>56414588</v>
      </c>
      <c r="W40" s="140">
        <v>25273673</v>
      </c>
      <c r="X40" s="140">
        <v>4066973</v>
      </c>
      <c r="Y40" s="140">
        <v>78316</v>
      </c>
      <c r="Z40" s="140">
        <v>10456743</v>
      </c>
      <c r="AA40" s="140">
        <v>6569568</v>
      </c>
      <c r="AB40" s="140">
        <v>4322944</v>
      </c>
      <c r="AC40" s="140">
        <v>4102073</v>
      </c>
      <c r="AD40" s="140">
        <v>31140915</v>
      </c>
    </row>
    <row r="41" spans="1:30" s="142" customFormat="1" ht="13.5" customHeight="1">
      <c r="A41" s="138" t="s">
        <v>36</v>
      </c>
      <c r="B41" s="139" t="s">
        <v>270</v>
      </c>
      <c r="C41" s="138" t="s">
        <v>0</v>
      </c>
      <c r="D41" s="140">
        <v>32533559</v>
      </c>
      <c r="E41" s="140">
        <v>16198625</v>
      </c>
      <c r="F41" s="140">
        <v>8305321</v>
      </c>
      <c r="G41" s="140">
        <v>30862</v>
      </c>
      <c r="H41" s="140">
        <v>2840700</v>
      </c>
      <c r="I41" s="140">
        <v>3152541</v>
      </c>
      <c r="J41" s="140">
        <v>2414213</v>
      </c>
      <c r="K41" s="140">
        <v>1869201</v>
      </c>
      <c r="L41" s="140">
        <v>16334934</v>
      </c>
      <c r="M41" s="140">
        <v>2824751</v>
      </c>
      <c r="N41" s="140">
        <v>390894</v>
      </c>
      <c r="O41" s="140">
        <v>13207</v>
      </c>
      <c r="P41" s="140">
        <v>0</v>
      </c>
      <c r="Q41" s="140">
        <v>46700</v>
      </c>
      <c r="R41" s="140">
        <v>314073</v>
      </c>
      <c r="S41" s="140">
        <v>341612</v>
      </c>
      <c r="T41" s="140">
        <v>16914</v>
      </c>
      <c r="U41" s="140">
        <v>2433857</v>
      </c>
      <c r="V41" s="140">
        <v>35358310</v>
      </c>
      <c r="W41" s="140">
        <v>16589519</v>
      </c>
      <c r="X41" s="140">
        <v>8318528</v>
      </c>
      <c r="Y41" s="140">
        <v>30862</v>
      </c>
      <c r="Z41" s="140">
        <v>2887400</v>
      </c>
      <c r="AA41" s="140">
        <v>3466614</v>
      </c>
      <c r="AB41" s="140">
        <v>2755825</v>
      </c>
      <c r="AC41" s="140">
        <v>1886115</v>
      </c>
      <c r="AD41" s="140">
        <v>18768791</v>
      </c>
    </row>
    <row r="42" spans="1:30" s="142" customFormat="1" ht="13.5" customHeight="1">
      <c r="A42" s="138" t="s">
        <v>37</v>
      </c>
      <c r="B42" s="139" t="s">
        <v>271</v>
      </c>
      <c r="C42" s="138" t="s">
        <v>0</v>
      </c>
      <c r="D42" s="140">
        <v>15007894</v>
      </c>
      <c r="E42" s="140">
        <v>3184849</v>
      </c>
      <c r="F42" s="140">
        <v>334013</v>
      </c>
      <c r="G42" s="140">
        <v>16482</v>
      </c>
      <c r="H42" s="140">
        <v>1122000</v>
      </c>
      <c r="I42" s="140">
        <v>873011</v>
      </c>
      <c r="J42" s="140">
        <v>2926432</v>
      </c>
      <c r="K42" s="140">
        <v>839343</v>
      </c>
      <c r="L42" s="140">
        <v>11823045</v>
      </c>
      <c r="M42" s="140">
        <v>2764877</v>
      </c>
      <c r="N42" s="140">
        <v>571535</v>
      </c>
      <c r="O42" s="140">
        <v>1598</v>
      </c>
      <c r="P42" s="140">
        <v>884</v>
      </c>
      <c r="Q42" s="140">
        <v>56200</v>
      </c>
      <c r="R42" s="140">
        <v>482398</v>
      </c>
      <c r="S42" s="140">
        <v>926912</v>
      </c>
      <c r="T42" s="140">
        <v>30455</v>
      </c>
      <c r="U42" s="140">
        <v>2193342</v>
      </c>
      <c r="V42" s="140">
        <v>17772771</v>
      </c>
      <c r="W42" s="140">
        <v>3756384</v>
      </c>
      <c r="X42" s="140">
        <v>335611</v>
      </c>
      <c r="Y42" s="140">
        <v>17366</v>
      </c>
      <c r="Z42" s="140">
        <v>1178200</v>
      </c>
      <c r="AA42" s="140">
        <v>1355409</v>
      </c>
      <c r="AB42" s="140">
        <v>3853344</v>
      </c>
      <c r="AC42" s="140">
        <v>869798</v>
      </c>
      <c r="AD42" s="140">
        <v>14016387</v>
      </c>
    </row>
    <row r="43" spans="1:30" s="142" customFormat="1" ht="13.5" customHeight="1">
      <c r="A43" s="138" t="s">
        <v>38</v>
      </c>
      <c r="B43" s="139" t="s">
        <v>272</v>
      </c>
      <c r="C43" s="138" t="s">
        <v>0</v>
      </c>
      <c r="D43" s="140">
        <v>12949522</v>
      </c>
      <c r="E43" s="140">
        <v>3883562</v>
      </c>
      <c r="F43" s="140">
        <v>18616</v>
      </c>
      <c r="G43" s="140">
        <v>1092</v>
      </c>
      <c r="H43" s="140">
        <v>658100</v>
      </c>
      <c r="I43" s="140">
        <v>2794723</v>
      </c>
      <c r="J43" s="140">
        <v>1859083</v>
      </c>
      <c r="K43" s="140">
        <v>411031</v>
      </c>
      <c r="L43" s="140">
        <v>9065960</v>
      </c>
      <c r="M43" s="140">
        <v>2755946</v>
      </c>
      <c r="N43" s="140">
        <v>1022715</v>
      </c>
      <c r="O43" s="140">
        <v>0</v>
      </c>
      <c r="P43" s="140">
        <v>0</v>
      </c>
      <c r="Q43" s="140">
        <v>80000</v>
      </c>
      <c r="R43" s="140">
        <v>793280</v>
      </c>
      <c r="S43" s="140">
        <v>616350</v>
      </c>
      <c r="T43" s="140">
        <v>149435</v>
      </c>
      <c r="U43" s="140">
        <v>1733231</v>
      </c>
      <c r="V43" s="140">
        <v>15705468</v>
      </c>
      <c r="W43" s="140">
        <v>4906277</v>
      </c>
      <c r="X43" s="140">
        <v>18616</v>
      </c>
      <c r="Y43" s="140">
        <v>1092</v>
      </c>
      <c r="Z43" s="140">
        <v>738100</v>
      </c>
      <c r="AA43" s="140">
        <v>3588003</v>
      </c>
      <c r="AB43" s="140">
        <v>2475433</v>
      </c>
      <c r="AC43" s="140">
        <v>560466</v>
      </c>
      <c r="AD43" s="140">
        <v>10799191</v>
      </c>
    </row>
    <row r="44" spans="1:30" s="142" customFormat="1" ht="13.5" customHeight="1">
      <c r="A44" s="138" t="s">
        <v>39</v>
      </c>
      <c r="B44" s="139" t="s">
        <v>273</v>
      </c>
      <c r="C44" s="138" t="s">
        <v>0</v>
      </c>
      <c r="D44" s="140">
        <v>17859794</v>
      </c>
      <c r="E44" s="140">
        <v>3769502</v>
      </c>
      <c r="F44" s="140">
        <v>69389</v>
      </c>
      <c r="G44" s="140">
        <v>0</v>
      </c>
      <c r="H44" s="140">
        <v>403200</v>
      </c>
      <c r="I44" s="140">
        <v>2225602</v>
      </c>
      <c r="J44" s="140">
        <v>871364</v>
      </c>
      <c r="K44" s="140">
        <v>1071311</v>
      </c>
      <c r="L44" s="140">
        <v>14090292</v>
      </c>
      <c r="M44" s="140">
        <v>6535602</v>
      </c>
      <c r="N44" s="140">
        <v>3118505</v>
      </c>
      <c r="O44" s="140">
        <v>967394</v>
      </c>
      <c r="P44" s="140">
        <v>22950</v>
      </c>
      <c r="Q44" s="140">
        <v>1522200</v>
      </c>
      <c r="R44" s="140">
        <v>219493</v>
      </c>
      <c r="S44" s="140">
        <v>1837704</v>
      </c>
      <c r="T44" s="140">
        <v>386468</v>
      </c>
      <c r="U44" s="140">
        <v>3417097</v>
      </c>
      <c r="V44" s="140">
        <v>24395396</v>
      </c>
      <c r="W44" s="140">
        <v>6888007</v>
      </c>
      <c r="X44" s="140">
        <v>1036783</v>
      </c>
      <c r="Y44" s="140">
        <v>22950</v>
      </c>
      <c r="Z44" s="140">
        <v>1925400</v>
      </c>
      <c r="AA44" s="140">
        <v>2445095</v>
      </c>
      <c r="AB44" s="140">
        <v>2709068</v>
      </c>
      <c r="AC44" s="140">
        <v>1457779</v>
      </c>
      <c r="AD44" s="140">
        <v>17507389</v>
      </c>
    </row>
    <row r="45" spans="1:30" s="142" customFormat="1" ht="13.5" customHeight="1">
      <c r="A45" s="138" t="s">
        <v>40</v>
      </c>
      <c r="B45" s="139" t="s">
        <v>274</v>
      </c>
      <c r="C45" s="138" t="s">
        <v>0</v>
      </c>
      <c r="D45" s="140">
        <v>10999663</v>
      </c>
      <c r="E45" s="140">
        <v>3919212</v>
      </c>
      <c r="F45" s="140">
        <v>55693</v>
      </c>
      <c r="G45" s="140">
        <v>15902</v>
      </c>
      <c r="H45" s="140">
        <v>1209600</v>
      </c>
      <c r="I45" s="140">
        <v>1583355</v>
      </c>
      <c r="J45" s="140">
        <v>3218777</v>
      </c>
      <c r="K45" s="140">
        <v>1054662</v>
      </c>
      <c r="L45" s="140">
        <v>7080451</v>
      </c>
      <c r="M45" s="140">
        <v>2320739</v>
      </c>
      <c r="N45" s="140">
        <v>440401</v>
      </c>
      <c r="O45" s="140">
        <v>17628</v>
      </c>
      <c r="P45" s="140">
        <v>13870</v>
      </c>
      <c r="Q45" s="140">
        <v>33500</v>
      </c>
      <c r="R45" s="140">
        <v>364309</v>
      </c>
      <c r="S45" s="140">
        <v>691665</v>
      </c>
      <c r="T45" s="140">
        <v>11094</v>
      </c>
      <c r="U45" s="140">
        <v>1880338</v>
      </c>
      <c r="V45" s="140">
        <v>13320402</v>
      </c>
      <c r="W45" s="140">
        <v>4359613</v>
      </c>
      <c r="X45" s="140">
        <v>73321</v>
      </c>
      <c r="Y45" s="140">
        <v>29772</v>
      </c>
      <c r="Z45" s="140">
        <v>1243100</v>
      </c>
      <c r="AA45" s="140">
        <v>1947664</v>
      </c>
      <c r="AB45" s="140">
        <v>3910442</v>
      </c>
      <c r="AC45" s="140">
        <v>1065756</v>
      </c>
      <c r="AD45" s="140">
        <v>8960789</v>
      </c>
    </row>
    <row r="46" spans="1:30" s="142" customFormat="1" ht="13.5" customHeight="1">
      <c r="A46" s="138" t="s">
        <v>41</v>
      </c>
      <c r="B46" s="139" t="s">
        <v>275</v>
      </c>
      <c r="C46" s="138" t="s">
        <v>0</v>
      </c>
      <c r="D46" s="140">
        <v>81747269</v>
      </c>
      <c r="E46" s="140">
        <v>30973558</v>
      </c>
      <c r="F46" s="140">
        <v>1281604</v>
      </c>
      <c r="G46" s="140">
        <v>50901</v>
      </c>
      <c r="H46" s="140">
        <v>3738170</v>
      </c>
      <c r="I46" s="140">
        <v>16922173</v>
      </c>
      <c r="J46" s="140">
        <v>13944203</v>
      </c>
      <c r="K46" s="140">
        <v>8980710</v>
      </c>
      <c r="L46" s="140">
        <v>50773711</v>
      </c>
      <c r="M46" s="140">
        <v>12153987</v>
      </c>
      <c r="N46" s="140">
        <v>4977679</v>
      </c>
      <c r="O46" s="140">
        <v>949733</v>
      </c>
      <c r="P46" s="140">
        <v>17935</v>
      </c>
      <c r="Q46" s="140">
        <v>1999896</v>
      </c>
      <c r="R46" s="140">
        <v>1734079</v>
      </c>
      <c r="S46" s="140">
        <v>2320967</v>
      </c>
      <c r="T46" s="140">
        <v>276036</v>
      </c>
      <c r="U46" s="140">
        <v>7176308</v>
      </c>
      <c r="V46" s="140">
        <v>93901256</v>
      </c>
      <c r="W46" s="140">
        <v>35951237</v>
      </c>
      <c r="X46" s="140">
        <v>2231337</v>
      </c>
      <c r="Y46" s="140">
        <v>68836</v>
      </c>
      <c r="Z46" s="140">
        <v>5738066</v>
      </c>
      <c r="AA46" s="140">
        <v>18656252</v>
      </c>
      <c r="AB46" s="140">
        <v>16265170</v>
      </c>
      <c r="AC46" s="140">
        <v>9256746</v>
      </c>
      <c r="AD46" s="140">
        <v>57950019</v>
      </c>
    </row>
    <row r="47" spans="1:30" s="142" customFormat="1" ht="13.5" customHeight="1">
      <c r="A47" s="138" t="s">
        <v>42</v>
      </c>
      <c r="B47" s="139" t="s">
        <v>276</v>
      </c>
      <c r="C47" s="138" t="s">
        <v>0</v>
      </c>
      <c r="D47" s="140">
        <v>13551811</v>
      </c>
      <c r="E47" s="140">
        <v>4625659</v>
      </c>
      <c r="F47" s="140">
        <v>662624</v>
      </c>
      <c r="G47" s="140">
        <v>111893</v>
      </c>
      <c r="H47" s="140">
        <v>942700</v>
      </c>
      <c r="I47" s="140">
        <v>1921776</v>
      </c>
      <c r="J47" s="140">
        <v>3778476</v>
      </c>
      <c r="K47" s="140">
        <v>986666</v>
      </c>
      <c r="L47" s="140">
        <v>8926152</v>
      </c>
      <c r="M47" s="140">
        <v>3234919</v>
      </c>
      <c r="N47" s="140">
        <v>341411</v>
      </c>
      <c r="O47" s="140">
        <v>8095</v>
      </c>
      <c r="P47" s="140">
        <v>40000</v>
      </c>
      <c r="Q47" s="140">
        <v>12500</v>
      </c>
      <c r="R47" s="140">
        <v>246198</v>
      </c>
      <c r="S47" s="140">
        <v>1496555</v>
      </c>
      <c r="T47" s="140">
        <v>34618</v>
      </c>
      <c r="U47" s="140">
        <v>2893508</v>
      </c>
      <c r="V47" s="140">
        <v>16786730</v>
      </c>
      <c r="W47" s="140">
        <v>4967070</v>
      </c>
      <c r="X47" s="140">
        <v>670719</v>
      </c>
      <c r="Y47" s="140">
        <v>151893</v>
      </c>
      <c r="Z47" s="140">
        <v>955200</v>
      </c>
      <c r="AA47" s="140">
        <v>2167974</v>
      </c>
      <c r="AB47" s="140">
        <v>5275031</v>
      </c>
      <c r="AC47" s="140">
        <v>1021284</v>
      </c>
      <c r="AD47" s="140">
        <v>11819660</v>
      </c>
    </row>
    <row r="48" spans="1:30" s="142" customFormat="1" ht="13.5" customHeight="1">
      <c r="A48" s="138" t="s">
        <v>43</v>
      </c>
      <c r="B48" s="139" t="s">
        <v>277</v>
      </c>
      <c r="C48" s="138" t="s">
        <v>0</v>
      </c>
      <c r="D48" s="140">
        <v>27541879</v>
      </c>
      <c r="E48" s="140">
        <v>7868586</v>
      </c>
      <c r="F48" s="140">
        <v>1823640</v>
      </c>
      <c r="G48" s="140">
        <v>351452</v>
      </c>
      <c r="H48" s="140">
        <v>2258800</v>
      </c>
      <c r="I48" s="140">
        <v>2066687</v>
      </c>
      <c r="J48" s="140">
        <v>3106224</v>
      </c>
      <c r="K48" s="140">
        <v>1368007</v>
      </c>
      <c r="L48" s="140">
        <v>19673293</v>
      </c>
      <c r="M48" s="140">
        <v>5409147</v>
      </c>
      <c r="N48" s="140">
        <v>1757362</v>
      </c>
      <c r="O48" s="140">
        <v>579591</v>
      </c>
      <c r="P48" s="140">
        <v>35480</v>
      </c>
      <c r="Q48" s="140">
        <v>613400</v>
      </c>
      <c r="R48" s="140">
        <v>489740</v>
      </c>
      <c r="S48" s="140">
        <v>593405</v>
      </c>
      <c r="T48" s="140">
        <v>39151</v>
      </c>
      <c r="U48" s="140">
        <v>3651785</v>
      </c>
      <c r="V48" s="140">
        <v>32951026</v>
      </c>
      <c r="W48" s="140">
        <v>9625948</v>
      </c>
      <c r="X48" s="140">
        <v>2403231</v>
      </c>
      <c r="Y48" s="140">
        <v>386932</v>
      </c>
      <c r="Z48" s="140">
        <v>2872200</v>
      </c>
      <c r="AA48" s="140">
        <v>2556427</v>
      </c>
      <c r="AB48" s="140">
        <v>3699629</v>
      </c>
      <c r="AC48" s="140">
        <v>1407158</v>
      </c>
      <c r="AD48" s="140">
        <v>23325078</v>
      </c>
    </row>
    <row r="49" spans="1:30" s="142" customFormat="1" ht="13.5" customHeight="1">
      <c r="A49" s="138" t="s">
        <v>44</v>
      </c>
      <c r="B49" s="139" t="s">
        <v>278</v>
      </c>
      <c r="C49" s="138" t="s">
        <v>0</v>
      </c>
      <c r="D49" s="140">
        <v>30675040</v>
      </c>
      <c r="E49" s="140">
        <v>13361599</v>
      </c>
      <c r="F49" s="140">
        <v>676645</v>
      </c>
      <c r="G49" s="140">
        <v>7492</v>
      </c>
      <c r="H49" s="140">
        <v>7271300</v>
      </c>
      <c r="I49" s="140">
        <v>4029017</v>
      </c>
      <c r="J49" s="140">
        <v>6773975</v>
      </c>
      <c r="K49" s="140">
        <v>1377145</v>
      </c>
      <c r="L49" s="140">
        <v>17313441</v>
      </c>
      <c r="M49" s="140">
        <v>4144450</v>
      </c>
      <c r="N49" s="140">
        <v>747038</v>
      </c>
      <c r="O49" s="140">
        <v>142936</v>
      </c>
      <c r="P49" s="140">
        <v>42164</v>
      </c>
      <c r="Q49" s="140">
        <v>394800</v>
      </c>
      <c r="R49" s="140">
        <v>162088</v>
      </c>
      <c r="S49" s="140">
        <v>2071224</v>
      </c>
      <c r="T49" s="140">
        <v>5050</v>
      </c>
      <c r="U49" s="140">
        <v>3397412</v>
      </c>
      <c r="V49" s="140">
        <v>34819490</v>
      </c>
      <c r="W49" s="140">
        <v>14108637</v>
      </c>
      <c r="X49" s="140">
        <v>819581</v>
      </c>
      <c r="Y49" s="140">
        <v>49656</v>
      </c>
      <c r="Z49" s="140">
        <v>7666100</v>
      </c>
      <c r="AA49" s="140">
        <v>4191105</v>
      </c>
      <c r="AB49" s="140">
        <v>8845199</v>
      </c>
      <c r="AC49" s="140">
        <v>1382195</v>
      </c>
      <c r="AD49" s="140">
        <v>20710853</v>
      </c>
    </row>
    <row r="50" spans="1:30" s="142" customFormat="1" ht="13.5" customHeight="1">
      <c r="A50" s="138" t="s">
        <v>45</v>
      </c>
      <c r="B50" s="139" t="s">
        <v>279</v>
      </c>
      <c r="C50" s="138" t="s">
        <v>0</v>
      </c>
      <c r="D50" s="140">
        <v>15665292</v>
      </c>
      <c r="E50" s="140">
        <v>3794618</v>
      </c>
      <c r="F50" s="140">
        <v>127569</v>
      </c>
      <c r="G50" s="140">
        <v>2539</v>
      </c>
      <c r="H50" s="140">
        <v>565400</v>
      </c>
      <c r="I50" s="140">
        <v>2380156</v>
      </c>
      <c r="J50" s="140">
        <v>944617</v>
      </c>
      <c r="K50" s="140">
        <v>718954</v>
      </c>
      <c r="L50" s="140">
        <v>11870674</v>
      </c>
      <c r="M50" s="140">
        <v>4304216</v>
      </c>
      <c r="N50" s="140">
        <v>1518980</v>
      </c>
      <c r="O50" s="140">
        <v>288816</v>
      </c>
      <c r="P50" s="140">
        <v>2237</v>
      </c>
      <c r="Q50" s="140">
        <v>979000</v>
      </c>
      <c r="R50" s="140">
        <v>216894</v>
      </c>
      <c r="S50" s="140">
        <v>560912</v>
      </c>
      <c r="T50" s="140">
        <v>32033</v>
      </c>
      <c r="U50" s="140">
        <v>2785236</v>
      </c>
      <c r="V50" s="140">
        <v>19969508</v>
      </c>
      <c r="W50" s="140">
        <v>5313598</v>
      </c>
      <c r="X50" s="140">
        <v>416385</v>
      </c>
      <c r="Y50" s="140">
        <v>4776</v>
      </c>
      <c r="Z50" s="140">
        <v>1544400</v>
      </c>
      <c r="AA50" s="140">
        <v>2597050</v>
      </c>
      <c r="AB50" s="140">
        <v>1505529</v>
      </c>
      <c r="AC50" s="140">
        <v>750987</v>
      </c>
      <c r="AD50" s="140">
        <v>14655910</v>
      </c>
    </row>
    <row r="51" spans="1:30" s="142" customFormat="1" ht="13.5" customHeight="1">
      <c r="A51" s="138" t="s">
        <v>46</v>
      </c>
      <c r="B51" s="139" t="s">
        <v>280</v>
      </c>
      <c r="C51" s="138" t="s">
        <v>0</v>
      </c>
      <c r="D51" s="140">
        <v>13739894</v>
      </c>
      <c r="E51" s="140">
        <v>3644405</v>
      </c>
      <c r="F51" s="140">
        <v>0</v>
      </c>
      <c r="G51" s="140">
        <v>0</v>
      </c>
      <c r="H51" s="140">
        <v>57800</v>
      </c>
      <c r="I51" s="140">
        <v>1513898</v>
      </c>
      <c r="J51" s="140">
        <v>1358145</v>
      </c>
      <c r="K51" s="140">
        <v>2072707</v>
      </c>
      <c r="L51" s="140">
        <v>10095489</v>
      </c>
      <c r="M51" s="140">
        <v>3280215</v>
      </c>
      <c r="N51" s="140">
        <v>992321</v>
      </c>
      <c r="O51" s="140">
        <v>263806</v>
      </c>
      <c r="P51" s="140">
        <v>2143</v>
      </c>
      <c r="Q51" s="140">
        <v>296700</v>
      </c>
      <c r="R51" s="140">
        <v>392899</v>
      </c>
      <c r="S51" s="140">
        <v>636505</v>
      </c>
      <c r="T51" s="140">
        <v>36773</v>
      </c>
      <c r="U51" s="140">
        <v>2287894</v>
      </c>
      <c r="V51" s="140">
        <v>17020109</v>
      </c>
      <c r="W51" s="140">
        <v>4636726</v>
      </c>
      <c r="X51" s="140">
        <v>263806</v>
      </c>
      <c r="Y51" s="140">
        <v>2143</v>
      </c>
      <c r="Z51" s="140">
        <v>354500</v>
      </c>
      <c r="AA51" s="140">
        <v>1906797</v>
      </c>
      <c r="AB51" s="140">
        <v>1994650</v>
      </c>
      <c r="AC51" s="140">
        <v>2109480</v>
      </c>
      <c r="AD51" s="140">
        <v>12383383</v>
      </c>
    </row>
    <row r="52" spans="1:30" s="142" customFormat="1" ht="13.5" customHeight="1">
      <c r="A52" s="138" t="s">
        <v>47</v>
      </c>
      <c r="B52" s="139" t="s">
        <v>281</v>
      </c>
      <c r="C52" s="138" t="s">
        <v>0</v>
      </c>
      <c r="D52" s="140">
        <v>22331106</v>
      </c>
      <c r="E52" s="140">
        <v>6099709</v>
      </c>
      <c r="F52" s="140">
        <v>1255120</v>
      </c>
      <c r="G52" s="140">
        <v>3771</v>
      </c>
      <c r="H52" s="140">
        <v>1444890</v>
      </c>
      <c r="I52" s="140">
        <v>1532292</v>
      </c>
      <c r="J52" s="140">
        <v>4886519</v>
      </c>
      <c r="K52" s="140">
        <v>1863636</v>
      </c>
      <c r="L52" s="140">
        <v>16231397</v>
      </c>
      <c r="M52" s="140">
        <v>4706533</v>
      </c>
      <c r="N52" s="140">
        <v>1109839</v>
      </c>
      <c r="O52" s="140">
        <v>271050</v>
      </c>
      <c r="P52" s="140">
        <v>17313</v>
      </c>
      <c r="Q52" s="140">
        <v>246000</v>
      </c>
      <c r="R52" s="140">
        <v>462719</v>
      </c>
      <c r="S52" s="140">
        <v>1095348</v>
      </c>
      <c r="T52" s="140">
        <v>112757</v>
      </c>
      <c r="U52" s="140">
        <v>3596694</v>
      </c>
      <c r="V52" s="140">
        <v>27037639</v>
      </c>
      <c r="W52" s="140">
        <v>7209548</v>
      </c>
      <c r="X52" s="140">
        <v>1526170</v>
      </c>
      <c r="Y52" s="140">
        <v>21084</v>
      </c>
      <c r="Z52" s="140">
        <v>1690890</v>
      </c>
      <c r="AA52" s="140">
        <v>1995011</v>
      </c>
      <c r="AB52" s="140">
        <v>5981867</v>
      </c>
      <c r="AC52" s="140">
        <v>1976393</v>
      </c>
      <c r="AD52" s="140">
        <v>19828091</v>
      </c>
    </row>
    <row r="53" spans="1:30" s="142" customFormat="1" ht="13.5" customHeight="1">
      <c r="A53" s="138" t="s">
        <v>48</v>
      </c>
      <c r="B53" s="139" t="s">
        <v>282</v>
      </c>
      <c r="C53" s="138" t="s">
        <v>0</v>
      </c>
      <c r="D53" s="140">
        <v>20694916</v>
      </c>
      <c r="E53" s="140">
        <v>6909637</v>
      </c>
      <c r="F53" s="140">
        <v>1874610</v>
      </c>
      <c r="G53" s="140">
        <v>16728</v>
      </c>
      <c r="H53" s="140">
        <v>1339100</v>
      </c>
      <c r="I53" s="140">
        <v>3173501</v>
      </c>
      <c r="J53" s="140">
        <v>5238433</v>
      </c>
      <c r="K53" s="140">
        <v>505698</v>
      </c>
      <c r="L53" s="140">
        <v>13785279</v>
      </c>
      <c r="M53" s="140">
        <v>1088574</v>
      </c>
      <c r="N53" s="140">
        <v>226548</v>
      </c>
      <c r="O53" s="140">
        <v>0</v>
      </c>
      <c r="P53" s="140">
        <v>0</v>
      </c>
      <c r="Q53" s="140">
        <v>0</v>
      </c>
      <c r="R53" s="140">
        <v>161027</v>
      </c>
      <c r="S53" s="140">
        <v>632991</v>
      </c>
      <c r="T53" s="140">
        <v>65521</v>
      </c>
      <c r="U53" s="140">
        <v>862026</v>
      </c>
      <c r="V53" s="140">
        <v>21783490</v>
      </c>
      <c r="W53" s="140">
        <v>7136185</v>
      </c>
      <c r="X53" s="140">
        <v>1874610</v>
      </c>
      <c r="Y53" s="140">
        <v>16728</v>
      </c>
      <c r="Z53" s="140">
        <v>1339100</v>
      </c>
      <c r="AA53" s="140">
        <v>3334528</v>
      </c>
      <c r="AB53" s="140">
        <v>5871424</v>
      </c>
      <c r="AC53" s="140">
        <v>571219</v>
      </c>
      <c r="AD53" s="140">
        <v>14647305</v>
      </c>
    </row>
    <row r="54" spans="1:30" s="147" customFormat="1" ht="12" customHeight="1">
      <c r="A54" s="143" t="s">
        <v>443</v>
      </c>
      <c r="B54" s="144" t="s">
        <v>444</v>
      </c>
      <c r="C54" s="143" t="s">
        <v>445</v>
      </c>
      <c r="D54" s="145">
        <f t="shared" ref="D54:AD54" si="0">SUM(D7:D53)</f>
        <v>2090967800.898</v>
      </c>
      <c r="E54" s="145">
        <f t="shared" si="0"/>
        <v>703421427.097</v>
      </c>
      <c r="F54" s="145">
        <f t="shared" si="0"/>
        <v>106619580</v>
      </c>
      <c r="G54" s="145">
        <f t="shared" si="0"/>
        <v>7737002.0999999996</v>
      </c>
      <c r="H54" s="145">
        <f t="shared" si="0"/>
        <v>173325642</v>
      </c>
      <c r="I54" s="145">
        <f t="shared" si="0"/>
        <v>264586521.33000001</v>
      </c>
      <c r="J54" s="145">
        <f t="shared" si="0"/>
        <v>316124909</v>
      </c>
      <c r="K54" s="145">
        <f t="shared" si="0"/>
        <v>151152681.667</v>
      </c>
      <c r="L54" s="145">
        <f t="shared" si="0"/>
        <v>1387546373.8010001</v>
      </c>
      <c r="M54" s="145">
        <f t="shared" si="0"/>
        <v>217915295.868</v>
      </c>
      <c r="N54" s="145">
        <f t="shared" si="0"/>
        <v>53699512.640000001</v>
      </c>
      <c r="O54" s="145">
        <f t="shared" si="0"/>
        <v>7282485</v>
      </c>
      <c r="P54" s="145">
        <f t="shared" si="0"/>
        <v>733858</v>
      </c>
      <c r="Q54" s="145">
        <f t="shared" si="0"/>
        <v>13190896</v>
      </c>
      <c r="R54" s="145">
        <f t="shared" si="0"/>
        <v>24902853.640000001</v>
      </c>
      <c r="S54" s="145">
        <f t="shared" si="0"/>
        <v>64863809</v>
      </c>
      <c r="T54" s="145">
        <f t="shared" si="0"/>
        <v>7589420</v>
      </c>
      <c r="U54" s="145">
        <f t="shared" si="0"/>
        <v>164215783.22799999</v>
      </c>
      <c r="V54" s="145">
        <f t="shared" si="0"/>
        <v>2308883096.7659998</v>
      </c>
      <c r="W54" s="145">
        <f t="shared" si="0"/>
        <v>757120939.73699999</v>
      </c>
      <c r="X54" s="145">
        <f t="shared" si="0"/>
        <v>113902065</v>
      </c>
      <c r="Y54" s="145">
        <f t="shared" si="0"/>
        <v>8470860.0999999996</v>
      </c>
      <c r="Z54" s="145">
        <f t="shared" si="0"/>
        <v>186516538</v>
      </c>
      <c r="AA54" s="145">
        <f t="shared" si="0"/>
        <v>289489374.97000003</v>
      </c>
      <c r="AB54" s="145">
        <f t="shared" si="0"/>
        <v>380988718</v>
      </c>
      <c r="AC54" s="145">
        <f t="shared" si="0"/>
        <v>158742101.667</v>
      </c>
      <c r="AD54" s="145">
        <f t="shared" si="0"/>
        <v>1551762157.029</v>
      </c>
    </row>
  </sheetData>
  <mergeCells count="3">
    <mergeCell ref="B2:B6"/>
    <mergeCell ref="C2:C6"/>
    <mergeCell ref="A2:A6"/>
  </mergeCells>
  <phoneticPr fontId="3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&amp;L廃棄物処理事業経費（市区町村及び一部事務組合・広域連合の合計）【歳入】（平成30年度実績）</oddHeader>
  </headerFooter>
  <colBreaks count="2" manualBreakCount="2">
    <brk id="12" min="1" max="30" man="1"/>
    <brk id="21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I54"/>
  <sheetViews>
    <sheetView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26.75" style="96" customWidth="1"/>
    <col min="4" max="87" width="14.75" style="122" customWidth="1"/>
    <col min="88" max="16384" width="9" style="96"/>
  </cols>
  <sheetData>
    <row r="1" spans="1:87" s="90" customFormat="1" ht="17.25">
      <c r="A1" s="29" t="s">
        <v>287</v>
      </c>
      <c r="B1" s="93"/>
      <c r="C1" s="93"/>
      <c r="D1" s="93"/>
      <c r="E1" s="93"/>
      <c r="F1" s="93"/>
      <c r="G1" s="93"/>
      <c r="H1" s="94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</row>
    <row r="2" spans="1:87" ht="13.5" customHeight="1">
      <c r="A2" s="150" t="s">
        <v>49</v>
      </c>
      <c r="B2" s="153" t="s">
        <v>180</v>
      </c>
      <c r="C2" s="158" t="s">
        <v>181</v>
      </c>
      <c r="D2" s="34" t="s">
        <v>182</v>
      </c>
      <c r="E2" s="35"/>
      <c r="F2" s="35"/>
      <c r="G2" s="35"/>
      <c r="H2" s="35"/>
      <c r="I2" s="35"/>
      <c r="J2" s="35"/>
      <c r="K2" s="36"/>
      <c r="L2" s="35"/>
      <c r="M2" s="35"/>
      <c r="N2" s="35"/>
      <c r="O2" s="35"/>
      <c r="P2" s="35"/>
      <c r="Q2" s="35"/>
      <c r="R2" s="35"/>
      <c r="S2" s="35"/>
      <c r="T2" s="35"/>
      <c r="U2" s="36"/>
      <c r="V2" s="36"/>
      <c r="W2" s="36"/>
      <c r="X2" s="35"/>
      <c r="Y2" s="35"/>
      <c r="Z2" s="35"/>
      <c r="AA2" s="35"/>
      <c r="AB2" s="35"/>
      <c r="AC2" s="35"/>
      <c r="AD2" s="35"/>
      <c r="AE2" s="37"/>
      <c r="AF2" s="34" t="s">
        <v>183</v>
      </c>
      <c r="AG2" s="35"/>
      <c r="AH2" s="35"/>
      <c r="AI2" s="35"/>
      <c r="AJ2" s="35"/>
      <c r="AK2" s="35"/>
      <c r="AL2" s="35"/>
      <c r="AM2" s="36"/>
      <c r="AN2" s="35"/>
      <c r="AO2" s="35"/>
      <c r="AP2" s="35"/>
      <c r="AQ2" s="35"/>
      <c r="AR2" s="35"/>
      <c r="AS2" s="35"/>
      <c r="AT2" s="35"/>
      <c r="AU2" s="35"/>
      <c r="AV2" s="35"/>
      <c r="AW2" s="36"/>
      <c r="AX2" s="36"/>
      <c r="AY2" s="36"/>
      <c r="AZ2" s="36"/>
      <c r="BA2" s="36"/>
      <c r="BB2" s="36"/>
      <c r="BC2" s="35"/>
      <c r="BD2" s="35"/>
      <c r="BE2" s="35"/>
      <c r="BF2" s="35"/>
      <c r="BG2" s="37"/>
      <c r="BH2" s="34" t="s">
        <v>184</v>
      </c>
      <c r="BI2" s="35"/>
      <c r="BJ2" s="35"/>
      <c r="BK2" s="35"/>
      <c r="BL2" s="35"/>
      <c r="BM2" s="35"/>
      <c r="BN2" s="35"/>
      <c r="BO2" s="36"/>
      <c r="BP2" s="35"/>
      <c r="BQ2" s="35"/>
      <c r="BR2" s="35"/>
      <c r="BS2" s="35"/>
      <c r="BT2" s="35"/>
      <c r="BU2" s="35"/>
      <c r="BV2" s="35"/>
      <c r="BW2" s="35"/>
      <c r="BX2" s="35"/>
      <c r="BY2" s="36"/>
      <c r="BZ2" s="36"/>
      <c r="CA2" s="36"/>
      <c r="CB2" s="36"/>
      <c r="CC2" s="36"/>
      <c r="CD2" s="36"/>
      <c r="CE2" s="35"/>
      <c r="CF2" s="35"/>
      <c r="CG2" s="35"/>
      <c r="CH2" s="35"/>
      <c r="CI2" s="37"/>
    </row>
    <row r="3" spans="1:87" ht="13.5" customHeight="1">
      <c r="A3" s="151"/>
      <c r="B3" s="154"/>
      <c r="C3" s="159"/>
      <c r="D3" s="43" t="s">
        <v>185</v>
      </c>
      <c r="E3" s="35"/>
      <c r="F3" s="35"/>
      <c r="G3" s="35"/>
      <c r="H3" s="35"/>
      <c r="I3" s="35"/>
      <c r="J3" s="35"/>
      <c r="K3" s="44"/>
      <c r="L3" s="45" t="s">
        <v>186</v>
      </c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46"/>
      <c r="AC3" s="47"/>
      <c r="AD3" s="48" t="s">
        <v>187</v>
      </c>
      <c r="AE3" s="49" t="s">
        <v>188</v>
      </c>
      <c r="AF3" s="43" t="s">
        <v>185</v>
      </c>
      <c r="AG3" s="35"/>
      <c r="AH3" s="35"/>
      <c r="AI3" s="35"/>
      <c r="AJ3" s="35"/>
      <c r="AK3" s="35"/>
      <c r="AL3" s="35"/>
      <c r="AM3" s="44"/>
      <c r="AN3" s="45" t="s">
        <v>186</v>
      </c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46"/>
      <c r="BE3" s="47"/>
      <c r="BF3" s="48" t="s">
        <v>187</v>
      </c>
      <c r="BG3" s="49" t="s">
        <v>188</v>
      </c>
      <c r="BH3" s="43" t="s">
        <v>185</v>
      </c>
      <c r="BI3" s="35"/>
      <c r="BJ3" s="35"/>
      <c r="BK3" s="35"/>
      <c r="BL3" s="35"/>
      <c r="BM3" s="35"/>
      <c r="BN3" s="35"/>
      <c r="BO3" s="44"/>
      <c r="BP3" s="45" t="s">
        <v>186</v>
      </c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46"/>
      <c r="CG3" s="47"/>
      <c r="CH3" s="48" t="s">
        <v>187</v>
      </c>
      <c r="CI3" s="49" t="s">
        <v>188</v>
      </c>
    </row>
    <row r="4" spans="1:87" ht="18.75" customHeight="1">
      <c r="A4" s="151"/>
      <c r="B4" s="154"/>
      <c r="C4" s="159"/>
      <c r="D4" s="49" t="s">
        <v>188</v>
      </c>
      <c r="E4" s="48" t="s">
        <v>189</v>
      </c>
      <c r="F4" s="48"/>
      <c r="G4" s="53"/>
      <c r="H4" s="35"/>
      <c r="I4" s="54"/>
      <c r="J4" s="55" t="s">
        <v>190</v>
      </c>
      <c r="K4" s="149" t="s">
        <v>191</v>
      </c>
      <c r="L4" s="49" t="s">
        <v>188</v>
      </c>
      <c r="M4" s="43" t="s">
        <v>192</v>
      </c>
      <c r="N4" s="46"/>
      <c r="O4" s="46"/>
      <c r="P4" s="46"/>
      <c r="Q4" s="47"/>
      <c r="R4" s="43" t="s">
        <v>193</v>
      </c>
      <c r="S4" s="35"/>
      <c r="T4" s="35"/>
      <c r="U4" s="54"/>
      <c r="V4" s="48" t="s">
        <v>194</v>
      </c>
      <c r="W4" s="43" t="s">
        <v>195</v>
      </c>
      <c r="X4" s="45"/>
      <c r="Y4" s="46"/>
      <c r="Z4" s="46"/>
      <c r="AA4" s="47"/>
      <c r="AB4" s="56" t="s">
        <v>196</v>
      </c>
      <c r="AC4" s="56" t="s">
        <v>197</v>
      </c>
      <c r="AD4" s="49"/>
      <c r="AE4" s="49"/>
      <c r="AF4" s="49" t="s">
        <v>188</v>
      </c>
      <c r="AG4" s="48" t="s">
        <v>189</v>
      </c>
      <c r="AH4" s="48"/>
      <c r="AI4" s="53"/>
      <c r="AJ4" s="35"/>
      <c r="AK4" s="54"/>
      <c r="AL4" s="55" t="s">
        <v>190</v>
      </c>
      <c r="AM4" s="149" t="s">
        <v>191</v>
      </c>
      <c r="AN4" s="49" t="s">
        <v>188</v>
      </c>
      <c r="AO4" s="43" t="s">
        <v>192</v>
      </c>
      <c r="AP4" s="46"/>
      <c r="AQ4" s="46"/>
      <c r="AR4" s="46"/>
      <c r="AS4" s="47"/>
      <c r="AT4" s="43" t="s">
        <v>193</v>
      </c>
      <c r="AU4" s="35"/>
      <c r="AV4" s="35"/>
      <c r="AW4" s="54"/>
      <c r="AX4" s="48" t="s">
        <v>194</v>
      </c>
      <c r="AY4" s="43" t="s">
        <v>195</v>
      </c>
      <c r="AZ4" s="57"/>
      <c r="BA4" s="57"/>
      <c r="BB4" s="58"/>
      <c r="BC4" s="47"/>
      <c r="BD4" s="56" t="s">
        <v>196</v>
      </c>
      <c r="BE4" s="56" t="s">
        <v>197</v>
      </c>
      <c r="BF4" s="49"/>
      <c r="BG4" s="49"/>
      <c r="BH4" s="49" t="s">
        <v>188</v>
      </c>
      <c r="BI4" s="48" t="s">
        <v>189</v>
      </c>
      <c r="BJ4" s="48"/>
      <c r="BK4" s="53"/>
      <c r="BL4" s="35"/>
      <c r="BM4" s="54"/>
      <c r="BN4" s="55" t="s">
        <v>190</v>
      </c>
      <c r="BO4" s="149" t="s">
        <v>191</v>
      </c>
      <c r="BP4" s="49" t="s">
        <v>188</v>
      </c>
      <c r="BQ4" s="43" t="s">
        <v>192</v>
      </c>
      <c r="BR4" s="46"/>
      <c r="BS4" s="46"/>
      <c r="BT4" s="46"/>
      <c r="BU4" s="47"/>
      <c r="BV4" s="43" t="s">
        <v>193</v>
      </c>
      <c r="BW4" s="35"/>
      <c r="BX4" s="35"/>
      <c r="BY4" s="54"/>
      <c r="BZ4" s="48" t="s">
        <v>194</v>
      </c>
      <c r="CA4" s="43" t="s">
        <v>195</v>
      </c>
      <c r="CB4" s="46"/>
      <c r="CC4" s="46"/>
      <c r="CD4" s="46"/>
      <c r="CE4" s="47"/>
      <c r="CF4" s="56" t="s">
        <v>196</v>
      </c>
      <c r="CG4" s="56" t="s">
        <v>197</v>
      </c>
      <c r="CH4" s="49"/>
      <c r="CI4" s="49"/>
    </row>
    <row r="5" spans="1:87" ht="22.5" customHeight="1">
      <c r="A5" s="151"/>
      <c r="B5" s="154"/>
      <c r="C5" s="159"/>
      <c r="D5" s="49"/>
      <c r="E5" s="49" t="s">
        <v>188</v>
      </c>
      <c r="F5" s="55" t="s">
        <v>198</v>
      </c>
      <c r="G5" s="55" t="s">
        <v>199</v>
      </c>
      <c r="H5" s="55" t="s">
        <v>200</v>
      </c>
      <c r="I5" s="55" t="s">
        <v>187</v>
      </c>
      <c r="J5" s="60"/>
      <c r="K5" s="149"/>
      <c r="L5" s="49"/>
      <c r="M5" s="49" t="s">
        <v>188</v>
      </c>
      <c r="N5" s="49" t="s">
        <v>201</v>
      </c>
      <c r="O5" s="49" t="s">
        <v>202</v>
      </c>
      <c r="P5" s="49" t="s">
        <v>203</v>
      </c>
      <c r="Q5" s="49" t="s">
        <v>204</v>
      </c>
      <c r="R5" s="49" t="s">
        <v>188</v>
      </c>
      <c r="S5" s="48" t="s">
        <v>205</v>
      </c>
      <c r="T5" s="48" t="s">
        <v>206</v>
      </c>
      <c r="U5" s="48" t="s">
        <v>207</v>
      </c>
      <c r="V5" s="49"/>
      <c r="W5" s="49" t="s">
        <v>188</v>
      </c>
      <c r="X5" s="48" t="s">
        <v>205</v>
      </c>
      <c r="Y5" s="48" t="s">
        <v>206</v>
      </c>
      <c r="Z5" s="48" t="s">
        <v>207</v>
      </c>
      <c r="AA5" s="56" t="s">
        <v>187</v>
      </c>
      <c r="AB5" s="49"/>
      <c r="AC5" s="49"/>
      <c r="AD5" s="49"/>
      <c r="AE5" s="49"/>
      <c r="AF5" s="49"/>
      <c r="AG5" s="49" t="s">
        <v>188</v>
      </c>
      <c r="AH5" s="55" t="s">
        <v>198</v>
      </c>
      <c r="AI5" s="55" t="s">
        <v>199</v>
      </c>
      <c r="AJ5" s="55" t="s">
        <v>200</v>
      </c>
      <c r="AK5" s="55" t="s">
        <v>187</v>
      </c>
      <c r="AL5" s="60"/>
      <c r="AM5" s="149"/>
      <c r="AN5" s="49"/>
      <c r="AO5" s="49" t="s">
        <v>188</v>
      </c>
      <c r="AP5" s="49" t="s">
        <v>201</v>
      </c>
      <c r="AQ5" s="49" t="s">
        <v>202</v>
      </c>
      <c r="AR5" s="49" t="s">
        <v>203</v>
      </c>
      <c r="AS5" s="49" t="s">
        <v>204</v>
      </c>
      <c r="AT5" s="49" t="s">
        <v>188</v>
      </c>
      <c r="AU5" s="48" t="s">
        <v>205</v>
      </c>
      <c r="AV5" s="48" t="s">
        <v>206</v>
      </c>
      <c r="AW5" s="48" t="s">
        <v>207</v>
      </c>
      <c r="AX5" s="49"/>
      <c r="AY5" s="49" t="s">
        <v>188</v>
      </c>
      <c r="AZ5" s="48" t="s">
        <v>205</v>
      </c>
      <c r="BA5" s="48" t="s">
        <v>206</v>
      </c>
      <c r="BB5" s="48" t="s">
        <v>207</v>
      </c>
      <c r="BC5" s="56" t="s">
        <v>187</v>
      </c>
      <c r="BD5" s="49"/>
      <c r="BE5" s="49"/>
      <c r="BF5" s="49"/>
      <c r="BG5" s="49"/>
      <c r="BH5" s="49"/>
      <c r="BI5" s="49" t="s">
        <v>188</v>
      </c>
      <c r="BJ5" s="55" t="s">
        <v>198</v>
      </c>
      <c r="BK5" s="55" t="s">
        <v>199</v>
      </c>
      <c r="BL5" s="55" t="s">
        <v>200</v>
      </c>
      <c r="BM5" s="55" t="s">
        <v>187</v>
      </c>
      <c r="BN5" s="60"/>
      <c r="BO5" s="149"/>
      <c r="BP5" s="49"/>
      <c r="BQ5" s="49" t="s">
        <v>188</v>
      </c>
      <c r="BR5" s="49" t="s">
        <v>201</v>
      </c>
      <c r="BS5" s="49" t="s">
        <v>202</v>
      </c>
      <c r="BT5" s="49" t="s">
        <v>203</v>
      </c>
      <c r="BU5" s="49" t="s">
        <v>204</v>
      </c>
      <c r="BV5" s="49" t="s">
        <v>188</v>
      </c>
      <c r="BW5" s="48" t="s">
        <v>205</v>
      </c>
      <c r="BX5" s="48" t="s">
        <v>206</v>
      </c>
      <c r="BY5" s="48" t="s">
        <v>207</v>
      </c>
      <c r="BZ5" s="49"/>
      <c r="CA5" s="49" t="s">
        <v>188</v>
      </c>
      <c r="CB5" s="48" t="s">
        <v>205</v>
      </c>
      <c r="CC5" s="48" t="s">
        <v>206</v>
      </c>
      <c r="CD5" s="48" t="s">
        <v>207</v>
      </c>
      <c r="CE5" s="56" t="s">
        <v>187</v>
      </c>
      <c r="CF5" s="49"/>
      <c r="CG5" s="49"/>
      <c r="CH5" s="49"/>
      <c r="CI5" s="49"/>
    </row>
    <row r="6" spans="1:87" s="106" customFormat="1" ht="13.5" customHeight="1">
      <c r="A6" s="152"/>
      <c r="B6" s="154"/>
      <c r="C6" s="159"/>
      <c r="D6" s="102" t="s">
        <v>208</v>
      </c>
      <c r="E6" s="102" t="s">
        <v>208</v>
      </c>
      <c r="F6" s="103" t="s">
        <v>208</v>
      </c>
      <c r="G6" s="103" t="s">
        <v>208</v>
      </c>
      <c r="H6" s="103" t="s">
        <v>208</v>
      </c>
      <c r="I6" s="103" t="s">
        <v>208</v>
      </c>
      <c r="J6" s="104" t="s">
        <v>208</v>
      </c>
      <c r="K6" s="104" t="s">
        <v>208</v>
      </c>
      <c r="L6" s="102" t="s">
        <v>208</v>
      </c>
      <c r="M6" s="102" t="s">
        <v>208</v>
      </c>
      <c r="N6" s="102" t="s">
        <v>208</v>
      </c>
      <c r="O6" s="102" t="s">
        <v>208</v>
      </c>
      <c r="P6" s="102" t="s">
        <v>208</v>
      </c>
      <c r="Q6" s="102" t="s">
        <v>208</v>
      </c>
      <c r="R6" s="102" t="s">
        <v>208</v>
      </c>
      <c r="S6" s="105" t="s">
        <v>208</v>
      </c>
      <c r="T6" s="105" t="s">
        <v>208</v>
      </c>
      <c r="U6" s="105" t="s">
        <v>208</v>
      </c>
      <c r="V6" s="102" t="s">
        <v>208</v>
      </c>
      <c r="W6" s="102" t="s">
        <v>208</v>
      </c>
      <c r="X6" s="102" t="s">
        <v>208</v>
      </c>
      <c r="Y6" s="102" t="s">
        <v>208</v>
      </c>
      <c r="Z6" s="102" t="s">
        <v>208</v>
      </c>
      <c r="AA6" s="102" t="s">
        <v>208</v>
      </c>
      <c r="AB6" s="102" t="s">
        <v>208</v>
      </c>
      <c r="AC6" s="102" t="s">
        <v>208</v>
      </c>
      <c r="AD6" s="102" t="s">
        <v>208</v>
      </c>
      <c r="AE6" s="102" t="s">
        <v>208</v>
      </c>
      <c r="AF6" s="102" t="s">
        <v>208</v>
      </c>
      <c r="AG6" s="102" t="s">
        <v>208</v>
      </c>
      <c r="AH6" s="103" t="s">
        <v>208</v>
      </c>
      <c r="AI6" s="103" t="s">
        <v>208</v>
      </c>
      <c r="AJ6" s="103" t="s">
        <v>208</v>
      </c>
      <c r="AK6" s="103" t="s">
        <v>208</v>
      </c>
      <c r="AL6" s="104" t="s">
        <v>208</v>
      </c>
      <c r="AM6" s="104" t="s">
        <v>208</v>
      </c>
      <c r="AN6" s="102" t="s">
        <v>208</v>
      </c>
      <c r="AO6" s="102" t="s">
        <v>208</v>
      </c>
      <c r="AP6" s="102" t="s">
        <v>208</v>
      </c>
      <c r="AQ6" s="102" t="s">
        <v>208</v>
      </c>
      <c r="AR6" s="102" t="s">
        <v>208</v>
      </c>
      <c r="AS6" s="102" t="s">
        <v>208</v>
      </c>
      <c r="AT6" s="102" t="s">
        <v>208</v>
      </c>
      <c r="AU6" s="105" t="s">
        <v>208</v>
      </c>
      <c r="AV6" s="105" t="s">
        <v>208</v>
      </c>
      <c r="AW6" s="105" t="s">
        <v>208</v>
      </c>
      <c r="AX6" s="102" t="s">
        <v>208</v>
      </c>
      <c r="AY6" s="102" t="s">
        <v>208</v>
      </c>
      <c r="AZ6" s="102" t="s">
        <v>208</v>
      </c>
      <c r="BA6" s="102" t="s">
        <v>208</v>
      </c>
      <c r="BB6" s="102" t="s">
        <v>208</v>
      </c>
      <c r="BC6" s="102" t="s">
        <v>208</v>
      </c>
      <c r="BD6" s="102" t="s">
        <v>208</v>
      </c>
      <c r="BE6" s="102" t="s">
        <v>208</v>
      </c>
      <c r="BF6" s="102" t="s">
        <v>208</v>
      </c>
      <c r="BG6" s="102" t="s">
        <v>208</v>
      </c>
      <c r="BH6" s="102" t="s">
        <v>208</v>
      </c>
      <c r="BI6" s="102" t="s">
        <v>208</v>
      </c>
      <c r="BJ6" s="103" t="s">
        <v>208</v>
      </c>
      <c r="BK6" s="103" t="s">
        <v>208</v>
      </c>
      <c r="BL6" s="103" t="s">
        <v>208</v>
      </c>
      <c r="BM6" s="103" t="s">
        <v>208</v>
      </c>
      <c r="BN6" s="104" t="s">
        <v>208</v>
      </c>
      <c r="BO6" s="104" t="s">
        <v>208</v>
      </c>
      <c r="BP6" s="102" t="s">
        <v>208</v>
      </c>
      <c r="BQ6" s="102" t="s">
        <v>208</v>
      </c>
      <c r="BR6" s="103" t="s">
        <v>208</v>
      </c>
      <c r="BS6" s="103" t="s">
        <v>208</v>
      </c>
      <c r="BT6" s="103" t="s">
        <v>208</v>
      </c>
      <c r="BU6" s="103" t="s">
        <v>208</v>
      </c>
      <c r="BV6" s="102" t="s">
        <v>208</v>
      </c>
      <c r="BW6" s="105" t="s">
        <v>208</v>
      </c>
      <c r="BX6" s="105" t="s">
        <v>208</v>
      </c>
      <c r="BY6" s="105" t="s">
        <v>208</v>
      </c>
      <c r="BZ6" s="102" t="s">
        <v>208</v>
      </c>
      <c r="CA6" s="102" t="s">
        <v>208</v>
      </c>
      <c r="CB6" s="102" t="s">
        <v>208</v>
      </c>
      <c r="CC6" s="102" t="s">
        <v>208</v>
      </c>
      <c r="CD6" s="102" t="s">
        <v>208</v>
      </c>
      <c r="CE6" s="102" t="s">
        <v>208</v>
      </c>
      <c r="CF6" s="102" t="s">
        <v>208</v>
      </c>
      <c r="CG6" s="102" t="s">
        <v>208</v>
      </c>
      <c r="CH6" s="102" t="s">
        <v>208</v>
      </c>
      <c r="CI6" s="102" t="s">
        <v>208</v>
      </c>
    </row>
    <row r="7" spans="1:87" s="142" customFormat="1" ht="13.5" customHeight="1">
      <c r="A7" s="138" t="s">
        <v>1</v>
      </c>
      <c r="B7" s="139" t="s">
        <v>236</v>
      </c>
      <c r="C7" s="138" t="s">
        <v>0</v>
      </c>
      <c r="D7" s="140">
        <v>10425001</v>
      </c>
      <c r="E7" s="140">
        <v>10168283</v>
      </c>
      <c r="F7" s="140">
        <v>0</v>
      </c>
      <c r="G7" s="140">
        <v>7874876</v>
      </c>
      <c r="H7" s="140">
        <v>1968001</v>
      </c>
      <c r="I7" s="140">
        <v>325406</v>
      </c>
      <c r="J7" s="140">
        <v>256718</v>
      </c>
      <c r="K7" s="140">
        <v>712083</v>
      </c>
      <c r="L7" s="140">
        <v>66828165</v>
      </c>
      <c r="M7" s="140">
        <v>11283443</v>
      </c>
      <c r="N7" s="140">
        <v>9189404</v>
      </c>
      <c r="O7" s="140">
        <v>1192451</v>
      </c>
      <c r="P7" s="140">
        <v>732370</v>
      </c>
      <c r="Q7" s="140">
        <v>169218</v>
      </c>
      <c r="R7" s="140">
        <v>12209130</v>
      </c>
      <c r="S7" s="140">
        <v>1637563</v>
      </c>
      <c r="T7" s="140">
        <v>8402494</v>
      </c>
      <c r="U7" s="140">
        <v>2169073</v>
      </c>
      <c r="V7" s="140">
        <v>276474</v>
      </c>
      <c r="W7" s="140">
        <v>43031866</v>
      </c>
      <c r="X7" s="140">
        <v>19895228</v>
      </c>
      <c r="Y7" s="140">
        <v>17835076</v>
      </c>
      <c r="Z7" s="140">
        <v>3604502</v>
      </c>
      <c r="AA7" s="140">
        <v>1697060</v>
      </c>
      <c r="AB7" s="140">
        <v>13051543</v>
      </c>
      <c r="AC7" s="140">
        <v>27252</v>
      </c>
      <c r="AD7" s="140">
        <v>5339972</v>
      </c>
      <c r="AE7" s="140">
        <v>82593138</v>
      </c>
      <c r="AF7" s="140">
        <v>1083169</v>
      </c>
      <c r="AG7" s="140">
        <v>825690</v>
      </c>
      <c r="AH7" s="140">
        <v>12755</v>
      </c>
      <c r="AI7" s="140">
        <v>359037</v>
      </c>
      <c r="AJ7" s="140">
        <v>195016</v>
      </c>
      <c r="AK7" s="140">
        <v>258882</v>
      </c>
      <c r="AL7" s="140">
        <v>257479</v>
      </c>
      <c r="AM7" s="140">
        <v>405930</v>
      </c>
      <c r="AN7" s="140">
        <v>7658589</v>
      </c>
      <c r="AO7" s="140">
        <v>1177258</v>
      </c>
      <c r="AP7" s="140">
        <v>866474</v>
      </c>
      <c r="AQ7" s="140">
        <v>136499</v>
      </c>
      <c r="AR7" s="140">
        <v>131513</v>
      </c>
      <c r="AS7" s="140">
        <v>42772</v>
      </c>
      <c r="AT7" s="140">
        <v>2199589</v>
      </c>
      <c r="AU7" s="140">
        <v>252661</v>
      </c>
      <c r="AV7" s="140">
        <v>1767297</v>
      </c>
      <c r="AW7" s="140">
        <v>179631</v>
      </c>
      <c r="AX7" s="140">
        <v>38515</v>
      </c>
      <c r="AY7" s="140">
        <v>4243075</v>
      </c>
      <c r="AZ7" s="140">
        <v>2415835</v>
      </c>
      <c r="BA7" s="140">
        <v>1390285</v>
      </c>
      <c r="BB7" s="140">
        <v>206227</v>
      </c>
      <c r="BC7" s="140">
        <v>230728</v>
      </c>
      <c r="BD7" s="140">
        <v>2607957</v>
      </c>
      <c r="BE7" s="140">
        <v>152</v>
      </c>
      <c r="BF7" s="140">
        <v>589150</v>
      </c>
      <c r="BG7" s="140">
        <v>9330908</v>
      </c>
      <c r="BH7" s="140">
        <v>11508170</v>
      </c>
      <c r="BI7" s="140">
        <v>10993973</v>
      </c>
      <c r="BJ7" s="140">
        <v>12755</v>
      </c>
      <c r="BK7" s="140">
        <v>8233913</v>
      </c>
      <c r="BL7" s="140">
        <v>2163017</v>
      </c>
      <c r="BM7" s="140">
        <v>584288</v>
      </c>
      <c r="BN7" s="140">
        <v>514197</v>
      </c>
      <c r="BO7" s="140">
        <v>1118013</v>
      </c>
      <c r="BP7" s="140">
        <v>74486754</v>
      </c>
      <c r="BQ7" s="140">
        <v>12460701</v>
      </c>
      <c r="BR7" s="140">
        <v>10055878</v>
      </c>
      <c r="BS7" s="140">
        <v>1328950</v>
      </c>
      <c r="BT7" s="140">
        <v>863883</v>
      </c>
      <c r="BU7" s="140">
        <v>211990</v>
      </c>
      <c r="BV7" s="140">
        <v>14408719</v>
      </c>
      <c r="BW7" s="140">
        <v>1890224</v>
      </c>
      <c r="BX7" s="140">
        <v>10169791</v>
      </c>
      <c r="BY7" s="140">
        <v>2348704</v>
      </c>
      <c r="BZ7" s="140">
        <v>314989</v>
      </c>
      <c r="CA7" s="140">
        <v>47274941</v>
      </c>
      <c r="CB7" s="140">
        <v>22311063</v>
      </c>
      <c r="CC7" s="140">
        <v>19225361</v>
      </c>
      <c r="CD7" s="140">
        <v>3810729</v>
      </c>
      <c r="CE7" s="140">
        <v>1927788</v>
      </c>
      <c r="CF7" s="140">
        <v>15659500</v>
      </c>
      <c r="CG7" s="140">
        <v>27404</v>
      </c>
      <c r="CH7" s="140">
        <v>5929122</v>
      </c>
      <c r="CI7" s="140">
        <v>91924046</v>
      </c>
    </row>
    <row r="8" spans="1:87" s="142" customFormat="1" ht="13.5" customHeight="1">
      <c r="A8" s="138" t="s">
        <v>2</v>
      </c>
      <c r="B8" s="139" t="s">
        <v>237</v>
      </c>
      <c r="C8" s="138" t="s">
        <v>0</v>
      </c>
      <c r="D8" s="140">
        <v>1961801</v>
      </c>
      <c r="E8" s="140">
        <v>1939925</v>
      </c>
      <c r="F8" s="140">
        <v>34641</v>
      </c>
      <c r="G8" s="140">
        <v>1405044</v>
      </c>
      <c r="H8" s="140">
        <v>489317</v>
      </c>
      <c r="I8" s="140">
        <v>10923</v>
      </c>
      <c r="J8" s="140">
        <v>21876</v>
      </c>
      <c r="K8" s="140">
        <v>1105519</v>
      </c>
      <c r="L8" s="140">
        <v>14289887</v>
      </c>
      <c r="M8" s="140">
        <v>2164099</v>
      </c>
      <c r="N8" s="140">
        <v>1761587</v>
      </c>
      <c r="O8" s="140">
        <v>272971</v>
      </c>
      <c r="P8" s="140">
        <v>84184</v>
      </c>
      <c r="Q8" s="140">
        <v>45357</v>
      </c>
      <c r="R8" s="140">
        <v>2672579</v>
      </c>
      <c r="S8" s="140">
        <v>253659</v>
      </c>
      <c r="T8" s="140">
        <v>1984081</v>
      </c>
      <c r="U8" s="140">
        <v>434839</v>
      </c>
      <c r="V8" s="140">
        <v>21395</v>
      </c>
      <c r="W8" s="140">
        <v>9423095</v>
      </c>
      <c r="X8" s="140">
        <v>3456002</v>
      </c>
      <c r="Y8" s="140">
        <v>5389946</v>
      </c>
      <c r="Z8" s="140">
        <v>455991</v>
      </c>
      <c r="AA8" s="140">
        <v>121156</v>
      </c>
      <c r="AB8" s="140">
        <v>6243143</v>
      </c>
      <c r="AC8" s="140">
        <v>8719</v>
      </c>
      <c r="AD8" s="140">
        <v>462057</v>
      </c>
      <c r="AE8" s="140">
        <v>16713745</v>
      </c>
      <c r="AF8" s="140">
        <v>499220</v>
      </c>
      <c r="AG8" s="140">
        <v>499220</v>
      </c>
      <c r="AH8" s="140">
        <v>0</v>
      </c>
      <c r="AI8" s="140">
        <v>129600</v>
      </c>
      <c r="AJ8" s="140">
        <v>353884</v>
      </c>
      <c r="AK8" s="140">
        <v>15736</v>
      </c>
      <c r="AL8" s="140">
        <v>0</v>
      </c>
      <c r="AM8" s="140">
        <v>18974</v>
      </c>
      <c r="AN8" s="140">
        <v>2585523</v>
      </c>
      <c r="AO8" s="140">
        <v>396084</v>
      </c>
      <c r="AP8" s="140">
        <v>298004</v>
      </c>
      <c r="AQ8" s="140">
        <v>0</v>
      </c>
      <c r="AR8" s="140">
        <v>98080</v>
      </c>
      <c r="AS8" s="140">
        <v>0</v>
      </c>
      <c r="AT8" s="140">
        <v>965729</v>
      </c>
      <c r="AU8" s="140">
        <v>0</v>
      </c>
      <c r="AV8" s="140">
        <v>940362</v>
      </c>
      <c r="AW8" s="140">
        <v>25367</v>
      </c>
      <c r="AX8" s="140">
        <v>0</v>
      </c>
      <c r="AY8" s="140">
        <v>1223710</v>
      </c>
      <c r="AZ8" s="140">
        <v>61674</v>
      </c>
      <c r="BA8" s="140">
        <v>1059891</v>
      </c>
      <c r="BB8" s="140">
        <v>96492</v>
      </c>
      <c r="BC8" s="140">
        <v>5653</v>
      </c>
      <c r="BD8" s="140">
        <v>2564467</v>
      </c>
      <c r="BE8" s="140">
        <v>0</v>
      </c>
      <c r="BF8" s="140">
        <v>43445</v>
      </c>
      <c r="BG8" s="140">
        <v>3128188</v>
      </c>
      <c r="BH8" s="140">
        <v>2461021</v>
      </c>
      <c r="BI8" s="140">
        <v>2439145</v>
      </c>
      <c r="BJ8" s="140">
        <v>34641</v>
      </c>
      <c r="BK8" s="140">
        <v>1534644</v>
      </c>
      <c r="BL8" s="140">
        <v>843201</v>
      </c>
      <c r="BM8" s="140">
        <v>26659</v>
      </c>
      <c r="BN8" s="140">
        <v>21876</v>
      </c>
      <c r="BO8" s="140">
        <v>1124493</v>
      </c>
      <c r="BP8" s="140">
        <v>16875410</v>
      </c>
      <c r="BQ8" s="140">
        <v>2560183</v>
      </c>
      <c r="BR8" s="140">
        <v>2059591</v>
      </c>
      <c r="BS8" s="140">
        <v>272971</v>
      </c>
      <c r="BT8" s="140">
        <v>182264</v>
      </c>
      <c r="BU8" s="140">
        <v>45357</v>
      </c>
      <c r="BV8" s="140">
        <v>3638308</v>
      </c>
      <c r="BW8" s="140">
        <v>253659</v>
      </c>
      <c r="BX8" s="140">
        <v>2924443</v>
      </c>
      <c r="BY8" s="140">
        <v>460206</v>
      </c>
      <c r="BZ8" s="140">
        <v>21395</v>
      </c>
      <c r="CA8" s="140">
        <v>10646805</v>
      </c>
      <c r="CB8" s="140">
        <v>3517676</v>
      </c>
      <c r="CC8" s="140">
        <v>6449837</v>
      </c>
      <c r="CD8" s="140">
        <v>552483</v>
      </c>
      <c r="CE8" s="140">
        <v>126809</v>
      </c>
      <c r="CF8" s="140">
        <v>8807610</v>
      </c>
      <c r="CG8" s="140">
        <v>8719</v>
      </c>
      <c r="CH8" s="140">
        <v>505502</v>
      </c>
      <c r="CI8" s="140">
        <v>19841933</v>
      </c>
    </row>
    <row r="9" spans="1:87" s="142" customFormat="1" ht="13.5" customHeight="1">
      <c r="A9" s="138" t="s">
        <v>3</v>
      </c>
      <c r="B9" s="139" t="s">
        <v>238</v>
      </c>
      <c r="C9" s="138" t="s">
        <v>0</v>
      </c>
      <c r="D9" s="140">
        <v>4341123</v>
      </c>
      <c r="E9" s="140">
        <v>4318337</v>
      </c>
      <c r="F9" s="140">
        <v>0</v>
      </c>
      <c r="G9" s="140">
        <v>3849548</v>
      </c>
      <c r="H9" s="140">
        <v>168922</v>
      </c>
      <c r="I9" s="140">
        <v>299867</v>
      </c>
      <c r="J9" s="140">
        <v>22786</v>
      </c>
      <c r="K9" s="140">
        <v>585905</v>
      </c>
      <c r="L9" s="140">
        <v>14186964</v>
      </c>
      <c r="M9" s="140">
        <v>1820121</v>
      </c>
      <c r="N9" s="140">
        <v>1218658</v>
      </c>
      <c r="O9" s="140">
        <v>184895</v>
      </c>
      <c r="P9" s="140">
        <v>356876</v>
      </c>
      <c r="Q9" s="140">
        <v>59692</v>
      </c>
      <c r="R9" s="140">
        <v>3134081</v>
      </c>
      <c r="S9" s="140">
        <v>80829</v>
      </c>
      <c r="T9" s="140">
        <v>2782811</v>
      </c>
      <c r="U9" s="140">
        <v>270441</v>
      </c>
      <c r="V9" s="140">
        <v>26714</v>
      </c>
      <c r="W9" s="140">
        <v>9198458</v>
      </c>
      <c r="X9" s="140">
        <v>3841226</v>
      </c>
      <c r="Y9" s="140">
        <v>4917788</v>
      </c>
      <c r="Z9" s="140">
        <v>369460</v>
      </c>
      <c r="AA9" s="140">
        <v>69984</v>
      </c>
      <c r="AB9" s="140">
        <v>7114650</v>
      </c>
      <c r="AC9" s="140">
        <v>7590</v>
      </c>
      <c r="AD9" s="140">
        <v>400101</v>
      </c>
      <c r="AE9" s="140">
        <v>18928188</v>
      </c>
      <c r="AF9" s="140">
        <v>30841</v>
      </c>
      <c r="AG9" s="140">
        <v>9627</v>
      </c>
      <c r="AH9" s="140">
        <v>0</v>
      </c>
      <c r="AI9" s="140">
        <v>9627</v>
      </c>
      <c r="AJ9" s="140">
        <v>0</v>
      </c>
      <c r="AK9" s="140">
        <v>0</v>
      </c>
      <c r="AL9" s="140">
        <v>21214</v>
      </c>
      <c r="AM9" s="140">
        <v>24649</v>
      </c>
      <c r="AN9" s="140">
        <v>3870586</v>
      </c>
      <c r="AO9" s="140">
        <v>418673</v>
      </c>
      <c r="AP9" s="140">
        <v>350717</v>
      </c>
      <c r="AQ9" s="140">
        <v>0</v>
      </c>
      <c r="AR9" s="140">
        <v>67956</v>
      </c>
      <c r="AS9" s="140">
        <v>0</v>
      </c>
      <c r="AT9" s="140">
        <v>1216812</v>
      </c>
      <c r="AU9" s="140">
        <v>16377</v>
      </c>
      <c r="AV9" s="140">
        <v>1199860</v>
      </c>
      <c r="AW9" s="140">
        <v>575</v>
      </c>
      <c r="AX9" s="140">
        <v>0</v>
      </c>
      <c r="AY9" s="140">
        <v>2235101</v>
      </c>
      <c r="AZ9" s="140">
        <v>941628</v>
      </c>
      <c r="BA9" s="140">
        <v>1271428</v>
      </c>
      <c r="BB9" s="140">
        <v>18817</v>
      </c>
      <c r="BC9" s="140">
        <v>3228</v>
      </c>
      <c r="BD9" s="140">
        <v>2517802</v>
      </c>
      <c r="BE9" s="140">
        <v>0</v>
      </c>
      <c r="BF9" s="140">
        <v>69992</v>
      </c>
      <c r="BG9" s="140">
        <v>3971419</v>
      </c>
      <c r="BH9" s="140">
        <v>4371964</v>
      </c>
      <c r="BI9" s="140">
        <v>4327964</v>
      </c>
      <c r="BJ9" s="140">
        <v>0</v>
      </c>
      <c r="BK9" s="140">
        <v>3859175</v>
      </c>
      <c r="BL9" s="140">
        <v>168922</v>
      </c>
      <c r="BM9" s="140">
        <v>299867</v>
      </c>
      <c r="BN9" s="140">
        <v>44000</v>
      </c>
      <c r="BO9" s="140">
        <v>610554</v>
      </c>
      <c r="BP9" s="140">
        <v>18057550</v>
      </c>
      <c r="BQ9" s="140">
        <v>2238794</v>
      </c>
      <c r="BR9" s="140">
        <v>1569375</v>
      </c>
      <c r="BS9" s="140">
        <v>184895</v>
      </c>
      <c r="BT9" s="140">
        <v>424832</v>
      </c>
      <c r="BU9" s="140">
        <v>59692</v>
      </c>
      <c r="BV9" s="140">
        <v>4350893</v>
      </c>
      <c r="BW9" s="140">
        <v>97206</v>
      </c>
      <c r="BX9" s="140">
        <v>3982671</v>
      </c>
      <c r="BY9" s="140">
        <v>271016</v>
      </c>
      <c r="BZ9" s="140">
        <v>26714</v>
      </c>
      <c r="CA9" s="140">
        <v>11433559</v>
      </c>
      <c r="CB9" s="140">
        <v>4782854</v>
      </c>
      <c r="CC9" s="140">
        <v>6189216</v>
      </c>
      <c r="CD9" s="140">
        <v>388277</v>
      </c>
      <c r="CE9" s="140">
        <v>73212</v>
      </c>
      <c r="CF9" s="140">
        <v>9632452</v>
      </c>
      <c r="CG9" s="140">
        <v>7590</v>
      </c>
      <c r="CH9" s="140">
        <v>470093</v>
      </c>
      <c r="CI9" s="140">
        <v>22899607</v>
      </c>
    </row>
    <row r="10" spans="1:87" s="142" customFormat="1" ht="13.5" customHeight="1">
      <c r="A10" s="138" t="s">
        <v>4</v>
      </c>
      <c r="B10" s="139" t="s">
        <v>239</v>
      </c>
      <c r="C10" s="138" t="s">
        <v>0</v>
      </c>
      <c r="D10" s="140">
        <v>17297995</v>
      </c>
      <c r="E10" s="140">
        <v>17235107</v>
      </c>
      <c r="F10" s="140">
        <v>0</v>
      </c>
      <c r="G10" s="140">
        <v>8978484</v>
      </c>
      <c r="H10" s="140">
        <v>8200281</v>
      </c>
      <c r="I10" s="140">
        <v>56342</v>
      </c>
      <c r="J10" s="140">
        <v>62888</v>
      </c>
      <c r="K10" s="140">
        <v>2529548</v>
      </c>
      <c r="L10" s="140">
        <v>22913336</v>
      </c>
      <c r="M10" s="140">
        <v>3618054</v>
      </c>
      <c r="N10" s="140">
        <v>2402318</v>
      </c>
      <c r="O10" s="140">
        <v>660615</v>
      </c>
      <c r="P10" s="140">
        <v>465459</v>
      </c>
      <c r="Q10" s="140">
        <v>89662</v>
      </c>
      <c r="R10" s="140">
        <v>5195568</v>
      </c>
      <c r="S10" s="140">
        <v>787780</v>
      </c>
      <c r="T10" s="140">
        <v>4004590</v>
      </c>
      <c r="U10" s="140">
        <v>403198</v>
      </c>
      <c r="V10" s="140">
        <v>23669</v>
      </c>
      <c r="W10" s="140">
        <v>14076045</v>
      </c>
      <c r="X10" s="140">
        <v>7018133</v>
      </c>
      <c r="Y10" s="140">
        <v>6185144</v>
      </c>
      <c r="Z10" s="140">
        <v>575880</v>
      </c>
      <c r="AA10" s="140">
        <v>296888</v>
      </c>
      <c r="AB10" s="140">
        <v>5568767</v>
      </c>
      <c r="AC10" s="140">
        <v>0</v>
      </c>
      <c r="AD10" s="140">
        <v>456002</v>
      </c>
      <c r="AE10" s="140">
        <v>40667333</v>
      </c>
      <c r="AF10" s="140">
        <v>35470</v>
      </c>
      <c r="AG10" s="140">
        <v>33526</v>
      </c>
      <c r="AH10" s="140">
        <v>0</v>
      </c>
      <c r="AI10" s="140">
        <v>19604</v>
      </c>
      <c r="AJ10" s="140">
        <v>0</v>
      </c>
      <c r="AK10" s="140">
        <v>13922</v>
      </c>
      <c r="AL10" s="140">
        <v>1944</v>
      </c>
      <c r="AM10" s="140">
        <v>0</v>
      </c>
      <c r="AN10" s="140">
        <v>4298374</v>
      </c>
      <c r="AO10" s="140">
        <v>560224</v>
      </c>
      <c r="AP10" s="140">
        <v>488790</v>
      </c>
      <c r="AQ10" s="140">
        <v>3269</v>
      </c>
      <c r="AR10" s="140">
        <v>68165</v>
      </c>
      <c r="AS10" s="140">
        <v>0</v>
      </c>
      <c r="AT10" s="140">
        <v>1973227</v>
      </c>
      <c r="AU10" s="140">
        <v>15206</v>
      </c>
      <c r="AV10" s="140">
        <v>1955147</v>
      </c>
      <c r="AW10" s="140">
        <v>2874</v>
      </c>
      <c r="AX10" s="140">
        <v>0</v>
      </c>
      <c r="AY10" s="140">
        <v>1764923</v>
      </c>
      <c r="AZ10" s="140">
        <v>751601</v>
      </c>
      <c r="BA10" s="140">
        <v>853123</v>
      </c>
      <c r="BB10" s="140">
        <v>17216</v>
      </c>
      <c r="BC10" s="140">
        <v>142983</v>
      </c>
      <c r="BD10" s="140">
        <v>2459103</v>
      </c>
      <c r="BE10" s="140">
        <v>0</v>
      </c>
      <c r="BF10" s="140">
        <v>86870</v>
      </c>
      <c r="BG10" s="140">
        <v>4420714</v>
      </c>
      <c r="BH10" s="140">
        <v>17333465</v>
      </c>
      <c r="BI10" s="140">
        <v>17268633</v>
      </c>
      <c r="BJ10" s="140">
        <v>0</v>
      </c>
      <c r="BK10" s="140">
        <v>8998088</v>
      </c>
      <c r="BL10" s="140">
        <v>8200281</v>
      </c>
      <c r="BM10" s="140">
        <v>70264</v>
      </c>
      <c r="BN10" s="140">
        <v>64832</v>
      </c>
      <c r="BO10" s="140">
        <v>2529548</v>
      </c>
      <c r="BP10" s="140">
        <v>27211710</v>
      </c>
      <c r="BQ10" s="140">
        <v>4178278</v>
      </c>
      <c r="BR10" s="140">
        <v>2891108</v>
      </c>
      <c r="BS10" s="140">
        <v>663884</v>
      </c>
      <c r="BT10" s="140">
        <v>533624</v>
      </c>
      <c r="BU10" s="140">
        <v>89662</v>
      </c>
      <c r="BV10" s="140">
        <v>7168795</v>
      </c>
      <c r="BW10" s="140">
        <v>802986</v>
      </c>
      <c r="BX10" s="140">
        <v>5959737</v>
      </c>
      <c r="BY10" s="140">
        <v>406072</v>
      </c>
      <c r="BZ10" s="140">
        <v>23669</v>
      </c>
      <c r="CA10" s="140">
        <v>15840968</v>
      </c>
      <c r="CB10" s="140">
        <v>7769734</v>
      </c>
      <c r="CC10" s="140">
        <v>7038267</v>
      </c>
      <c r="CD10" s="140">
        <v>593096</v>
      </c>
      <c r="CE10" s="140">
        <v>439871</v>
      </c>
      <c r="CF10" s="140">
        <v>8027870</v>
      </c>
      <c r="CG10" s="140">
        <v>0</v>
      </c>
      <c r="CH10" s="140">
        <v>542872</v>
      </c>
      <c r="CI10" s="140">
        <v>45088047</v>
      </c>
    </row>
    <row r="11" spans="1:87" s="142" customFormat="1" ht="13.5" customHeight="1">
      <c r="A11" s="138" t="s">
        <v>5</v>
      </c>
      <c r="B11" s="139" t="s">
        <v>240</v>
      </c>
      <c r="C11" s="138" t="s">
        <v>0</v>
      </c>
      <c r="D11" s="140">
        <v>1090363</v>
      </c>
      <c r="E11" s="140">
        <v>1090363</v>
      </c>
      <c r="F11" s="140">
        <v>931</v>
      </c>
      <c r="G11" s="140">
        <v>921185</v>
      </c>
      <c r="H11" s="140">
        <v>165320</v>
      </c>
      <c r="I11" s="140">
        <v>2927</v>
      </c>
      <c r="J11" s="140">
        <v>0</v>
      </c>
      <c r="K11" s="140">
        <v>7279</v>
      </c>
      <c r="L11" s="140">
        <v>12151654</v>
      </c>
      <c r="M11" s="140">
        <v>1523604</v>
      </c>
      <c r="N11" s="140">
        <v>784102</v>
      </c>
      <c r="O11" s="140">
        <v>183679</v>
      </c>
      <c r="P11" s="140">
        <v>483797</v>
      </c>
      <c r="Q11" s="140">
        <v>72026</v>
      </c>
      <c r="R11" s="140">
        <v>2765980</v>
      </c>
      <c r="S11" s="140">
        <v>134109</v>
      </c>
      <c r="T11" s="140">
        <v>2385789</v>
      </c>
      <c r="U11" s="140">
        <v>246082</v>
      </c>
      <c r="V11" s="140">
        <v>855</v>
      </c>
      <c r="W11" s="140">
        <v>7853601</v>
      </c>
      <c r="X11" s="140">
        <v>3453730</v>
      </c>
      <c r="Y11" s="140">
        <v>4016623</v>
      </c>
      <c r="Z11" s="140">
        <v>235481</v>
      </c>
      <c r="AA11" s="140">
        <v>147767</v>
      </c>
      <c r="AB11" s="140">
        <v>2321755</v>
      </c>
      <c r="AC11" s="140">
        <v>7614</v>
      </c>
      <c r="AD11" s="140">
        <v>596413</v>
      </c>
      <c r="AE11" s="140">
        <v>13838430</v>
      </c>
      <c r="AF11" s="140">
        <v>438950</v>
      </c>
      <c r="AG11" s="140">
        <v>431630</v>
      </c>
      <c r="AH11" s="140">
        <v>0</v>
      </c>
      <c r="AI11" s="140">
        <v>421780</v>
      </c>
      <c r="AJ11" s="140">
        <v>0</v>
      </c>
      <c r="AK11" s="140">
        <v>9850</v>
      </c>
      <c r="AL11" s="140">
        <v>7320</v>
      </c>
      <c r="AM11" s="140">
        <v>14597</v>
      </c>
      <c r="AN11" s="140">
        <v>2829075</v>
      </c>
      <c r="AO11" s="140">
        <v>477167</v>
      </c>
      <c r="AP11" s="140">
        <v>406473</v>
      </c>
      <c r="AQ11" s="140">
        <v>0</v>
      </c>
      <c r="AR11" s="140">
        <v>70694</v>
      </c>
      <c r="AS11" s="140">
        <v>0</v>
      </c>
      <c r="AT11" s="140">
        <v>1567729</v>
      </c>
      <c r="AU11" s="140">
        <v>0</v>
      </c>
      <c r="AV11" s="140">
        <v>1561375</v>
      </c>
      <c r="AW11" s="140">
        <v>6354</v>
      </c>
      <c r="AX11" s="140">
        <v>7164</v>
      </c>
      <c r="AY11" s="140">
        <v>777015</v>
      </c>
      <c r="AZ11" s="140">
        <v>8174</v>
      </c>
      <c r="BA11" s="140">
        <v>683621</v>
      </c>
      <c r="BB11" s="140">
        <v>4732</v>
      </c>
      <c r="BC11" s="140">
        <v>80488</v>
      </c>
      <c r="BD11" s="140">
        <v>1744320</v>
      </c>
      <c r="BE11" s="140">
        <v>0</v>
      </c>
      <c r="BF11" s="140">
        <v>43289</v>
      </c>
      <c r="BG11" s="140">
        <v>3311314</v>
      </c>
      <c r="BH11" s="140">
        <v>1529313</v>
      </c>
      <c r="BI11" s="140">
        <v>1521993</v>
      </c>
      <c r="BJ11" s="140">
        <v>931</v>
      </c>
      <c r="BK11" s="140">
        <v>1342965</v>
      </c>
      <c r="BL11" s="140">
        <v>165320</v>
      </c>
      <c r="BM11" s="140">
        <v>12777</v>
      </c>
      <c r="BN11" s="140">
        <v>7320</v>
      </c>
      <c r="BO11" s="140">
        <v>21876</v>
      </c>
      <c r="BP11" s="140">
        <v>14980729</v>
      </c>
      <c r="BQ11" s="140">
        <v>2000771</v>
      </c>
      <c r="BR11" s="140">
        <v>1190575</v>
      </c>
      <c r="BS11" s="140">
        <v>183679</v>
      </c>
      <c r="BT11" s="140">
        <v>554491</v>
      </c>
      <c r="BU11" s="140">
        <v>72026</v>
      </c>
      <c r="BV11" s="140">
        <v>4333709</v>
      </c>
      <c r="BW11" s="140">
        <v>134109</v>
      </c>
      <c r="BX11" s="140">
        <v>3947164</v>
      </c>
      <c r="BY11" s="140">
        <v>252436</v>
      </c>
      <c r="BZ11" s="140">
        <v>8019</v>
      </c>
      <c r="CA11" s="140">
        <v>8630616</v>
      </c>
      <c r="CB11" s="140">
        <v>3461904</v>
      </c>
      <c r="CC11" s="140">
        <v>4700244</v>
      </c>
      <c r="CD11" s="140">
        <v>240213</v>
      </c>
      <c r="CE11" s="140">
        <v>228255</v>
      </c>
      <c r="CF11" s="140">
        <v>4066075</v>
      </c>
      <c r="CG11" s="140">
        <v>7614</v>
      </c>
      <c r="CH11" s="140">
        <v>639702</v>
      </c>
      <c r="CI11" s="140">
        <v>17149744</v>
      </c>
    </row>
    <row r="12" spans="1:87" s="142" customFormat="1" ht="13.5" customHeight="1">
      <c r="A12" s="138" t="s">
        <v>6</v>
      </c>
      <c r="B12" s="139" t="s">
        <v>241</v>
      </c>
      <c r="C12" s="138" t="s">
        <v>0</v>
      </c>
      <c r="D12" s="140">
        <v>8308838</v>
      </c>
      <c r="E12" s="140">
        <v>8121172</v>
      </c>
      <c r="F12" s="140">
        <v>0</v>
      </c>
      <c r="G12" s="140">
        <v>5702091</v>
      </c>
      <c r="H12" s="140">
        <v>2391235</v>
      </c>
      <c r="I12" s="140">
        <v>27846</v>
      </c>
      <c r="J12" s="140">
        <v>187666</v>
      </c>
      <c r="K12" s="140">
        <v>319650</v>
      </c>
      <c r="L12" s="140">
        <v>11031197</v>
      </c>
      <c r="M12" s="140">
        <v>1577791</v>
      </c>
      <c r="N12" s="140">
        <v>1181026</v>
      </c>
      <c r="O12" s="140">
        <v>115527</v>
      </c>
      <c r="P12" s="140">
        <v>245983</v>
      </c>
      <c r="Q12" s="140">
        <v>35255</v>
      </c>
      <c r="R12" s="140">
        <v>3509401</v>
      </c>
      <c r="S12" s="140">
        <v>135187</v>
      </c>
      <c r="T12" s="140">
        <v>3235282</v>
      </c>
      <c r="U12" s="140">
        <v>138932</v>
      </c>
      <c r="V12" s="140">
        <v>2274</v>
      </c>
      <c r="W12" s="140">
        <v>5939279</v>
      </c>
      <c r="X12" s="140">
        <v>2717293</v>
      </c>
      <c r="Y12" s="140">
        <v>3004743</v>
      </c>
      <c r="Z12" s="140">
        <v>135184</v>
      </c>
      <c r="AA12" s="140">
        <v>82059</v>
      </c>
      <c r="AB12" s="140">
        <v>3785995</v>
      </c>
      <c r="AC12" s="140">
        <v>2452</v>
      </c>
      <c r="AD12" s="140">
        <v>451478</v>
      </c>
      <c r="AE12" s="140">
        <v>19791513</v>
      </c>
      <c r="AF12" s="140">
        <v>23760</v>
      </c>
      <c r="AG12" s="140">
        <v>23760</v>
      </c>
      <c r="AH12" s="140">
        <v>0</v>
      </c>
      <c r="AI12" s="140">
        <v>23760</v>
      </c>
      <c r="AJ12" s="140">
        <v>0</v>
      </c>
      <c r="AK12" s="140">
        <v>0</v>
      </c>
      <c r="AL12" s="140">
        <v>0</v>
      </c>
      <c r="AM12" s="140">
        <v>2300</v>
      </c>
      <c r="AN12" s="140">
        <v>1886478</v>
      </c>
      <c r="AO12" s="140">
        <v>478995</v>
      </c>
      <c r="AP12" s="140">
        <v>329604</v>
      </c>
      <c r="AQ12" s="140">
        <v>103851</v>
      </c>
      <c r="AR12" s="140">
        <v>45540</v>
      </c>
      <c r="AS12" s="140">
        <v>0</v>
      </c>
      <c r="AT12" s="140">
        <v>627407</v>
      </c>
      <c r="AU12" s="140">
        <v>23325</v>
      </c>
      <c r="AV12" s="140">
        <v>604082</v>
      </c>
      <c r="AW12" s="140">
        <v>0</v>
      </c>
      <c r="AX12" s="140">
        <v>7084</v>
      </c>
      <c r="AY12" s="140">
        <v>772992</v>
      </c>
      <c r="AZ12" s="140">
        <v>172018</v>
      </c>
      <c r="BA12" s="140">
        <v>572164</v>
      </c>
      <c r="BB12" s="140">
        <v>20789</v>
      </c>
      <c r="BC12" s="140">
        <v>8021</v>
      </c>
      <c r="BD12" s="140">
        <v>1361342</v>
      </c>
      <c r="BE12" s="140">
        <v>0</v>
      </c>
      <c r="BF12" s="140">
        <v>76723</v>
      </c>
      <c r="BG12" s="140">
        <v>1986961</v>
      </c>
      <c r="BH12" s="140">
        <v>8332598</v>
      </c>
      <c r="BI12" s="140">
        <v>8144932</v>
      </c>
      <c r="BJ12" s="140">
        <v>0</v>
      </c>
      <c r="BK12" s="140">
        <v>5725851</v>
      </c>
      <c r="BL12" s="140">
        <v>2391235</v>
      </c>
      <c r="BM12" s="140">
        <v>27846</v>
      </c>
      <c r="BN12" s="140">
        <v>187666</v>
      </c>
      <c r="BO12" s="140">
        <v>321950</v>
      </c>
      <c r="BP12" s="140">
        <v>12917675</v>
      </c>
      <c r="BQ12" s="140">
        <v>2056786</v>
      </c>
      <c r="BR12" s="140">
        <v>1510630</v>
      </c>
      <c r="BS12" s="140">
        <v>219378</v>
      </c>
      <c r="BT12" s="140">
        <v>291523</v>
      </c>
      <c r="BU12" s="140">
        <v>35255</v>
      </c>
      <c r="BV12" s="140">
        <v>4136808</v>
      </c>
      <c r="BW12" s="140">
        <v>158512</v>
      </c>
      <c r="BX12" s="140">
        <v>3839364</v>
      </c>
      <c r="BY12" s="140">
        <v>138932</v>
      </c>
      <c r="BZ12" s="140">
        <v>9358</v>
      </c>
      <c r="CA12" s="140">
        <v>6712271</v>
      </c>
      <c r="CB12" s="140">
        <v>2889311</v>
      </c>
      <c r="CC12" s="140">
        <v>3576907</v>
      </c>
      <c r="CD12" s="140">
        <v>155973</v>
      </c>
      <c r="CE12" s="140">
        <v>90080</v>
      </c>
      <c r="CF12" s="140">
        <v>5147337</v>
      </c>
      <c r="CG12" s="140">
        <v>2452</v>
      </c>
      <c r="CH12" s="140">
        <v>528201</v>
      </c>
      <c r="CI12" s="140">
        <v>21778474</v>
      </c>
    </row>
    <row r="13" spans="1:87" s="142" customFormat="1" ht="13.5" customHeight="1">
      <c r="A13" s="138" t="s">
        <v>7</v>
      </c>
      <c r="B13" s="139" t="s">
        <v>242</v>
      </c>
      <c r="C13" s="138" t="s">
        <v>0</v>
      </c>
      <c r="D13" s="140">
        <v>14189044</v>
      </c>
      <c r="E13" s="140">
        <v>14071421</v>
      </c>
      <c r="F13" s="140">
        <v>0</v>
      </c>
      <c r="G13" s="140">
        <v>13367995</v>
      </c>
      <c r="H13" s="140">
        <v>701230</v>
      </c>
      <c r="I13" s="140">
        <v>2196</v>
      </c>
      <c r="J13" s="140">
        <v>117623</v>
      </c>
      <c r="K13" s="140">
        <v>4566521</v>
      </c>
      <c r="L13" s="140">
        <v>19825585</v>
      </c>
      <c r="M13" s="140">
        <v>2601383</v>
      </c>
      <c r="N13" s="140">
        <v>2039184</v>
      </c>
      <c r="O13" s="140">
        <v>88279</v>
      </c>
      <c r="P13" s="140">
        <v>390582</v>
      </c>
      <c r="Q13" s="140">
        <v>83338</v>
      </c>
      <c r="R13" s="140">
        <v>4974040</v>
      </c>
      <c r="S13" s="140">
        <v>285686</v>
      </c>
      <c r="T13" s="140">
        <v>4079474</v>
      </c>
      <c r="U13" s="140">
        <v>608880</v>
      </c>
      <c r="V13" s="140">
        <v>10506</v>
      </c>
      <c r="W13" s="140">
        <v>12202114</v>
      </c>
      <c r="X13" s="140">
        <v>5815495</v>
      </c>
      <c r="Y13" s="140">
        <v>5054295</v>
      </c>
      <c r="Z13" s="140">
        <v>1264703</v>
      </c>
      <c r="AA13" s="140">
        <v>67621</v>
      </c>
      <c r="AB13" s="140">
        <v>5304813</v>
      </c>
      <c r="AC13" s="140">
        <v>37542</v>
      </c>
      <c r="AD13" s="140">
        <v>1414638</v>
      </c>
      <c r="AE13" s="140">
        <v>35429267</v>
      </c>
      <c r="AF13" s="140">
        <v>378775</v>
      </c>
      <c r="AG13" s="140">
        <v>378673</v>
      </c>
      <c r="AH13" s="140">
        <v>18339</v>
      </c>
      <c r="AI13" s="140">
        <v>358138</v>
      </c>
      <c r="AJ13" s="140">
        <v>0</v>
      </c>
      <c r="AK13" s="140">
        <v>2196</v>
      </c>
      <c r="AL13" s="140">
        <v>102</v>
      </c>
      <c r="AM13" s="140">
        <v>136001</v>
      </c>
      <c r="AN13" s="140">
        <v>3612925</v>
      </c>
      <c r="AO13" s="140">
        <v>1012622</v>
      </c>
      <c r="AP13" s="140">
        <v>496398</v>
      </c>
      <c r="AQ13" s="140">
        <v>192327</v>
      </c>
      <c r="AR13" s="140">
        <v>323897</v>
      </c>
      <c r="AS13" s="140">
        <v>0</v>
      </c>
      <c r="AT13" s="140">
        <v>1540378</v>
      </c>
      <c r="AU13" s="140">
        <v>36199</v>
      </c>
      <c r="AV13" s="140">
        <v>1221602</v>
      </c>
      <c r="AW13" s="140">
        <v>282577</v>
      </c>
      <c r="AX13" s="140">
        <v>29970</v>
      </c>
      <c r="AY13" s="140">
        <v>1015143</v>
      </c>
      <c r="AZ13" s="140">
        <v>193272</v>
      </c>
      <c r="BA13" s="140">
        <v>727906</v>
      </c>
      <c r="BB13" s="140">
        <v>82882</v>
      </c>
      <c r="BC13" s="140">
        <v>11083</v>
      </c>
      <c r="BD13" s="140">
        <v>1785421</v>
      </c>
      <c r="BE13" s="140">
        <v>14812</v>
      </c>
      <c r="BF13" s="140">
        <v>277514</v>
      </c>
      <c r="BG13" s="140">
        <v>4269214</v>
      </c>
      <c r="BH13" s="140">
        <v>14567819</v>
      </c>
      <c r="BI13" s="140">
        <v>14450094</v>
      </c>
      <c r="BJ13" s="140">
        <v>18339</v>
      </c>
      <c r="BK13" s="140">
        <v>13726133</v>
      </c>
      <c r="BL13" s="140">
        <v>701230</v>
      </c>
      <c r="BM13" s="140">
        <v>4392</v>
      </c>
      <c r="BN13" s="140">
        <v>117725</v>
      </c>
      <c r="BO13" s="140">
        <v>4702522</v>
      </c>
      <c r="BP13" s="140">
        <v>23438510</v>
      </c>
      <c r="BQ13" s="140">
        <v>3614005</v>
      </c>
      <c r="BR13" s="140">
        <v>2535582</v>
      </c>
      <c r="BS13" s="140">
        <v>280606</v>
      </c>
      <c r="BT13" s="140">
        <v>714479</v>
      </c>
      <c r="BU13" s="140">
        <v>83338</v>
      </c>
      <c r="BV13" s="140">
        <v>6514418</v>
      </c>
      <c r="BW13" s="140">
        <v>321885</v>
      </c>
      <c r="BX13" s="140">
        <v>5301076</v>
      </c>
      <c r="BY13" s="140">
        <v>891457</v>
      </c>
      <c r="BZ13" s="140">
        <v>40476</v>
      </c>
      <c r="CA13" s="140">
        <v>13217257</v>
      </c>
      <c r="CB13" s="140">
        <v>6008767</v>
      </c>
      <c r="CC13" s="140">
        <v>5782201</v>
      </c>
      <c r="CD13" s="140">
        <v>1347585</v>
      </c>
      <c r="CE13" s="140">
        <v>78704</v>
      </c>
      <c r="CF13" s="140">
        <v>7090234</v>
      </c>
      <c r="CG13" s="140">
        <v>52354</v>
      </c>
      <c r="CH13" s="140">
        <v>1692152</v>
      </c>
      <c r="CI13" s="140">
        <v>39698481</v>
      </c>
    </row>
    <row r="14" spans="1:87" s="142" customFormat="1" ht="13.5" customHeight="1">
      <c r="A14" s="138" t="s">
        <v>8</v>
      </c>
      <c r="B14" s="139" t="s">
        <v>243</v>
      </c>
      <c r="C14" s="138" t="s">
        <v>0</v>
      </c>
      <c r="D14" s="140">
        <v>22492956</v>
      </c>
      <c r="E14" s="140">
        <v>22433297</v>
      </c>
      <c r="F14" s="140">
        <v>0</v>
      </c>
      <c r="G14" s="140">
        <v>11745985</v>
      </c>
      <c r="H14" s="140">
        <v>82927</v>
      </c>
      <c r="I14" s="140">
        <v>10604385</v>
      </c>
      <c r="J14" s="140">
        <v>59659</v>
      </c>
      <c r="K14" s="140">
        <v>1477600</v>
      </c>
      <c r="L14" s="140">
        <v>31853359</v>
      </c>
      <c r="M14" s="140">
        <v>4532929</v>
      </c>
      <c r="N14" s="140">
        <v>2604593</v>
      </c>
      <c r="O14" s="140">
        <v>986840</v>
      </c>
      <c r="P14" s="140">
        <v>885970</v>
      </c>
      <c r="Q14" s="140">
        <v>55526</v>
      </c>
      <c r="R14" s="140">
        <v>7116353</v>
      </c>
      <c r="S14" s="140">
        <v>760978</v>
      </c>
      <c r="T14" s="140">
        <v>5856184</v>
      </c>
      <c r="U14" s="140">
        <v>499191</v>
      </c>
      <c r="V14" s="140">
        <v>23026</v>
      </c>
      <c r="W14" s="140">
        <v>20167677</v>
      </c>
      <c r="X14" s="140">
        <v>6731680</v>
      </c>
      <c r="Y14" s="140">
        <v>10196419</v>
      </c>
      <c r="Z14" s="140">
        <v>2386749</v>
      </c>
      <c r="AA14" s="140">
        <v>852829</v>
      </c>
      <c r="AB14" s="140">
        <v>10517095</v>
      </c>
      <c r="AC14" s="140">
        <v>13374</v>
      </c>
      <c r="AD14" s="140">
        <v>2305988</v>
      </c>
      <c r="AE14" s="140">
        <v>56652303</v>
      </c>
      <c r="AF14" s="140">
        <v>743374</v>
      </c>
      <c r="AG14" s="140">
        <v>736685</v>
      </c>
      <c r="AH14" s="140">
        <v>0</v>
      </c>
      <c r="AI14" s="140">
        <v>693331</v>
      </c>
      <c r="AJ14" s="140">
        <v>43354</v>
      </c>
      <c r="AK14" s="140">
        <v>0</v>
      </c>
      <c r="AL14" s="140">
        <v>6689</v>
      </c>
      <c r="AM14" s="140">
        <v>0</v>
      </c>
      <c r="AN14" s="140">
        <v>4926255</v>
      </c>
      <c r="AO14" s="140">
        <v>1149996</v>
      </c>
      <c r="AP14" s="140">
        <v>858165</v>
      </c>
      <c r="AQ14" s="140">
        <v>61648</v>
      </c>
      <c r="AR14" s="140">
        <v>230183</v>
      </c>
      <c r="AS14" s="140">
        <v>0</v>
      </c>
      <c r="AT14" s="140">
        <v>2230153</v>
      </c>
      <c r="AU14" s="140">
        <v>8832</v>
      </c>
      <c r="AV14" s="140">
        <v>2221321</v>
      </c>
      <c r="AW14" s="140">
        <v>0</v>
      </c>
      <c r="AX14" s="140">
        <v>18209</v>
      </c>
      <c r="AY14" s="140">
        <v>1524136</v>
      </c>
      <c r="AZ14" s="140">
        <v>360188</v>
      </c>
      <c r="BA14" s="140">
        <v>1030686</v>
      </c>
      <c r="BB14" s="140">
        <v>53355</v>
      </c>
      <c r="BC14" s="140">
        <v>79907</v>
      </c>
      <c r="BD14" s="140">
        <v>2244599</v>
      </c>
      <c r="BE14" s="140">
        <v>3761</v>
      </c>
      <c r="BF14" s="140">
        <v>690789</v>
      </c>
      <c r="BG14" s="140">
        <v>6360418</v>
      </c>
      <c r="BH14" s="140">
        <v>23236330</v>
      </c>
      <c r="BI14" s="140">
        <v>23169982</v>
      </c>
      <c r="BJ14" s="140">
        <v>0</v>
      </c>
      <c r="BK14" s="140">
        <v>12439316</v>
      </c>
      <c r="BL14" s="140">
        <v>126281</v>
      </c>
      <c r="BM14" s="140">
        <v>10604385</v>
      </c>
      <c r="BN14" s="140">
        <v>66348</v>
      </c>
      <c r="BO14" s="140">
        <v>1477600</v>
      </c>
      <c r="BP14" s="140">
        <v>36779614</v>
      </c>
      <c r="BQ14" s="140">
        <v>5682925</v>
      </c>
      <c r="BR14" s="140">
        <v>3462758</v>
      </c>
      <c r="BS14" s="140">
        <v>1048488</v>
      </c>
      <c r="BT14" s="140">
        <v>1116153</v>
      </c>
      <c r="BU14" s="140">
        <v>55526</v>
      </c>
      <c r="BV14" s="140">
        <v>9346506</v>
      </c>
      <c r="BW14" s="140">
        <v>769810</v>
      </c>
      <c r="BX14" s="140">
        <v>8077505</v>
      </c>
      <c r="BY14" s="140">
        <v>499191</v>
      </c>
      <c r="BZ14" s="140">
        <v>41235</v>
      </c>
      <c r="CA14" s="140">
        <v>21691813</v>
      </c>
      <c r="CB14" s="140">
        <v>7091868</v>
      </c>
      <c r="CC14" s="140">
        <v>11227105</v>
      </c>
      <c r="CD14" s="140">
        <v>2440104</v>
      </c>
      <c r="CE14" s="140">
        <v>932736</v>
      </c>
      <c r="CF14" s="140">
        <v>12761694</v>
      </c>
      <c r="CG14" s="140">
        <v>17135</v>
      </c>
      <c r="CH14" s="140">
        <v>2996777</v>
      </c>
      <c r="CI14" s="140">
        <v>63012721</v>
      </c>
    </row>
    <row r="15" spans="1:87" s="142" customFormat="1" ht="13.5" customHeight="1">
      <c r="A15" s="138" t="s">
        <v>9</v>
      </c>
      <c r="B15" s="139" t="s">
        <v>244</v>
      </c>
      <c r="C15" s="138" t="s">
        <v>0</v>
      </c>
      <c r="D15" s="140">
        <v>25712551</v>
      </c>
      <c r="E15" s="140">
        <v>25671697</v>
      </c>
      <c r="F15" s="140">
        <v>0</v>
      </c>
      <c r="G15" s="140">
        <v>21056327</v>
      </c>
      <c r="H15" s="140">
        <v>4577815</v>
      </c>
      <c r="I15" s="140">
        <v>37555</v>
      </c>
      <c r="J15" s="140">
        <v>40854</v>
      </c>
      <c r="K15" s="140">
        <v>8161299</v>
      </c>
      <c r="L15" s="140">
        <v>20180024</v>
      </c>
      <c r="M15" s="140">
        <v>2651729</v>
      </c>
      <c r="N15" s="140">
        <v>1373632</v>
      </c>
      <c r="O15" s="140">
        <v>382588</v>
      </c>
      <c r="P15" s="140">
        <v>830710</v>
      </c>
      <c r="Q15" s="140">
        <v>64799</v>
      </c>
      <c r="R15" s="140">
        <v>3183897</v>
      </c>
      <c r="S15" s="140">
        <v>318661</v>
      </c>
      <c r="T15" s="140">
        <v>2606709</v>
      </c>
      <c r="U15" s="140">
        <v>258527</v>
      </c>
      <c r="V15" s="140">
        <v>9599</v>
      </c>
      <c r="W15" s="140">
        <v>14286758</v>
      </c>
      <c r="X15" s="140">
        <v>5172613</v>
      </c>
      <c r="Y15" s="140">
        <v>8090672</v>
      </c>
      <c r="Z15" s="140">
        <v>721864</v>
      </c>
      <c r="AA15" s="140">
        <v>301609</v>
      </c>
      <c r="AB15" s="140">
        <v>3444932</v>
      </c>
      <c r="AC15" s="140">
        <v>48041</v>
      </c>
      <c r="AD15" s="140">
        <v>573514</v>
      </c>
      <c r="AE15" s="140">
        <v>46466089</v>
      </c>
      <c r="AF15" s="140">
        <v>451789</v>
      </c>
      <c r="AG15" s="140">
        <v>445394</v>
      </c>
      <c r="AH15" s="140">
        <v>0</v>
      </c>
      <c r="AI15" s="140">
        <v>445394</v>
      </c>
      <c r="AJ15" s="140">
        <v>0</v>
      </c>
      <c r="AK15" s="140">
        <v>0</v>
      </c>
      <c r="AL15" s="140">
        <v>6395</v>
      </c>
      <c r="AM15" s="140">
        <v>338900</v>
      </c>
      <c r="AN15" s="140">
        <v>3348935</v>
      </c>
      <c r="AO15" s="140">
        <v>707379</v>
      </c>
      <c r="AP15" s="140">
        <v>307242</v>
      </c>
      <c r="AQ15" s="140">
        <v>268791</v>
      </c>
      <c r="AR15" s="140">
        <v>131346</v>
      </c>
      <c r="AS15" s="140">
        <v>0</v>
      </c>
      <c r="AT15" s="140">
        <v>1180589</v>
      </c>
      <c r="AU15" s="140">
        <v>40365</v>
      </c>
      <c r="AV15" s="140">
        <v>1140221</v>
      </c>
      <c r="AW15" s="140">
        <v>3</v>
      </c>
      <c r="AX15" s="140">
        <v>7692</v>
      </c>
      <c r="AY15" s="140">
        <v>1451563</v>
      </c>
      <c r="AZ15" s="140">
        <v>313082</v>
      </c>
      <c r="BA15" s="140">
        <v>1084587</v>
      </c>
      <c r="BB15" s="140">
        <v>16923</v>
      </c>
      <c r="BC15" s="140">
        <v>36971</v>
      </c>
      <c r="BD15" s="140">
        <v>1409262</v>
      </c>
      <c r="BE15" s="140">
        <v>1712</v>
      </c>
      <c r="BF15" s="140">
        <v>68175</v>
      </c>
      <c r="BG15" s="140">
        <v>3868899</v>
      </c>
      <c r="BH15" s="140">
        <v>26164340</v>
      </c>
      <c r="BI15" s="140">
        <v>26117091</v>
      </c>
      <c r="BJ15" s="140">
        <v>0</v>
      </c>
      <c r="BK15" s="140">
        <v>21501721</v>
      </c>
      <c r="BL15" s="140">
        <v>4577815</v>
      </c>
      <c r="BM15" s="140">
        <v>37555</v>
      </c>
      <c r="BN15" s="140">
        <v>47249</v>
      </c>
      <c r="BO15" s="140">
        <v>8500199</v>
      </c>
      <c r="BP15" s="140">
        <v>23528959</v>
      </c>
      <c r="BQ15" s="140">
        <v>3359108</v>
      </c>
      <c r="BR15" s="140">
        <v>1680874</v>
      </c>
      <c r="BS15" s="140">
        <v>651379</v>
      </c>
      <c r="BT15" s="140">
        <v>962056</v>
      </c>
      <c r="BU15" s="140">
        <v>64799</v>
      </c>
      <c r="BV15" s="140">
        <v>4364486</v>
      </c>
      <c r="BW15" s="140">
        <v>359026</v>
      </c>
      <c r="BX15" s="140">
        <v>3746930</v>
      </c>
      <c r="BY15" s="140">
        <v>258530</v>
      </c>
      <c r="BZ15" s="140">
        <v>17291</v>
      </c>
      <c r="CA15" s="140">
        <v>15738321</v>
      </c>
      <c r="CB15" s="140">
        <v>5485695</v>
      </c>
      <c r="CC15" s="140">
        <v>9175259</v>
      </c>
      <c r="CD15" s="140">
        <v>738787</v>
      </c>
      <c r="CE15" s="140">
        <v>338580</v>
      </c>
      <c r="CF15" s="140">
        <v>4854194</v>
      </c>
      <c r="CG15" s="140">
        <v>49753</v>
      </c>
      <c r="CH15" s="140">
        <v>641689</v>
      </c>
      <c r="CI15" s="140">
        <v>50334988</v>
      </c>
    </row>
    <row r="16" spans="1:87" s="142" customFormat="1" ht="13.5" customHeight="1">
      <c r="A16" s="138" t="s">
        <v>10</v>
      </c>
      <c r="B16" s="139" t="s">
        <v>245</v>
      </c>
      <c r="C16" s="138" t="s">
        <v>0</v>
      </c>
      <c r="D16" s="140">
        <v>8494794</v>
      </c>
      <c r="E16" s="140">
        <v>8464965</v>
      </c>
      <c r="F16" s="140">
        <v>1286500</v>
      </c>
      <c r="G16" s="140">
        <v>5263446</v>
      </c>
      <c r="H16" s="140">
        <v>1713210</v>
      </c>
      <c r="I16" s="140">
        <v>201809</v>
      </c>
      <c r="J16" s="140">
        <v>29829</v>
      </c>
      <c r="K16" s="140">
        <v>68961</v>
      </c>
      <c r="L16" s="140">
        <v>20316644</v>
      </c>
      <c r="M16" s="140">
        <v>3118184</v>
      </c>
      <c r="N16" s="140">
        <v>1630267</v>
      </c>
      <c r="O16" s="140">
        <v>642325</v>
      </c>
      <c r="P16" s="140">
        <v>743369</v>
      </c>
      <c r="Q16" s="140">
        <v>102223</v>
      </c>
      <c r="R16" s="140">
        <v>4868305</v>
      </c>
      <c r="S16" s="140">
        <v>218954</v>
      </c>
      <c r="T16" s="140">
        <v>4057870</v>
      </c>
      <c r="U16" s="140">
        <v>591481</v>
      </c>
      <c r="V16" s="140">
        <v>43968</v>
      </c>
      <c r="W16" s="140">
        <v>12263934</v>
      </c>
      <c r="X16" s="140">
        <v>5487368</v>
      </c>
      <c r="Y16" s="140">
        <v>5861256</v>
      </c>
      <c r="Z16" s="140">
        <v>728626</v>
      </c>
      <c r="AA16" s="140">
        <v>186684</v>
      </c>
      <c r="AB16" s="140">
        <v>3318848</v>
      </c>
      <c r="AC16" s="140">
        <v>22253</v>
      </c>
      <c r="AD16" s="140">
        <v>757298</v>
      </c>
      <c r="AE16" s="140">
        <v>29568736</v>
      </c>
      <c r="AF16" s="140">
        <v>276470</v>
      </c>
      <c r="AG16" s="140">
        <v>271610</v>
      </c>
      <c r="AH16" s="140">
        <v>0</v>
      </c>
      <c r="AI16" s="140">
        <v>271610</v>
      </c>
      <c r="AJ16" s="140">
        <v>0</v>
      </c>
      <c r="AK16" s="140">
        <v>0</v>
      </c>
      <c r="AL16" s="140">
        <v>4860</v>
      </c>
      <c r="AM16" s="140">
        <v>8696</v>
      </c>
      <c r="AN16" s="140">
        <v>4186470</v>
      </c>
      <c r="AO16" s="140">
        <v>615176</v>
      </c>
      <c r="AP16" s="140">
        <v>461140</v>
      </c>
      <c r="AQ16" s="140">
        <v>0</v>
      </c>
      <c r="AR16" s="140">
        <v>154036</v>
      </c>
      <c r="AS16" s="140">
        <v>0</v>
      </c>
      <c r="AT16" s="140">
        <v>1791710</v>
      </c>
      <c r="AU16" s="140">
        <v>98393</v>
      </c>
      <c r="AV16" s="140">
        <v>1692895</v>
      </c>
      <c r="AW16" s="140">
        <v>422</v>
      </c>
      <c r="AX16" s="140">
        <v>0</v>
      </c>
      <c r="AY16" s="140">
        <v>1778334</v>
      </c>
      <c r="AZ16" s="140">
        <v>161830</v>
      </c>
      <c r="BA16" s="140">
        <v>1459266</v>
      </c>
      <c r="BB16" s="140">
        <v>51382</v>
      </c>
      <c r="BC16" s="140">
        <v>105856</v>
      </c>
      <c r="BD16" s="140">
        <v>1017925</v>
      </c>
      <c r="BE16" s="140">
        <v>1250</v>
      </c>
      <c r="BF16" s="140">
        <v>186096</v>
      </c>
      <c r="BG16" s="140">
        <v>4649036</v>
      </c>
      <c r="BH16" s="140">
        <v>8771264</v>
      </c>
      <c r="BI16" s="140">
        <v>8736575</v>
      </c>
      <c r="BJ16" s="140">
        <v>1286500</v>
      </c>
      <c r="BK16" s="140">
        <v>5535056</v>
      </c>
      <c r="BL16" s="140">
        <v>1713210</v>
      </c>
      <c r="BM16" s="140">
        <v>201809</v>
      </c>
      <c r="BN16" s="140">
        <v>34689</v>
      </c>
      <c r="BO16" s="140">
        <v>77657</v>
      </c>
      <c r="BP16" s="140">
        <v>24503114</v>
      </c>
      <c r="BQ16" s="140">
        <v>3733360</v>
      </c>
      <c r="BR16" s="140">
        <v>2091407</v>
      </c>
      <c r="BS16" s="140">
        <v>642325</v>
      </c>
      <c r="BT16" s="140">
        <v>897405</v>
      </c>
      <c r="BU16" s="140">
        <v>102223</v>
      </c>
      <c r="BV16" s="140">
        <v>6660015</v>
      </c>
      <c r="BW16" s="140">
        <v>317347</v>
      </c>
      <c r="BX16" s="140">
        <v>5750765</v>
      </c>
      <c r="BY16" s="140">
        <v>591903</v>
      </c>
      <c r="BZ16" s="140">
        <v>43968</v>
      </c>
      <c r="CA16" s="140">
        <v>14042268</v>
      </c>
      <c r="CB16" s="140">
        <v>5649198</v>
      </c>
      <c r="CC16" s="140">
        <v>7320522</v>
      </c>
      <c r="CD16" s="140">
        <v>780008</v>
      </c>
      <c r="CE16" s="140">
        <v>292540</v>
      </c>
      <c r="CF16" s="140">
        <v>4336773</v>
      </c>
      <c r="CG16" s="140">
        <v>23503</v>
      </c>
      <c r="CH16" s="140">
        <v>943394</v>
      </c>
      <c r="CI16" s="140">
        <v>34217772</v>
      </c>
    </row>
    <row r="17" spans="1:87" s="142" customFormat="1" ht="13.5" customHeight="1">
      <c r="A17" s="138" t="s">
        <v>11</v>
      </c>
      <c r="B17" s="139" t="s">
        <v>246</v>
      </c>
      <c r="C17" s="138" t="s">
        <v>0</v>
      </c>
      <c r="D17" s="140">
        <v>12389196</v>
      </c>
      <c r="E17" s="140">
        <v>12207712</v>
      </c>
      <c r="F17" s="140">
        <v>152893</v>
      </c>
      <c r="G17" s="140">
        <v>11738338</v>
      </c>
      <c r="H17" s="140">
        <v>290725</v>
      </c>
      <c r="I17" s="140">
        <v>25756</v>
      </c>
      <c r="J17" s="140">
        <v>181484</v>
      </c>
      <c r="K17" s="140">
        <v>1530710</v>
      </c>
      <c r="L17" s="140">
        <v>94100278</v>
      </c>
      <c r="M17" s="140">
        <v>25982735</v>
      </c>
      <c r="N17" s="140">
        <v>18691073</v>
      </c>
      <c r="O17" s="140">
        <v>5084486</v>
      </c>
      <c r="P17" s="140">
        <v>2167907</v>
      </c>
      <c r="Q17" s="140">
        <v>39269</v>
      </c>
      <c r="R17" s="140">
        <v>15127028</v>
      </c>
      <c r="S17" s="140">
        <v>581753</v>
      </c>
      <c r="T17" s="140">
        <v>14154176</v>
      </c>
      <c r="U17" s="140">
        <v>391099</v>
      </c>
      <c r="V17" s="140">
        <v>187582</v>
      </c>
      <c r="W17" s="140">
        <v>52769764</v>
      </c>
      <c r="X17" s="140">
        <v>23241055</v>
      </c>
      <c r="Y17" s="140">
        <v>22902356</v>
      </c>
      <c r="Z17" s="140">
        <v>4285825</v>
      </c>
      <c r="AA17" s="140">
        <v>2340528</v>
      </c>
      <c r="AB17" s="140">
        <v>13694589</v>
      </c>
      <c r="AC17" s="140">
        <v>33169</v>
      </c>
      <c r="AD17" s="140">
        <v>21770297</v>
      </c>
      <c r="AE17" s="140">
        <v>128259771</v>
      </c>
      <c r="AF17" s="140">
        <v>565619</v>
      </c>
      <c r="AG17" s="140">
        <v>565619</v>
      </c>
      <c r="AH17" s="140">
        <v>0</v>
      </c>
      <c r="AI17" s="140">
        <v>565554</v>
      </c>
      <c r="AJ17" s="140">
        <v>65</v>
      </c>
      <c r="AK17" s="140">
        <v>0</v>
      </c>
      <c r="AL17" s="140">
        <v>0</v>
      </c>
      <c r="AM17" s="140">
        <v>20303</v>
      </c>
      <c r="AN17" s="140">
        <v>6766164</v>
      </c>
      <c r="AO17" s="140">
        <v>1610364</v>
      </c>
      <c r="AP17" s="140">
        <v>1149212</v>
      </c>
      <c r="AQ17" s="140">
        <v>0</v>
      </c>
      <c r="AR17" s="140">
        <v>461152</v>
      </c>
      <c r="AS17" s="140">
        <v>0</v>
      </c>
      <c r="AT17" s="140">
        <v>2249675</v>
      </c>
      <c r="AU17" s="140">
        <v>20547</v>
      </c>
      <c r="AV17" s="140">
        <v>2229125</v>
      </c>
      <c r="AW17" s="140">
        <v>3</v>
      </c>
      <c r="AX17" s="140">
        <v>0</v>
      </c>
      <c r="AY17" s="140">
        <v>2903690</v>
      </c>
      <c r="AZ17" s="140">
        <v>898033</v>
      </c>
      <c r="BA17" s="140">
        <v>1488233</v>
      </c>
      <c r="BB17" s="140">
        <v>118241</v>
      </c>
      <c r="BC17" s="140">
        <v>399183</v>
      </c>
      <c r="BD17" s="140">
        <v>2993982</v>
      </c>
      <c r="BE17" s="140">
        <v>2435</v>
      </c>
      <c r="BF17" s="140">
        <v>1218553</v>
      </c>
      <c r="BG17" s="140">
        <v>8550336</v>
      </c>
      <c r="BH17" s="140">
        <v>12954815</v>
      </c>
      <c r="BI17" s="140">
        <v>12773331</v>
      </c>
      <c r="BJ17" s="140">
        <v>152893</v>
      </c>
      <c r="BK17" s="140">
        <v>12303892</v>
      </c>
      <c r="BL17" s="140">
        <v>290790</v>
      </c>
      <c r="BM17" s="140">
        <v>25756</v>
      </c>
      <c r="BN17" s="140">
        <v>181484</v>
      </c>
      <c r="BO17" s="140">
        <v>1551013</v>
      </c>
      <c r="BP17" s="140">
        <v>100866442</v>
      </c>
      <c r="BQ17" s="140">
        <v>27593099</v>
      </c>
      <c r="BR17" s="140">
        <v>19840285</v>
      </c>
      <c r="BS17" s="140">
        <v>5084486</v>
      </c>
      <c r="BT17" s="140">
        <v>2629059</v>
      </c>
      <c r="BU17" s="140">
        <v>39269</v>
      </c>
      <c r="BV17" s="140">
        <v>17376703</v>
      </c>
      <c r="BW17" s="140">
        <v>602300</v>
      </c>
      <c r="BX17" s="140">
        <v>16383301</v>
      </c>
      <c r="BY17" s="140">
        <v>391102</v>
      </c>
      <c r="BZ17" s="140">
        <v>187582</v>
      </c>
      <c r="CA17" s="140">
        <v>55673454</v>
      </c>
      <c r="CB17" s="140">
        <v>24139088</v>
      </c>
      <c r="CC17" s="140">
        <v>24390589</v>
      </c>
      <c r="CD17" s="140">
        <v>4404066</v>
      </c>
      <c r="CE17" s="140">
        <v>2739711</v>
      </c>
      <c r="CF17" s="140">
        <v>16688571</v>
      </c>
      <c r="CG17" s="140">
        <v>35604</v>
      </c>
      <c r="CH17" s="140">
        <v>22988850</v>
      </c>
      <c r="CI17" s="140">
        <v>136810107</v>
      </c>
    </row>
    <row r="18" spans="1:87" s="142" customFormat="1" ht="13.5" customHeight="1">
      <c r="A18" s="138" t="s">
        <v>12</v>
      </c>
      <c r="B18" s="139" t="s">
        <v>247</v>
      </c>
      <c r="C18" s="138" t="s">
        <v>0</v>
      </c>
      <c r="D18" s="140">
        <v>15906419</v>
      </c>
      <c r="E18" s="140">
        <v>15468628</v>
      </c>
      <c r="F18" s="140">
        <v>23484</v>
      </c>
      <c r="G18" s="140">
        <v>15200623</v>
      </c>
      <c r="H18" s="140">
        <v>207704</v>
      </c>
      <c r="I18" s="140">
        <v>36817</v>
      </c>
      <c r="J18" s="140">
        <v>437791</v>
      </c>
      <c r="K18" s="140">
        <v>557005</v>
      </c>
      <c r="L18" s="140">
        <v>72115317</v>
      </c>
      <c r="M18" s="140">
        <v>11589515</v>
      </c>
      <c r="N18" s="140">
        <v>6363462</v>
      </c>
      <c r="O18" s="140">
        <v>3082256</v>
      </c>
      <c r="P18" s="140">
        <v>1970108</v>
      </c>
      <c r="Q18" s="140">
        <v>173689</v>
      </c>
      <c r="R18" s="140">
        <v>11391214</v>
      </c>
      <c r="S18" s="140">
        <v>1706926</v>
      </c>
      <c r="T18" s="140">
        <v>8995953</v>
      </c>
      <c r="U18" s="140">
        <v>688335</v>
      </c>
      <c r="V18" s="140">
        <v>167611</v>
      </c>
      <c r="W18" s="140">
        <v>48905573</v>
      </c>
      <c r="X18" s="140">
        <v>18093540</v>
      </c>
      <c r="Y18" s="140">
        <v>25860617</v>
      </c>
      <c r="Z18" s="140">
        <v>4533868</v>
      </c>
      <c r="AA18" s="140">
        <v>417548</v>
      </c>
      <c r="AB18" s="140">
        <v>7521762</v>
      </c>
      <c r="AC18" s="140">
        <v>61404</v>
      </c>
      <c r="AD18" s="140">
        <v>5003476</v>
      </c>
      <c r="AE18" s="140">
        <v>93025212</v>
      </c>
      <c r="AF18" s="140">
        <v>989161</v>
      </c>
      <c r="AG18" s="140">
        <v>967341</v>
      </c>
      <c r="AH18" s="140">
        <v>1968</v>
      </c>
      <c r="AI18" s="140">
        <v>965373</v>
      </c>
      <c r="AJ18" s="140">
        <v>0</v>
      </c>
      <c r="AK18" s="140">
        <v>0</v>
      </c>
      <c r="AL18" s="140">
        <v>21820</v>
      </c>
      <c r="AM18" s="140">
        <v>129335</v>
      </c>
      <c r="AN18" s="140">
        <v>7943080</v>
      </c>
      <c r="AO18" s="140">
        <v>1582874</v>
      </c>
      <c r="AP18" s="140">
        <v>1090162</v>
      </c>
      <c r="AQ18" s="140">
        <v>208315</v>
      </c>
      <c r="AR18" s="140">
        <v>284397</v>
      </c>
      <c r="AS18" s="140">
        <v>0</v>
      </c>
      <c r="AT18" s="140">
        <v>2491789</v>
      </c>
      <c r="AU18" s="140">
        <v>99264</v>
      </c>
      <c r="AV18" s="140">
        <v>2320626</v>
      </c>
      <c r="AW18" s="140">
        <v>71899</v>
      </c>
      <c r="AX18" s="140">
        <v>6331</v>
      </c>
      <c r="AY18" s="140">
        <v>3854941</v>
      </c>
      <c r="AZ18" s="140">
        <v>1161111</v>
      </c>
      <c r="BA18" s="140">
        <v>2351196</v>
      </c>
      <c r="BB18" s="140">
        <v>161792</v>
      </c>
      <c r="BC18" s="140">
        <v>180842</v>
      </c>
      <c r="BD18" s="140">
        <v>1297420</v>
      </c>
      <c r="BE18" s="140">
        <v>7145</v>
      </c>
      <c r="BF18" s="140">
        <v>230155</v>
      </c>
      <c r="BG18" s="140">
        <v>9162396</v>
      </c>
      <c r="BH18" s="140">
        <v>16895580</v>
      </c>
      <c r="BI18" s="140">
        <v>16435969</v>
      </c>
      <c r="BJ18" s="140">
        <v>25452</v>
      </c>
      <c r="BK18" s="140">
        <v>16165996</v>
      </c>
      <c r="BL18" s="140">
        <v>207704</v>
      </c>
      <c r="BM18" s="140">
        <v>36817</v>
      </c>
      <c r="BN18" s="140">
        <v>459611</v>
      </c>
      <c r="BO18" s="140">
        <v>686340</v>
      </c>
      <c r="BP18" s="140">
        <v>80058397</v>
      </c>
      <c r="BQ18" s="140">
        <v>13172389</v>
      </c>
      <c r="BR18" s="140">
        <v>7453624</v>
      </c>
      <c r="BS18" s="140">
        <v>3290571</v>
      </c>
      <c r="BT18" s="140">
        <v>2254505</v>
      </c>
      <c r="BU18" s="140">
        <v>173689</v>
      </c>
      <c r="BV18" s="140">
        <v>13883003</v>
      </c>
      <c r="BW18" s="140">
        <v>1806190</v>
      </c>
      <c r="BX18" s="140">
        <v>11316579</v>
      </c>
      <c r="BY18" s="140">
        <v>760234</v>
      </c>
      <c r="BZ18" s="140">
        <v>173942</v>
      </c>
      <c r="CA18" s="140">
        <v>52760514</v>
      </c>
      <c r="CB18" s="140">
        <v>19254651</v>
      </c>
      <c r="CC18" s="140">
        <v>28211813</v>
      </c>
      <c r="CD18" s="140">
        <v>4695660</v>
      </c>
      <c r="CE18" s="140">
        <v>598390</v>
      </c>
      <c r="CF18" s="140">
        <v>8819182</v>
      </c>
      <c r="CG18" s="140">
        <v>68549</v>
      </c>
      <c r="CH18" s="140">
        <v>5233631</v>
      </c>
      <c r="CI18" s="140">
        <v>102187608</v>
      </c>
    </row>
    <row r="19" spans="1:87" s="142" customFormat="1" ht="13.5" customHeight="1">
      <c r="A19" s="138" t="s">
        <v>13</v>
      </c>
      <c r="B19" s="139" t="s">
        <v>248</v>
      </c>
      <c r="C19" s="138" t="s">
        <v>0</v>
      </c>
      <c r="D19" s="140">
        <v>32938705</v>
      </c>
      <c r="E19" s="140">
        <v>32719252</v>
      </c>
      <c r="F19" s="140">
        <v>1396234</v>
      </c>
      <c r="G19" s="140">
        <v>28863227</v>
      </c>
      <c r="H19" s="140">
        <v>123601</v>
      </c>
      <c r="I19" s="140">
        <v>2336190</v>
      </c>
      <c r="J19" s="140">
        <v>219453</v>
      </c>
      <c r="K19" s="140">
        <v>10769265</v>
      </c>
      <c r="L19" s="140">
        <v>199414905</v>
      </c>
      <c r="M19" s="140">
        <v>55635377</v>
      </c>
      <c r="N19" s="140">
        <v>19820957</v>
      </c>
      <c r="O19" s="140">
        <v>31776956</v>
      </c>
      <c r="P19" s="140">
        <v>4008300</v>
      </c>
      <c r="Q19" s="140">
        <v>29164</v>
      </c>
      <c r="R19" s="140">
        <v>59396808</v>
      </c>
      <c r="S19" s="140">
        <v>22560605</v>
      </c>
      <c r="T19" s="140">
        <v>29490967</v>
      </c>
      <c r="U19" s="140">
        <v>7345236</v>
      </c>
      <c r="V19" s="140">
        <v>390464</v>
      </c>
      <c r="W19" s="140">
        <v>83871725</v>
      </c>
      <c r="X19" s="140">
        <v>47559858</v>
      </c>
      <c r="Y19" s="140">
        <v>30768395</v>
      </c>
      <c r="Z19" s="140">
        <v>1637955</v>
      </c>
      <c r="AA19" s="140">
        <v>3905517</v>
      </c>
      <c r="AB19" s="140">
        <v>35298319</v>
      </c>
      <c r="AC19" s="140">
        <v>120531</v>
      </c>
      <c r="AD19" s="140">
        <v>25676224</v>
      </c>
      <c r="AE19" s="140">
        <v>258029834</v>
      </c>
      <c r="AF19" s="140">
        <v>1265408</v>
      </c>
      <c r="AG19" s="140">
        <v>1253956</v>
      </c>
      <c r="AH19" s="140">
        <v>2160</v>
      </c>
      <c r="AI19" s="140">
        <v>959910</v>
      </c>
      <c r="AJ19" s="140">
        <v>146448</v>
      </c>
      <c r="AK19" s="140">
        <v>145438</v>
      </c>
      <c r="AL19" s="140">
        <v>11452</v>
      </c>
      <c r="AM19" s="140">
        <v>67045</v>
      </c>
      <c r="AN19" s="140">
        <v>2371009</v>
      </c>
      <c r="AO19" s="140">
        <v>500810</v>
      </c>
      <c r="AP19" s="140">
        <v>384356</v>
      </c>
      <c r="AQ19" s="140">
        <v>67610</v>
      </c>
      <c r="AR19" s="140">
        <v>48844</v>
      </c>
      <c r="AS19" s="140">
        <v>0</v>
      </c>
      <c r="AT19" s="140">
        <v>639572</v>
      </c>
      <c r="AU19" s="140">
        <v>185856</v>
      </c>
      <c r="AV19" s="140">
        <v>448209</v>
      </c>
      <c r="AW19" s="140">
        <v>5507</v>
      </c>
      <c r="AX19" s="140">
        <v>11934</v>
      </c>
      <c r="AY19" s="140">
        <v>1217479</v>
      </c>
      <c r="AZ19" s="140">
        <v>595801</v>
      </c>
      <c r="BA19" s="140">
        <v>523022</v>
      </c>
      <c r="BB19" s="140">
        <v>14041</v>
      </c>
      <c r="BC19" s="140">
        <v>84615</v>
      </c>
      <c r="BD19" s="140">
        <v>382118</v>
      </c>
      <c r="BE19" s="140">
        <v>1214</v>
      </c>
      <c r="BF19" s="140">
        <v>382453</v>
      </c>
      <c r="BG19" s="140">
        <v>4018870</v>
      </c>
      <c r="BH19" s="140">
        <v>34204113</v>
      </c>
      <c r="BI19" s="140">
        <v>33973208</v>
      </c>
      <c r="BJ19" s="140">
        <v>1398394</v>
      </c>
      <c r="BK19" s="140">
        <v>29823137</v>
      </c>
      <c r="BL19" s="140">
        <v>270049</v>
      </c>
      <c r="BM19" s="140">
        <v>2481628</v>
      </c>
      <c r="BN19" s="140">
        <v>230905</v>
      </c>
      <c r="BO19" s="140">
        <v>10836310</v>
      </c>
      <c r="BP19" s="140">
        <v>201785914</v>
      </c>
      <c r="BQ19" s="140">
        <v>56136187</v>
      </c>
      <c r="BR19" s="140">
        <v>20205313</v>
      </c>
      <c r="BS19" s="140">
        <v>31844566</v>
      </c>
      <c r="BT19" s="140">
        <v>4057144</v>
      </c>
      <c r="BU19" s="140">
        <v>29164</v>
      </c>
      <c r="BV19" s="140">
        <v>60036380</v>
      </c>
      <c r="BW19" s="140">
        <v>22746461</v>
      </c>
      <c r="BX19" s="140">
        <v>29939176</v>
      </c>
      <c r="BY19" s="140">
        <v>7350743</v>
      </c>
      <c r="BZ19" s="140">
        <v>402398</v>
      </c>
      <c r="CA19" s="140">
        <v>85089204</v>
      </c>
      <c r="CB19" s="140">
        <v>48155659</v>
      </c>
      <c r="CC19" s="140">
        <v>31291417</v>
      </c>
      <c r="CD19" s="140">
        <v>1651996</v>
      </c>
      <c r="CE19" s="140">
        <v>3990132</v>
      </c>
      <c r="CF19" s="140">
        <v>35680437</v>
      </c>
      <c r="CG19" s="140">
        <v>121745</v>
      </c>
      <c r="CH19" s="140">
        <v>26058677</v>
      </c>
      <c r="CI19" s="140">
        <v>262048704</v>
      </c>
    </row>
    <row r="20" spans="1:87" s="142" customFormat="1" ht="13.5" customHeight="1">
      <c r="A20" s="138" t="s">
        <v>14</v>
      </c>
      <c r="B20" s="139" t="s">
        <v>249</v>
      </c>
      <c r="C20" s="138" t="s">
        <v>0</v>
      </c>
      <c r="D20" s="140">
        <v>21736217</v>
      </c>
      <c r="E20" s="140">
        <v>21190894</v>
      </c>
      <c r="F20" s="140">
        <v>303538</v>
      </c>
      <c r="G20" s="140">
        <v>18650755</v>
      </c>
      <c r="H20" s="140">
        <v>2090335</v>
      </c>
      <c r="I20" s="140">
        <v>146266</v>
      </c>
      <c r="J20" s="140">
        <v>545323</v>
      </c>
      <c r="K20" s="140">
        <v>133079</v>
      </c>
      <c r="L20" s="140">
        <v>103810059</v>
      </c>
      <c r="M20" s="140">
        <v>39295534</v>
      </c>
      <c r="N20" s="140">
        <v>10513343</v>
      </c>
      <c r="O20" s="140">
        <v>23057754</v>
      </c>
      <c r="P20" s="140">
        <v>5467310</v>
      </c>
      <c r="Q20" s="140">
        <v>257127</v>
      </c>
      <c r="R20" s="140">
        <v>21500609</v>
      </c>
      <c r="S20" s="140">
        <v>3677188</v>
      </c>
      <c r="T20" s="140">
        <v>11093505</v>
      </c>
      <c r="U20" s="140">
        <v>6729916</v>
      </c>
      <c r="V20" s="140">
        <v>1154202</v>
      </c>
      <c r="W20" s="140">
        <v>39986079</v>
      </c>
      <c r="X20" s="140">
        <v>18286770</v>
      </c>
      <c r="Y20" s="140">
        <v>18425692</v>
      </c>
      <c r="Z20" s="140">
        <v>2972800</v>
      </c>
      <c r="AA20" s="140">
        <v>300817</v>
      </c>
      <c r="AB20" s="140">
        <v>2589985</v>
      </c>
      <c r="AC20" s="140">
        <v>1873635</v>
      </c>
      <c r="AD20" s="140">
        <v>11695960</v>
      </c>
      <c r="AE20" s="140">
        <v>137242236</v>
      </c>
      <c r="AF20" s="140">
        <v>1188055</v>
      </c>
      <c r="AG20" s="140">
        <v>1186651</v>
      </c>
      <c r="AH20" s="140">
        <v>0</v>
      </c>
      <c r="AI20" s="140">
        <v>1186651</v>
      </c>
      <c r="AJ20" s="140">
        <v>0</v>
      </c>
      <c r="AK20" s="140">
        <v>0</v>
      </c>
      <c r="AL20" s="140">
        <v>1404</v>
      </c>
      <c r="AM20" s="140">
        <v>0</v>
      </c>
      <c r="AN20" s="140">
        <v>5600259</v>
      </c>
      <c r="AO20" s="140">
        <v>2279780</v>
      </c>
      <c r="AP20" s="140">
        <v>637344</v>
      </c>
      <c r="AQ20" s="140">
        <v>1330348</v>
      </c>
      <c r="AR20" s="140">
        <v>312088</v>
      </c>
      <c r="AS20" s="140">
        <v>0</v>
      </c>
      <c r="AT20" s="140">
        <v>1305214</v>
      </c>
      <c r="AU20" s="140">
        <v>331860</v>
      </c>
      <c r="AV20" s="140">
        <v>858718</v>
      </c>
      <c r="AW20" s="140">
        <v>114636</v>
      </c>
      <c r="AX20" s="140">
        <v>33194</v>
      </c>
      <c r="AY20" s="140">
        <v>1982071</v>
      </c>
      <c r="AZ20" s="140">
        <v>1050685</v>
      </c>
      <c r="BA20" s="140">
        <v>845061</v>
      </c>
      <c r="BB20" s="140">
        <v>50932</v>
      </c>
      <c r="BC20" s="140">
        <v>35393</v>
      </c>
      <c r="BD20" s="140">
        <v>103064</v>
      </c>
      <c r="BE20" s="140">
        <v>0</v>
      </c>
      <c r="BF20" s="140">
        <v>320132</v>
      </c>
      <c r="BG20" s="140">
        <v>7108446</v>
      </c>
      <c r="BH20" s="140">
        <v>22924272</v>
      </c>
      <c r="BI20" s="140">
        <v>22377545</v>
      </c>
      <c r="BJ20" s="140">
        <v>303538</v>
      </c>
      <c r="BK20" s="140">
        <v>19837406</v>
      </c>
      <c r="BL20" s="140">
        <v>2090335</v>
      </c>
      <c r="BM20" s="140">
        <v>146266</v>
      </c>
      <c r="BN20" s="140">
        <v>546727</v>
      </c>
      <c r="BO20" s="140">
        <v>133079</v>
      </c>
      <c r="BP20" s="140">
        <v>109410318</v>
      </c>
      <c r="BQ20" s="140">
        <v>41575314</v>
      </c>
      <c r="BR20" s="140">
        <v>11150687</v>
      </c>
      <c r="BS20" s="140">
        <v>24388102</v>
      </c>
      <c r="BT20" s="140">
        <v>5779398</v>
      </c>
      <c r="BU20" s="140">
        <v>257127</v>
      </c>
      <c r="BV20" s="140">
        <v>22805823</v>
      </c>
      <c r="BW20" s="140">
        <v>4009048</v>
      </c>
      <c r="BX20" s="140">
        <v>11952223</v>
      </c>
      <c r="BY20" s="140">
        <v>6844552</v>
      </c>
      <c r="BZ20" s="140">
        <v>1187396</v>
      </c>
      <c r="CA20" s="140">
        <v>41968150</v>
      </c>
      <c r="CB20" s="140">
        <v>19337455</v>
      </c>
      <c r="CC20" s="140">
        <v>19270753</v>
      </c>
      <c r="CD20" s="140">
        <v>3023732</v>
      </c>
      <c r="CE20" s="140">
        <v>336210</v>
      </c>
      <c r="CF20" s="140">
        <v>2693049</v>
      </c>
      <c r="CG20" s="140">
        <v>1873635</v>
      </c>
      <c r="CH20" s="140">
        <v>12016092</v>
      </c>
      <c r="CI20" s="140">
        <v>144350682</v>
      </c>
    </row>
    <row r="21" spans="1:87" s="142" customFormat="1" ht="13.5" customHeight="1">
      <c r="A21" s="138" t="s">
        <v>15</v>
      </c>
      <c r="B21" s="139" t="s">
        <v>250</v>
      </c>
      <c r="C21" s="138" t="s">
        <v>0</v>
      </c>
      <c r="D21" s="140">
        <v>8124884</v>
      </c>
      <c r="E21" s="140">
        <v>8046443</v>
      </c>
      <c r="F21" s="140">
        <v>417</v>
      </c>
      <c r="G21" s="140">
        <v>6594003</v>
      </c>
      <c r="H21" s="140">
        <v>1446025</v>
      </c>
      <c r="I21" s="140">
        <v>5998</v>
      </c>
      <c r="J21" s="140">
        <v>78441</v>
      </c>
      <c r="K21" s="140">
        <v>18950</v>
      </c>
      <c r="L21" s="140">
        <v>27791293</v>
      </c>
      <c r="M21" s="140">
        <v>3097913</v>
      </c>
      <c r="N21" s="140">
        <v>1849165</v>
      </c>
      <c r="O21" s="140">
        <v>473099</v>
      </c>
      <c r="P21" s="140">
        <v>590427</v>
      </c>
      <c r="Q21" s="140">
        <v>185222</v>
      </c>
      <c r="R21" s="140">
        <v>5636158</v>
      </c>
      <c r="S21" s="140">
        <v>320595</v>
      </c>
      <c r="T21" s="140">
        <v>4781525</v>
      </c>
      <c r="U21" s="140">
        <v>534038</v>
      </c>
      <c r="V21" s="140">
        <v>17673</v>
      </c>
      <c r="W21" s="140">
        <v>19004564</v>
      </c>
      <c r="X21" s="140">
        <v>8546873</v>
      </c>
      <c r="Y21" s="140">
        <v>8742226</v>
      </c>
      <c r="Z21" s="140">
        <v>756031</v>
      </c>
      <c r="AA21" s="140">
        <v>959434</v>
      </c>
      <c r="AB21" s="140">
        <v>2311530</v>
      </c>
      <c r="AC21" s="140">
        <v>34985</v>
      </c>
      <c r="AD21" s="140">
        <v>1109980</v>
      </c>
      <c r="AE21" s="140">
        <v>37026157</v>
      </c>
      <c r="AF21" s="140">
        <v>652784</v>
      </c>
      <c r="AG21" s="140">
        <v>646326</v>
      </c>
      <c r="AH21" s="140">
        <v>0</v>
      </c>
      <c r="AI21" s="140">
        <v>625584</v>
      </c>
      <c r="AJ21" s="140">
        <v>0</v>
      </c>
      <c r="AK21" s="140">
        <v>20742</v>
      </c>
      <c r="AL21" s="140">
        <v>6458</v>
      </c>
      <c r="AM21" s="140">
        <v>1258</v>
      </c>
      <c r="AN21" s="140">
        <v>4619007</v>
      </c>
      <c r="AO21" s="140">
        <v>746619</v>
      </c>
      <c r="AP21" s="140">
        <v>520303</v>
      </c>
      <c r="AQ21" s="140">
        <v>13660</v>
      </c>
      <c r="AR21" s="140">
        <v>212656</v>
      </c>
      <c r="AS21" s="140">
        <v>0</v>
      </c>
      <c r="AT21" s="140">
        <v>1607777</v>
      </c>
      <c r="AU21" s="140">
        <v>80968</v>
      </c>
      <c r="AV21" s="140">
        <v>1526809</v>
      </c>
      <c r="AW21" s="140">
        <v>0</v>
      </c>
      <c r="AX21" s="140">
        <v>1758</v>
      </c>
      <c r="AY21" s="140">
        <v>2254604</v>
      </c>
      <c r="AZ21" s="140">
        <v>1248038</v>
      </c>
      <c r="BA21" s="140">
        <v>909018</v>
      </c>
      <c r="BB21" s="140">
        <v>33681</v>
      </c>
      <c r="BC21" s="140">
        <v>63867</v>
      </c>
      <c r="BD21" s="140">
        <v>349219</v>
      </c>
      <c r="BE21" s="140">
        <v>8249</v>
      </c>
      <c r="BF21" s="140">
        <v>20061</v>
      </c>
      <c r="BG21" s="140">
        <v>5291852</v>
      </c>
      <c r="BH21" s="140">
        <v>8777668</v>
      </c>
      <c r="BI21" s="140">
        <v>8692769</v>
      </c>
      <c r="BJ21" s="140">
        <v>417</v>
      </c>
      <c r="BK21" s="140">
        <v>7219587</v>
      </c>
      <c r="BL21" s="140">
        <v>1446025</v>
      </c>
      <c r="BM21" s="140">
        <v>26740</v>
      </c>
      <c r="BN21" s="140">
        <v>84899</v>
      </c>
      <c r="BO21" s="140">
        <v>20208</v>
      </c>
      <c r="BP21" s="140">
        <v>32410300</v>
      </c>
      <c r="BQ21" s="140">
        <v>3844532</v>
      </c>
      <c r="BR21" s="140">
        <v>2369468</v>
      </c>
      <c r="BS21" s="140">
        <v>486759</v>
      </c>
      <c r="BT21" s="140">
        <v>803083</v>
      </c>
      <c r="BU21" s="140">
        <v>185222</v>
      </c>
      <c r="BV21" s="140">
        <v>7243935</v>
      </c>
      <c r="BW21" s="140">
        <v>401563</v>
      </c>
      <c r="BX21" s="140">
        <v>6308334</v>
      </c>
      <c r="BY21" s="140">
        <v>534038</v>
      </c>
      <c r="BZ21" s="140">
        <v>19431</v>
      </c>
      <c r="CA21" s="140">
        <v>21259168</v>
      </c>
      <c r="CB21" s="140">
        <v>9794911</v>
      </c>
      <c r="CC21" s="140">
        <v>9651244</v>
      </c>
      <c r="CD21" s="140">
        <v>789712</v>
      </c>
      <c r="CE21" s="140">
        <v>1023301</v>
      </c>
      <c r="CF21" s="140">
        <v>2660749</v>
      </c>
      <c r="CG21" s="140">
        <v>43234</v>
      </c>
      <c r="CH21" s="140">
        <v>1130041</v>
      </c>
      <c r="CI21" s="140">
        <v>42318009</v>
      </c>
    </row>
    <row r="22" spans="1:87" s="142" customFormat="1" ht="13.5" customHeight="1">
      <c r="A22" s="138" t="s">
        <v>16</v>
      </c>
      <c r="B22" s="139" t="s">
        <v>251</v>
      </c>
      <c r="C22" s="138" t="s">
        <v>0</v>
      </c>
      <c r="D22" s="140">
        <v>853221</v>
      </c>
      <c r="E22" s="140">
        <v>815425</v>
      </c>
      <c r="F22" s="140">
        <v>0</v>
      </c>
      <c r="G22" s="140">
        <v>813516</v>
      </c>
      <c r="H22" s="140">
        <v>1654</v>
      </c>
      <c r="I22" s="140">
        <v>255</v>
      </c>
      <c r="J22" s="140">
        <v>37796</v>
      </c>
      <c r="K22" s="140">
        <v>0</v>
      </c>
      <c r="L22" s="140">
        <v>11157293</v>
      </c>
      <c r="M22" s="140">
        <v>2483141</v>
      </c>
      <c r="N22" s="140">
        <v>978295</v>
      </c>
      <c r="O22" s="140">
        <v>1166795</v>
      </c>
      <c r="P22" s="140">
        <v>292702</v>
      </c>
      <c r="Q22" s="140">
        <v>45349</v>
      </c>
      <c r="R22" s="140">
        <v>1649961</v>
      </c>
      <c r="S22" s="140">
        <v>196628</v>
      </c>
      <c r="T22" s="140">
        <v>1347269</v>
      </c>
      <c r="U22" s="140">
        <v>106064</v>
      </c>
      <c r="V22" s="140">
        <v>35436</v>
      </c>
      <c r="W22" s="140">
        <v>6966400</v>
      </c>
      <c r="X22" s="140">
        <v>2779092</v>
      </c>
      <c r="Y22" s="140">
        <v>3504234</v>
      </c>
      <c r="Z22" s="140">
        <v>544859</v>
      </c>
      <c r="AA22" s="140">
        <v>138215</v>
      </c>
      <c r="AB22" s="140">
        <v>2329964</v>
      </c>
      <c r="AC22" s="140">
        <v>22355</v>
      </c>
      <c r="AD22" s="140">
        <v>763489</v>
      </c>
      <c r="AE22" s="140">
        <v>12774003</v>
      </c>
      <c r="AF22" s="140">
        <v>633281</v>
      </c>
      <c r="AG22" s="140">
        <v>633281</v>
      </c>
      <c r="AH22" s="140">
        <v>0</v>
      </c>
      <c r="AI22" s="140">
        <v>633281</v>
      </c>
      <c r="AJ22" s="140">
        <v>0</v>
      </c>
      <c r="AK22" s="140">
        <v>0</v>
      </c>
      <c r="AL22" s="140">
        <v>0</v>
      </c>
      <c r="AM22" s="140">
        <v>0</v>
      </c>
      <c r="AN22" s="140">
        <v>1056971</v>
      </c>
      <c r="AO22" s="140">
        <v>316627</v>
      </c>
      <c r="AP22" s="140">
        <v>193489</v>
      </c>
      <c r="AQ22" s="140">
        <v>87285</v>
      </c>
      <c r="AR22" s="140">
        <v>35853</v>
      </c>
      <c r="AS22" s="140">
        <v>0</v>
      </c>
      <c r="AT22" s="140">
        <v>325930</v>
      </c>
      <c r="AU22" s="140">
        <v>6369</v>
      </c>
      <c r="AV22" s="140">
        <v>319395</v>
      </c>
      <c r="AW22" s="140">
        <v>166</v>
      </c>
      <c r="AX22" s="140">
        <v>0</v>
      </c>
      <c r="AY22" s="140">
        <v>413338</v>
      </c>
      <c r="AZ22" s="140">
        <v>181467</v>
      </c>
      <c r="BA22" s="140">
        <v>183791</v>
      </c>
      <c r="BB22" s="140">
        <v>3850</v>
      </c>
      <c r="BC22" s="140">
        <v>44230</v>
      </c>
      <c r="BD22" s="140">
        <v>395541</v>
      </c>
      <c r="BE22" s="140">
        <v>1076</v>
      </c>
      <c r="BF22" s="140">
        <v>37737</v>
      </c>
      <c r="BG22" s="140">
        <v>1727989</v>
      </c>
      <c r="BH22" s="140">
        <v>1486502</v>
      </c>
      <c r="BI22" s="140">
        <v>1448706</v>
      </c>
      <c r="BJ22" s="140">
        <v>0</v>
      </c>
      <c r="BK22" s="140">
        <v>1446797</v>
      </c>
      <c r="BL22" s="140">
        <v>1654</v>
      </c>
      <c r="BM22" s="140">
        <v>255</v>
      </c>
      <c r="BN22" s="140">
        <v>37796</v>
      </c>
      <c r="BO22" s="140">
        <v>0</v>
      </c>
      <c r="BP22" s="140">
        <v>12214264</v>
      </c>
      <c r="BQ22" s="140">
        <v>2799768</v>
      </c>
      <c r="BR22" s="140">
        <v>1171784</v>
      </c>
      <c r="BS22" s="140">
        <v>1254080</v>
      </c>
      <c r="BT22" s="140">
        <v>328555</v>
      </c>
      <c r="BU22" s="140">
        <v>45349</v>
      </c>
      <c r="BV22" s="140">
        <v>1975891</v>
      </c>
      <c r="BW22" s="140">
        <v>202997</v>
      </c>
      <c r="BX22" s="140">
        <v>1666664</v>
      </c>
      <c r="BY22" s="140">
        <v>106230</v>
      </c>
      <c r="BZ22" s="140">
        <v>35436</v>
      </c>
      <c r="CA22" s="140">
        <v>7379738</v>
      </c>
      <c r="CB22" s="140">
        <v>2960559</v>
      </c>
      <c r="CC22" s="140">
        <v>3688025</v>
      </c>
      <c r="CD22" s="140">
        <v>548709</v>
      </c>
      <c r="CE22" s="140">
        <v>182445</v>
      </c>
      <c r="CF22" s="140">
        <v>2725505</v>
      </c>
      <c r="CG22" s="140">
        <v>23431</v>
      </c>
      <c r="CH22" s="140">
        <v>801226</v>
      </c>
      <c r="CI22" s="140">
        <v>14501992</v>
      </c>
    </row>
    <row r="23" spans="1:87" s="142" customFormat="1" ht="13.5" customHeight="1">
      <c r="A23" s="138" t="s">
        <v>17</v>
      </c>
      <c r="B23" s="139" t="s">
        <v>252</v>
      </c>
      <c r="C23" s="138" t="s">
        <v>0</v>
      </c>
      <c r="D23" s="140">
        <v>6188263</v>
      </c>
      <c r="E23" s="140">
        <v>6108623</v>
      </c>
      <c r="F23" s="140">
        <v>0</v>
      </c>
      <c r="G23" s="140">
        <v>3029332</v>
      </c>
      <c r="H23" s="140">
        <v>3079291</v>
      </c>
      <c r="I23" s="140">
        <v>0</v>
      </c>
      <c r="J23" s="140">
        <v>79640</v>
      </c>
      <c r="K23" s="140">
        <v>27996</v>
      </c>
      <c r="L23" s="140">
        <v>13667031</v>
      </c>
      <c r="M23" s="140">
        <v>3380711</v>
      </c>
      <c r="N23" s="140">
        <v>1375317</v>
      </c>
      <c r="O23" s="140">
        <v>942178</v>
      </c>
      <c r="P23" s="140">
        <v>934630</v>
      </c>
      <c r="Q23" s="140">
        <v>128586</v>
      </c>
      <c r="R23" s="140">
        <v>3420130</v>
      </c>
      <c r="S23" s="140">
        <v>94501</v>
      </c>
      <c r="T23" s="140">
        <v>2993354</v>
      </c>
      <c r="U23" s="140">
        <v>332275</v>
      </c>
      <c r="V23" s="140">
        <v>67212</v>
      </c>
      <c r="W23" s="140">
        <v>6798978</v>
      </c>
      <c r="X23" s="140">
        <v>3145854</v>
      </c>
      <c r="Y23" s="140">
        <v>3242094</v>
      </c>
      <c r="Z23" s="140">
        <v>325658</v>
      </c>
      <c r="AA23" s="140">
        <v>85372</v>
      </c>
      <c r="AB23" s="140">
        <v>3112980</v>
      </c>
      <c r="AC23" s="140">
        <v>0</v>
      </c>
      <c r="AD23" s="140">
        <v>519224</v>
      </c>
      <c r="AE23" s="140">
        <v>20374518</v>
      </c>
      <c r="AF23" s="140">
        <v>19064</v>
      </c>
      <c r="AG23" s="140">
        <v>492</v>
      </c>
      <c r="AH23" s="140">
        <v>0</v>
      </c>
      <c r="AI23" s="140">
        <v>492</v>
      </c>
      <c r="AJ23" s="140">
        <v>0</v>
      </c>
      <c r="AK23" s="140">
        <v>0</v>
      </c>
      <c r="AL23" s="140">
        <v>18572</v>
      </c>
      <c r="AM23" s="140">
        <v>7338</v>
      </c>
      <c r="AN23" s="140">
        <v>727473</v>
      </c>
      <c r="AO23" s="140">
        <v>123728</v>
      </c>
      <c r="AP23" s="140">
        <v>104958</v>
      </c>
      <c r="AQ23" s="140">
        <v>0</v>
      </c>
      <c r="AR23" s="140">
        <v>18770</v>
      </c>
      <c r="AS23" s="140">
        <v>0</v>
      </c>
      <c r="AT23" s="140">
        <v>348675</v>
      </c>
      <c r="AU23" s="140">
        <v>0</v>
      </c>
      <c r="AV23" s="140">
        <v>348675</v>
      </c>
      <c r="AW23" s="140">
        <v>0</v>
      </c>
      <c r="AX23" s="140">
        <v>0</v>
      </c>
      <c r="AY23" s="140">
        <v>255070</v>
      </c>
      <c r="AZ23" s="140">
        <v>0</v>
      </c>
      <c r="BA23" s="140">
        <v>227997</v>
      </c>
      <c r="BB23" s="140">
        <v>25030</v>
      </c>
      <c r="BC23" s="140">
        <v>2043</v>
      </c>
      <c r="BD23" s="140">
        <v>404720</v>
      </c>
      <c r="BE23" s="140">
        <v>0</v>
      </c>
      <c r="BF23" s="140">
        <v>80512</v>
      </c>
      <c r="BG23" s="140">
        <v>827049</v>
      </c>
      <c r="BH23" s="140">
        <v>6207327</v>
      </c>
      <c r="BI23" s="140">
        <v>6109115</v>
      </c>
      <c r="BJ23" s="140">
        <v>0</v>
      </c>
      <c r="BK23" s="140">
        <v>3029824</v>
      </c>
      <c r="BL23" s="140">
        <v>3079291</v>
      </c>
      <c r="BM23" s="140">
        <v>0</v>
      </c>
      <c r="BN23" s="140">
        <v>98212</v>
      </c>
      <c r="BO23" s="140">
        <v>35334</v>
      </c>
      <c r="BP23" s="140">
        <v>14394504</v>
      </c>
      <c r="BQ23" s="140">
        <v>3504439</v>
      </c>
      <c r="BR23" s="140">
        <v>1480275</v>
      </c>
      <c r="BS23" s="140">
        <v>942178</v>
      </c>
      <c r="BT23" s="140">
        <v>953400</v>
      </c>
      <c r="BU23" s="140">
        <v>128586</v>
      </c>
      <c r="BV23" s="140">
        <v>3768805</v>
      </c>
      <c r="BW23" s="140">
        <v>94501</v>
      </c>
      <c r="BX23" s="140">
        <v>3342029</v>
      </c>
      <c r="BY23" s="140">
        <v>332275</v>
      </c>
      <c r="BZ23" s="140">
        <v>67212</v>
      </c>
      <c r="CA23" s="140">
        <v>7054048</v>
      </c>
      <c r="CB23" s="140">
        <v>3145854</v>
      </c>
      <c r="CC23" s="140">
        <v>3470091</v>
      </c>
      <c r="CD23" s="140">
        <v>350688</v>
      </c>
      <c r="CE23" s="140">
        <v>87415</v>
      </c>
      <c r="CF23" s="140">
        <v>3517700</v>
      </c>
      <c r="CG23" s="140">
        <v>0</v>
      </c>
      <c r="CH23" s="140">
        <v>599736</v>
      </c>
      <c r="CI23" s="140">
        <v>21201567</v>
      </c>
    </row>
    <row r="24" spans="1:87" s="142" customFormat="1" ht="13.5" customHeight="1">
      <c r="A24" s="138" t="s">
        <v>18</v>
      </c>
      <c r="B24" s="139" t="s">
        <v>253</v>
      </c>
      <c r="C24" s="138" t="s">
        <v>0</v>
      </c>
      <c r="D24" s="140">
        <v>500420</v>
      </c>
      <c r="E24" s="140">
        <v>440716</v>
      </c>
      <c r="F24" s="140">
        <v>0</v>
      </c>
      <c r="G24" s="140">
        <v>440716</v>
      </c>
      <c r="H24" s="140">
        <v>0</v>
      </c>
      <c r="I24" s="140">
        <v>0</v>
      </c>
      <c r="J24" s="140">
        <v>59704</v>
      </c>
      <c r="K24" s="140">
        <v>0</v>
      </c>
      <c r="L24" s="140">
        <v>9278003</v>
      </c>
      <c r="M24" s="140">
        <v>974991</v>
      </c>
      <c r="N24" s="140">
        <v>501961</v>
      </c>
      <c r="O24" s="140">
        <v>226350</v>
      </c>
      <c r="P24" s="140">
        <v>240447</v>
      </c>
      <c r="Q24" s="140">
        <v>6233</v>
      </c>
      <c r="R24" s="140">
        <v>2068645</v>
      </c>
      <c r="S24" s="140">
        <v>46919</v>
      </c>
      <c r="T24" s="140">
        <v>1894974</v>
      </c>
      <c r="U24" s="140">
        <v>126752</v>
      </c>
      <c r="V24" s="140">
        <v>2866</v>
      </c>
      <c r="W24" s="140">
        <v>6216736</v>
      </c>
      <c r="X24" s="140">
        <v>2454371</v>
      </c>
      <c r="Y24" s="140">
        <v>3232775</v>
      </c>
      <c r="Z24" s="140">
        <v>518204</v>
      </c>
      <c r="AA24" s="140">
        <v>11386</v>
      </c>
      <c r="AB24" s="140">
        <v>3745807</v>
      </c>
      <c r="AC24" s="140">
        <v>14765</v>
      </c>
      <c r="AD24" s="140">
        <v>376722</v>
      </c>
      <c r="AE24" s="140">
        <v>10155145</v>
      </c>
      <c r="AF24" s="140">
        <v>7224</v>
      </c>
      <c r="AG24" s="140">
        <v>3444</v>
      </c>
      <c r="AH24" s="140">
        <v>0</v>
      </c>
      <c r="AI24" s="140">
        <v>1392</v>
      </c>
      <c r="AJ24" s="140">
        <v>2052</v>
      </c>
      <c r="AK24" s="140">
        <v>0</v>
      </c>
      <c r="AL24" s="140">
        <v>3780</v>
      </c>
      <c r="AM24" s="140">
        <v>0</v>
      </c>
      <c r="AN24" s="140">
        <v>872693</v>
      </c>
      <c r="AO24" s="140">
        <v>86387</v>
      </c>
      <c r="AP24" s="140">
        <v>53070</v>
      </c>
      <c r="AQ24" s="140">
        <v>0</v>
      </c>
      <c r="AR24" s="140">
        <v>33317</v>
      </c>
      <c r="AS24" s="140">
        <v>0</v>
      </c>
      <c r="AT24" s="140">
        <v>399567</v>
      </c>
      <c r="AU24" s="140">
        <v>0</v>
      </c>
      <c r="AV24" s="140">
        <v>399537</v>
      </c>
      <c r="AW24" s="140">
        <v>30</v>
      </c>
      <c r="AX24" s="140">
        <v>0</v>
      </c>
      <c r="AY24" s="140">
        <v>386670</v>
      </c>
      <c r="AZ24" s="140">
        <v>3072</v>
      </c>
      <c r="BA24" s="140">
        <v>331032</v>
      </c>
      <c r="BB24" s="140">
        <v>45807</v>
      </c>
      <c r="BC24" s="140">
        <v>6759</v>
      </c>
      <c r="BD24" s="140">
        <v>419995</v>
      </c>
      <c r="BE24" s="140">
        <v>69</v>
      </c>
      <c r="BF24" s="140">
        <v>31366</v>
      </c>
      <c r="BG24" s="140">
        <v>911283</v>
      </c>
      <c r="BH24" s="140">
        <v>507644</v>
      </c>
      <c r="BI24" s="140">
        <v>444160</v>
      </c>
      <c r="BJ24" s="140">
        <v>0</v>
      </c>
      <c r="BK24" s="140">
        <v>442108</v>
      </c>
      <c r="BL24" s="140">
        <v>2052</v>
      </c>
      <c r="BM24" s="140">
        <v>0</v>
      </c>
      <c r="BN24" s="140">
        <v>63484</v>
      </c>
      <c r="BO24" s="140">
        <v>0</v>
      </c>
      <c r="BP24" s="140">
        <v>10150696</v>
      </c>
      <c r="BQ24" s="140">
        <v>1061378</v>
      </c>
      <c r="BR24" s="140">
        <v>555031</v>
      </c>
      <c r="BS24" s="140">
        <v>226350</v>
      </c>
      <c r="BT24" s="140">
        <v>273764</v>
      </c>
      <c r="BU24" s="140">
        <v>6233</v>
      </c>
      <c r="BV24" s="140">
        <v>2468212</v>
      </c>
      <c r="BW24" s="140">
        <v>46919</v>
      </c>
      <c r="BX24" s="140">
        <v>2294511</v>
      </c>
      <c r="BY24" s="140">
        <v>126782</v>
      </c>
      <c r="BZ24" s="140">
        <v>2866</v>
      </c>
      <c r="CA24" s="140">
        <v>6603406</v>
      </c>
      <c r="CB24" s="140">
        <v>2457443</v>
      </c>
      <c r="CC24" s="140">
        <v>3563807</v>
      </c>
      <c r="CD24" s="140">
        <v>564011</v>
      </c>
      <c r="CE24" s="140">
        <v>18145</v>
      </c>
      <c r="CF24" s="140">
        <v>4165802</v>
      </c>
      <c r="CG24" s="140">
        <v>14834</v>
      </c>
      <c r="CH24" s="140">
        <v>408088</v>
      </c>
      <c r="CI24" s="140">
        <v>11066428</v>
      </c>
    </row>
    <row r="25" spans="1:87" s="142" customFormat="1" ht="13.5" customHeight="1">
      <c r="A25" s="138" t="s">
        <v>19</v>
      </c>
      <c r="B25" s="139" t="s">
        <v>254</v>
      </c>
      <c r="C25" s="138" t="s">
        <v>0</v>
      </c>
      <c r="D25" s="140">
        <v>3855261</v>
      </c>
      <c r="E25" s="140">
        <v>3830228</v>
      </c>
      <c r="F25" s="140">
        <v>0</v>
      </c>
      <c r="G25" s="140">
        <v>1901566</v>
      </c>
      <c r="H25" s="140">
        <v>1879533</v>
      </c>
      <c r="I25" s="140">
        <v>49129</v>
      </c>
      <c r="J25" s="140">
        <v>25033</v>
      </c>
      <c r="K25" s="140">
        <v>244713</v>
      </c>
      <c r="L25" s="140">
        <v>9757410</v>
      </c>
      <c r="M25" s="140">
        <v>1323439</v>
      </c>
      <c r="N25" s="140">
        <v>902619</v>
      </c>
      <c r="O25" s="140">
        <v>269742</v>
      </c>
      <c r="P25" s="140">
        <v>151078</v>
      </c>
      <c r="Q25" s="140">
        <v>0</v>
      </c>
      <c r="R25" s="140">
        <v>2230058</v>
      </c>
      <c r="S25" s="140">
        <v>205620</v>
      </c>
      <c r="T25" s="140">
        <v>1975175</v>
      </c>
      <c r="U25" s="140">
        <v>49263</v>
      </c>
      <c r="V25" s="140">
        <v>0</v>
      </c>
      <c r="W25" s="140">
        <v>6194626</v>
      </c>
      <c r="X25" s="140">
        <v>2725957</v>
      </c>
      <c r="Y25" s="140">
        <v>2607282</v>
      </c>
      <c r="Z25" s="140">
        <v>697573</v>
      </c>
      <c r="AA25" s="140">
        <v>163814</v>
      </c>
      <c r="AB25" s="140">
        <v>2888968</v>
      </c>
      <c r="AC25" s="140">
        <v>9287</v>
      </c>
      <c r="AD25" s="140">
        <v>882846</v>
      </c>
      <c r="AE25" s="140">
        <v>14495517</v>
      </c>
      <c r="AF25" s="140">
        <v>0</v>
      </c>
      <c r="AG25" s="140">
        <v>0</v>
      </c>
      <c r="AH25" s="140">
        <v>0</v>
      </c>
      <c r="AI25" s="140">
        <v>0</v>
      </c>
      <c r="AJ25" s="140">
        <v>0</v>
      </c>
      <c r="AK25" s="140">
        <v>0</v>
      </c>
      <c r="AL25" s="140">
        <v>0</v>
      </c>
      <c r="AM25" s="140">
        <v>0</v>
      </c>
      <c r="AN25" s="140">
        <v>1458940</v>
      </c>
      <c r="AO25" s="140">
        <v>305580</v>
      </c>
      <c r="AP25" s="140">
        <v>180327</v>
      </c>
      <c r="AQ25" s="140">
        <v>5160</v>
      </c>
      <c r="AR25" s="140">
        <v>120093</v>
      </c>
      <c r="AS25" s="140">
        <v>0</v>
      </c>
      <c r="AT25" s="140">
        <v>492171</v>
      </c>
      <c r="AU25" s="140">
        <v>11439</v>
      </c>
      <c r="AV25" s="140">
        <v>480732</v>
      </c>
      <c r="AW25" s="140">
        <v>0</v>
      </c>
      <c r="AX25" s="140">
        <v>0</v>
      </c>
      <c r="AY25" s="140">
        <v>661189</v>
      </c>
      <c r="AZ25" s="140">
        <v>22540</v>
      </c>
      <c r="BA25" s="140">
        <v>256573</v>
      </c>
      <c r="BB25" s="140">
        <v>70058</v>
      </c>
      <c r="BC25" s="140">
        <v>312018</v>
      </c>
      <c r="BD25" s="140">
        <v>648627</v>
      </c>
      <c r="BE25" s="140">
        <v>0</v>
      </c>
      <c r="BF25" s="140">
        <v>106952</v>
      </c>
      <c r="BG25" s="140">
        <v>1565892</v>
      </c>
      <c r="BH25" s="140">
        <v>3855261</v>
      </c>
      <c r="BI25" s="140">
        <v>3830228</v>
      </c>
      <c r="BJ25" s="140">
        <v>0</v>
      </c>
      <c r="BK25" s="140">
        <v>1901566</v>
      </c>
      <c r="BL25" s="140">
        <v>1879533</v>
      </c>
      <c r="BM25" s="140">
        <v>49129</v>
      </c>
      <c r="BN25" s="140">
        <v>25033</v>
      </c>
      <c r="BO25" s="140">
        <v>244713</v>
      </c>
      <c r="BP25" s="140">
        <v>11216350</v>
      </c>
      <c r="BQ25" s="140">
        <v>1629019</v>
      </c>
      <c r="BR25" s="140">
        <v>1082946</v>
      </c>
      <c r="BS25" s="140">
        <v>274902</v>
      </c>
      <c r="BT25" s="140">
        <v>271171</v>
      </c>
      <c r="BU25" s="140">
        <v>0</v>
      </c>
      <c r="BV25" s="140">
        <v>2722229</v>
      </c>
      <c r="BW25" s="140">
        <v>217059</v>
      </c>
      <c r="BX25" s="140">
        <v>2455907</v>
      </c>
      <c r="BY25" s="140">
        <v>49263</v>
      </c>
      <c r="BZ25" s="140">
        <v>0</v>
      </c>
      <c r="CA25" s="140">
        <v>6855815</v>
      </c>
      <c r="CB25" s="140">
        <v>2748497</v>
      </c>
      <c r="CC25" s="140">
        <v>2863855</v>
      </c>
      <c r="CD25" s="140">
        <v>767631</v>
      </c>
      <c r="CE25" s="140">
        <v>475832</v>
      </c>
      <c r="CF25" s="140">
        <v>3537595</v>
      </c>
      <c r="CG25" s="140">
        <v>9287</v>
      </c>
      <c r="CH25" s="140">
        <v>989798</v>
      </c>
      <c r="CI25" s="140">
        <v>16061409</v>
      </c>
    </row>
    <row r="26" spans="1:87" s="142" customFormat="1" ht="13.5" customHeight="1">
      <c r="A26" s="138" t="s">
        <v>20</v>
      </c>
      <c r="B26" s="139" t="s">
        <v>255</v>
      </c>
      <c r="C26" s="138" t="s">
        <v>0</v>
      </c>
      <c r="D26" s="140">
        <v>22016674</v>
      </c>
      <c r="E26" s="140">
        <v>21967214</v>
      </c>
      <c r="F26" s="140">
        <v>11374</v>
      </c>
      <c r="G26" s="140">
        <v>21519555</v>
      </c>
      <c r="H26" s="140">
        <v>434679</v>
      </c>
      <c r="I26" s="140">
        <v>1606</v>
      </c>
      <c r="J26" s="140">
        <v>49460</v>
      </c>
      <c r="K26" s="140">
        <v>4350693</v>
      </c>
      <c r="L26" s="140">
        <v>18338787</v>
      </c>
      <c r="M26" s="140">
        <v>3399322</v>
      </c>
      <c r="N26" s="140">
        <v>2214965</v>
      </c>
      <c r="O26" s="140">
        <v>262022</v>
      </c>
      <c r="P26" s="140">
        <v>834390</v>
      </c>
      <c r="Q26" s="140">
        <v>87945</v>
      </c>
      <c r="R26" s="140">
        <v>4309517</v>
      </c>
      <c r="S26" s="140">
        <v>245364</v>
      </c>
      <c r="T26" s="140">
        <v>3713310</v>
      </c>
      <c r="U26" s="140">
        <v>350843</v>
      </c>
      <c r="V26" s="140">
        <v>85813</v>
      </c>
      <c r="W26" s="140">
        <v>10523969</v>
      </c>
      <c r="X26" s="140">
        <v>5084924</v>
      </c>
      <c r="Y26" s="140">
        <v>4424782</v>
      </c>
      <c r="Z26" s="140">
        <v>920794</v>
      </c>
      <c r="AA26" s="140">
        <v>93469</v>
      </c>
      <c r="AB26" s="140">
        <v>5423652</v>
      </c>
      <c r="AC26" s="140">
        <v>20166</v>
      </c>
      <c r="AD26" s="140">
        <v>2404735</v>
      </c>
      <c r="AE26" s="140">
        <v>42760196</v>
      </c>
      <c r="AF26" s="140">
        <v>226444</v>
      </c>
      <c r="AG26" s="140">
        <v>226444</v>
      </c>
      <c r="AH26" s="140">
        <v>0</v>
      </c>
      <c r="AI26" s="140">
        <v>221476</v>
      </c>
      <c r="AJ26" s="140">
        <v>0</v>
      </c>
      <c r="AK26" s="140">
        <v>4968</v>
      </c>
      <c r="AL26" s="140">
        <v>0</v>
      </c>
      <c r="AM26" s="140">
        <v>126605</v>
      </c>
      <c r="AN26" s="140">
        <v>3838933</v>
      </c>
      <c r="AO26" s="140">
        <v>716450</v>
      </c>
      <c r="AP26" s="140">
        <v>449145</v>
      </c>
      <c r="AQ26" s="140">
        <v>5494</v>
      </c>
      <c r="AR26" s="140">
        <v>261811</v>
      </c>
      <c r="AS26" s="140">
        <v>0</v>
      </c>
      <c r="AT26" s="140">
        <v>1922808</v>
      </c>
      <c r="AU26" s="140">
        <v>15821</v>
      </c>
      <c r="AV26" s="140">
        <v>1905682</v>
      </c>
      <c r="AW26" s="140">
        <v>1305</v>
      </c>
      <c r="AX26" s="140">
        <v>0</v>
      </c>
      <c r="AY26" s="140">
        <v>1199059</v>
      </c>
      <c r="AZ26" s="140">
        <v>425051</v>
      </c>
      <c r="BA26" s="140">
        <v>696193</v>
      </c>
      <c r="BB26" s="140">
        <v>73769</v>
      </c>
      <c r="BC26" s="140">
        <v>4046</v>
      </c>
      <c r="BD26" s="140">
        <v>2527177</v>
      </c>
      <c r="BE26" s="140">
        <v>616</v>
      </c>
      <c r="BF26" s="140">
        <v>232270</v>
      </c>
      <c r="BG26" s="140">
        <v>4297647</v>
      </c>
      <c r="BH26" s="140">
        <v>22243118</v>
      </c>
      <c r="BI26" s="140">
        <v>22193658</v>
      </c>
      <c r="BJ26" s="140">
        <v>11374</v>
      </c>
      <c r="BK26" s="140">
        <v>21741031</v>
      </c>
      <c r="BL26" s="140">
        <v>434679</v>
      </c>
      <c r="BM26" s="140">
        <v>6574</v>
      </c>
      <c r="BN26" s="140">
        <v>49460</v>
      </c>
      <c r="BO26" s="140">
        <v>4477298</v>
      </c>
      <c r="BP26" s="140">
        <v>22177720</v>
      </c>
      <c r="BQ26" s="140">
        <v>4115772</v>
      </c>
      <c r="BR26" s="140">
        <v>2664110</v>
      </c>
      <c r="BS26" s="140">
        <v>267516</v>
      </c>
      <c r="BT26" s="140">
        <v>1096201</v>
      </c>
      <c r="BU26" s="140">
        <v>87945</v>
      </c>
      <c r="BV26" s="140">
        <v>6232325</v>
      </c>
      <c r="BW26" s="140">
        <v>261185</v>
      </c>
      <c r="BX26" s="140">
        <v>5618992</v>
      </c>
      <c r="BY26" s="140">
        <v>352148</v>
      </c>
      <c r="BZ26" s="140">
        <v>85813</v>
      </c>
      <c r="CA26" s="140">
        <v>11723028</v>
      </c>
      <c r="CB26" s="140">
        <v>5509975</v>
      </c>
      <c r="CC26" s="140">
        <v>5120975</v>
      </c>
      <c r="CD26" s="140">
        <v>994563</v>
      </c>
      <c r="CE26" s="140">
        <v>97515</v>
      </c>
      <c r="CF26" s="140">
        <v>7950829</v>
      </c>
      <c r="CG26" s="140">
        <v>20782</v>
      </c>
      <c r="CH26" s="140">
        <v>2637005</v>
      </c>
      <c r="CI26" s="140">
        <v>47057843</v>
      </c>
    </row>
    <row r="27" spans="1:87" s="142" customFormat="1" ht="13.5" customHeight="1">
      <c r="A27" s="138" t="s">
        <v>21</v>
      </c>
      <c r="B27" s="139" t="s">
        <v>256</v>
      </c>
      <c r="C27" s="138" t="s">
        <v>0</v>
      </c>
      <c r="D27" s="140">
        <v>3351988</v>
      </c>
      <c r="E27" s="140">
        <v>3244140</v>
      </c>
      <c r="F27" s="140">
        <v>1628</v>
      </c>
      <c r="G27" s="140">
        <v>3006843</v>
      </c>
      <c r="H27" s="140">
        <v>163803</v>
      </c>
      <c r="I27" s="140">
        <v>71866</v>
      </c>
      <c r="J27" s="140">
        <v>107848</v>
      </c>
      <c r="K27" s="140">
        <v>310932</v>
      </c>
      <c r="L27" s="140">
        <v>25779268</v>
      </c>
      <c r="M27" s="140">
        <v>5171074</v>
      </c>
      <c r="N27" s="140">
        <v>2128969</v>
      </c>
      <c r="O27" s="140">
        <v>1940889</v>
      </c>
      <c r="P27" s="140">
        <v>966264</v>
      </c>
      <c r="Q27" s="140">
        <v>134952</v>
      </c>
      <c r="R27" s="140">
        <v>6119041</v>
      </c>
      <c r="S27" s="140">
        <v>1109309</v>
      </c>
      <c r="T27" s="140">
        <v>4846957</v>
      </c>
      <c r="U27" s="140">
        <v>162775</v>
      </c>
      <c r="V27" s="140">
        <v>86573</v>
      </c>
      <c r="W27" s="140">
        <v>14398501</v>
      </c>
      <c r="X27" s="140">
        <v>5912451</v>
      </c>
      <c r="Y27" s="140">
        <v>7631241</v>
      </c>
      <c r="Z27" s="140">
        <v>623588</v>
      </c>
      <c r="AA27" s="140">
        <v>231221</v>
      </c>
      <c r="AB27" s="140">
        <v>3976726</v>
      </c>
      <c r="AC27" s="140">
        <v>4079</v>
      </c>
      <c r="AD27" s="140">
        <v>1875389</v>
      </c>
      <c r="AE27" s="140">
        <v>31006645</v>
      </c>
      <c r="AF27" s="140">
        <v>1110388</v>
      </c>
      <c r="AG27" s="140">
        <v>1041936</v>
      </c>
      <c r="AH27" s="140">
        <v>0</v>
      </c>
      <c r="AI27" s="140">
        <v>1041936</v>
      </c>
      <c r="AJ27" s="140">
        <v>0</v>
      </c>
      <c r="AK27" s="140">
        <v>0</v>
      </c>
      <c r="AL27" s="140">
        <v>68452</v>
      </c>
      <c r="AM27" s="140">
        <v>58984</v>
      </c>
      <c r="AN27" s="140">
        <v>4211332</v>
      </c>
      <c r="AO27" s="140">
        <v>1275087</v>
      </c>
      <c r="AP27" s="140">
        <v>707060</v>
      </c>
      <c r="AQ27" s="140">
        <v>317341</v>
      </c>
      <c r="AR27" s="140">
        <v>250686</v>
      </c>
      <c r="AS27" s="140">
        <v>0</v>
      </c>
      <c r="AT27" s="140">
        <v>1681343</v>
      </c>
      <c r="AU27" s="140">
        <v>66703</v>
      </c>
      <c r="AV27" s="140">
        <v>1588704</v>
      </c>
      <c r="AW27" s="140">
        <v>25936</v>
      </c>
      <c r="AX27" s="140">
        <v>0</v>
      </c>
      <c r="AY27" s="140">
        <v>1245220</v>
      </c>
      <c r="AZ27" s="140">
        <v>365482</v>
      </c>
      <c r="BA27" s="140">
        <v>670768</v>
      </c>
      <c r="BB27" s="140">
        <v>41436</v>
      </c>
      <c r="BC27" s="140">
        <v>167534</v>
      </c>
      <c r="BD27" s="140">
        <v>1356643</v>
      </c>
      <c r="BE27" s="140">
        <v>9682</v>
      </c>
      <c r="BF27" s="140">
        <v>404664</v>
      </c>
      <c r="BG27" s="140">
        <v>5726384</v>
      </c>
      <c r="BH27" s="140">
        <v>4462376</v>
      </c>
      <c r="BI27" s="140">
        <v>4286076</v>
      </c>
      <c r="BJ27" s="140">
        <v>1628</v>
      </c>
      <c r="BK27" s="140">
        <v>4048779</v>
      </c>
      <c r="BL27" s="140">
        <v>163803</v>
      </c>
      <c r="BM27" s="140">
        <v>71866</v>
      </c>
      <c r="BN27" s="140">
        <v>176300</v>
      </c>
      <c r="BO27" s="140">
        <v>369916</v>
      </c>
      <c r="BP27" s="140">
        <v>29990600</v>
      </c>
      <c r="BQ27" s="140">
        <v>6446161</v>
      </c>
      <c r="BR27" s="140">
        <v>2836029</v>
      </c>
      <c r="BS27" s="140">
        <v>2258230</v>
      </c>
      <c r="BT27" s="140">
        <v>1216950</v>
      </c>
      <c r="BU27" s="140">
        <v>134952</v>
      </c>
      <c r="BV27" s="140">
        <v>7800384</v>
      </c>
      <c r="BW27" s="140">
        <v>1176012</v>
      </c>
      <c r="BX27" s="140">
        <v>6435661</v>
      </c>
      <c r="BY27" s="140">
        <v>188711</v>
      </c>
      <c r="BZ27" s="140">
        <v>86573</v>
      </c>
      <c r="CA27" s="140">
        <v>15643721</v>
      </c>
      <c r="CB27" s="140">
        <v>6277933</v>
      </c>
      <c r="CC27" s="140">
        <v>8302009</v>
      </c>
      <c r="CD27" s="140">
        <v>665024</v>
      </c>
      <c r="CE27" s="140">
        <v>398755</v>
      </c>
      <c r="CF27" s="140">
        <v>5333369</v>
      </c>
      <c r="CG27" s="140">
        <v>13761</v>
      </c>
      <c r="CH27" s="140">
        <v>2280053</v>
      </c>
      <c r="CI27" s="140">
        <v>36733029</v>
      </c>
    </row>
    <row r="28" spans="1:87" s="142" customFormat="1" ht="13.5" customHeight="1">
      <c r="A28" s="138" t="s">
        <v>22</v>
      </c>
      <c r="B28" s="139" t="s">
        <v>257</v>
      </c>
      <c r="C28" s="138" t="s">
        <v>0</v>
      </c>
      <c r="D28" s="140">
        <v>9851728</v>
      </c>
      <c r="E28" s="140">
        <v>8583213</v>
      </c>
      <c r="F28" s="140">
        <v>11359</v>
      </c>
      <c r="G28" s="140">
        <v>4326420</v>
      </c>
      <c r="H28" s="140">
        <v>103750</v>
      </c>
      <c r="I28" s="140">
        <v>4141684</v>
      </c>
      <c r="J28" s="140">
        <v>1268515</v>
      </c>
      <c r="K28" s="140">
        <v>733861</v>
      </c>
      <c r="L28" s="140">
        <v>37964097</v>
      </c>
      <c r="M28" s="140">
        <v>8172205</v>
      </c>
      <c r="N28" s="140">
        <v>2397854</v>
      </c>
      <c r="O28" s="140">
        <v>3904799</v>
      </c>
      <c r="P28" s="140">
        <v>1686270</v>
      </c>
      <c r="Q28" s="140">
        <v>183282</v>
      </c>
      <c r="R28" s="140">
        <v>7253521</v>
      </c>
      <c r="S28" s="140">
        <v>617359</v>
      </c>
      <c r="T28" s="140">
        <v>5868965</v>
      </c>
      <c r="U28" s="140">
        <v>767197</v>
      </c>
      <c r="V28" s="140">
        <v>71347</v>
      </c>
      <c r="W28" s="140">
        <v>22466413</v>
      </c>
      <c r="X28" s="140">
        <v>8352917</v>
      </c>
      <c r="Y28" s="140">
        <v>12609878</v>
      </c>
      <c r="Z28" s="140">
        <v>1177213</v>
      </c>
      <c r="AA28" s="140">
        <v>326405</v>
      </c>
      <c r="AB28" s="140">
        <v>5028817</v>
      </c>
      <c r="AC28" s="140">
        <v>611</v>
      </c>
      <c r="AD28" s="140">
        <v>5244983</v>
      </c>
      <c r="AE28" s="140">
        <v>53060808</v>
      </c>
      <c r="AF28" s="140">
        <v>1227208</v>
      </c>
      <c r="AG28" s="140">
        <v>1227208</v>
      </c>
      <c r="AH28" s="140">
        <v>0</v>
      </c>
      <c r="AI28" s="140">
        <v>1227183</v>
      </c>
      <c r="AJ28" s="140">
        <v>0</v>
      </c>
      <c r="AK28" s="140">
        <v>25</v>
      </c>
      <c r="AL28" s="140">
        <v>0</v>
      </c>
      <c r="AM28" s="140">
        <v>0</v>
      </c>
      <c r="AN28" s="140">
        <v>5980577</v>
      </c>
      <c r="AO28" s="140">
        <v>988959</v>
      </c>
      <c r="AP28" s="140">
        <v>447544</v>
      </c>
      <c r="AQ28" s="140">
        <v>206004</v>
      </c>
      <c r="AR28" s="140">
        <v>324702</v>
      </c>
      <c r="AS28" s="140">
        <v>10709</v>
      </c>
      <c r="AT28" s="140">
        <v>1900587</v>
      </c>
      <c r="AU28" s="140">
        <v>31440</v>
      </c>
      <c r="AV28" s="140">
        <v>1863579</v>
      </c>
      <c r="AW28" s="140">
        <v>5568</v>
      </c>
      <c r="AX28" s="140">
        <v>35435</v>
      </c>
      <c r="AY28" s="140">
        <v>3050902</v>
      </c>
      <c r="AZ28" s="140">
        <v>276790</v>
      </c>
      <c r="BA28" s="140">
        <v>2587230</v>
      </c>
      <c r="BB28" s="140">
        <v>12829</v>
      </c>
      <c r="BC28" s="140">
        <v>174053</v>
      </c>
      <c r="BD28" s="140">
        <v>2090995</v>
      </c>
      <c r="BE28" s="140">
        <v>4694</v>
      </c>
      <c r="BF28" s="140">
        <v>320498</v>
      </c>
      <c r="BG28" s="140">
        <v>7528283</v>
      </c>
      <c r="BH28" s="140">
        <v>11078936</v>
      </c>
      <c r="BI28" s="140">
        <v>9810421</v>
      </c>
      <c r="BJ28" s="140">
        <v>11359</v>
      </c>
      <c r="BK28" s="140">
        <v>5553603</v>
      </c>
      <c r="BL28" s="140">
        <v>103750</v>
      </c>
      <c r="BM28" s="140">
        <v>4141709</v>
      </c>
      <c r="BN28" s="140">
        <v>1268515</v>
      </c>
      <c r="BO28" s="140">
        <v>733861</v>
      </c>
      <c r="BP28" s="140">
        <v>43944674</v>
      </c>
      <c r="BQ28" s="140">
        <v>9161164</v>
      </c>
      <c r="BR28" s="140">
        <v>2845398</v>
      </c>
      <c r="BS28" s="140">
        <v>4110803</v>
      </c>
      <c r="BT28" s="140">
        <v>2010972</v>
      </c>
      <c r="BU28" s="140">
        <v>193991</v>
      </c>
      <c r="BV28" s="140">
        <v>9154108</v>
      </c>
      <c r="BW28" s="140">
        <v>648799</v>
      </c>
      <c r="BX28" s="140">
        <v>7732544</v>
      </c>
      <c r="BY28" s="140">
        <v>772765</v>
      </c>
      <c r="BZ28" s="140">
        <v>106782</v>
      </c>
      <c r="CA28" s="140">
        <v>25517315</v>
      </c>
      <c r="CB28" s="140">
        <v>8629707</v>
      </c>
      <c r="CC28" s="140">
        <v>15197108</v>
      </c>
      <c r="CD28" s="140">
        <v>1190042</v>
      </c>
      <c r="CE28" s="140">
        <v>500458</v>
      </c>
      <c r="CF28" s="140">
        <v>7119812</v>
      </c>
      <c r="CG28" s="140">
        <v>5305</v>
      </c>
      <c r="CH28" s="140">
        <v>5565481</v>
      </c>
      <c r="CI28" s="140">
        <v>60589091</v>
      </c>
    </row>
    <row r="29" spans="1:87" s="142" customFormat="1" ht="13.5" customHeight="1">
      <c r="A29" s="138" t="s">
        <v>23</v>
      </c>
      <c r="B29" s="139" t="s">
        <v>258</v>
      </c>
      <c r="C29" s="138" t="s">
        <v>0</v>
      </c>
      <c r="D29" s="140">
        <v>45437326</v>
      </c>
      <c r="E29" s="140">
        <v>45181114</v>
      </c>
      <c r="F29" s="140">
        <v>21460</v>
      </c>
      <c r="G29" s="140">
        <v>44667079</v>
      </c>
      <c r="H29" s="140">
        <v>382120</v>
      </c>
      <c r="I29" s="140">
        <v>110455</v>
      </c>
      <c r="J29" s="140">
        <v>256212</v>
      </c>
      <c r="K29" s="140">
        <v>12219997</v>
      </c>
      <c r="L29" s="140">
        <v>87909451</v>
      </c>
      <c r="M29" s="140">
        <v>21899535</v>
      </c>
      <c r="N29" s="140">
        <v>8485362</v>
      </c>
      <c r="O29" s="140">
        <v>10651316</v>
      </c>
      <c r="P29" s="140">
        <v>2444907</v>
      </c>
      <c r="Q29" s="140">
        <v>317950</v>
      </c>
      <c r="R29" s="140">
        <v>20393221</v>
      </c>
      <c r="S29" s="140">
        <v>4952031</v>
      </c>
      <c r="T29" s="140">
        <v>13975074</v>
      </c>
      <c r="U29" s="140">
        <v>1466116</v>
      </c>
      <c r="V29" s="140">
        <v>333622</v>
      </c>
      <c r="W29" s="140">
        <v>45225185</v>
      </c>
      <c r="X29" s="140">
        <v>17717235</v>
      </c>
      <c r="Y29" s="140">
        <v>23276991</v>
      </c>
      <c r="Z29" s="140">
        <v>2287156</v>
      </c>
      <c r="AA29" s="140">
        <v>1943803</v>
      </c>
      <c r="AB29" s="140">
        <v>9914262</v>
      </c>
      <c r="AC29" s="140">
        <v>57888</v>
      </c>
      <c r="AD29" s="140">
        <v>5129489</v>
      </c>
      <c r="AE29" s="140">
        <v>138476266</v>
      </c>
      <c r="AF29" s="140">
        <v>2424412</v>
      </c>
      <c r="AG29" s="140">
        <v>2420334</v>
      </c>
      <c r="AH29" s="140">
        <v>0</v>
      </c>
      <c r="AI29" s="140">
        <v>2406110</v>
      </c>
      <c r="AJ29" s="140">
        <v>0</v>
      </c>
      <c r="AK29" s="140">
        <v>14224</v>
      </c>
      <c r="AL29" s="140">
        <v>4078</v>
      </c>
      <c r="AM29" s="140">
        <v>56412</v>
      </c>
      <c r="AN29" s="140">
        <v>7693214</v>
      </c>
      <c r="AO29" s="140">
        <v>2033566</v>
      </c>
      <c r="AP29" s="140">
        <v>1063480</v>
      </c>
      <c r="AQ29" s="140">
        <v>593851</v>
      </c>
      <c r="AR29" s="140">
        <v>215832</v>
      </c>
      <c r="AS29" s="140">
        <v>160403</v>
      </c>
      <c r="AT29" s="140">
        <v>2336900</v>
      </c>
      <c r="AU29" s="140">
        <v>52125</v>
      </c>
      <c r="AV29" s="140">
        <v>2125794</v>
      </c>
      <c r="AW29" s="140">
        <v>158981</v>
      </c>
      <c r="AX29" s="140">
        <v>36130</v>
      </c>
      <c r="AY29" s="140">
        <v>3285136</v>
      </c>
      <c r="AZ29" s="140">
        <v>828908</v>
      </c>
      <c r="BA29" s="140">
        <v>1755604</v>
      </c>
      <c r="BB29" s="140">
        <v>443236</v>
      </c>
      <c r="BC29" s="140">
        <v>257388</v>
      </c>
      <c r="BD29" s="140">
        <v>2909461</v>
      </c>
      <c r="BE29" s="140">
        <v>1482</v>
      </c>
      <c r="BF29" s="140">
        <v>1150593</v>
      </c>
      <c r="BG29" s="140">
        <v>11268219</v>
      </c>
      <c r="BH29" s="140">
        <v>47861738</v>
      </c>
      <c r="BI29" s="140">
        <v>47601448</v>
      </c>
      <c r="BJ29" s="140">
        <v>21460</v>
      </c>
      <c r="BK29" s="140">
        <v>47073189</v>
      </c>
      <c r="BL29" s="140">
        <v>382120</v>
      </c>
      <c r="BM29" s="140">
        <v>124679</v>
      </c>
      <c r="BN29" s="140">
        <v>260290</v>
      </c>
      <c r="BO29" s="140">
        <v>12276409</v>
      </c>
      <c r="BP29" s="140">
        <v>95602665</v>
      </c>
      <c r="BQ29" s="140">
        <v>23933101</v>
      </c>
      <c r="BR29" s="140">
        <v>9548842</v>
      </c>
      <c r="BS29" s="140">
        <v>11245167</v>
      </c>
      <c r="BT29" s="140">
        <v>2660739</v>
      </c>
      <c r="BU29" s="140">
        <v>478353</v>
      </c>
      <c r="BV29" s="140">
        <v>22730121</v>
      </c>
      <c r="BW29" s="140">
        <v>5004156</v>
      </c>
      <c r="BX29" s="140">
        <v>16100868</v>
      </c>
      <c r="BY29" s="140">
        <v>1625097</v>
      </c>
      <c r="BZ29" s="140">
        <v>369752</v>
      </c>
      <c r="CA29" s="140">
        <v>48510321</v>
      </c>
      <c r="CB29" s="140">
        <v>18546143</v>
      </c>
      <c r="CC29" s="140">
        <v>25032595</v>
      </c>
      <c r="CD29" s="140">
        <v>2730392</v>
      </c>
      <c r="CE29" s="140">
        <v>2201191</v>
      </c>
      <c r="CF29" s="140">
        <v>12823723</v>
      </c>
      <c r="CG29" s="140">
        <v>59370</v>
      </c>
      <c r="CH29" s="140">
        <v>6280082</v>
      </c>
      <c r="CI29" s="140">
        <v>149744485</v>
      </c>
    </row>
    <row r="30" spans="1:87" s="142" customFormat="1" ht="13.5" customHeight="1">
      <c r="A30" s="138" t="s">
        <v>24</v>
      </c>
      <c r="B30" s="139" t="s">
        <v>259</v>
      </c>
      <c r="C30" s="138" t="s">
        <v>0</v>
      </c>
      <c r="D30" s="140">
        <v>9621454</v>
      </c>
      <c r="E30" s="140">
        <v>9606973</v>
      </c>
      <c r="F30" s="140">
        <v>111758</v>
      </c>
      <c r="G30" s="140">
        <v>9478019</v>
      </c>
      <c r="H30" s="140">
        <v>5464</v>
      </c>
      <c r="I30" s="140">
        <v>11732</v>
      </c>
      <c r="J30" s="140">
        <v>14481</v>
      </c>
      <c r="K30" s="140">
        <v>682710</v>
      </c>
      <c r="L30" s="140">
        <v>24909247</v>
      </c>
      <c r="M30" s="140">
        <v>4920393</v>
      </c>
      <c r="N30" s="140">
        <v>1464602</v>
      </c>
      <c r="O30" s="140">
        <v>2606387</v>
      </c>
      <c r="P30" s="140">
        <v>720618</v>
      </c>
      <c r="Q30" s="140">
        <v>128786</v>
      </c>
      <c r="R30" s="140">
        <v>5118353</v>
      </c>
      <c r="S30" s="140">
        <v>547187</v>
      </c>
      <c r="T30" s="140">
        <v>4266981</v>
      </c>
      <c r="U30" s="140">
        <v>304185</v>
      </c>
      <c r="V30" s="140">
        <v>77590</v>
      </c>
      <c r="W30" s="140">
        <v>14780825</v>
      </c>
      <c r="X30" s="140">
        <v>5672267</v>
      </c>
      <c r="Y30" s="140">
        <v>8538051</v>
      </c>
      <c r="Z30" s="140">
        <v>436739</v>
      </c>
      <c r="AA30" s="140">
        <v>133768</v>
      </c>
      <c r="AB30" s="140">
        <v>4607928</v>
      </c>
      <c r="AC30" s="140">
        <v>12086</v>
      </c>
      <c r="AD30" s="140">
        <v>1593808</v>
      </c>
      <c r="AE30" s="140">
        <v>36124509</v>
      </c>
      <c r="AF30" s="140">
        <v>2182639</v>
      </c>
      <c r="AG30" s="140">
        <v>2182639</v>
      </c>
      <c r="AH30" s="140">
        <v>0</v>
      </c>
      <c r="AI30" s="140">
        <v>1610712</v>
      </c>
      <c r="AJ30" s="140">
        <v>496800</v>
      </c>
      <c r="AK30" s="140">
        <v>75127</v>
      </c>
      <c r="AL30" s="140">
        <v>0</v>
      </c>
      <c r="AM30" s="140">
        <v>0</v>
      </c>
      <c r="AN30" s="140">
        <v>4294356</v>
      </c>
      <c r="AO30" s="140">
        <v>625800</v>
      </c>
      <c r="AP30" s="140">
        <v>377144</v>
      </c>
      <c r="AQ30" s="140">
        <v>148975</v>
      </c>
      <c r="AR30" s="140">
        <v>57985</v>
      </c>
      <c r="AS30" s="140">
        <v>41696</v>
      </c>
      <c r="AT30" s="140">
        <v>1653184</v>
      </c>
      <c r="AU30" s="140">
        <v>26944</v>
      </c>
      <c r="AV30" s="140">
        <v>1527695</v>
      </c>
      <c r="AW30" s="140">
        <v>98545</v>
      </c>
      <c r="AX30" s="140">
        <v>0</v>
      </c>
      <c r="AY30" s="140">
        <v>2014244</v>
      </c>
      <c r="AZ30" s="140">
        <v>458066</v>
      </c>
      <c r="BA30" s="140">
        <v>1481832</v>
      </c>
      <c r="BB30" s="140">
        <v>39046</v>
      </c>
      <c r="BC30" s="140">
        <v>35300</v>
      </c>
      <c r="BD30" s="140">
        <v>2484368</v>
      </c>
      <c r="BE30" s="140">
        <v>1128</v>
      </c>
      <c r="BF30" s="140">
        <v>567565</v>
      </c>
      <c r="BG30" s="140">
        <v>7044560</v>
      </c>
      <c r="BH30" s="140">
        <v>11804093</v>
      </c>
      <c r="BI30" s="140">
        <v>11789612</v>
      </c>
      <c r="BJ30" s="140">
        <v>111758</v>
      </c>
      <c r="BK30" s="140">
        <v>11088731</v>
      </c>
      <c r="BL30" s="140">
        <v>502264</v>
      </c>
      <c r="BM30" s="140">
        <v>86859</v>
      </c>
      <c r="BN30" s="140">
        <v>14481</v>
      </c>
      <c r="BO30" s="140">
        <v>682710</v>
      </c>
      <c r="BP30" s="140">
        <v>29203603</v>
      </c>
      <c r="BQ30" s="140">
        <v>5546193</v>
      </c>
      <c r="BR30" s="140">
        <v>1841746</v>
      </c>
      <c r="BS30" s="140">
        <v>2755362</v>
      </c>
      <c r="BT30" s="140">
        <v>778603</v>
      </c>
      <c r="BU30" s="140">
        <v>170482</v>
      </c>
      <c r="BV30" s="140">
        <v>6771537</v>
      </c>
      <c r="BW30" s="140">
        <v>574131</v>
      </c>
      <c r="BX30" s="140">
        <v>5794676</v>
      </c>
      <c r="BY30" s="140">
        <v>402730</v>
      </c>
      <c r="BZ30" s="140">
        <v>77590</v>
      </c>
      <c r="CA30" s="140">
        <v>16795069</v>
      </c>
      <c r="CB30" s="140">
        <v>6130333</v>
      </c>
      <c r="CC30" s="140">
        <v>10019883</v>
      </c>
      <c r="CD30" s="140">
        <v>475785</v>
      </c>
      <c r="CE30" s="140">
        <v>169068</v>
      </c>
      <c r="CF30" s="140">
        <v>7092296</v>
      </c>
      <c r="CG30" s="140">
        <v>13214</v>
      </c>
      <c r="CH30" s="140">
        <v>2161373</v>
      </c>
      <c r="CI30" s="140">
        <v>43169069</v>
      </c>
    </row>
    <row r="31" spans="1:87" s="142" customFormat="1" ht="13.5" customHeight="1">
      <c r="A31" s="138" t="s">
        <v>25</v>
      </c>
      <c r="B31" s="139" t="s">
        <v>260</v>
      </c>
      <c r="C31" s="138" t="s">
        <v>0</v>
      </c>
      <c r="D31" s="140">
        <v>844303</v>
      </c>
      <c r="E31" s="140">
        <v>818405</v>
      </c>
      <c r="F31" s="140">
        <v>0</v>
      </c>
      <c r="G31" s="140">
        <v>775378</v>
      </c>
      <c r="H31" s="140">
        <v>43027</v>
      </c>
      <c r="I31" s="140">
        <v>0</v>
      </c>
      <c r="J31" s="140">
        <v>25898</v>
      </c>
      <c r="K31" s="140">
        <v>66091</v>
      </c>
      <c r="L31" s="140">
        <v>16223221</v>
      </c>
      <c r="M31" s="140">
        <v>1831246</v>
      </c>
      <c r="N31" s="140">
        <v>1355952</v>
      </c>
      <c r="O31" s="140">
        <v>244217</v>
      </c>
      <c r="P31" s="140">
        <v>222865</v>
      </c>
      <c r="Q31" s="140">
        <v>8212</v>
      </c>
      <c r="R31" s="140">
        <v>3099114</v>
      </c>
      <c r="S31" s="140">
        <v>349129</v>
      </c>
      <c r="T31" s="140">
        <v>2537274</v>
      </c>
      <c r="U31" s="140">
        <v>212711</v>
      </c>
      <c r="V31" s="140">
        <v>14500</v>
      </c>
      <c r="W31" s="140">
        <v>11253313</v>
      </c>
      <c r="X31" s="140">
        <v>5350468</v>
      </c>
      <c r="Y31" s="140">
        <v>4704187</v>
      </c>
      <c r="Z31" s="140">
        <v>917237</v>
      </c>
      <c r="AA31" s="140">
        <v>281421</v>
      </c>
      <c r="AB31" s="140">
        <v>2858648</v>
      </c>
      <c r="AC31" s="140">
        <v>25048</v>
      </c>
      <c r="AD31" s="140">
        <v>844022</v>
      </c>
      <c r="AE31" s="140">
        <v>17911546</v>
      </c>
      <c r="AF31" s="140">
        <v>28575</v>
      </c>
      <c r="AG31" s="140">
        <v>28575</v>
      </c>
      <c r="AH31" s="140">
        <v>0</v>
      </c>
      <c r="AI31" s="140">
        <v>28575</v>
      </c>
      <c r="AJ31" s="140">
        <v>0</v>
      </c>
      <c r="AK31" s="140">
        <v>0</v>
      </c>
      <c r="AL31" s="140">
        <v>0</v>
      </c>
      <c r="AM31" s="140">
        <v>0</v>
      </c>
      <c r="AN31" s="140">
        <v>2281928</v>
      </c>
      <c r="AO31" s="140">
        <v>318913</v>
      </c>
      <c r="AP31" s="140">
        <v>261950</v>
      </c>
      <c r="AQ31" s="140">
        <v>0</v>
      </c>
      <c r="AR31" s="140">
        <v>56963</v>
      </c>
      <c r="AS31" s="140">
        <v>0</v>
      </c>
      <c r="AT31" s="140">
        <v>500451</v>
      </c>
      <c r="AU31" s="140">
        <v>50555</v>
      </c>
      <c r="AV31" s="140">
        <v>449896</v>
      </c>
      <c r="AW31" s="140">
        <v>0</v>
      </c>
      <c r="AX31" s="140">
        <v>0</v>
      </c>
      <c r="AY31" s="140">
        <v>1452993</v>
      </c>
      <c r="AZ31" s="140">
        <v>524954</v>
      </c>
      <c r="BA31" s="140">
        <v>760597</v>
      </c>
      <c r="BB31" s="140">
        <v>47037</v>
      </c>
      <c r="BC31" s="140">
        <v>120405</v>
      </c>
      <c r="BD31" s="140">
        <v>896169</v>
      </c>
      <c r="BE31" s="140">
        <v>9571</v>
      </c>
      <c r="BF31" s="140">
        <v>69827</v>
      </c>
      <c r="BG31" s="140">
        <v>2380330</v>
      </c>
      <c r="BH31" s="140">
        <v>872878</v>
      </c>
      <c r="BI31" s="140">
        <v>846980</v>
      </c>
      <c r="BJ31" s="140">
        <v>0</v>
      </c>
      <c r="BK31" s="140">
        <v>803953</v>
      </c>
      <c r="BL31" s="140">
        <v>43027</v>
      </c>
      <c r="BM31" s="140">
        <v>0</v>
      </c>
      <c r="BN31" s="140">
        <v>25898</v>
      </c>
      <c r="BO31" s="140">
        <v>66091</v>
      </c>
      <c r="BP31" s="140">
        <v>18505149</v>
      </c>
      <c r="BQ31" s="140">
        <v>2150159</v>
      </c>
      <c r="BR31" s="140">
        <v>1617902</v>
      </c>
      <c r="BS31" s="140">
        <v>244217</v>
      </c>
      <c r="BT31" s="140">
        <v>279828</v>
      </c>
      <c r="BU31" s="140">
        <v>8212</v>
      </c>
      <c r="BV31" s="140">
        <v>3599565</v>
      </c>
      <c r="BW31" s="140">
        <v>399684</v>
      </c>
      <c r="BX31" s="140">
        <v>2987170</v>
      </c>
      <c r="BY31" s="140">
        <v>212711</v>
      </c>
      <c r="BZ31" s="140">
        <v>14500</v>
      </c>
      <c r="CA31" s="140">
        <v>12706306</v>
      </c>
      <c r="CB31" s="140">
        <v>5875422</v>
      </c>
      <c r="CC31" s="140">
        <v>5464784</v>
      </c>
      <c r="CD31" s="140">
        <v>964274</v>
      </c>
      <c r="CE31" s="140">
        <v>401826</v>
      </c>
      <c r="CF31" s="140">
        <v>3754817</v>
      </c>
      <c r="CG31" s="140">
        <v>34619</v>
      </c>
      <c r="CH31" s="140">
        <v>913849</v>
      </c>
      <c r="CI31" s="140">
        <v>20291876</v>
      </c>
    </row>
    <row r="32" spans="1:87" s="142" customFormat="1" ht="13.5" customHeight="1">
      <c r="A32" s="138" t="s">
        <v>26</v>
      </c>
      <c r="B32" s="139" t="s">
        <v>261</v>
      </c>
      <c r="C32" s="138" t="s">
        <v>0</v>
      </c>
      <c r="D32" s="140">
        <v>14538853</v>
      </c>
      <c r="E32" s="140">
        <v>14502199</v>
      </c>
      <c r="F32" s="140">
        <v>0</v>
      </c>
      <c r="G32" s="140">
        <v>14076227</v>
      </c>
      <c r="H32" s="140">
        <v>401834</v>
      </c>
      <c r="I32" s="140">
        <v>24138</v>
      </c>
      <c r="J32" s="140">
        <v>36654</v>
      </c>
      <c r="K32" s="140">
        <v>1882159</v>
      </c>
      <c r="L32" s="140">
        <v>29759359</v>
      </c>
      <c r="M32" s="140">
        <v>10869865</v>
      </c>
      <c r="N32" s="140">
        <v>2362745</v>
      </c>
      <c r="O32" s="140">
        <v>5690262</v>
      </c>
      <c r="P32" s="140">
        <v>2594610</v>
      </c>
      <c r="Q32" s="140">
        <v>222248</v>
      </c>
      <c r="R32" s="140">
        <v>7347621</v>
      </c>
      <c r="S32" s="140">
        <v>1048163</v>
      </c>
      <c r="T32" s="140">
        <v>5305426</v>
      </c>
      <c r="U32" s="140">
        <v>994032</v>
      </c>
      <c r="V32" s="140">
        <v>101626</v>
      </c>
      <c r="W32" s="140">
        <v>11414469</v>
      </c>
      <c r="X32" s="140">
        <v>6604984</v>
      </c>
      <c r="Y32" s="140">
        <v>3957160</v>
      </c>
      <c r="Z32" s="140">
        <v>598663</v>
      </c>
      <c r="AA32" s="140">
        <v>253662</v>
      </c>
      <c r="AB32" s="140">
        <v>2980877</v>
      </c>
      <c r="AC32" s="140">
        <v>25778</v>
      </c>
      <c r="AD32" s="140">
        <v>3181238</v>
      </c>
      <c r="AE32" s="140">
        <v>47479450</v>
      </c>
      <c r="AF32" s="140">
        <v>295707</v>
      </c>
      <c r="AG32" s="140">
        <v>295707</v>
      </c>
      <c r="AH32" s="140">
        <v>0</v>
      </c>
      <c r="AI32" s="140">
        <v>168104</v>
      </c>
      <c r="AJ32" s="140">
        <v>0</v>
      </c>
      <c r="AK32" s="140">
        <v>127603</v>
      </c>
      <c r="AL32" s="140">
        <v>0</v>
      </c>
      <c r="AM32" s="140">
        <v>10368</v>
      </c>
      <c r="AN32" s="140">
        <v>3829606</v>
      </c>
      <c r="AO32" s="140">
        <v>716823</v>
      </c>
      <c r="AP32" s="140">
        <v>441911</v>
      </c>
      <c r="AQ32" s="140">
        <v>226673</v>
      </c>
      <c r="AR32" s="140">
        <v>48166</v>
      </c>
      <c r="AS32" s="140">
        <v>73</v>
      </c>
      <c r="AT32" s="140">
        <v>627838</v>
      </c>
      <c r="AU32" s="140">
        <v>68512</v>
      </c>
      <c r="AV32" s="140">
        <v>550340</v>
      </c>
      <c r="AW32" s="140">
        <v>8986</v>
      </c>
      <c r="AX32" s="140">
        <v>0</v>
      </c>
      <c r="AY32" s="140">
        <v>2484945</v>
      </c>
      <c r="AZ32" s="140">
        <v>1364580</v>
      </c>
      <c r="BA32" s="140">
        <v>666350</v>
      </c>
      <c r="BB32" s="140">
        <v>2196</v>
      </c>
      <c r="BC32" s="140">
        <v>451819</v>
      </c>
      <c r="BD32" s="140">
        <v>1363939</v>
      </c>
      <c r="BE32" s="140">
        <v>0</v>
      </c>
      <c r="BF32" s="140">
        <v>260344</v>
      </c>
      <c r="BG32" s="140">
        <v>4385657</v>
      </c>
      <c r="BH32" s="140">
        <v>14834560</v>
      </c>
      <c r="BI32" s="140">
        <v>14797906</v>
      </c>
      <c r="BJ32" s="140">
        <v>0</v>
      </c>
      <c r="BK32" s="140">
        <v>14244331</v>
      </c>
      <c r="BL32" s="140">
        <v>401834</v>
      </c>
      <c r="BM32" s="140">
        <v>151741</v>
      </c>
      <c r="BN32" s="140">
        <v>36654</v>
      </c>
      <c r="BO32" s="140">
        <v>1892527</v>
      </c>
      <c r="BP32" s="140">
        <v>33588965</v>
      </c>
      <c r="BQ32" s="140">
        <v>11586688</v>
      </c>
      <c r="BR32" s="140">
        <v>2804656</v>
      </c>
      <c r="BS32" s="140">
        <v>5916935</v>
      </c>
      <c r="BT32" s="140">
        <v>2642776</v>
      </c>
      <c r="BU32" s="140">
        <v>222321</v>
      </c>
      <c r="BV32" s="140">
        <v>7975459</v>
      </c>
      <c r="BW32" s="140">
        <v>1116675</v>
      </c>
      <c r="BX32" s="140">
        <v>5855766</v>
      </c>
      <c r="BY32" s="140">
        <v>1003018</v>
      </c>
      <c r="BZ32" s="140">
        <v>101626</v>
      </c>
      <c r="CA32" s="140">
        <v>13899414</v>
      </c>
      <c r="CB32" s="140">
        <v>7969564</v>
      </c>
      <c r="CC32" s="140">
        <v>4623510</v>
      </c>
      <c r="CD32" s="140">
        <v>600859</v>
      </c>
      <c r="CE32" s="140">
        <v>705481</v>
      </c>
      <c r="CF32" s="140">
        <v>4344816</v>
      </c>
      <c r="CG32" s="140">
        <v>25778</v>
      </c>
      <c r="CH32" s="140">
        <v>3441582</v>
      </c>
      <c r="CI32" s="140">
        <v>51865107</v>
      </c>
    </row>
    <row r="33" spans="1:87" s="142" customFormat="1" ht="13.5" customHeight="1">
      <c r="A33" s="138" t="s">
        <v>27</v>
      </c>
      <c r="B33" s="139" t="s">
        <v>262</v>
      </c>
      <c r="C33" s="138" t="s">
        <v>0</v>
      </c>
      <c r="D33" s="140">
        <v>13764722.52</v>
      </c>
      <c r="E33" s="140">
        <v>13624071.52</v>
      </c>
      <c r="F33" s="140">
        <v>102917</v>
      </c>
      <c r="G33" s="140">
        <v>13120997.52</v>
      </c>
      <c r="H33" s="140">
        <v>371563</v>
      </c>
      <c r="I33" s="140">
        <v>28594</v>
      </c>
      <c r="J33" s="140">
        <v>140651</v>
      </c>
      <c r="K33" s="140">
        <v>1066202</v>
      </c>
      <c r="L33" s="140">
        <v>102746330.54800001</v>
      </c>
      <c r="M33" s="140">
        <v>39187186.996000007</v>
      </c>
      <c r="N33" s="140">
        <v>11779966.269000001</v>
      </c>
      <c r="O33" s="140">
        <v>22132222.758000001</v>
      </c>
      <c r="P33" s="140">
        <v>5193872.9690000005</v>
      </c>
      <c r="Q33" s="140">
        <v>81125</v>
      </c>
      <c r="R33" s="140">
        <v>21624308.142000001</v>
      </c>
      <c r="S33" s="140">
        <v>2885407.5260000001</v>
      </c>
      <c r="T33" s="140">
        <v>18441555.616</v>
      </c>
      <c r="U33" s="140">
        <v>297345</v>
      </c>
      <c r="V33" s="140">
        <v>1045013.83</v>
      </c>
      <c r="W33" s="140">
        <v>40792899.980000004</v>
      </c>
      <c r="X33" s="140">
        <v>25819323.112</v>
      </c>
      <c r="Y33" s="140">
        <v>11116161.184</v>
      </c>
      <c r="Z33" s="140">
        <v>2770996.6839999999</v>
      </c>
      <c r="AA33" s="140">
        <v>1086419</v>
      </c>
      <c r="AB33" s="140">
        <v>17014954.717</v>
      </c>
      <c r="AC33" s="140">
        <v>96921.600000000006</v>
      </c>
      <c r="AD33" s="140">
        <v>4244061.1129999999</v>
      </c>
      <c r="AE33" s="140">
        <v>120755114.18100001</v>
      </c>
      <c r="AF33" s="140">
        <v>311436</v>
      </c>
      <c r="AG33" s="140">
        <v>311298</v>
      </c>
      <c r="AH33" s="140">
        <v>200</v>
      </c>
      <c r="AI33" s="140">
        <v>200864</v>
      </c>
      <c r="AJ33" s="140">
        <v>20</v>
      </c>
      <c r="AK33" s="140">
        <v>110214</v>
      </c>
      <c r="AL33" s="140">
        <v>138</v>
      </c>
      <c r="AM33" s="140">
        <v>15602</v>
      </c>
      <c r="AN33" s="140">
        <v>6497230.1839999994</v>
      </c>
      <c r="AO33" s="140">
        <v>1888947.76</v>
      </c>
      <c r="AP33" s="140">
        <v>969440.76</v>
      </c>
      <c r="AQ33" s="140">
        <v>711948</v>
      </c>
      <c r="AR33" s="140">
        <v>207559</v>
      </c>
      <c r="AS33" s="140">
        <v>0</v>
      </c>
      <c r="AT33" s="140">
        <v>1837187.0959999999</v>
      </c>
      <c r="AU33" s="140">
        <v>107555</v>
      </c>
      <c r="AV33" s="140">
        <v>1715677.0959999999</v>
      </c>
      <c r="AW33" s="140">
        <v>13955</v>
      </c>
      <c r="AX33" s="140">
        <v>2712</v>
      </c>
      <c r="AY33" s="140">
        <v>2756296.176</v>
      </c>
      <c r="AZ33" s="140">
        <v>1161181.28</v>
      </c>
      <c r="BA33" s="140">
        <v>1262552.8959999999</v>
      </c>
      <c r="BB33" s="140">
        <v>158767</v>
      </c>
      <c r="BC33" s="140">
        <v>173795</v>
      </c>
      <c r="BD33" s="140">
        <v>903876</v>
      </c>
      <c r="BE33" s="140">
        <v>12087.152</v>
      </c>
      <c r="BF33" s="140">
        <v>295189.68400000001</v>
      </c>
      <c r="BG33" s="140">
        <v>7103855.8679999998</v>
      </c>
      <c r="BH33" s="140">
        <v>14076158.52</v>
      </c>
      <c r="BI33" s="140">
        <v>13935369.52</v>
      </c>
      <c r="BJ33" s="140">
        <v>103117</v>
      </c>
      <c r="BK33" s="140">
        <v>13321861.52</v>
      </c>
      <c r="BL33" s="140">
        <v>371583</v>
      </c>
      <c r="BM33" s="140">
        <v>138808</v>
      </c>
      <c r="BN33" s="140">
        <v>140789</v>
      </c>
      <c r="BO33" s="140">
        <v>1081804</v>
      </c>
      <c r="BP33" s="140">
        <v>109243560.73200001</v>
      </c>
      <c r="BQ33" s="140">
        <v>41076134.756000005</v>
      </c>
      <c r="BR33" s="140">
        <v>12749407.029000001</v>
      </c>
      <c r="BS33" s="140">
        <v>22844170.758000001</v>
      </c>
      <c r="BT33" s="140">
        <v>5401431.9690000005</v>
      </c>
      <c r="BU33" s="140">
        <v>81125</v>
      </c>
      <c r="BV33" s="140">
        <v>23461495.238000002</v>
      </c>
      <c r="BW33" s="140">
        <v>2992962.5260000001</v>
      </c>
      <c r="BX33" s="140">
        <v>20157232.712000001</v>
      </c>
      <c r="BY33" s="140">
        <v>311300</v>
      </c>
      <c r="BZ33" s="140">
        <v>1047725.83</v>
      </c>
      <c r="CA33" s="140">
        <v>43549196.156000003</v>
      </c>
      <c r="CB33" s="140">
        <v>26980504.392000001</v>
      </c>
      <c r="CC33" s="140">
        <v>12378714.08</v>
      </c>
      <c r="CD33" s="140">
        <v>2929763.6839999999</v>
      </c>
      <c r="CE33" s="140">
        <v>1260214</v>
      </c>
      <c r="CF33" s="140">
        <v>17918830.717</v>
      </c>
      <c r="CG33" s="140">
        <v>109008.75200000001</v>
      </c>
      <c r="CH33" s="140">
        <v>4539250.7970000003</v>
      </c>
      <c r="CI33" s="140">
        <v>127858970.04900001</v>
      </c>
    </row>
    <row r="34" spans="1:87" s="142" customFormat="1" ht="13.5" customHeight="1">
      <c r="A34" s="138" t="s">
        <v>28</v>
      </c>
      <c r="B34" s="139" t="s">
        <v>263</v>
      </c>
      <c r="C34" s="138" t="s">
        <v>0</v>
      </c>
      <c r="D34" s="140">
        <v>6217328</v>
      </c>
      <c r="E34" s="140">
        <v>6206806</v>
      </c>
      <c r="F34" s="140">
        <v>43894</v>
      </c>
      <c r="G34" s="140">
        <v>5610364</v>
      </c>
      <c r="H34" s="140">
        <v>209176</v>
      </c>
      <c r="I34" s="140">
        <v>343372</v>
      </c>
      <c r="J34" s="140">
        <v>10522</v>
      </c>
      <c r="K34" s="140">
        <v>286579</v>
      </c>
      <c r="L34" s="140">
        <v>63486877</v>
      </c>
      <c r="M34" s="140">
        <v>24418451</v>
      </c>
      <c r="N34" s="140">
        <v>5045085</v>
      </c>
      <c r="O34" s="140">
        <v>13929670</v>
      </c>
      <c r="P34" s="140">
        <v>4954890</v>
      </c>
      <c r="Q34" s="140">
        <v>488806</v>
      </c>
      <c r="R34" s="140">
        <v>12731423</v>
      </c>
      <c r="S34" s="140">
        <v>4075017</v>
      </c>
      <c r="T34" s="140">
        <v>7412912</v>
      </c>
      <c r="U34" s="140">
        <v>1243494</v>
      </c>
      <c r="V34" s="140">
        <v>299364</v>
      </c>
      <c r="W34" s="140">
        <v>25989086</v>
      </c>
      <c r="X34" s="140">
        <v>9442659</v>
      </c>
      <c r="Y34" s="140">
        <v>13914605</v>
      </c>
      <c r="Z34" s="140">
        <v>2016864</v>
      </c>
      <c r="AA34" s="140">
        <v>614958</v>
      </c>
      <c r="AB34" s="140">
        <v>6999618</v>
      </c>
      <c r="AC34" s="140">
        <v>48553</v>
      </c>
      <c r="AD34" s="140">
        <v>1694292</v>
      </c>
      <c r="AE34" s="140">
        <v>71398497</v>
      </c>
      <c r="AF34" s="140">
        <v>259701</v>
      </c>
      <c r="AG34" s="140">
        <v>259215</v>
      </c>
      <c r="AH34" s="140">
        <v>37679</v>
      </c>
      <c r="AI34" s="140">
        <v>209875</v>
      </c>
      <c r="AJ34" s="140">
        <v>0</v>
      </c>
      <c r="AK34" s="140">
        <v>11661</v>
      </c>
      <c r="AL34" s="140">
        <v>486</v>
      </c>
      <c r="AM34" s="140">
        <v>38467</v>
      </c>
      <c r="AN34" s="140">
        <v>4172198</v>
      </c>
      <c r="AO34" s="140">
        <v>1318179</v>
      </c>
      <c r="AP34" s="140">
        <v>605695</v>
      </c>
      <c r="AQ34" s="140">
        <v>493152</v>
      </c>
      <c r="AR34" s="140">
        <v>219332</v>
      </c>
      <c r="AS34" s="140">
        <v>0</v>
      </c>
      <c r="AT34" s="140">
        <v>1132256</v>
      </c>
      <c r="AU34" s="140">
        <v>57982</v>
      </c>
      <c r="AV34" s="140">
        <v>1042126</v>
      </c>
      <c r="AW34" s="140">
        <v>32148</v>
      </c>
      <c r="AX34" s="140">
        <v>25140</v>
      </c>
      <c r="AY34" s="140">
        <v>1696623</v>
      </c>
      <c r="AZ34" s="140">
        <v>688331</v>
      </c>
      <c r="BA34" s="140">
        <v>775739</v>
      </c>
      <c r="BB34" s="140">
        <v>169399</v>
      </c>
      <c r="BC34" s="140">
        <v>63154</v>
      </c>
      <c r="BD34" s="140">
        <v>639655</v>
      </c>
      <c r="BE34" s="140">
        <v>0</v>
      </c>
      <c r="BF34" s="140">
        <v>895757</v>
      </c>
      <c r="BG34" s="140">
        <v>5327656</v>
      </c>
      <c r="BH34" s="140">
        <v>6477029</v>
      </c>
      <c r="BI34" s="140">
        <v>6466021</v>
      </c>
      <c r="BJ34" s="140">
        <v>81573</v>
      </c>
      <c r="BK34" s="140">
        <v>5820239</v>
      </c>
      <c r="BL34" s="140">
        <v>209176</v>
      </c>
      <c r="BM34" s="140">
        <v>355033</v>
      </c>
      <c r="BN34" s="140">
        <v>11008</v>
      </c>
      <c r="BO34" s="140">
        <v>325046</v>
      </c>
      <c r="BP34" s="140">
        <v>67659075</v>
      </c>
      <c r="BQ34" s="140">
        <v>25736630</v>
      </c>
      <c r="BR34" s="140">
        <v>5650780</v>
      </c>
      <c r="BS34" s="140">
        <v>14422822</v>
      </c>
      <c r="BT34" s="140">
        <v>5174222</v>
      </c>
      <c r="BU34" s="140">
        <v>488806</v>
      </c>
      <c r="BV34" s="140">
        <v>13863679</v>
      </c>
      <c r="BW34" s="140">
        <v>4132999</v>
      </c>
      <c r="BX34" s="140">
        <v>8455038</v>
      </c>
      <c r="BY34" s="140">
        <v>1275642</v>
      </c>
      <c r="BZ34" s="140">
        <v>324504</v>
      </c>
      <c r="CA34" s="140">
        <v>27685709</v>
      </c>
      <c r="CB34" s="140">
        <v>10130990</v>
      </c>
      <c r="CC34" s="140">
        <v>14690344</v>
      </c>
      <c r="CD34" s="140">
        <v>2186263</v>
      </c>
      <c r="CE34" s="140">
        <v>678112</v>
      </c>
      <c r="CF34" s="140">
        <v>7639273</v>
      </c>
      <c r="CG34" s="140">
        <v>48553</v>
      </c>
      <c r="CH34" s="140">
        <v>2590049</v>
      </c>
      <c r="CI34" s="140">
        <v>76726153</v>
      </c>
    </row>
    <row r="35" spans="1:87" s="142" customFormat="1" ht="13.5" customHeight="1">
      <c r="A35" s="138" t="s">
        <v>29</v>
      </c>
      <c r="B35" s="139" t="s">
        <v>264</v>
      </c>
      <c r="C35" s="138" t="s">
        <v>0</v>
      </c>
      <c r="D35" s="140">
        <v>1626252</v>
      </c>
      <c r="E35" s="140">
        <v>1455483</v>
      </c>
      <c r="F35" s="140">
        <v>33796</v>
      </c>
      <c r="G35" s="140">
        <v>1290029</v>
      </c>
      <c r="H35" s="140">
        <v>81809</v>
      </c>
      <c r="I35" s="140">
        <v>49849</v>
      </c>
      <c r="J35" s="140">
        <v>170769</v>
      </c>
      <c r="K35" s="140">
        <v>572544</v>
      </c>
      <c r="L35" s="140">
        <v>20434983</v>
      </c>
      <c r="M35" s="140">
        <v>7936176</v>
      </c>
      <c r="N35" s="140">
        <v>2245633</v>
      </c>
      <c r="O35" s="140">
        <v>4334221</v>
      </c>
      <c r="P35" s="140">
        <v>1272763</v>
      </c>
      <c r="Q35" s="140">
        <v>83559</v>
      </c>
      <c r="R35" s="140">
        <v>3407820</v>
      </c>
      <c r="S35" s="140">
        <v>482072</v>
      </c>
      <c r="T35" s="140">
        <v>2377225</v>
      </c>
      <c r="U35" s="140">
        <v>548523</v>
      </c>
      <c r="V35" s="140">
        <v>190558</v>
      </c>
      <c r="W35" s="140">
        <v>8892970</v>
      </c>
      <c r="X35" s="140">
        <v>2709581</v>
      </c>
      <c r="Y35" s="140">
        <v>4661575</v>
      </c>
      <c r="Z35" s="140">
        <v>1278054</v>
      </c>
      <c r="AA35" s="140">
        <v>243760</v>
      </c>
      <c r="AB35" s="140">
        <v>2188999</v>
      </c>
      <c r="AC35" s="140">
        <v>7459</v>
      </c>
      <c r="AD35" s="140">
        <v>1293097</v>
      </c>
      <c r="AE35" s="140">
        <v>23354332</v>
      </c>
      <c r="AF35" s="140">
        <v>39739</v>
      </c>
      <c r="AG35" s="140">
        <v>39739</v>
      </c>
      <c r="AH35" s="140">
        <v>0</v>
      </c>
      <c r="AI35" s="140">
        <v>39739</v>
      </c>
      <c r="AJ35" s="140">
        <v>0</v>
      </c>
      <c r="AK35" s="140">
        <v>0</v>
      </c>
      <c r="AL35" s="140">
        <v>0</v>
      </c>
      <c r="AM35" s="140">
        <v>133</v>
      </c>
      <c r="AN35" s="140">
        <v>4224817</v>
      </c>
      <c r="AO35" s="140">
        <v>583656</v>
      </c>
      <c r="AP35" s="140">
        <v>340218</v>
      </c>
      <c r="AQ35" s="140">
        <v>112282</v>
      </c>
      <c r="AR35" s="140">
        <v>131156</v>
      </c>
      <c r="AS35" s="140">
        <v>0</v>
      </c>
      <c r="AT35" s="140">
        <v>924163</v>
      </c>
      <c r="AU35" s="140">
        <v>216193</v>
      </c>
      <c r="AV35" s="140">
        <v>699875</v>
      </c>
      <c r="AW35" s="140">
        <v>8095</v>
      </c>
      <c r="AX35" s="140">
        <v>0</v>
      </c>
      <c r="AY35" s="140">
        <v>2716898</v>
      </c>
      <c r="AZ35" s="140">
        <v>909638</v>
      </c>
      <c r="BA35" s="140">
        <v>1402791</v>
      </c>
      <c r="BB35" s="140">
        <v>201512</v>
      </c>
      <c r="BC35" s="140">
        <v>202957</v>
      </c>
      <c r="BD35" s="140">
        <v>1392838</v>
      </c>
      <c r="BE35" s="140">
        <v>100</v>
      </c>
      <c r="BF35" s="140">
        <v>316608</v>
      </c>
      <c r="BG35" s="140">
        <v>4581164</v>
      </c>
      <c r="BH35" s="140">
        <v>1665991</v>
      </c>
      <c r="BI35" s="140">
        <v>1495222</v>
      </c>
      <c r="BJ35" s="140">
        <v>33796</v>
      </c>
      <c r="BK35" s="140">
        <v>1329768</v>
      </c>
      <c r="BL35" s="140">
        <v>81809</v>
      </c>
      <c r="BM35" s="140">
        <v>49849</v>
      </c>
      <c r="BN35" s="140">
        <v>170769</v>
      </c>
      <c r="BO35" s="140">
        <v>572677</v>
      </c>
      <c r="BP35" s="140">
        <v>24659800</v>
      </c>
      <c r="BQ35" s="140">
        <v>8519832</v>
      </c>
      <c r="BR35" s="140">
        <v>2585851</v>
      </c>
      <c r="BS35" s="140">
        <v>4446503</v>
      </c>
      <c r="BT35" s="140">
        <v>1403919</v>
      </c>
      <c r="BU35" s="140">
        <v>83559</v>
      </c>
      <c r="BV35" s="140">
        <v>4331983</v>
      </c>
      <c r="BW35" s="140">
        <v>698265</v>
      </c>
      <c r="BX35" s="140">
        <v>3077100</v>
      </c>
      <c r="BY35" s="140">
        <v>556618</v>
      </c>
      <c r="BZ35" s="140">
        <v>190558</v>
      </c>
      <c r="CA35" s="140">
        <v>11609868</v>
      </c>
      <c r="CB35" s="140">
        <v>3619219</v>
      </c>
      <c r="CC35" s="140">
        <v>6064366</v>
      </c>
      <c r="CD35" s="140">
        <v>1479566</v>
      </c>
      <c r="CE35" s="140">
        <v>446717</v>
      </c>
      <c r="CF35" s="140">
        <v>3581837</v>
      </c>
      <c r="CG35" s="140">
        <v>7559</v>
      </c>
      <c r="CH35" s="140">
        <v>1609705</v>
      </c>
      <c r="CI35" s="140">
        <v>27935496</v>
      </c>
    </row>
    <row r="36" spans="1:87" s="142" customFormat="1" ht="13.5" customHeight="1">
      <c r="A36" s="138" t="s">
        <v>31</v>
      </c>
      <c r="B36" s="139" t="s">
        <v>265</v>
      </c>
      <c r="C36" s="138" t="s">
        <v>0</v>
      </c>
      <c r="D36" s="140">
        <v>889974</v>
      </c>
      <c r="E36" s="140">
        <v>882626</v>
      </c>
      <c r="F36" s="140">
        <v>0</v>
      </c>
      <c r="G36" s="140">
        <v>635652</v>
      </c>
      <c r="H36" s="140">
        <v>246470</v>
      </c>
      <c r="I36" s="140">
        <v>504</v>
      </c>
      <c r="J36" s="140">
        <v>7348</v>
      </c>
      <c r="K36" s="140">
        <v>278927</v>
      </c>
      <c r="L36" s="140">
        <v>13683022</v>
      </c>
      <c r="M36" s="140">
        <v>3673991</v>
      </c>
      <c r="N36" s="140">
        <v>1445404</v>
      </c>
      <c r="O36" s="140">
        <v>1627432</v>
      </c>
      <c r="P36" s="140">
        <v>548741</v>
      </c>
      <c r="Q36" s="140">
        <v>52414</v>
      </c>
      <c r="R36" s="140">
        <v>2734927</v>
      </c>
      <c r="S36" s="140">
        <v>453394</v>
      </c>
      <c r="T36" s="140">
        <v>2142418</v>
      </c>
      <c r="U36" s="140">
        <v>139115</v>
      </c>
      <c r="V36" s="140">
        <v>74752</v>
      </c>
      <c r="W36" s="140">
        <v>7187551</v>
      </c>
      <c r="X36" s="140">
        <v>2466304</v>
      </c>
      <c r="Y36" s="140">
        <v>3949736</v>
      </c>
      <c r="Z36" s="140">
        <v>573446</v>
      </c>
      <c r="AA36" s="140">
        <v>198065</v>
      </c>
      <c r="AB36" s="140">
        <v>3018932</v>
      </c>
      <c r="AC36" s="140">
        <v>11801</v>
      </c>
      <c r="AD36" s="140">
        <v>602850</v>
      </c>
      <c r="AE36" s="140">
        <v>15175846</v>
      </c>
      <c r="AF36" s="140">
        <v>178682</v>
      </c>
      <c r="AG36" s="140">
        <v>175631</v>
      </c>
      <c r="AH36" s="140">
        <v>0</v>
      </c>
      <c r="AI36" s="140">
        <v>175631</v>
      </c>
      <c r="AJ36" s="140">
        <v>0</v>
      </c>
      <c r="AK36" s="140">
        <v>0</v>
      </c>
      <c r="AL36" s="140">
        <v>3051</v>
      </c>
      <c r="AM36" s="140">
        <v>107308</v>
      </c>
      <c r="AN36" s="140">
        <v>2700454</v>
      </c>
      <c r="AO36" s="140">
        <v>917063</v>
      </c>
      <c r="AP36" s="140">
        <v>564095</v>
      </c>
      <c r="AQ36" s="140">
        <v>34351</v>
      </c>
      <c r="AR36" s="140">
        <v>309817</v>
      </c>
      <c r="AS36" s="140">
        <v>8800</v>
      </c>
      <c r="AT36" s="140">
        <v>819764</v>
      </c>
      <c r="AU36" s="140">
        <v>5089</v>
      </c>
      <c r="AV36" s="140">
        <v>813975</v>
      </c>
      <c r="AW36" s="140">
        <v>700</v>
      </c>
      <c r="AX36" s="140">
        <v>13791</v>
      </c>
      <c r="AY36" s="140">
        <v>949836</v>
      </c>
      <c r="AZ36" s="140">
        <v>21260</v>
      </c>
      <c r="BA36" s="140">
        <v>336138</v>
      </c>
      <c r="BB36" s="140">
        <v>8240</v>
      </c>
      <c r="BC36" s="140">
        <v>584198</v>
      </c>
      <c r="BD36" s="140">
        <v>2377066</v>
      </c>
      <c r="BE36" s="140">
        <v>0</v>
      </c>
      <c r="BF36" s="140">
        <v>885114</v>
      </c>
      <c r="BG36" s="140">
        <v>3764250</v>
      </c>
      <c r="BH36" s="140">
        <v>1068656</v>
      </c>
      <c r="BI36" s="140">
        <v>1058257</v>
      </c>
      <c r="BJ36" s="140">
        <v>0</v>
      </c>
      <c r="BK36" s="140">
        <v>811283</v>
      </c>
      <c r="BL36" s="140">
        <v>246470</v>
      </c>
      <c r="BM36" s="140">
        <v>504</v>
      </c>
      <c r="BN36" s="140">
        <v>10399</v>
      </c>
      <c r="BO36" s="140">
        <v>386235</v>
      </c>
      <c r="BP36" s="140">
        <v>16383476</v>
      </c>
      <c r="BQ36" s="140">
        <v>4591054</v>
      </c>
      <c r="BR36" s="140">
        <v>2009499</v>
      </c>
      <c r="BS36" s="140">
        <v>1661783</v>
      </c>
      <c r="BT36" s="140">
        <v>858558</v>
      </c>
      <c r="BU36" s="140">
        <v>61214</v>
      </c>
      <c r="BV36" s="140">
        <v>3554691</v>
      </c>
      <c r="BW36" s="140">
        <v>458483</v>
      </c>
      <c r="BX36" s="140">
        <v>2956393</v>
      </c>
      <c r="BY36" s="140">
        <v>139815</v>
      </c>
      <c r="BZ36" s="140">
        <v>88543</v>
      </c>
      <c r="CA36" s="140">
        <v>8137387</v>
      </c>
      <c r="CB36" s="140">
        <v>2487564</v>
      </c>
      <c r="CC36" s="140">
        <v>4285874</v>
      </c>
      <c r="CD36" s="140">
        <v>581686</v>
      </c>
      <c r="CE36" s="140">
        <v>782263</v>
      </c>
      <c r="CF36" s="140">
        <v>5395998</v>
      </c>
      <c r="CG36" s="140">
        <v>11801</v>
      </c>
      <c r="CH36" s="140">
        <v>1487964</v>
      </c>
      <c r="CI36" s="140">
        <v>18940096</v>
      </c>
    </row>
    <row r="37" spans="1:87" s="142" customFormat="1" ht="13.5" customHeight="1">
      <c r="A37" s="138" t="s">
        <v>32</v>
      </c>
      <c r="B37" s="139" t="s">
        <v>266</v>
      </c>
      <c r="C37" s="138" t="s">
        <v>0</v>
      </c>
      <c r="D37" s="140">
        <v>2935134</v>
      </c>
      <c r="E37" s="140">
        <v>2918394</v>
      </c>
      <c r="F37" s="140">
        <v>0</v>
      </c>
      <c r="G37" s="140">
        <v>2568511</v>
      </c>
      <c r="H37" s="140">
        <v>349883</v>
      </c>
      <c r="I37" s="140">
        <v>0</v>
      </c>
      <c r="J37" s="140">
        <v>16740</v>
      </c>
      <c r="K37" s="140">
        <v>1060275</v>
      </c>
      <c r="L37" s="140">
        <v>7342408</v>
      </c>
      <c r="M37" s="140">
        <v>702824</v>
      </c>
      <c r="N37" s="140">
        <v>520162</v>
      </c>
      <c r="O37" s="140">
        <v>48666</v>
      </c>
      <c r="P37" s="140">
        <v>112556</v>
      </c>
      <c r="Q37" s="140">
        <v>21440</v>
      </c>
      <c r="R37" s="140">
        <v>1010123</v>
      </c>
      <c r="S37" s="140">
        <v>258923</v>
      </c>
      <c r="T37" s="140">
        <v>705786</v>
      </c>
      <c r="U37" s="140">
        <v>45414</v>
      </c>
      <c r="V37" s="140">
        <v>0</v>
      </c>
      <c r="W37" s="140">
        <v>5618960</v>
      </c>
      <c r="X37" s="140">
        <v>2382004</v>
      </c>
      <c r="Y37" s="140">
        <v>2754341</v>
      </c>
      <c r="Z37" s="140">
        <v>416946</v>
      </c>
      <c r="AA37" s="140">
        <v>65669</v>
      </c>
      <c r="AB37" s="140">
        <v>1630092</v>
      </c>
      <c r="AC37" s="140">
        <v>10501</v>
      </c>
      <c r="AD37" s="140">
        <v>565956</v>
      </c>
      <c r="AE37" s="140">
        <v>10843498</v>
      </c>
      <c r="AF37" s="140">
        <v>0</v>
      </c>
      <c r="AG37" s="140">
        <v>0</v>
      </c>
      <c r="AH37" s="140">
        <v>0</v>
      </c>
      <c r="AI37" s="140">
        <v>0</v>
      </c>
      <c r="AJ37" s="140">
        <v>0</v>
      </c>
      <c r="AK37" s="140">
        <v>0</v>
      </c>
      <c r="AL37" s="140">
        <v>0</v>
      </c>
      <c r="AM37" s="140">
        <v>5548</v>
      </c>
      <c r="AN37" s="140">
        <v>765541</v>
      </c>
      <c r="AO37" s="140">
        <v>132068</v>
      </c>
      <c r="AP37" s="140">
        <v>94528</v>
      </c>
      <c r="AQ37" s="140">
        <v>976</v>
      </c>
      <c r="AR37" s="140">
        <v>36564</v>
      </c>
      <c r="AS37" s="140">
        <v>0</v>
      </c>
      <c r="AT37" s="140">
        <v>203435</v>
      </c>
      <c r="AU37" s="140">
        <v>0</v>
      </c>
      <c r="AV37" s="140">
        <v>203435</v>
      </c>
      <c r="AW37" s="140">
        <v>0</v>
      </c>
      <c r="AX37" s="140">
        <v>0</v>
      </c>
      <c r="AY37" s="140">
        <v>430038</v>
      </c>
      <c r="AZ37" s="140">
        <v>61568</v>
      </c>
      <c r="BA37" s="140">
        <v>352396</v>
      </c>
      <c r="BB37" s="140">
        <v>6225</v>
      </c>
      <c r="BC37" s="140">
        <v>9849</v>
      </c>
      <c r="BD37" s="140">
        <v>687316</v>
      </c>
      <c r="BE37" s="140">
        <v>0</v>
      </c>
      <c r="BF37" s="140">
        <v>33537</v>
      </c>
      <c r="BG37" s="140">
        <v>799078</v>
      </c>
      <c r="BH37" s="140">
        <v>2935134</v>
      </c>
      <c r="BI37" s="140">
        <v>2918394</v>
      </c>
      <c r="BJ37" s="140">
        <v>0</v>
      </c>
      <c r="BK37" s="140">
        <v>2568511</v>
      </c>
      <c r="BL37" s="140">
        <v>349883</v>
      </c>
      <c r="BM37" s="140">
        <v>0</v>
      </c>
      <c r="BN37" s="140">
        <v>16740</v>
      </c>
      <c r="BO37" s="140">
        <v>1065823</v>
      </c>
      <c r="BP37" s="140">
        <v>8107949</v>
      </c>
      <c r="BQ37" s="140">
        <v>834892</v>
      </c>
      <c r="BR37" s="140">
        <v>614690</v>
      </c>
      <c r="BS37" s="140">
        <v>49642</v>
      </c>
      <c r="BT37" s="140">
        <v>149120</v>
      </c>
      <c r="BU37" s="140">
        <v>21440</v>
      </c>
      <c r="BV37" s="140">
        <v>1213558</v>
      </c>
      <c r="BW37" s="140">
        <v>258923</v>
      </c>
      <c r="BX37" s="140">
        <v>909221</v>
      </c>
      <c r="BY37" s="140">
        <v>45414</v>
      </c>
      <c r="BZ37" s="140">
        <v>0</v>
      </c>
      <c r="CA37" s="140">
        <v>6048998</v>
      </c>
      <c r="CB37" s="140">
        <v>2443572</v>
      </c>
      <c r="CC37" s="140">
        <v>3106737</v>
      </c>
      <c r="CD37" s="140">
        <v>423171</v>
      </c>
      <c r="CE37" s="140">
        <v>75518</v>
      </c>
      <c r="CF37" s="140">
        <v>2317408</v>
      </c>
      <c r="CG37" s="140">
        <v>10501</v>
      </c>
      <c r="CH37" s="140">
        <v>599493</v>
      </c>
      <c r="CI37" s="140">
        <v>11642576</v>
      </c>
    </row>
    <row r="38" spans="1:87" s="142" customFormat="1" ht="13.5" customHeight="1">
      <c r="A38" s="138" t="s">
        <v>33</v>
      </c>
      <c r="B38" s="139" t="s">
        <v>267</v>
      </c>
      <c r="C38" s="138" t="s">
        <v>0</v>
      </c>
      <c r="D38" s="140">
        <v>1526990</v>
      </c>
      <c r="E38" s="140">
        <v>1467364</v>
      </c>
      <c r="F38" s="140">
        <v>0</v>
      </c>
      <c r="G38" s="140">
        <v>1342845</v>
      </c>
      <c r="H38" s="140">
        <v>124519</v>
      </c>
      <c r="I38" s="140">
        <v>0</v>
      </c>
      <c r="J38" s="140">
        <v>59626</v>
      </c>
      <c r="K38" s="140">
        <v>14737</v>
      </c>
      <c r="L38" s="140">
        <v>9394625</v>
      </c>
      <c r="M38" s="140">
        <v>1310984</v>
      </c>
      <c r="N38" s="140">
        <v>981106</v>
      </c>
      <c r="O38" s="140">
        <v>118545</v>
      </c>
      <c r="P38" s="140">
        <v>194819</v>
      </c>
      <c r="Q38" s="140">
        <v>16514</v>
      </c>
      <c r="R38" s="140">
        <v>1430958</v>
      </c>
      <c r="S38" s="140">
        <v>107041</v>
      </c>
      <c r="T38" s="140">
        <v>1185942</v>
      </c>
      <c r="U38" s="140">
        <v>137975</v>
      </c>
      <c r="V38" s="140">
        <v>22441</v>
      </c>
      <c r="W38" s="140">
        <v>6622327</v>
      </c>
      <c r="X38" s="140">
        <v>2134719</v>
      </c>
      <c r="Y38" s="140">
        <v>3919781</v>
      </c>
      <c r="Z38" s="140">
        <v>262966</v>
      </c>
      <c r="AA38" s="140">
        <v>304861</v>
      </c>
      <c r="AB38" s="140">
        <v>2116160</v>
      </c>
      <c r="AC38" s="140">
        <v>7915</v>
      </c>
      <c r="AD38" s="140">
        <v>1235104</v>
      </c>
      <c r="AE38" s="140">
        <v>12156719</v>
      </c>
      <c r="AF38" s="140">
        <v>272759</v>
      </c>
      <c r="AG38" s="140">
        <v>272759</v>
      </c>
      <c r="AH38" s="140">
        <v>19026</v>
      </c>
      <c r="AI38" s="140">
        <v>253733</v>
      </c>
      <c r="AJ38" s="140">
        <v>0</v>
      </c>
      <c r="AK38" s="140">
        <v>0</v>
      </c>
      <c r="AL38" s="140">
        <v>0</v>
      </c>
      <c r="AM38" s="140">
        <v>0</v>
      </c>
      <c r="AN38" s="140">
        <v>1513753</v>
      </c>
      <c r="AO38" s="140">
        <v>227745</v>
      </c>
      <c r="AP38" s="140">
        <v>188380</v>
      </c>
      <c r="AQ38" s="140">
        <v>0</v>
      </c>
      <c r="AR38" s="140">
        <v>39365</v>
      </c>
      <c r="AS38" s="140">
        <v>0</v>
      </c>
      <c r="AT38" s="140">
        <v>390706</v>
      </c>
      <c r="AU38" s="140">
        <v>41594</v>
      </c>
      <c r="AV38" s="140">
        <v>349112</v>
      </c>
      <c r="AW38" s="140">
        <v>0</v>
      </c>
      <c r="AX38" s="140">
        <v>0</v>
      </c>
      <c r="AY38" s="140">
        <v>891541</v>
      </c>
      <c r="AZ38" s="140">
        <v>71849</v>
      </c>
      <c r="BA38" s="140">
        <v>789462</v>
      </c>
      <c r="BB38" s="140">
        <v>19115</v>
      </c>
      <c r="BC38" s="140">
        <v>11115</v>
      </c>
      <c r="BD38" s="140">
        <v>335526</v>
      </c>
      <c r="BE38" s="140">
        <v>3761</v>
      </c>
      <c r="BF38" s="140">
        <v>57267</v>
      </c>
      <c r="BG38" s="140">
        <v>1843779</v>
      </c>
      <c r="BH38" s="140">
        <v>1799749</v>
      </c>
      <c r="BI38" s="140">
        <v>1740123</v>
      </c>
      <c r="BJ38" s="140">
        <v>19026</v>
      </c>
      <c r="BK38" s="140">
        <v>1596578</v>
      </c>
      <c r="BL38" s="140">
        <v>124519</v>
      </c>
      <c r="BM38" s="140">
        <v>0</v>
      </c>
      <c r="BN38" s="140">
        <v>59626</v>
      </c>
      <c r="BO38" s="140">
        <v>14737</v>
      </c>
      <c r="BP38" s="140">
        <v>10908378</v>
      </c>
      <c r="BQ38" s="140">
        <v>1538729</v>
      </c>
      <c r="BR38" s="140">
        <v>1169486</v>
      </c>
      <c r="BS38" s="140">
        <v>118545</v>
      </c>
      <c r="BT38" s="140">
        <v>234184</v>
      </c>
      <c r="BU38" s="140">
        <v>16514</v>
      </c>
      <c r="BV38" s="140">
        <v>1821664</v>
      </c>
      <c r="BW38" s="140">
        <v>148635</v>
      </c>
      <c r="BX38" s="140">
        <v>1535054</v>
      </c>
      <c r="BY38" s="140">
        <v>137975</v>
      </c>
      <c r="BZ38" s="140">
        <v>22441</v>
      </c>
      <c r="CA38" s="140">
        <v>7513868</v>
      </c>
      <c r="CB38" s="140">
        <v>2206568</v>
      </c>
      <c r="CC38" s="140">
        <v>4709243</v>
      </c>
      <c r="CD38" s="140">
        <v>282081</v>
      </c>
      <c r="CE38" s="140">
        <v>315976</v>
      </c>
      <c r="CF38" s="140">
        <v>2451686</v>
      </c>
      <c r="CG38" s="140">
        <v>11676</v>
      </c>
      <c r="CH38" s="140">
        <v>1292371</v>
      </c>
      <c r="CI38" s="140">
        <v>14000498</v>
      </c>
    </row>
    <row r="39" spans="1:87" s="142" customFormat="1" ht="13.5" customHeight="1">
      <c r="A39" s="138" t="s">
        <v>34</v>
      </c>
      <c r="B39" s="139" t="s">
        <v>268</v>
      </c>
      <c r="C39" s="138" t="s">
        <v>0</v>
      </c>
      <c r="D39" s="140">
        <v>2030086</v>
      </c>
      <c r="E39" s="140">
        <v>2007835</v>
      </c>
      <c r="F39" s="140">
        <v>2662</v>
      </c>
      <c r="G39" s="140">
        <v>1614280</v>
      </c>
      <c r="H39" s="140">
        <v>379423</v>
      </c>
      <c r="I39" s="140">
        <v>11470</v>
      </c>
      <c r="J39" s="140">
        <v>22251</v>
      </c>
      <c r="K39" s="140">
        <v>472794</v>
      </c>
      <c r="L39" s="140">
        <v>26528642</v>
      </c>
      <c r="M39" s="140">
        <v>5833131</v>
      </c>
      <c r="N39" s="140">
        <v>1499548</v>
      </c>
      <c r="O39" s="140">
        <v>2668000</v>
      </c>
      <c r="P39" s="140">
        <v>1358431</v>
      </c>
      <c r="Q39" s="140">
        <v>307152</v>
      </c>
      <c r="R39" s="140">
        <v>4408840</v>
      </c>
      <c r="S39" s="140">
        <v>490279</v>
      </c>
      <c r="T39" s="140">
        <v>3397253</v>
      </c>
      <c r="U39" s="140">
        <v>521308</v>
      </c>
      <c r="V39" s="140">
        <v>125928</v>
      </c>
      <c r="W39" s="140">
        <v>16124036</v>
      </c>
      <c r="X39" s="140">
        <v>7478487</v>
      </c>
      <c r="Y39" s="140">
        <v>7959739</v>
      </c>
      <c r="Z39" s="140">
        <v>540469</v>
      </c>
      <c r="AA39" s="140">
        <v>145341</v>
      </c>
      <c r="AB39" s="140">
        <v>2736578</v>
      </c>
      <c r="AC39" s="140">
        <v>36707</v>
      </c>
      <c r="AD39" s="140">
        <v>4168626</v>
      </c>
      <c r="AE39" s="140">
        <v>32727354</v>
      </c>
      <c r="AF39" s="140">
        <v>1642873</v>
      </c>
      <c r="AG39" s="140">
        <v>1633119</v>
      </c>
      <c r="AH39" s="140">
        <v>0</v>
      </c>
      <c r="AI39" s="140">
        <v>1547797</v>
      </c>
      <c r="AJ39" s="140">
        <v>0</v>
      </c>
      <c r="AK39" s="140">
        <v>85322</v>
      </c>
      <c r="AL39" s="140">
        <v>9754</v>
      </c>
      <c r="AM39" s="140">
        <v>266236</v>
      </c>
      <c r="AN39" s="140">
        <v>3706638</v>
      </c>
      <c r="AO39" s="140">
        <v>1068464</v>
      </c>
      <c r="AP39" s="140">
        <v>697847</v>
      </c>
      <c r="AQ39" s="140">
        <v>157888</v>
      </c>
      <c r="AR39" s="140">
        <v>212729</v>
      </c>
      <c r="AS39" s="140">
        <v>0</v>
      </c>
      <c r="AT39" s="140">
        <v>1195089</v>
      </c>
      <c r="AU39" s="140">
        <v>56586</v>
      </c>
      <c r="AV39" s="140">
        <v>1135997</v>
      </c>
      <c r="AW39" s="140">
        <v>2506</v>
      </c>
      <c r="AX39" s="140">
        <v>0</v>
      </c>
      <c r="AY39" s="140">
        <v>1443085</v>
      </c>
      <c r="AZ39" s="140">
        <v>283779</v>
      </c>
      <c r="BA39" s="140">
        <v>1077427</v>
      </c>
      <c r="BB39" s="140">
        <v>41881</v>
      </c>
      <c r="BC39" s="140">
        <v>39998</v>
      </c>
      <c r="BD39" s="140">
        <v>1513988</v>
      </c>
      <c r="BE39" s="140">
        <v>0</v>
      </c>
      <c r="BF39" s="140">
        <v>523441</v>
      </c>
      <c r="BG39" s="140">
        <v>5872952</v>
      </c>
      <c r="BH39" s="140">
        <v>3672959</v>
      </c>
      <c r="BI39" s="140">
        <v>3640954</v>
      </c>
      <c r="BJ39" s="140">
        <v>2662</v>
      </c>
      <c r="BK39" s="140">
        <v>3162077</v>
      </c>
      <c r="BL39" s="140">
        <v>379423</v>
      </c>
      <c r="BM39" s="140">
        <v>96792</v>
      </c>
      <c r="BN39" s="140">
        <v>32005</v>
      </c>
      <c r="BO39" s="140">
        <v>739030</v>
      </c>
      <c r="BP39" s="140">
        <v>30235280</v>
      </c>
      <c r="BQ39" s="140">
        <v>6901595</v>
      </c>
      <c r="BR39" s="140">
        <v>2197395</v>
      </c>
      <c r="BS39" s="140">
        <v>2825888</v>
      </c>
      <c r="BT39" s="140">
        <v>1571160</v>
      </c>
      <c r="BU39" s="140">
        <v>307152</v>
      </c>
      <c r="BV39" s="140">
        <v>5603929</v>
      </c>
      <c r="BW39" s="140">
        <v>546865</v>
      </c>
      <c r="BX39" s="140">
        <v>4533250</v>
      </c>
      <c r="BY39" s="140">
        <v>523814</v>
      </c>
      <c r="BZ39" s="140">
        <v>125928</v>
      </c>
      <c r="CA39" s="140">
        <v>17567121</v>
      </c>
      <c r="CB39" s="140">
        <v>7762266</v>
      </c>
      <c r="CC39" s="140">
        <v>9037166</v>
      </c>
      <c r="CD39" s="140">
        <v>582350</v>
      </c>
      <c r="CE39" s="140">
        <v>185339</v>
      </c>
      <c r="CF39" s="140">
        <v>4250566</v>
      </c>
      <c r="CG39" s="140">
        <v>36707</v>
      </c>
      <c r="CH39" s="140">
        <v>4692067</v>
      </c>
      <c r="CI39" s="140">
        <v>38600306</v>
      </c>
    </row>
    <row r="40" spans="1:87" s="142" customFormat="1" ht="13.5" customHeight="1">
      <c r="A40" s="138" t="s">
        <v>35</v>
      </c>
      <c r="B40" s="139" t="s">
        <v>269</v>
      </c>
      <c r="C40" s="138" t="s">
        <v>0</v>
      </c>
      <c r="D40" s="140">
        <v>15391525</v>
      </c>
      <c r="E40" s="140">
        <v>15336793</v>
      </c>
      <c r="F40" s="140">
        <v>196560</v>
      </c>
      <c r="G40" s="140">
        <v>12576165</v>
      </c>
      <c r="H40" s="140">
        <v>2559232</v>
      </c>
      <c r="I40" s="140">
        <v>4836</v>
      </c>
      <c r="J40" s="140">
        <v>54732</v>
      </c>
      <c r="K40" s="140">
        <v>7153</v>
      </c>
      <c r="L40" s="140">
        <v>34143571</v>
      </c>
      <c r="M40" s="140">
        <v>6866540</v>
      </c>
      <c r="N40" s="140">
        <v>2353698</v>
      </c>
      <c r="O40" s="140">
        <v>3408838</v>
      </c>
      <c r="P40" s="140">
        <v>863103</v>
      </c>
      <c r="Q40" s="140">
        <v>240901</v>
      </c>
      <c r="R40" s="140">
        <v>7957288</v>
      </c>
      <c r="S40" s="140">
        <v>1222680</v>
      </c>
      <c r="T40" s="140">
        <v>6283662</v>
      </c>
      <c r="U40" s="140">
        <v>450946</v>
      </c>
      <c r="V40" s="140">
        <v>81394</v>
      </c>
      <c r="W40" s="140">
        <v>19219176</v>
      </c>
      <c r="X40" s="140">
        <v>7462415</v>
      </c>
      <c r="Y40" s="140">
        <v>10491950</v>
      </c>
      <c r="Z40" s="140">
        <v>674411</v>
      </c>
      <c r="AA40" s="140">
        <v>590400</v>
      </c>
      <c r="AB40" s="140">
        <v>3321022</v>
      </c>
      <c r="AC40" s="140">
        <v>19173</v>
      </c>
      <c r="AD40" s="140">
        <v>873151</v>
      </c>
      <c r="AE40" s="140">
        <v>50408247</v>
      </c>
      <c r="AF40" s="140">
        <v>1081283</v>
      </c>
      <c r="AG40" s="140">
        <v>1063446</v>
      </c>
      <c r="AH40" s="140">
        <v>984</v>
      </c>
      <c r="AI40" s="140">
        <v>1029630</v>
      </c>
      <c r="AJ40" s="140">
        <v>32832</v>
      </c>
      <c r="AK40" s="140">
        <v>0</v>
      </c>
      <c r="AL40" s="140">
        <v>17837</v>
      </c>
      <c r="AM40" s="140">
        <v>552</v>
      </c>
      <c r="AN40" s="140">
        <v>4701987</v>
      </c>
      <c r="AO40" s="140">
        <v>693767</v>
      </c>
      <c r="AP40" s="140">
        <v>408058</v>
      </c>
      <c r="AQ40" s="140">
        <v>115667</v>
      </c>
      <c r="AR40" s="140">
        <v>170042</v>
      </c>
      <c r="AS40" s="140">
        <v>0</v>
      </c>
      <c r="AT40" s="140">
        <v>1329529</v>
      </c>
      <c r="AU40" s="140">
        <v>79133</v>
      </c>
      <c r="AV40" s="140">
        <v>947884</v>
      </c>
      <c r="AW40" s="140">
        <v>302512</v>
      </c>
      <c r="AX40" s="140">
        <v>0</v>
      </c>
      <c r="AY40" s="140">
        <v>2674624</v>
      </c>
      <c r="AZ40" s="140">
        <v>1295709</v>
      </c>
      <c r="BA40" s="140">
        <v>1246596</v>
      </c>
      <c r="BB40" s="140">
        <v>67305</v>
      </c>
      <c r="BC40" s="140">
        <v>65014</v>
      </c>
      <c r="BD40" s="140">
        <v>994217</v>
      </c>
      <c r="BE40" s="140">
        <v>4067</v>
      </c>
      <c r="BF40" s="140">
        <v>223071</v>
      </c>
      <c r="BG40" s="140">
        <v>6006341</v>
      </c>
      <c r="BH40" s="140">
        <v>16472808</v>
      </c>
      <c r="BI40" s="140">
        <v>16400239</v>
      </c>
      <c r="BJ40" s="140">
        <v>197544</v>
      </c>
      <c r="BK40" s="140">
        <v>13605795</v>
      </c>
      <c r="BL40" s="140">
        <v>2592064</v>
      </c>
      <c r="BM40" s="140">
        <v>4836</v>
      </c>
      <c r="BN40" s="140">
        <v>72569</v>
      </c>
      <c r="BO40" s="140">
        <v>7705</v>
      </c>
      <c r="BP40" s="140">
        <v>38845558</v>
      </c>
      <c r="BQ40" s="140">
        <v>7560307</v>
      </c>
      <c r="BR40" s="140">
        <v>2761756</v>
      </c>
      <c r="BS40" s="140">
        <v>3524505</v>
      </c>
      <c r="BT40" s="140">
        <v>1033145</v>
      </c>
      <c r="BU40" s="140">
        <v>240901</v>
      </c>
      <c r="BV40" s="140">
        <v>9286817</v>
      </c>
      <c r="BW40" s="140">
        <v>1301813</v>
      </c>
      <c r="BX40" s="140">
        <v>7231546</v>
      </c>
      <c r="BY40" s="140">
        <v>753458</v>
      </c>
      <c r="BZ40" s="140">
        <v>81394</v>
      </c>
      <c r="CA40" s="140">
        <v>21893800</v>
      </c>
      <c r="CB40" s="140">
        <v>8758124</v>
      </c>
      <c r="CC40" s="140">
        <v>11738546</v>
      </c>
      <c r="CD40" s="140">
        <v>741716</v>
      </c>
      <c r="CE40" s="140">
        <v>655414</v>
      </c>
      <c r="CF40" s="140">
        <v>4315239</v>
      </c>
      <c r="CG40" s="140">
        <v>23240</v>
      </c>
      <c r="CH40" s="140">
        <v>1096222</v>
      </c>
      <c r="CI40" s="140">
        <v>56414588</v>
      </c>
    </row>
    <row r="41" spans="1:87" s="142" customFormat="1" ht="13.5" customHeight="1">
      <c r="A41" s="138" t="s">
        <v>36</v>
      </c>
      <c r="B41" s="139" t="s">
        <v>270</v>
      </c>
      <c r="C41" s="138" t="s">
        <v>0</v>
      </c>
      <c r="D41" s="140">
        <v>11180609</v>
      </c>
      <c r="E41" s="140">
        <v>11170142</v>
      </c>
      <c r="F41" s="140">
        <v>10138</v>
      </c>
      <c r="G41" s="140">
        <v>11022900</v>
      </c>
      <c r="H41" s="140">
        <v>135348</v>
      </c>
      <c r="I41" s="140">
        <v>1756</v>
      </c>
      <c r="J41" s="140">
        <v>10467</v>
      </c>
      <c r="K41" s="140">
        <v>77488</v>
      </c>
      <c r="L41" s="140">
        <v>20239615</v>
      </c>
      <c r="M41" s="140">
        <v>5504383</v>
      </c>
      <c r="N41" s="140">
        <v>1803461</v>
      </c>
      <c r="O41" s="140">
        <v>2685222</v>
      </c>
      <c r="P41" s="140">
        <v>818390</v>
      </c>
      <c r="Q41" s="140">
        <v>197310</v>
      </c>
      <c r="R41" s="140">
        <v>4243867</v>
      </c>
      <c r="S41" s="140">
        <v>358979</v>
      </c>
      <c r="T41" s="140">
        <v>3561396</v>
      </c>
      <c r="U41" s="140">
        <v>323492</v>
      </c>
      <c r="V41" s="140">
        <v>118326</v>
      </c>
      <c r="W41" s="140">
        <v>10371811</v>
      </c>
      <c r="X41" s="140">
        <v>3918689</v>
      </c>
      <c r="Y41" s="140">
        <v>4914146</v>
      </c>
      <c r="Z41" s="140">
        <v>464525</v>
      </c>
      <c r="AA41" s="140">
        <v>1074451</v>
      </c>
      <c r="AB41" s="140">
        <v>2336725</v>
      </c>
      <c r="AC41" s="140">
        <v>1228</v>
      </c>
      <c r="AD41" s="140">
        <v>1113335</v>
      </c>
      <c r="AE41" s="140">
        <v>32533559</v>
      </c>
      <c r="AF41" s="140">
        <v>52142</v>
      </c>
      <c r="AG41" s="140">
        <v>52142</v>
      </c>
      <c r="AH41" s="140">
        <v>34214</v>
      </c>
      <c r="AI41" s="140">
        <v>17928</v>
      </c>
      <c r="AJ41" s="140">
        <v>0</v>
      </c>
      <c r="AK41" s="140">
        <v>0</v>
      </c>
      <c r="AL41" s="140">
        <v>0</v>
      </c>
      <c r="AM41" s="140">
        <v>0</v>
      </c>
      <c r="AN41" s="140">
        <v>2682570</v>
      </c>
      <c r="AO41" s="140">
        <v>290761</v>
      </c>
      <c r="AP41" s="140">
        <v>197044</v>
      </c>
      <c r="AQ41" s="140">
        <v>0</v>
      </c>
      <c r="AR41" s="140">
        <v>93717</v>
      </c>
      <c r="AS41" s="140">
        <v>0</v>
      </c>
      <c r="AT41" s="140">
        <v>932554</v>
      </c>
      <c r="AU41" s="140">
        <v>39043</v>
      </c>
      <c r="AV41" s="140">
        <v>886562</v>
      </c>
      <c r="AW41" s="140">
        <v>6949</v>
      </c>
      <c r="AX41" s="140">
        <v>0</v>
      </c>
      <c r="AY41" s="140">
        <v>1459255</v>
      </c>
      <c r="AZ41" s="140">
        <v>579866</v>
      </c>
      <c r="BA41" s="140">
        <v>645190</v>
      </c>
      <c r="BB41" s="140">
        <v>21276</v>
      </c>
      <c r="BC41" s="140">
        <v>212923</v>
      </c>
      <c r="BD41" s="140">
        <v>341612</v>
      </c>
      <c r="BE41" s="140">
        <v>0</v>
      </c>
      <c r="BF41" s="140">
        <v>90039</v>
      </c>
      <c r="BG41" s="140">
        <v>2824751</v>
      </c>
      <c r="BH41" s="140">
        <v>11232751</v>
      </c>
      <c r="BI41" s="140">
        <v>11222284</v>
      </c>
      <c r="BJ41" s="140">
        <v>44352</v>
      </c>
      <c r="BK41" s="140">
        <v>11040828</v>
      </c>
      <c r="BL41" s="140">
        <v>135348</v>
      </c>
      <c r="BM41" s="140">
        <v>1756</v>
      </c>
      <c r="BN41" s="140">
        <v>10467</v>
      </c>
      <c r="BO41" s="140">
        <v>77488</v>
      </c>
      <c r="BP41" s="140">
        <v>22922185</v>
      </c>
      <c r="BQ41" s="140">
        <v>5795144</v>
      </c>
      <c r="BR41" s="140">
        <v>2000505</v>
      </c>
      <c r="BS41" s="140">
        <v>2685222</v>
      </c>
      <c r="BT41" s="140">
        <v>912107</v>
      </c>
      <c r="BU41" s="140">
        <v>197310</v>
      </c>
      <c r="BV41" s="140">
        <v>5176421</v>
      </c>
      <c r="BW41" s="140">
        <v>398022</v>
      </c>
      <c r="BX41" s="140">
        <v>4447958</v>
      </c>
      <c r="BY41" s="140">
        <v>330441</v>
      </c>
      <c r="BZ41" s="140">
        <v>118326</v>
      </c>
      <c r="CA41" s="140">
        <v>11831066</v>
      </c>
      <c r="CB41" s="140">
        <v>4498555</v>
      </c>
      <c r="CC41" s="140">
        <v>5559336</v>
      </c>
      <c r="CD41" s="140">
        <v>485801</v>
      </c>
      <c r="CE41" s="140">
        <v>1287374</v>
      </c>
      <c r="CF41" s="140">
        <v>2678337</v>
      </c>
      <c r="CG41" s="140">
        <v>1228</v>
      </c>
      <c r="CH41" s="140">
        <v>1203374</v>
      </c>
      <c r="CI41" s="140">
        <v>35358310</v>
      </c>
    </row>
    <row r="42" spans="1:87" s="142" customFormat="1" ht="13.5" customHeight="1">
      <c r="A42" s="138" t="s">
        <v>37</v>
      </c>
      <c r="B42" s="139" t="s">
        <v>271</v>
      </c>
      <c r="C42" s="138" t="s">
        <v>0</v>
      </c>
      <c r="D42" s="140">
        <v>1903878</v>
      </c>
      <c r="E42" s="140">
        <v>1891723</v>
      </c>
      <c r="F42" s="140">
        <v>35545</v>
      </c>
      <c r="G42" s="140">
        <v>1829589</v>
      </c>
      <c r="H42" s="140">
        <v>26589</v>
      </c>
      <c r="I42" s="140">
        <v>0</v>
      </c>
      <c r="J42" s="140">
        <v>12155</v>
      </c>
      <c r="K42" s="140">
        <v>114944</v>
      </c>
      <c r="L42" s="140">
        <v>12637991</v>
      </c>
      <c r="M42" s="140">
        <v>4825471</v>
      </c>
      <c r="N42" s="140">
        <v>1709182</v>
      </c>
      <c r="O42" s="140">
        <v>2060507</v>
      </c>
      <c r="P42" s="140">
        <v>895542</v>
      </c>
      <c r="Q42" s="140">
        <v>160240</v>
      </c>
      <c r="R42" s="140">
        <v>3317542</v>
      </c>
      <c r="S42" s="140">
        <v>472613</v>
      </c>
      <c r="T42" s="140">
        <v>2580756</v>
      </c>
      <c r="U42" s="140">
        <v>264173</v>
      </c>
      <c r="V42" s="140">
        <v>134144</v>
      </c>
      <c r="W42" s="140">
        <v>4348961</v>
      </c>
      <c r="X42" s="140">
        <v>678296</v>
      </c>
      <c r="Y42" s="140">
        <v>2602220</v>
      </c>
      <c r="Z42" s="140">
        <v>891212</v>
      </c>
      <c r="AA42" s="140">
        <v>177233</v>
      </c>
      <c r="AB42" s="140">
        <v>2811488</v>
      </c>
      <c r="AC42" s="140">
        <v>11873</v>
      </c>
      <c r="AD42" s="140">
        <v>466025</v>
      </c>
      <c r="AE42" s="140">
        <v>15007894</v>
      </c>
      <c r="AF42" s="140">
        <v>169855</v>
      </c>
      <c r="AG42" s="140">
        <v>164293</v>
      </c>
      <c r="AH42" s="140">
        <v>0</v>
      </c>
      <c r="AI42" s="140">
        <v>164293</v>
      </c>
      <c r="AJ42" s="140">
        <v>0</v>
      </c>
      <c r="AK42" s="140">
        <v>0</v>
      </c>
      <c r="AL42" s="140">
        <v>5562</v>
      </c>
      <c r="AM42" s="140">
        <v>5562</v>
      </c>
      <c r="AN42" s="140">
        <v>2354791</v>
      </c>
      <c r="AO42" s="140">
        <v>819606</v>
      </c>
      <c r="AP42" s="140">
        <v>363634</v>
      </c>
      <c r="AQ42" s="140">
        <v>71339</v>
      </c>
      <c r="AR42" s="140">
        <v>384633</v>
      </c>
      <c r="AS42" s="140">
        <v>0</v>
      </c>
      <c r="AT42" s="140">
        <v>942699</v>
      </c>
      <c r="AU42" s="140">
        <v>7175</v>
      </c>
      <c r="AV42" s="140">
        <v>932757</v>
      </c>
      <c r="AW42" s="140">
        <v>2767</v>
      </c>
      <c r="AX42" s="140">
        <v>6978</v>
      </c>
      <c r="AY42" s="140">
        <v>584644</v>
      </c>
      <c r="AZ42" s="140">
        <v>82637</v>
      </c>
      <c r="BA42" s="140">
        <v>460766</v>
      </c>
      <c r="BB42" s="140">
        <v>23253</v>
      </c>
      <c r="BC42" s="140">
        <v>17988</v>
      </c>
      <c r="BD42" s="140">
        <v>921350</v>
      </c>
      <c r="BE42" s="140">
        <v>864</v>
      </c>
      <c r="BF42" s="140">
        <v>240231</v>
      </c>
      <c r="BG42" s="140">
        <v>2764877</v>
      </c>
      <c r="BH42" s="140">
        <v>2073733</v>
      </c>
      <c r="BI42" s="140">
        <v>2056016</v>
      </c>
      <c r="BJ42" s="140">
        <v>35545</v>
      </c>
      <c r="BK42" s="140">
        <v>1993882</v>
      </c>
      <c r="BL42" s="140">
        <v>26589</v>
      </c>
      <c r="BM42" s="140">
        <v>0</v>
      </c>
      <c r="BN42" s="140">
        <v>17717</v>
      </c>
      <c r="BO42" s="140">
        <v>120506</v>
      </c>
      <c r="BP42" s="140">
        <v>14992782</v>
      </c>
      <c r="BQ42" s="140">
        <v>5645077</v>
      </c>
      <c r="BR42" s="140">
        <v>2072816</v>
      </c>
      <c r="BS42" s="140">
        <v>2131846</v>
      </c>
      <c r="BT42" s="140">
        <v>1280175</v>
      </c>
      <c r="BU42" s="140">
        <v>160240</v>
      </c>
      <c r="BV42" s="140">
        <v>4260241</v>
      </c>
      <c r="BW42" s="140">
        <v>479788</v>
      </c>
      <c r="BX42" s="140">
        <v>3513513</v>
      </c>
      <c r="BY42" s="140">
        <v>266940</v>
      </c>
      <c r="BZ42" s="140">
        <v>141122</v>
      </c>
      <c r="CA42" s="140">
        <v>4933605</v>
      </c>
      <c r="CB42" s="140">
        <v>760933</v>
      </c>
      <c r="CC42" s="140">
        <v>3062986</v>
      </c>
      <c r="CD42" s="140">
        <v>914465</v>
      </c>
      <c r="CE42" s="140">
        <v>195221</v>
      </c>
      <c r="CF42" s="140">
        <v>3732838</v>
      </c>
      <c r="CG42" s="140">
        <v>12737</v>
      </c>
      <c r="CH42" s="140">
        <v>706256</v>
      </c>
      <c r="CI42" s="140">
        <v>17772771</v>
      </c>
    </row>
    <row r="43" spans="1:87" s="142" customFormat="1" ht="13.5" customHeight="1">
      <c r="A43" s="138" t="s">
        <v>38</v>
      </c>
      <c r="B43" s="139" t="s">
        <v>272</v>
      </c>
      <c r="C43" s="138" t="s">
        <v>0</v>
      </c>
      <c r="D43" s="140">
        <v>966201</v>
      </c>
      <c r="E43" s="140">
        <v>966201</v>
      </c>
      <c r="F43" s="140">
        <v>0</v>
      </c>
      <c r="G43" s="140">
        <v>933132</v>
      </c>
      <c r="H43" s="140">
        <v>28642</v>
      </c>
      <c r="I43" s="140">
        <v>4427</v>
      </c>
      <c r="J43" s="140">
        <v>0</v>
      </c>
      <c r="K43" s="140">
        <v>0</v>
      </c>
      <c r="L43" s="140">
        <v>11419663</v>
      </c>
      <c r="M43" s="140">
        <v>3492194</v>
      </c>
      <c r="N43" s="140">
        <v>1288944</v>
      </c>
      <c r="O43" s="140">
        <v>1622301</v>
      </c>
      <c r="P43" s="140">
        <v>474944</v>
      </c>
      <c r="Q43" s="140">
        <v>106005</v>
      </c>
      <c r="R43" s="140">
        <v>1622721</v>
      </c>
      <c r="S43" s="140">
        <v>346284</v>
      </c>
      <c r="T43" s="140">
        <v>1073014</v>
      </c>
      <c r="U43" s="140">
        <v>203423</v>
      </c>
      <c r="V43" s="140">
        <v>55119</v>
      </c>
      <c r="W43" s="140">
        <v>6249629</v>
      </c>
      <c r="X43" s="140">
        <v>2380615</v>
      </c>
      <c r="Y43" s="140">
        <v>3320213</v>
      </c>
      <c r="Z43" s="140">
        <v>452464</v>
      </c>
      <c r="AA43" s="140">
        <v>96337</v>
      </c>
      <c r="AB43" s="140">
        <v>1859083</v>
      </c>
      <c r="AC43" s="140">
        <v>0</v>
      </c>
      <c r="AD43" s="140">
        <v>563658</v>
      </c>
      <c r="AE43" s="140">
        <v>12949522</v>
      </c>
      <c r="AF43" s="140">
        <v>179128</v>
      </c>
      <c r="AG43" s="140">
        <v>179128</v>
      </c>
      <c r="AH43" s="140">
        <v>15299</v>
      </c>
      <c r="AI43" s="140">
        <v>30835</v>
      </c>
      <c r="AJ43" s="140">
        <v>132994</v>
      </c>
      <c r="AK43" s="140">
        <v>0</v>
      </c>
      <c r="AL43" s="140">
        <v>0</v>
      </c>
      <c r="AM43" s="140">
        <v>0</v>
      </c>
      <c r="AN43" s="140">
        <v>2343277</v>
      </c>
      <c r="AO43" s="140">
        <v>494569</v>
      </c>
      <c r="AP43" s="140">
        <v>239109</v>
      </c>
      <c r="AQ43" s="140">
        <v>187998</v>
      </c>
      <c r="AR43" s="140">
        <v>67462</v>
      </c>
      <c r="AS43" s="140">
        <v>0</v>
      </c>
      <c r="AT43" s="140">
        <v>997932</v>
      </c>
      <c r="AU43" s="140">
        <v>94890</v>
      </c>
      <c r="AV43" s="140">
        <v>891960</v>
      </c>
      <c r="AW43" s="140">
        <v>11082</v>
      </c>
      <c r="AX43" s="140">
        <v>10320</v>
      </c>
      <c r="AY43" s="140">
        <v>840456</v>
      </c>
      <c r="AZ43" s="140">
        <v>290538</v>
      </c>
      <c r="BA43" s="140">
        <v>350062</v>
      </c>
      <c r="BB43" s="140">
        <v>154695</v>
      </c>
      <c r="BC43" s="140">
        <v>45161</v>
      </c>
      <c r="BD43" s="140">
        <v>616350</v>
      </c>
      <c r="BE43" s="140">
        <v>0</v>
      </c>
      <c r="BF43" s="140">
        <v>233541</v>
      </c>
      <c r="BG43" s="140">
        <v>2755946</v>
      </c>
      <c r="BH43" s="140">
        <v>1145329</v>
      </c>
      <c r="BI43" s="140">
        <v>1145329</v>
      </c>
      <c r="BJ43" s="140">
        <v>15299</v>
      </c>
      <c r="BK43" s="140">
        <v>963967</v>
      </c>
      <c r="BL43" s="140">
        <v>161636</v>
      </c>
      <c r="BM43" s="140">
        <v>4427</v>
      </c>
      <c r="BN43" s="140">
        <v>0</v>
      </c>
      <c r="BO43" s="140">
        <v>0</v>
      </c>
      <c r="BP43" s="140">
        <v>13762940</v>
      </c>
      <c r="BQ43" s="140">
        <v>3986763</v>
      </c>
      <c r="BR43" s="140">
        <v>1528053</v>
      </c>
      <c r="BS43" s="140">
        <v>1810299</v>
      </c>
      <c r="BT43" s="140">
        <v>542406</v>
      </c>
      <c r="BU43" s="140">
        <v>106005</v>
      </c>
      <c r="BV43" s="140">
        <v>2620653</v>
      </c>
      <c r="BW43" s="140">
        <v>441174</v>
      </c>
      <c r="BX43" s="140">
        <v>1964974</v>
      </c>
      <c r="BY43" s="140">
        <v>214505</v>
      </c>
      <c r="BZ43" s="140">
        <v>65439</v>
      </c>
      <c r="CA43" s="140">
        <v>7090085</v>
      </c>
      <c r="CB43" s="140">
        <v>2671153</v>
      </c>
      <c r="CC43" s="140">
        <v>3670275</v>
      </c>
      <c r="CD43" s="140">
        <v>607159</v>
      </c>
      <c r="CE43" s="140">
        <v>141498</v>
      </c>
      <c r="CF43" s="140">
        <v>2475433</v>
      </c>
      <c r="CG43" s="140">
        <v>0</v>
      </c>
      <c r="CH43" s="140">
        <v>797199</v>
      </c>
      <c r="CI43" s="140">
        <v>15705468</v>
      </c>
    </row>
    <row r="44" spans="1:87" s="142" customFormat="1" ht="13.5" customHeight="1">
      <c r="A44" s="138" t="s">
        <v>39</v>
      </c>
      <c r="B44" s="139" t="s">
        <v>273</v>
      </c>
      <c r="C44" s="138" t="s">
        <v>0</v>
      </c>
      <c r="D44" s="140">
        <v>2740809</v>
      </c>
      <c r="E44" s="140">
        <v>2720430</v>
      </c>
      <c r="F44" s="140">
        <v>21484</v>
      </c>
      <c r="G44" s="140">
        <v>2210814</v>
      </c>
      <c r="H44" s="140">
        <v>289097</v>
      </c>
      <c r="I44" s="140">
        <v>199035</v>
      </c>
      <c r="J44" s="140">
        <v>20379</v>
      </c>
      <c r="K44" s="140">
        <v>177555</v>
      </c>
      <c r="L44" s="140">
        <v>14867043</v>
      </c>
      <c r="M44" s="140">
        <v>2500279</v>
      </c>
      <c r="N44" s="140">
        <v>1174091</v>
      </c>
      <c r="O44" s="140">
        <v>1114240</v>
      </c>
      <c r="P44" s="140">
        <v>198703</v>
      </c>
      <c r="Q44" s="140">
        <v>13245</v>
      </c>
      <c r="R44" s="140">
        <v>2528849</v>
      </c>
      <c r="S44" s="140">
        <v>263478</v>
      </c>
      <c r="T44" s="140">
        <v>2003184</v>
      </c>
      <c r="U44" s="140">
        <v>262187</v>
      </c>
      <c r="V44" s="140">
        <v>57819</v>
      </c>
      <c r="W44" s="140">
        <v>9755947</v>
      </c>
      <c r="X44" s="140">
        <v>3826406</v>
      </c>
      <c r="Y44" s="140">
        <v>4832951</v>
      </c>
      <c r="Z44" s="140">
        <v>949004</v>
      </c>
      <c r="AA44" s="140">
        <v>147586</v>
      </c>
      <c r="AB44" s="140">
        <v>693809</v>
      </c>
      <c r="AC44" s="140">
        <v>24149</v>
      </c>
      <c r="AD44" s="140">
        <v>251942</v>
      </c>
      <c r="AE44" s="140">
        <v>17859794</v>
      </c>
      <c r="AF44" s="140">
        <v>2909050</v>
      </c>
      <c r="AG44" s="140">
        <v>2909050</v>
      </c>
      <c r="AH44" s="140">
        <v>0</v>
      </c>
      <c r="AI44" s="140">
        <v>2907421</v>
      </c>
      <c r="AJ44" s="140">
        <v>0</v>
      </c>
      <c r="AK44" s="140">
        <v>1629</v>
      </c>
      <c r="AL44" s="140">
        <v>0</v>
      </c>
      <c r="AM44" s="140">
        <v>291411</v>
      </c>
      <c r="AN44" s="140">
        <v>3104454</v>
      </c>
      <c r="AO44" s="140">
        <v>447888</v>
      </c>
      <c r="AP44" s="140">
        <v>373019</v>
      </c>
      <c r="AQ44" s="140">
        <v>0</v>
      </c>
      <c r="AR44" s="140">
        <v>74869</v>
      </c>
      <c r="AS44" s="140">
        <v>0</v>
      </c>
      <c r="AT44" s="140">
        <v>1956532</v>
      </c>
      <c r="AU44" s="140">
        <v>108874</v>
      </c>
      <c r="AV44" s="140">
        <v>1847658</v>
      </c>
      <c r="AW44" s="140">
        <v>0</v>
      </c>
      <c r="AX44" s="140">
        <v>10306</v>
      </c>
      <c r="AY44" s="140">
        <v>687892</v>
      </c>
      <c r="AZ44" s="140">
        <v>165562</v>
      </c>
      <c r="BA44" s="140">
        <v>421217</v>
      </c>
      <c r="BB44" s="140">
        <v>37845</v>
      </c>
      <c r="BC44" s="140">
        <v>63268</v>
      </c>
      <c r="BD44" s="140">
        <v>1546293</v>
      </c>
      <c r="BE44" s="140">
        <v>1836</v>
      </c>
      <c r="BF44" s="140">
        <v>522098</v>
      </c>
      <c r="BG44" s="140">
        <v>6535602</v>
      </c>
      <c r="BH44" s="140">
        <v>5649859</v>
      </c>
      <c r="BI44" s="140">
        <v>5629480</v>
      </c>
      <c r="BJ44" s="140">
        <v>21484</v>
      </c>
      <c r="BK44" s="140">
        <v>5118235</v>
      </c>
      <c r="BL44" s="140">
        <v>289097</v>
      </c>
      <c r="BM44" s="140">
        <v>200664</v>
      </c>
      <c r="BN44" s="140">
        <v>20379</v>
      </c>
      <c r="BO44" s="140">
        <v>468966</v>
      </c>
      <c r="BP44" s="140">
        <v>17971497</v>
      </c>
      <c r="BQ44" s="140">
        <v>2948167</v>
      </c>
      <c r="BR44" s="140">
        <v>1547110</v>
      </c>
      <c r="BS44" s="140">
        <v>1114240</v>
      </c>
      <c r="BT44" s="140">
        <v>273572</v>
      </c>
      <c r="BU44" s="140">
        <v>13245</v>
      </c>
      <c r="BV44" s="140">
        <v>4485381</v>
      </c>
      <c r="BW44" s="140">
        <v>372352</v>
      </c>
      <c r="BX44" s="140">
        <v>3850842</v>
      </c>
      <c r="BY44" s="140">
        <v>262187</v>
      </c>
      <c r="BZ44" s="140">
        <v>68125</v>
      </c>
      <c r="CA44" s="140">
        <v>10443839</v>
      </c>
      <c r="CB44" s="140">
        <v>3991968</v>
      </c>
      <c r="CC44" s="140">
        <v>5254168</v>
      </c>
      <c r="CD44" s="140">
        <v>986849</v>
      </c>
      <c r="CE44" s="140">
        <v>210854</v>
      </c>
      <c r="CF44" s="140">
        <v>2240102</v>
      </c>
      <c r="CG44" s="140">
        <v>25985</v>
      </c>
      <c r="CH44" s="140">
        <v>774040</v>
      </c>
      <c r="CI44" s="140">
        <v>24395396</v>
      </c>
    </row>
    <row r="45" spans="1:87" s="142" customFormat="1" ht="13.5" customHeight="1">
      <c r="A45" s="138" t="s">
        <v>40</v>
      </c>
      <c r="B45" s="139" t="s">
        <v>274</v>
      </c>
      <c r="C45" s="138" t="s">
        <v>0</v>
      </c>
      <c r="D45" s="140">
        <v>1890807</v>
      </c>
      <c r="E45" s="140">
        <v>1796654</v>
      </c>
      <c r="F45" s="140">
        <v>2731</v>
      </c>
      <c r="G45" s="140">
        <v>1776467</v>
      </c>
      <c r="H45" s="140">
        <v>17456</v>
      </c>
      <c r="I45" s="140">
        <v>0</v>
      </c>
      <c r="J45" s="140">
        <v>94153</v>
      </c>
      <c r="K45" s="140">
        <v>564725</v>
      </c>
      <c r="L45" s="140">
        <v>8474577</v>
      </c>
      <c r="M45" s="140">
        <v>2425941</v>
      </c>
      <c r="N45" s="140">
        <v>915308</v>
      </c>
      <c r="O45" s="140">
        <v>893273</v>
      </c>
      <c r="P45" s="140">
        <v>565851</v>
      </c>
      <c r="Q45" s="140">
        <v>51509</v>
      </c>
      <c r="R45" s="140">
        <v>2118203</v>
      </c>
      <c r="S45" s="140">
        <v>182312</v>
      </c>
      <c r="T45" s="140">
        <v>1826283</v>
      </c>
      <c r="U45" s="140">
        <v>109608</v>
      </c>
      <c r="V45" s="140">
        <v>59956</v>
      </c>
      <c r="W45" s="140">
        <v>3845574</v>
      </c>
      <c r="X45" s="140">
        <v>1504323</v>
      </c>
      <c r="Y45" s="140">
        <v>1990519</v>
      </c>
      <c r="Z45" s="140">
        <v>290400</v>
      </c>
      <c r="AA45" s="140">
        <v>60332</v>
      </c>
      <c r="AB45" s="140">
        <v>2654052</v>
      </c>
      <c r="AC45" s="140">
        <v>24903</v>
      </c>
      <c r="AD45" s="140">
        <v>634279</v>
      </c>
      <c r="AE45" s="140">
        <v>10999663</v>
      </c>
      <c r="AF45" s="140">
        <v>110926</v>
      </c>
      <c r="AG45" s="140">
        <v>109435</v>
      </c>
      <c r="AH45" s="140">
        <v>0</v>
      </c>
      <c r="AI45" s="140">
        <v>109435</v>
      </c>
      <c r="AJ45" s="140">
        <v>0</v>
      </c>
      <c r="AK45" s="140">
        <v>0</v>
      </c>
      <c r="AL45" s="140">
        <v>1491</v>
      </c>
      <c r="AM45" s="140">
        <v>41001</v>
      </c>
      <c r="AN45" s="140">
        <v>2099657</v>
      </c>
      <c r="AO45" s="140">
        <v>288281</v>
      </c>
      <c r="AP45" s="140">
        <v>231422</v>
      </c>
      <c r="AQ45" s="140">
        <v>0</v>
      </c>
      <c r="AR45" s="140">
        <v>50085</v>
      </c>
      <c r="AS45" s="140">
        <v>6774</v>
      </c>
      <c r="AT45" s="140">
        <v>953014</v>
      </c>
      <c r="AU45" s="140">
        <v>427</v>
      </c>
      <c r="AV45" s="140">
        <v>878479</v>
      </c>
      <c r="AW45" s="140">
        <v>74108</v>
      </c>
      <c r="AX45" s="140">
        <v>1455</v>
      </c>
      <c r="AY45" s="140">
        <v>856491</v>
      </c>
      <c r="AZ45" s="140">
        <v>66035</v>
      </c>
      <c r="BA45" s="140">
        <v>782853</v>
      </c>
      <c r="BB45" s="140">
        <v>3369</v>
      </c>
      <c r="BC45" s="140">
        <v>4234</v>
      </c>
      <c r="BD45" s="140">
        <v>650664</v>
      </c>
      <c r="BE45" s="140">
        <v>416</v>
      </c>
      <c r="BF45" s="140">
        <v>110156</v>
      </c>
      <c r="BG45" s="140">
        <v>2320739</v>
      </c>
      <c r="BH45" s="140">
        <v>2001733</v>
      </c>
      <c r="BI45" s="140">
        <v>1906089</v>
      </c>
      <c r="BJ45" s="140">
        <v>2731</v>
      </c>
      <c r="BK45" s="140">
        <v>1885902</v>
      </c>
      <c r="BL45" s="140">
        <v>17456</v>
      </c>
      <c r="BM45" s="140">
        <v>0</v>
      </c>
      <c r="BN45" s="140">
        <v>95644</v>
      </c>
      <c r="BO45" s="140">
        <v>605726</v>
      </c>
      <c r="BP45" s="140">
        <v>10574234</v>
      </c>
      <c r="BQ45" s="140">
        <v>2714222</v>
      </c>
      <c r="BR45" s="140">
        <v>1146730</v>
      </c>
      <c r="BS45" s="140">
        <v>893273</v>
      </c>
      <c r="BT45" s="140">
        <v>615936</v>
      </c>
      <c r="BU45" s="140">
        <v>58283</v>
      </c>
      <c r="BV45" s="140">
        <v>3071217</v>
      </c>
      <c r="BW45" s="140">
        <v>182739</v>
      </c>
      <c r="BX45" s="140">
        <v>2704762</v>
      </c>
      <c r="BY45" s="140">
        <v>183716</v>
      </c>
      <c r="BZ45" s="140">
        <v>61411</v>
      </c>
      <c r="CA45" s="140">
        <v>4702065</v>
      </c>
      <c r="CB45" s="140">
        <v>1570358</v>
      </c>
      <c r="CC45" s="140">
        <v>2773372</v>
      </c>
      <c r="CD45" s="140">
        <v>293769</v>
      </c>
      <c r="CE45" s="140">
        <v>64566</v>
      </c>
      <c r="CF45" s="140">
        <v>3304716</v>
      </c>
      <c r="CG45" s="140">
        <v>25319</v>
      </c>
      <c r="CH45" s="140">
        <v>744435</v>
      </c>
      <c r="CI45" s="140">
        <v>13320402</v>
      </c>
    </row>
    <row r="46" spans="1:87" s="142" customFormat="1" ht="13.5" customHeight="1">
      <c r="A46" s="138" t="s">
        <v>41</v>
      </c>
      <c r="B46" s="139" t="s">
        <v>275</v>
      </c>
      <c r="C46" s="138" t="s">
        <v>0</v>
      </c>
      <c r="D46" s="140">
        <v>8013249</v>
      </c>
      <c r="E46" s="140">
        <v>7960638</v>
      </c>
      <c r="F46" s="140">
        <v>514681</v>
      </c>
      <c r="G46" s="140">
        <v>6482285</v>
      </c>
      <c r="H46" s="140">
        <v>825410</v>
      </c>
      <c r="I46" s="140">
        <v>138262</v>
      </c>
      <c r="J46" s="140">
        <v>52611</v>
      </c>
      <c r="K46" s="140">
        <v>1312678</v>
      </c>
      <c r="L46" s="140">
        <v>68543023</v>
      </c>
      <c r="M46" s="140">
        <v>8859397</v>
      </c>
      <c r="N46" s="140">
        <v>5131581</v>
      </c>
      <c r="O46" s="140">
        <v>2736970</v>
      </c>
      <c r="P46" s="140">
        <v>888415</v>
      </c>
      <c r="Q46" s="140">
        <v>102431</v>
      </c>
      <c r="R46" s="140">
        <v>11798539</v>
      </c>
      <c r="S46" s="140">
        <v>1856262</v>
      </c>
      <c r="T46" s="140">
        <v>9061348</v>
      </c>
      <c r="U46" s="140">
        <v>880929</v>
      </c>
      <c r="V46" s="140">
        <v>42368</v>
      </c>
      <c r="W46" s="140">
        <v>47834610</v>
      </c>
      <c r="X46" s="140">
        <v>26450631</v>
      </c>
      <c r="Y46" s="140">
        <v>18711201</v>
      </c>
      <c r="Z46" s="140">
        <v>1836295</v>
      </c>
      <c r="AA46" s="140">
        <v>836483</v>
      </c>
      <c r="AB46" s="140">
        <v>12256258</v>
      </c>
      <c r="AC46" s="140">
        <v>8109</v>
      </c>
      <c r="AD46" s="140">
        <v>5566264</v>
      </c>
      <c r="AE46" s="140">
        <v>82122536</v>
      </c>
      <c r="AF46" s="140">
        <v>3360821</v>
      </c>
      <c r="AG46" s="140">
        <v>2886420</v>
      </c>
      <c r="AH46" s="140">
        <v>0</v>
      </c>
      <c r="AI46" s="140">
        <v>542989</v>
      </c>
      <c r="AJ46" s="140">
        <v>0</v>
      </c>
      <c r="AK46" s="140">
        <v>2343431</v>
      </c>
      <c r="AL46" s="140">
        <v>474401</v>
      </c>
      <c r="AM46" s="140">
        <v>89310</v>
      </c>
      <c r="AN46" s="140">
        <v>8414677</v>
      </c>
      <c r="AO46" s="140">
        <v>1761933</v>
      </c>
      <c r="AP46" s="140">
        <v>1040693</v>
      </c>
      <c r="AQ46" s="140">
        <v>282363</v>
      </c>
      <c r="AR46" s="140">
        <v>438877</v>
      </c>
      <c r="AS46" s="140">
        <v>0</v>
      </c>
      <c r="AT46" s="140">
        <v>2839415</v>
      </c>
      <c r="AU46" s="140">
        <v>158635</v>
      </c>
      <c r="AV46" s="140">
        <v>2638850</v>
      </c>
      <c r="AW46" s="140">
        <v>41930</v>
      </c>
      <c r="AX46" s="140">
        <v>8266</v>
      </c>
      <c r="AY46" s="140">
        <v>3803546</v>
      </c>
      <c r="AZ46" s="140">
        <v>1876394</v>
      </c>
      <c r="BA46" s="140">
        <v>1633025</v>
      </c>
      <c r="BB46" s="140">
        <v>106190</v>
      </c>
      <c r="BC46" s="140">
        <v>187937</v>
      </c>
      <c r="BD46" s="140">
        <v>2231657</v>
      </c>
      <c r="BE46" s="140">
        <v>1517</v>
      </c>
      <c r="BF46" s="140">
        <v>378489</v>
      </c>
      <c r="BG46" s="140">
        <v>12153987</v>
      </c>
      <c r="BH46" s="140">
        <v>11374070</v>
      </c>
      <c r="BI46" s="140">
        <v>10847058</v>
      </c>
      <c r="BJ46" s="140">
        <v>514681</v>
      </c>
      <c r="BK46" s="140">
        <v>7025274</v>
      </c>
      <c r="BL46" s="140">
        <v>825410</v>
      </c>
      <c r="BM46" s="140">
        <v>2481693</v>
      </c>
      <c r="BN46" s="140">
        <v>527012</v>
      </c>
      <c r="BO46" s="140">
        <v>1401988</v>
      </c>
      <c r="BP46" s="140">
        <v>76957700</v>
      </c>
      <c r="BQ46" s="140">
        <v>10621330</v>
      </c>
      <c r="BR46" s="140">
        <v>6172274</v>
      </c>
      <c r="BS46" s="140">
        <v>3019333</v>
      </c>
      <c r="BT46" s="140">
        <v>1327292</v>
      </c>
      <c r="BU46" s="140">
        <v>102431</v>
      </c>
      <c r="BV46" s="140">
        <v>14637954</v>
      </c>
      <c r="BW46" s="140">
        <v>2014897</v>
      </c>
      <c r="BX46" s="140">
        <v>11700198</v>
      </c>
      <c r="BY46" s="140">
        <v>922859</v>
      </c>
      <c r="BZ46" s="140">
        <v>50634</v>
      </c>
      <c r="CA46" s="140">
        <v>51638156</v>
      </c>
      <c r="CB46" s="140">
        <v>28327025</v>
      </c>
      <c r="CC46" s="140">
        <v>20344226</v>
      </c>
      <c r="CD46" s="140">
        <v>1942485</v>
      </c>
      <c r="CE46" s="140">
        <v>1024420</v>
      </c>
      <c r="CF46" s="140">
        <v>14487915</v>
      </c>
      <c r="CG46" s="140">
        <v>9626</v>
      </c>
      <c r="CH46" s="140">
        <v>5944753</v>
      </c>
      <c r="CI46" s="140">
        <v>94276523</v>
      </c>
    </row>
    <row r="47" spans="1:87" s="142" customFormat="1" ht="13.5" customHeight="1">
      <c r="A47" s="138" t="s">
        <v>42</v>
      </c>
      <c r="B47" s="139" t="s">
        <v>276</v>
      </c>
      <c r="C47" s="138" t="s">
        <v>0</v>
      </c>
      <c r="D47" s="140">
        <v>2199569</v>
      </c>
      <c r="E47" s="140">
        <v>1972448</v>
      </c>
      <c r="F47" s="140">
        <v>0</v>
      </c>
      <c r="G47" s="140">
        <v>1968247</v>
      </c>
      <c r="H47" s="140">
        <v>4201</v>
      </c>
      <c r="I47" s="140">
        <v>0</v>
      </c>
      <c r="J47" s="140">
        <v>227121</v>
      </c>
      <c r="K47" s="140">
        <v>1571465</v>
      </c>
      <c r="L47" s="140">
        <v>10085361</v>
      </c>
      <c r="M47" s="140">
        <v>1582101</v>
      </c>
      <c r="N47" s="140">
        <v>752144</v>
      </c>
      <c r="O47" s="140">
        <v>554637</v>
      </c>
      <c r="P47" s="140">
        <v>263444</v>
      </c>
      <c r="Q47" s="140">
        <v>11876</v>
      </c>
      <c r="R47" s="140">
        <v>1378497</v>
      </c>
      <c r="S47" s="140">
        <v>80550</v>
      </c>
      <c r="T47" s="140">
        <v>957060</v>
      </c>
      <c r="U47" s="140">
        <v>340887</v>
      </c>
      <c r="V47" s="140">
        <v>24572</v>
      </c>
      <c r="W47" s="140">
        <v>7090735</v>
      </c>
      <c r="X47" s="140">
        <v>3002462</v>
      </c>
      <c r="Y47" s="140">
        <v>3801695</v>
      </c>
      <c r="Z47" s="140">
        <v>118331</v>
      </c>
      <c r="AA47" s="140">
        <v>168247</v>
      </c>
      <c r="AB47" s="140">
        <v>2326114</v>
      </c>
      <c r="AC47" s="140">
        <v>9456</v>
      </c>
      <c r="AD47" s="140">
        <v>1147778</v>
      </c>
      <c r="AE47" s="140">
        <v>13432708</v>
      </c>
      <c r="AF47" s="140">
        <v>115898</v>
      </c>
      <c r="AG47" s="140">
        <v>68702</v>
      </c>
      <c r="AH47" s="140">
        <v>0</v>
      </c>
      <c r="AI47" s="140">
        <v>32499</v>
      </c>
      <c r="AJ47" s="140">
        <v>604</v>
      </c>
      <c r="AK47" s="140">
        <v>35599</v>
      </c>
      <c r="AL47" s="140">
        <v>47196</v>
      </c>
      <c r="AM47" s="140">
        <v>47750</v>
      </c>
      <c r="AN47" s="140">
        <v>2966893</v>
      </c>
      <c r="AO47" s="140">
        <v>383916</v>
      </c>
      <c r="AP47" s="140">
        <v>335129</v>
      </c>
      <c r="AQ47" s="140">
        <v>0</v>
      </c>
      <c r="AR47" s="140">
        <v>48787</v>
      </c>
      <c r="AS47" s="140">
        <v>0</v>
      </c>
      <c r="AT47" s="140">
        <v>1316238</v>
      </c>
      <c r="AU47" s="140">
        <v>13550</v>
      </c>
      <c r="AV47" s="140">
        <v>1260431</v>
      </c>
      <c r="AW47" s="140">
        <v>42257</v>
      </c>
      <c r="AX47" s="140">
        <v>213446</v>
      </c>
      <c r="AY47" s="140">
        <v>935573</v>
      </c>
      <c r="AZ47" s="140">
        <v>383240</v>
      </c>
      <c r="BA47" s="140">
        <v>459594</v>
      </c>
      <c r="BB47" s="140">
        <v>47446</v>
      </c>
      <c r="BC47" s="140">
        <v>45293</v>
      </c>
      <c r="BD47" s="140">
        <v>1448805</v>
      </c>
      <c r="BE47" s="140">
        <v>117720</v>
      </c>
      <c r="BF47" s="140">
        <v>152128</v>
      </c>
      <c r="BG47" s="140">
        <v>3234919</v>
      </c>
      <c r="BH47" s="140">
        <v>2315467</v>
      </c>
      <c r="BI47" s="140">
        <v>2041150</v>
      </c>
      <c r="BJ47" s="140">
        <v>0</v>
      </c>
      <c r="BK47" s="140">
        <v>2000746</v>
      </c>
      <c r="BL47" s="140">
        <v>4805</v>
      </c>
      <c r="BM47" s="140">
        <v>35599</v>
      </c>
      <c r="BN47" s="140">
        <v>274317</v>
      </c>
      <c r="BO47" s="140">
        <v>1619215</v>
      </c>
      <c r="BP47" s="140">
        <v>13052254</v>
      </c>
      <c r="BQ47" s="140">
        <v>1966017</v>
      </c>
      <c r="BR47" s="140">
        <v>1087273</v>
      </c>
      <c r="BS47" s="140">
        <v>554637</v>
      </c>
      <c r="BT47" s="140">
        <v>312231</v>
      </c>
      <c r="BU47" s="140">
        <v>11876</v>
      </c>
      <c r="BV47" s="140">
        <v>2694735</v>
      </c>
      <c r="BW47" s="140">
        <v>94100</v>
      </c>
      <c r="BX47" s="140">
        <v>2217491</v>
      </c>
      <c r="BY47" s="140">
        <v>383144</v>
      </c>
      <c r="BZ47" s="140">
        <v>238018</v>
      </c>
      <c r="CA47" s="140">
        <v>8026308</v>
      </c>
      <c r="CB47" s="140">
        <v>3385702</v>
      </c>
      <c r="CC47" s="140">
        <v>4261289</v>
      </c>
      <c r="CD47" s="140">
        <v>165777</v>
      </c>
      <c r="CE47" s="140">
        <v>213540</v>
      </c>
      <c r="CF47" s="140">
        <v>3774919</v>
      </c>
      <c r="CG47" s="140">
        <v>127176</v>
      </c>
      <c r="CH47" s="140">
        <v>1299906</v>
      </c>
      <c r="CI47" s="140">
        <v>16667627</v>
      </c>
    </row>
    <row r="48" spans="1:87" s="142" customFormat="1" ht="13.5" customHeight="1">
      <c r="A48" s="138" t="s">
        <v>43</v>
      </c>
      <c r="B48" s="139" t="s">
        <v>277</v>
      </c>
      <c r="C48" s="138" t="s">
        <v>0</v>
      </c>
      <c r="D48" s="140">
        <v>6961697</v>
      </c>
      <c r="E48" s="140">
        <v>6933364</v>
      </c>
      <c r="F48" s="140">
        <v>2947</v>
      </c>
      <c r="G48" s="140">
        <v>6792770</v>
      </c>
      <c r="H48" s="140">
        <v>137647</v>
      </c>
      <c r="I48" s="140">
        <v>0</v>
      </c>
      <c r="J48" s="140">
        <v>28333</v>
      </c>
      <c r="K48" s="140">
        <v>126366</v>
      </c>
      <c r="L48" s="140">
        <v>17237043</v>
      </c>
      <c r="M48" s="140">
        <v>4401966</v>
      </c>
      <c r="N48" s="140">
        <v>1801009</v>
      </c>
      <c r="O48" s="140">
        <v>1733948</v>
      </c>
      <c r="P48" s="140">
        <v>763758</v>
      </c>
      <c r="Q48" s="140">
        <v>103251</v>
      </c>
      <c r="R48" s="140">
        <v>2964041</v>
      </c>
      <c r="S48" s="140">
        <v>262552</v>
      </c>
      <c r="T48" s="140">
        <v>2384452</v>
      </c>
      <c r="U48" s="140">
        <v>317037</v>
      </c>
      <c r="V48" s="140">
        <v>43389</v>
      </c>
      <c r="W48" s="140">
        <v>9797813</v>
      </c>
      <c r="X48" s="140">
        <v>3831961</v>
      </c>
      <c r="Y48" s="140">
        <v>4562411</v>
      </c>
      <c r="Z48" s="140">
        <v>585480</v>
      </c>
      <c r="AA48" s="140">
        <v>817961</v>
      </c>
      <c r="AB48" s="140">
        <v>2979858</v>
      </c>
      <c r="AC48" s="140">
        <v>29834</v>
      </c>
      <c r="AD48" s="140">
        <v>3343139</v>
      </c>
      <c r="AE48" s="140">
        <v>27541879</v>
      </c>
      <c r="AF48" s="140">
        <v>1382118</v>
      </c>
      <c r="AG48" s="140">
        <v>1360800</v>
      </c>
      <c r="AH48" s="140">
        <v>27102</v>
      </c>
      <c r="AI48" s="140">
        <v>1333698</v>
      </c>
      <c r="AJ48" s="140">
        <v>0</v>
      </c>
      <c r="AK48" s="140">
        <v>0</v>
      </c>
      <c r="AL48" s="140">
        <v>21318</v>
      </c>
      <c r="AM48" s="140">
        <v>54633</v>
      </c>
      <c r="AN48" s="140">
        <v>3797307</v>
      </c>
      <c r="AO48" s="140">
        <v>656607</v>
      </c>
      <c r="AP48" s="140">
        <v>381245</v>
      </c>
      <c r="AQ48" s="140">
        <v>142859</v>
      </c>
      <c r="AR48" s="140">
        <v>118894</v>
      </c>
      <c r="AS48" s="140">
        <v>13609</v>
      </c>
      <c r="AT48" s="140">
        <v>1531503</v>
      </c>
      <c r="AU48" s="140">
        <v>61465</v>
      </c>
      <c r="AV48" s="140">
        <v>1360319</v>
      </c>
      <c r="AW48" s="140">
        <v>109719</v>
      </c>
      <c r="AX48" s="140">
        <v>73820</v>
      </c>
      <c r="AY48" s="140">
        <v>1528116</v>
      </c>
      <c r="AZ48" s="140">
        <v>298067</v>
      </c>
      <c r="BA48" s="140">
        <v>1134848</v>
      </c>
      <c r="BB48" s="140">
        <v>55532</v>
      </c>
      <c r="BC48" s="140">
        <v>39669</v>
      </c>
      <c r="BD48" s="140">
        <v>538772</v>
      </c>
      <c r="BE48" s="140">
        <v>7261</v>
      </c>
      <c r="BF48" s="140">
        <v>229722</v>
      </c>
      <c r="BG48" s="140">
        <v>5409147</v>
      </c>
      <c r="BH48" s="140">
        <v>8343815</v>
      </c>
      <c r="BI48" s="140">
        <v>8294164</v>
      </c>
      <c r="BJ48" s="140">
        <v>30049</v>
      </c>
      <c r="BK48" s="140">
        <v>8126468</v>
      </c>
      <c r="BL48" s="140">
        <v>137647</v>
      </c>
      <c r="BM48" s="140">
        <v>0</v>
      </c>
      <c r="BN48" s="140">
        <v>49651</v>
      </c>
      <c r="BO48" s="140">
        <v>180999</v>
      </c>
      <c r="BP48" s="140">
        <v>21034350</v>
      </c>
      <c r="BQ48" s="140">
        <v>5058573</v>
      </c>
      <c r="BR48" s="140">
        <v>2182254</v>
      </c>
      <c r="BS48" s="140">
        <v>1876807</v>
      </c>
      <c r="BT48" s="140">
        <v>882652</v>
      </c>
      <c r="BU48" s="140">
        <v>116860</v>
      </c>
      <c r="BV48" s="140">
        <v>4495544</v>
      </c>
      <c r="BW48" s="140">
        <v>324017</v>
      </c>
      <c r="BX48" s="140">
        <v>3744771</v>
      </c>
      <c r="BY48" s="140">
        <v>426756</v>
      </c>
      <c r="BZ48" s="140">
        <v>117209</v>
      </c>
      <c r="CA48" s="140">
        <v>11325929</v>
      </c>
      <c r="CB48" s="140">
        <v>4130028</v>
      </c>
      <c r="CC48" s="140">
        <v>5697259</v>
      </c>
      <c r="CD48" s="140">
        <v>641012</v>
      </c>
      <c r="CE48" s="140">
        <v>857630</v>
      </c>
      <c r="CF48" s="140">
        <v>3518630</v>
      </c>
      <c r="CG48" s="140">
        <v>37095</v>
      </c>
      <c r="CH48" s="140">
        <v>3572861</v>
      </c>
      <c r="CI48" s="140">
        <v>32951026</v>
      </c>
    </row>
    <row r="49" spans="1:87" s="142" customFormat="1" ht="13.5" customHeight="1">
      <c r="A49" s="138" t="s">
        <v>44</v>
      </c>
      <c r="B49" s="139" t="s">
        <v>278</v>
      </c>
      <c r="C49" s="138" t="s">
        <v>0</v>
      </c>
      <c r="D49" s="140">
        <v>11433669</v>
      </c>
      <c r="E49" s="140">
        <v>11295114</v>
      </c>
      <c r="F49" s="140">
        <v>0</v>
      </c>
      <c r="G49" s="140">
        <v>9913975</v>
      </c>
      <c r="H49" s="140">
        <v>262546</v>
      </c>
      <c r="I49" s="140">
        <v>1118593</v>
      </c>
      <c r="J49" s="140">
        <v>138555</v>
      </c>
      <c r="K49" s="140">
        <v>970296</v>
      </c>
      <c r="L49" s="140">
        <v>17752941</v>
      </c>
      <c r="M49" s="140">
        <v>3727249</v>
      </c>
      <c r="N49" s="140">
        <v>1366350</v>
      </c>
      <c r="O49" s="140">
        <v>1544400</v>
      </c>
      <c r="P49" s="140">
        <v>699864</v>
      </c>
      <c r="Q49" s="140">
        <v>116635</v>
      </c>
      <c r="R49" s="140">
        <v>4433896</v>
      </c>
      <c r="S49" s="140">
        <v>404020</v>
      </c>
      <c r="T49" s="140">
        <v>3685362</v>
      </c>
      <c r="U49" s="140">
        <v>344514</v>
      </c>
      <c r="V49" s="140">
        <v>122629</v>
      </c>
      <c r="W49" s="140">
        <v>9440983</v>
      </c>
      <c r="X49" s="140">
        <v>3712358</v>
      </c>
      <c r="Y49" s="140">
        <v>4482253</v>
      </c>
      <c r="Z49" s="140">
        <v>1041539</v>
      </c>
      <c r="AA49" s="140">
        <v>204833</v>
      </c>
      <c r="AB49" s="140">
        <v>6059843</v>
      </c>
      <c r="AC49" s="140">
        <v>28184</v>
      </c>
      <c r="AD49" s="140">
        <v>1232266</v>
      </c>
      <c r="AE49" s="140">
        <v>30418876</v>
      </c>
      <c r="AF49" s="140">
        <v>660782</v>
      </c>
      <c r="AG49" s="140">
        <v>659371</v>
      </c>
      <c r="AH49" s="140">
        <v>0</v>
      </c>
      <c r="AI49" s="140">
        <v>121182</v>
      </c>
      <c r="AJ49" s="140">
        <v>789</v>
      </c>
      <c r="AK49" s="140">
        <v>537400</v>
      </c>
      <c r="AL49" s="140">
        <v>1411</v>
      </c>
      <c r="AM49" s="140">
        <v>332336</v>
      </c>
      <c r="AN49" s="140">
        <v>2936801</v>
      </c>
      <c r="AO49" s="140">
        <v>542278</v>
      </c>
      <c r="AP49" s="140">
        <v>420279</v>
      </c>
      <c r="AQ49" s="140">
        <v>0</v>
      </c>
      <c r="AR49" s="140">
        <v>121999</v>
      </c>
      <c r="AS49" s="140">
        <v>0</v>
      </c>
      <c r="AT49" s="140">
        <v>973390</v>
      </c>
      <c r="AU49" s="140">
        <v>10037</v>
      </c>
      <c r="AV49" s="140">
        <v>963353</v>
      </c>
      <c r="AW49" s="140">
        <v>0</v>
      </c>
      <c r="AX49" s="140">
        <v>0</v>
      </c>
      <c r="AY49" s="140">
        <v>1419596</v>
      </c>
      <c r="AZ49" s="140">
        <v>283379</v>
      </c>
      <c r="BA49" s="140">
        <v>1057565</v>
      </c>
      <c r="BB49" s="140">
        <v>4362</v>
      </c>
      <c r="BC49" s="140">
        <v>74290</v>
      </c>
      <c r="BD49" s="140">
        <v>1738888</v>
      </c>
      <c r="BE49" s="140">
        <v>1537</v>
      </c>
      <c r="BF49" s="140">
        <v>546867</v>
      </c>
      <c r="BG49" s="140">
        <v>4144450</v>
      </c>
      <c r="BH49" s="140">
        <v>12094451</v>
      </c>
      <c r="BI49" s="140">
        <v>11954485</v>
      </c>
      <c r="BJ49" s="140">
        <v>0</v>
      </c>
      <c r="BK49" s="140">
        <v>10035157</v>
      </c>
      <c r="BL49" s="140">
        <v>263335</v>
      </c>
      <c r="BM49" s="140">
        <v>1655993</v>
      </c>
      <c r="BN49" s="140">
        <v>139966</v>
      </c>
      <c r="BO49" s="140">
        <v>1302632</v>
      </c>
      <c r="BP49" s="140">
        <v>20689742</v>
      </c>
      <c r="BQ49" s="140">
        <v>4269527</v>
      </c>
      <c r="BR49" s="140">
        <v>1786629</v>
      </c>
      <c r="BS49" s="140">
        <v>1544400</v>
      </c>
      <c r="BT49" s="140">
        <v>821863</v>
      </c>
      <c r="BU49" s="140">
        <v>116635</v>
      </c>
      <c r="BV49" s="140">
        <v>5407286</v>
      </c>
      <c r="BW49" s="140">
        <v>414057</v>
      </c>
      <c r="BX49" s="140">
        <v>4648715</v>
      </c>
      <c r="BY49" s="140">
        <v>344514</v>
      </c>
      <c r="BZ49" s="140">
        <v>122629</v>
      </c>
      <c r="CA49" s="140">
        <v>10860579</v>
      </c>
      <c r="CB49" s="140">
        <v>3995737</v>
      </c>
      <c r="CC49" s="140">
        <v>5539818</v>
      </c>
      <c r="CD49" s="140">
        <v>1045901</v>
      </c>
      <c r="CE49" s="140">
        <v>279123</v>
      </c>
      <c r="CF49" s="140">
        <v>7798731</v>
      </c>
      <c r="CG49" s="140">
        <v>29721</v>
      </c>
      <c r="CH49" s="140">
        <v>1779133</v>
      </c>
      <c r="CI49" s="140">
        <v>34563326</v>
      </c>
    </row>
    <row r="50" spans="1:87" s="142" customFormat="1" ht="13.5" customHeight="1">
      <c r="A50" s="138" t="s">
        <v>45</v>
      </c>
      <c r="B50" s="139" t="s">
        <v>279</v>
      </c>
      <c r="C50" s="138" t="s">
        <v>0</v>
      </c>
      <c r="D50" s="140">
        <v>316792</v>
      </c>
      <c r="E50" s="140">
        <v>314265</v>
      </c>
      <c r="F50" s="140">
        <v>0</v>
      </c>
      <c r="G50" s="140">
        <v>300187</v>
      </c>
      <c r="H50" s="140">
        <v>11348</v>
      </c>
      <c r="I50" s="140">
        <v>2730</v>
      </c>
      <c r="J50" s="140">
        <v>2527</v>
      </c>
      <c r="K50" s="140">
        <v>0</v>
      </c>
      <c r="L50" s="140">
        <v>14384890</v>
      </c>
      <c r="M50" s="140">
        <v>3229253</v>
      </c>
      <c r="N50" s="140">
        <v>1681987</v>
      </c>
      <c r="O50" s="140">
        <v>905587</v>
      </c>
      <c r="P50" s="140">
        <v>591755</v>
      </c>
      <c r="Q50" s="140">
        <v>49924</v>
      </c>
      <c r="R50" s="140">
        <v>2687614</v>
      </c>
      <c r="S50" s="140">
        <v>395427</v>
      </c>
      <c r="T50" s="140">
        <v>2088053</v>
      </c>
      <c r="U50" s="140">
        <v>204134</v>
      </c>
      <c r="V50" s="140">
        <v>53157</v>
      </c>
      <c r="W50" s="140">
        <v>8400934</v>
      </c>
      <c r="X50" s="140">
        <v>2871714</v>
      </c>
      <c r="Y50" s="140">
        <v>4936927</v>
      </c>
      <c r="Z50" s="140">
        <v>188469</v>
      </c>
      <c r="AA50" s="140">
        <v>403824</v>
      </c>
      <c r="AB50" s="140">
        <v>944617</v>
      </c>
      <c r="AC50" s="140">
        <v>13932</v>
      </c>
      <c r="AD50" s="140">
        <v>963610</v>
      </c>
      <c r="AE50" s="140">
        <v>15665292</v>
      </c>
      <c r="AF50" s="140">
        <v>1646992</v>
      </c>
      <c r="AG50" s="140">
        <v>1617432</v>
      </c>
      <c r="AH50" s="140">
        <v>0</v>
      </c>
      <c r="AI50" s="140">
        <v>1617432</v>
      </c>
      <c r="AJ50" s="140">
        <v>0</v>
      </c>
      <c r="AK50" s="140">
        <v>0</v>
      </c>
      <c r="AL50" s="140">
        <v>29560</v>
      </c>
      <c r="AM50" s="140">
        <v>0</v>
      </c>
      <c r="AN50" s="140">
        <v>2620525</v>
      </c>
      <c r="AO50" s="140">
        <v>632528</v>
      </c>
      <c r="AP50" s="140">
        <v>361154</v>
      </c>
      <c r="AQ50" s="140">
        <v>87598</v>
      </c>
      <c r="AR50" s="140">
        <v>183776</v>
      </c>
      <c r="AS50" s="140">
        <v>0</v>
      </c>
      <c r="AT50" s="140">
        <v>1020774</v>
      </c>
      <c r="AU50" s="140">
        <v>46152</v>
      </c>
      <c r="AV50" s="140">
        <v>974622</v>
      </c>
      <c r="AW50" s="140">
        <v>0</v>
      </c>
      <c r="AX50" s="140">
        <v>10569</v>
      </c>
      <c r="AY50" s="140">
        <v>954237</v>
      </c>
      <c r="AZ50" s="140">
        <v>338839</v>
      </c>
      <c r="BA50" s="140">
        <v>597367</v>
      </c>
      <c r="BB50" s="140">
        <v>7355</v>
      </c>
      <c r="BC50" s="140">
        <v>10676</v>
      </c>
      <c r="BD50" s="140">
        <v>560912</v>
      </c>
      <c r="BE50" s="140">
        <v>2417</v>
      </c>
      <c r="BF50" s="140">
        <v>36699</v>
      </c>
      <c r="BG50" s="140">
        <v>4304216</v>
      </c>
      <c r="BH50" s="140">
        <v>1963784</v>
      </c>
      <c r="BI50" s="140">
        <v>1931697</v>
      </c>
      <c r="BJ50" s="140">
        <v>0</v>
      </c>
      <c r="BK50" s="140">
        <v>1917619</v>
      </c>
      <c r="BL50" s="140">
        <v>11348</v>
      </c>
      <c r="BM50" s="140">
        <v>2730</v>
      </c>
      <c r="BN50" s="140">
        <v>32087</v>
      </c>
      <c r="BO50" s="140">
        <v>0</v>
      </c>
      <c r="BP50" s="140">
        <v>17005415</v>
      </c>
      <c r="BQ50" s="140">
        <v>3861781</v>
      </c>
      <c r="BR50" s="140">
        <v>2043141</v>
      </c>
      <c r="BS50" s="140">
        <v>993185</v>
      </c>
      <c r="BT50" s="140">
        <v>775531</v>
      </c>
      <c r="BU50" s="140">
        <v>49924</v>
      </c>
      <c r="BV50" s="140">
        <v>3708388</v>
      </c>
      <c r="BW50" s="140">
        <v>441579</v>
      </c>
      <c r="BX50" s="140">
        <v>3062675</v>
      </c>
      <c r="BY50" s="140">
        <v>204134</v>
      </c>
      <c r="BZ50" s="140">
        <v>63726</v>
      </c>
      <c r="CA50" s="140">
        <v>9355171</v>
      </c>
      <c r="CB50" s="140">
        <v>3210553</v>
      </c>
      <c r="CC50" s="140">
        <v>5534294</v>
      </c>
      <c r="CD50" s="140">
        <v>195824</v>
      </c>
      <c r="CE50" s="140">
        <v>414500</v>
      </c>
      <c r="CF50" s="140">
        <v>1505529</v>
      </c>
      <c r="CG50" s="140">
        <v>16349</v>
      </c>
      <c r="CH50" s="140">
        <v>1000309</v>
      </c>
      <c r="CI50" s="140">
        <v>19969508</v>
      </c>
    </row>
    <row r="51" spans="1:87" s="142" customFormat="1" ht="13.5" customHeight="1">
      <c r="A51" s="138" t="s">
        <v>46</v>
      </c>
      <c r="B51" s="139" t="s">
        <v>280</v>
      </c>
      <c r="C51" s="138" t="s">
        <v>0</v>
      </c>
      <c r="D51" s="140">
        <v>300117</v>
      </c>
      <c r="E51" s="140">
        <v>300117</v>
      </c>
      <c r="F51" s="140">
        <v>0</v>
      </c>
      <c r="G51" s="140">
        <v>79738</v>
      </c>
      <c r="H51" s="140">
        <v>129972</v>
      </c>
      <c r="I51" s="140">
        <v>90407</v>
      </c>
      <c r="J51" s="140">
        <v>0</v>
      </c>
      <c r="K51" s="140">
        <v>82911</v>
      </c>
      <c r="L51" s="140">
        <v>12827574</v>
      </c>
      <c r="M51" s="140">
        <v>1961746</v>
      </c>
      <c r="N51" s="140">
        <v>1010444</v>
      </c>
      <c r="O51" s="140">
        <v>642669</v>
      </c>
      <c r="P51" s="140">
        <v>235696</v>
      </c>
      <c r="Q51" s="140">
        <v>72937</v>
      </c>
      <c r="R51" s="140">
        <v>1582960</v>
      </c>
      <c r="S51" s="140">
        <v>444373</v>
      </c>
      <c r="T51" s="140">
        <v>790331</v>
      </c>
      <c r="U51" s="140">
        <v>348256</v>
      </c>
      <c r="V51" s="140">
        <v>31901</v>
      </c>
      <c r="W51" s="140">
        <v>9246560</v>
      </c>
      <c r="X51" s="140">
        <v>4075286</v>
      </c>
      <c r="Y51" s="140">
        <v>4467709</v>
      </c>
      <c r="Z51" s="140">
        <v>563921</v>
      </c>
      <c r="AA51" s="140">
        <v>139644</v>
      </c>
      <c r="AB51" s="140">
        <v>1275234</v>
      </c>
      <c r="AC51" s="140">
        <v>4407</v>
      </c>
      <c r="AD51" s="140">
        <v>612203</v>
      </c>
      <c r="AE51" s="140">
        <v>13739894</v>
      </c>
      <c r="AF51" s="140">
        <v>834541</v>
      </c>
      <c r="AG51" s="140">
        <v>825489</v>
      </c>
      <c r="AH51" s="140">
        <v>191678</v>
      </c>
      <c r="AI51" s="140">
        <v>621748</v>
      </c>
      <c r="AJ51" s="140">
        <v>12063</v>
      </c>
      <c r="AK51" s="140">
        <v>0</v>
      </c>
      <c r="AL51" s="140">
        <v>9052</v>
      </c>
      <c r="AM51" s="140">
        <v>62306</v>
      </c>
      <c r="AN51" s="140">
        <v>2334713</v>
      </c>
      <c r="AO51" s="140">
        <v>282508</v>
      </c>
      <c r="AP51" s="140">
        <v>217646</v>
      </c>
      <c r="AQ51" s="140">
        <v>0</v>
      </c>
      <c r="AR51" s="140">
        <v>64862</v>
      </c>
      <c r="AS51" s="140">
        <v>0</v>
      </c>
      <c r="AT51" s="140">
        <v>785107</v>
      </c>
      <c r="AU51" s="140">
        <v>718</v>
      </c>
      <c r="AV51" s="140">
        <v>784389</v>
      </c>
      <c r="AW51" s="140">
        <v>0</v>
      </c>
      <c r="AX51" s="140">
        <v>9573</v>
      </c>
      <c r="AY51" s="140">
        <v>1255480</v>
      </c>
      <c r="AZ51" s="140">
        <v>484657</v>
      </c>
      <c r="BA51" s="140">
        <v>507921</v>
      </c>
      <c r="BB51" s="140">
        <v>237294</v>
      </c>
      <c r="BC51" s="140">
        <v>25608</v>
      </c>
      <c r="BD51" s="140">
        <v>574199</v>
      </c>
      <c r="BE51" s="140">
        <v>2045</v>
      </c>
      <c r="BF51" s="140">
        <v>110961</v>
      </c>
      <c r="BG51" s="140">
        <v>3280215</v>
      </c>
      <c r="BH51" s="140">
        <v>1134658</v>
      </c>
      <c r="BI51" s="140">
        <v>1125606</v>
      </c>
      <c r="BJ51" s="140">
        <v>191678</v>
      </c>
      <c r="BK51" s="140">
        <v>701486</v>
      </c>
      <c r="BL51" s="140">
        <v>142035</v>
      </c>
      <c r="BM51" s="140">
        <v>90407</v>
      </c>
      <c r="BN51" s="140">
        <v>9052</v>
      </c>
      <c r="BO51" s="140">
        <v>145217</v>
      </c>
      <c r="BP51" s="140">
        <v>15162287</v>
      </c>
      <c r="BQ51" s="140">
        <v>2244254</v>
      </c>
      <c r="BR51" s="140">
        <v>1228090</v>
      </c>
      <c r="BS51" s="140">
        <v>642669</v>
      </c>
      <c r="BT51" s="140">
        <v>300558</v>
      </c>
      <c r="BU51" s="140">
        <v>72937</v>
      </c>
      <c r="BV51" s="140">
        <v>2368067</v>
      </c>
      <c r="BW51" s="140">
        <v>445091</v>
      </c>
      <c r="BX51" s="140">
        <v>1574720</v>
      </c>
      <c r="BY51" s="140">
        <v>348256</v>
      </c>
      <c r="BZ51" s="140">
        <v>41474</v>
      </c>
      <c r="CA51" s="140">
        <v>10502040</v>
      </c>
      <c r="CB51" s="140">
        <v>4559943</v>
      </c>
      <c r="CC51" s="140">
        <v>4975630</v>
      </c>
      <c r="CD51" s="140">
        <v>801215</v>
      </c>
      <c r="CE51" s="140">
        <v>165252</v>
      </c>
      <c r="CF51" s="140">
        <v>1849433</v>
      </c>
      <c r="CG51" s="140">
        <v>6452</v>
      </c>
      <c r="CH51" s="140">
        <v>723164</v>
      </c>
      <c r="CI51" s="140">
        <v>17020109</v>
      </c>
    </row>
    <row r="52" spans="1:87" s="142" customFormat="1" ht="13.5" customHeight="1">
      <c r="A52" s="138" t="s">
        <v>47</v>
      </c>
      <c r="B52" s="139" t="s">
        <v>281</v>
      </c>
      <c r="C52" s="138" t="s">
        <v>0</v>
      </c>
      <c r="D52" s="140">
        <v>5142237</v>
      </c>
      <c r="E52" s="140">
        <v>5118178</v>
      </c>
      <c r="F52" s="140">
        <v>0</v>
      </c>
      <c r="G52" s="140">
        <v>3100746</v>
      </c>
      <c r="H52" s="140">
        <v>1040329</v>
      </c>
      <c r="I52" s="140">
        <v>977103</v>
      </c>
      <c r="J52" s="140">
        <v>24059</v>
      </c>
      <c r="K52" s="140">
        <v>899560</v>
      </c>
      <c r="L52" s="140">
        <v>16725137</v>
      </c>
      <c r="M52" s="140">
        <v>2873350</v>
      </c>
      <c r="N52" s="140">
        <v>982784</v>
      </c>
      <c r="O52" s="140">
        <v>1444547</v>
      </c>
      <c r="P52" s="140">
        <v>349300</v>
      </c>
      <c r="Q52" s="140">
        <v>96719</v>
      </c>
      <c r="R52" s="140">
        <v>5036920</v>
      </c>
      <c r="S52" s="140">
        <v>388590</v>
      </c>
      <c r="T52" s="140">
        <v>4194860</v>
      </c>
      <c r="U52" s="140">
        <v>453470</v>
      </c>
      <c r="V52" s="140">
        <v>25881</v>
      </c>
      <c r="W52" s="140">
        <v>8784593</v>
      </c>
      <c r="X52" s="140">
        <v>3327297</v>
      </c>
      <c r="Y52" s="140">
        <v>4789666</v>
      </c>
      <c r="Z52" s="140">
        <v>390854</v>
      </c>
      <c r="AA52" s="140">
        <v>276776</v>
      </c>
      <c r="AB52" s="140">
        <v>3986959</v>
      </c>
      <c r="AC52" s="140">
        <v>4393</v>
      </c>
      <c r="AD52" s="140">
        <v>463732</v>
      </c>
      <c r="AE52" s="140">
        <v>22331106</v>
      </c>
      <c r="AF52" s="140">
        <v>637253</v>
      </c>
      <c r="AG52" s="140">
        <v>625818</v>
      </c>
      <c r="AH52" s="140">
        <v>0</v>
      </c>
      <c r="AI52" s="140">
        <v>27518</v>
      </c>
      <c r="AJ52" s="140">
        <v>0</v>
      </c>
      <c r="AK52" s="140">
        <v>598300</v>
      </c>
      <c r="AL52" s="140">
        <v>11435</v>
      </c>
      <c r="AM52" s="140">
        <v>454</v>
      </c>
      <c r="AN52" s="140">
        <v>3690388</v>
      </c>
      <c r="AO52" s="140">
        <v>579558</v>
      </c>
      <c r="AP52" s="140">
        <v>276064</v>
      </c>
      <c r="AQ52" s="140">
        <v>106470</v>
      </c>
      <c r="AR52" s="140">
        <v>168092</v>
      </c>
      <c r="AS52" s="140">
        <v>28932</v>
      </c>
      <c r="AT52" s="140">
        <v>1306569</v>
      </c>
      <c r="AU52" s="140">
        <v>70774</v>
      </c>
      <c r="AV52" s="140">
        <v>976388</v>
      </c>
      <c r="AW52" s="140">
        <v>259407</v>
      </c>
      <c r="AX52" s="140">
        <v>468</v>
      </c>
      <c r="AY52" s="140">
        <v>1803793</v>
      </c>
      <c r="AZ52" s="140">
        <v>440972</v>
      </c>
      <c r="BA52" s="140">
        <v>1184482</v>
      </c>
      <c r="BB52" s="140">
        <v>32385</v>
      </c>
      <c r="BC52" s="140">
        <v>145954</v>
      </c>
      <c r="BD52" s="140">
        <v>1094894</v>
      </c>
      <c r="BE52" s="140">
        <v>0</v>
      </c>
      <c r="BF52" s="140">
        <v>378892</v>
      </c>
      <c r="BG52" s="140">
        <v>4706533</v>
      </c>
      <c r="BH52" s="140">
        <v>5779490</v>
      </c>
      <c r="BI52" s="140">
        <v>5743996</v>
      </c>
      <c r="BJ52" s="140">
        <v>0</v>
      </c>
      <c r="BK52" s="140">
        <v>3128264</v>
      </c>
      <c r="BL52" s="140">
        <v>1040329</v>
      </c>
      <c r="BM52" s="140">
        <v>1575403</v>
      </c>
      <c r="BN52" s="140">
        <v>35494</v>
      </c>
      <c r="BO52" s="140">
        <v>900014</v>
      </c>
      <c r="BP52" s="140">
        <v>20415525</v>
      </c>
      <c r="BQ52" s="140">
        <v>3452908</v>
      </c>
      <c r="BR52" s="140">
        <v>1258848</v>
      </c>
      <c r="BS52" s="140">
        <v>1551017</v>
      </c>
      <c r="BT52" s="140">
        <v>517392</v>
      </c>
      <c r="BU52" s="140">
        <v>125651</v>
      </c>
      <c r="BV52" s="140">
        <v>6343489</v>
      </c>
      <c r="BW52" s="140">
        <v>459364</v>
      </c>
      <c r="BX52" s="140">
        <v>5171248</v>
      </c>
      <c r="BY52" s="140">
        <v>712877</v>
      </c>
      <c r="BZ52" s="140">
        <v>26349</v>
      </c>
      <c r="CA52" s="140">
        <v>10588386</v>
      </c>
      <c r="CB52" s="140">
        <v>3768269</v>
      </c>
      <c r="CC52" s="140">
        <v>5974148</v>
      </c>
      <c r="CD52" s="140">
        <v>423239</v>
      </c>
      <c r="CE52" s="140">
        <v>422730</v>
      </c>
      <c r="CF52" s="140">
        <v>5081853</v>
      </c>
      <c r="CG52" s="140">
        <v>4393</v>
      </c>
      <c r="CH52" s="140">
        <v>842624</v>
      </c>
      <c r="CI52" s="140">
        <v>27037639</v>
      </c>
    </row>
    <row r="53" spans="1:87" s="142" customFormat="1" ht="13.5" customHeight="1">
      <c r="A53" s="138" t="s">
        <v>48</v>
      </c>
      <c r="B53" s="139" t="s">
        <v>282</v>
      </c>
      <c r="C53" s="138" t="s">
        <v>0</v>
      </c>
      <c r="D53" s="140">
        <v>3931252</v>
      </c>
      <c r="E53" s="140">
        <v>3930172</v>
      </c>
      <c r="F53" s="140">
        <v>8691</v>
      </c>
      <c r="G53" s="140">
        <v>2407304</v>
      </c>
      <c r="H53" s="140">
        <v>1346166</v>
      </c>
      <c r="I53" s="140">
        <v>168011</v>
      </c>
      <c r="J53" s="140">
        <v>1080</v>
      </c>
      <c r="K53" s="140">
        <v>159781</v>
      </c>
      <c r="L53" s="140">
        <v>14623714</v>
      </c>
      <c r="M53" s="140">
        <v>2334152</v>
      </c>
      <c r="N53" s="140">
        <v>1426641</v>
      </c>
      <c r="O53" s="140">
        <v>442625</v>
      </c>
      <c r="P53" s="140">
        <v>427097</v>
      </c>
      <c r="Q53" s="140">
        <v>37789</v>
      </c>
      <c r="R53" s="140">
        <v>5693920</v>
      </c>
      <c r="S53" s="140">
        <v>434447</v>
      </c>
      <c r="T53" s="140">
        <v>4850724</v>
      </c>
      <c r="U53" s="140">
        <v>408749</v>
      </c>
      <c r="V53" s="140">
        <v>37177</v>
      </c>
      <c r="W53" s="140">
        <v>6534473</v>
      </c>
      <c r="X53" s="140">
        <v>3163580</v>
      </c>
      <c r="Y53" s="140">
        <v>2341282</v>
      </c>
      <c r="Z53" s="140">
        <v>486894</v>
      </c>
      <c r="AA53" s="140">
        <v>542717</v>
      </c>
      <c r="AB53" s="140">
        <v>5078652</v>
      </c>
      <c r="AC53" s="140">
        <v>23992</v>
      </c>
      <c r="AD53" s="140">
        <v>2139950</v>
      </c>
      <c r="AE53" s="140">
        <v>20694916</v>
      </c>
      <c r="AF53" s="140">
        <v>27308</v>
      </c>
      <c r="AG53" s="140">
        <v>3838</v>
      </c>
      <c r="AH53" s="140">
        <v>0</v>
      </c>
      <c r="AI53" s="140">
        <v>1241</v>
      </c>
      <c r="AJ53" s="140">
        <v>0</v>
      </c>
      <c r="AK53" s="140">
        <v>2597</v>
      </c>
      <c r="AL53" s="140">
        <v>23470</v>
      </c>
      <c r="AM53" s="140">
        <v>0</v>
      </c>
      <c r="AN53" s="140">
        <v>926803</v>
      </c>
      <c r="AO53" s="140">
        <v>140876</v>
      </c>
      <c r="AP53" s="140">
        <v>127301</v>
      </c>
      <c r="AQ53" s="140">
        <v>2062</v>
      </c>
      <c r="AR53" s="140">
        <v>11513</v>
      </c>
      <c r="AS53" s="140">
        <v>0</v>
      </c>
      <c r="AT53" s="140">
        <v>331674</v>
      </c>
      <c r="AU53" s="140">
        <v>285</v>
      </c>
      <c r="AV53" s="140">
        <v>331389</v>
      </c>
      <c r="AW53" s="140">
        <v>0</v>
      </c>
      <c r="AX53" s="140">
        <v>0</v>
      </c>
      <c r="AY53" s="140">
        <v>454253</v>
      </c>
      <c r="AZ53" s="140">
        <v>123</v>
      </c>
      <c r="BA53" s="140">
        <v>372568</v>
      </c>
      <c r="BB53" s="140">
        <v>4056</v>
      </c>
      <c r="BC53" s="140">
        <v>77506</v>
      </c>
      <c r="BD53" s="140">
        <v>632991</v>
      </c>
      <c r="BE53" s="140">
        <v>0</v>
      </c>
      <c r="BF53" s="140">
        <v>134463</v>
      </c>
      <c r="BG53" s="140">
        <v>1088574</v>
      </c>
      <c r="BH53" s="140">
        <v>3958560</v>
      </c>
      <c r="BI53" s="140">
        <v>3934010</v>
      </c>
      <c r="BJ53" s="140">
        <v>8691</v>
      </c>
      <c r="BK53" s="140">
        <v>2408545</v>
      </c>
      <c r="BL53" s="140">
        <v>1346166</v>
      </c>
      <c r="BM53" s="140">
        <v>170608</v>
      </c>
      <c r="BN53" s="140">
        <v>24550</v>
      </c>
      <c r="BO53" s="140">
        <v>159781</v>
      </c>
      <c r="BP53" s="140">
        <v>15550517</v>
      </c>
      <c r="BQ53" s="140">
        <v>2475028</v>
      </c>
      <c r="BR53" s="140">
        <v>1553942</v>
      </c>
      <c r="BS53" s="140">
        <v>444687</v>
      </c>
      <c r="BT53" s="140">
        <v>438610</v>
      </c>
      <c r="BU53" s="140">
        <v>37789</v>
      </c>
      <c r="BV53" s="140">
        <v>6025594</v>
      </c>
      <c r="BW53" s="140">
        <v>434732</v>
      </c>
      <c r="BX53" s="140">
        <v>5182113</v>
      </c>
      <c r="BY53" s="140">
        <v>408749</v>
      </c>
      <c r="BZ53" s="140">
        <v>37177</v>
      </c>
      <c r="CA53" s="140">
        <v>6988726</v>
      </c>
      <c r="CB53" s="140">
        <v>3163703</v>
      </c>
      <c r="CC53" s="140">
        <v>2713850</v>
      </c>
      <c r="CD53" s="140">
        <v>490950</v>
      </c>
      <c r="CE53" s="140">
        <v>620223</v>
      </c>
      <c r="CF53" s="140">
        <v>5711643</v>
      </c>
      <c r="CG53" s="140">
        <v>23992</v>
      </c>
      <c r="CH53" s="140">
        <v>2274413</v>
      </c>
      <c r="CI53" s="140">
        <v>21783490</v>
      </c>
    </row>
    <row r="54" spans="1:87" s="147" customFormat="1" ht="12" customHeight="1">
      <c r="A54" s="143" t="s">
        <v>443</v>
      </c>
      <c r="B54" s="144" t="s">
        <v>444</v>
      </c>
      <c r="C54" s="143" t="s">
        <v>445</v>
      </c>
      <c r="D54" s="145">
        <f t="shared" ref="D54:BO54" si="0">SUM(D7:D53)</f>
        <v>423832275.51999998</v>
      </c>
      <c r="E54" s="145">
        <f t="shared" si="0"/>
        <v>418514564.51999998</v>
      </c>
      <c r="F54" s="145">
        <f t="shared" si="0"/>
        <v>4332263</v>
      </c>
      <c r="G54" s="145">
        <f t="shared" si="0"/>
        <v>352823575.51999998</v>
      </c>
      <c r="H54" s="145">
        <f t="shared" si="0"/>
        <v>39688629</v>
      </c>
      <c r="I54" s="145">
        <f t="shared" si="0"/>
        <v>21670097</v>
      </c>
      <c r="J54" s="145">
        <f t="shared" si="0"/>
        <v>5317711</v>
      </c>
      <c r="K54" s="145">
        <f t="shared" si="0"/>
        <v>62879506</v>
      </c>
      <c r="L54" s="145">
        <f t="shared" si="0"/>
        <v>1533130864.5480001</v>
      </c>
      <c r="M54" s="145">
        <f t="shared" si="0"/>
        <v>372565098.99599999</v>
      </c>
      <c r="N54" s="145">
        <f t="shared" si="0"/>
        <v>152505940.26899999</v>
      </c>
      <c r="O54" s="145">
        <f t="shared" si="0"/>
        <v>162738198.75800002</v>
      </c>
      <c r="P54" s="145">
        <f t="shared" si="0"/>
        <v>52184067.968999997</v>
      </c>
      <c r="Q54" s="145">
        <f t="shared" si="0"/>
        <v>5136892</v>
      </c>
      <c r="R54" s="145">
        <f t="shared" si="0"/>
        <v>330403589.14199996</v>
      </c>
      <c r="S54" s="145">
        <f t="shared" si="0"/>
        <v>58737383.526000001</v>
      </c>
      <c r="T54" s="145">
        <f t="shared" si="0"/>
        <v>237639745.616</v>
      </c>
      <c r="U54" s="145">
        <f t="shared" si="0"/>
        <v>34026460</v>
      </c>
      <c r="V54" s="145">
        <f t="shared" si="0"/>
        <v>5878485.8300000001</v>
      </c>
      <c r="W54" s="145">
        <f t="shared" si="0"/>
        <v>821369575.98000002</v>
      </c>
      <c r="X54" s="145">
        <f t="shared" si="0"/>
        <v>367756494.11199999</v>
      </c>
      <c r="Y54" s="145">
        <f t="shared" si="0"/>
        <v>379501004.18400002</v>
      </c>
      <c r="Z54" s="145">
        <f t="shared" si="0"/>
        <v>50506143.684</v>
      </c>
      <c r="AA54" s="145">
        <f t="shared" si="0"/>
        <v>23605934</v>
      </c>
      <c r="AB54" s="145">
        <f t="shared" si="0"/>
        <v>253245402.71700001</v>
      </c>
      <c r="AC54" s="145">
        <f t="shared" si="0"/>
        <v>2914114.6</v>
      </c>
      <c r="AD54" s="145">
        <f t="shared" si="0"/>
        <v>134004661.11300001</v>
      </c>
      <c r="AE54" s="145">
        <f t="shared" si="0"/>
        <v>2090967801.181</v>
      </c>
      <c r="AF54" s="145">
        <f t="shared" si="0"/>
        <v>32651074</v>
      </c>
      <c r="AG54" s="145">
        <f t="shared" si="0"/>
        <v>31552893</v>
      </c>
      <c r="AH54" s="145">
        <f t="shared" si="0"/>
        <v>361404</v>
      </c>
      <c r="AI54" s="145">
        <f t="shared" si="0"/>
        <v>25359702</v>
      </c>
      <c r="AJ54" s="145">
        <f t="shared" si="0"/>
        <v>1416921</v>
      </c>
      <c r="AK54" s="145">
        <f t="shared" si="0"/>
        <v>4414866</v>
      </c>
      <c r="AL54" s="145">
        <f t="shared" si="0"/>
        <v>1098181</v>
      </c>
      <c r="AM54" s="145">
        <f t="shared" si="0"/>
        <v>2786304</v>
      </c>
      <c r="AN54" s="145">
        <f t="shared" si="0"/>
        <v>171304226.18400002</v>
      </c>
      <c r="AO54" s="145">
        <f t="shared" si="0"/>
        <v>35373139.760000005</v>
      </c>
      <c r="AP54" s="145">
        <f t="shared" si="0"/>
        <v>21356462.759999998</v>
      </c>
      <c r="AQ54" s="145">
        <f t="shared" si="0"/>
        <v>6484054</v>
      </c>
      <c r="AR54" s="145">
        <f t="shared" si="0"/>
        <v>7218855</v>
      </c>
      <c r="AS54" s="145">
        <f t="shared" si="0"/>
        <v>313768</v>
      </c>
      <c r="AT54" s="145">
        <f t="shared" si="0"/>
        <v>59496334.096000001</v>
      </c>
      <c r="AU54" s="145">
        <f t="shared" si="0"/>
        <v>2715918</v>
      </c>
      <c r="AV54" s="145">
        <f t="shared" si="0"/>
        <v>54882916.096000001</v>
      </c>
      <c r="AW54" s="145">
        <f t="shared" si="0"/>
        <v>1897500</v>
      </c>
      <c r="AX54" s="145">
        <f t="shared" si="0"/>
        <v>620260</v>
      </c>
      <c r="AY54" s="145">
        <f t="shared" si="0"/>
        <v>75589816.175999999</v>
      </c>
      <c r="AZ54" s="145">
        <f t="shared" si="0"/>
        <v>24567504.280000001</v>
      </c>
      <c r="BA54" s="145">
        <f t="shared" si="0"/>
        <v>42718013.895999998</v>
      </c>
      <c r="BB54" s="145">
        <f t="shared" si="0"/>
        <v>3159298</v>
      </c>
      <c r="BC54" s="145">
        <f t="shared" si="0"/>
        <v>5145000</v>
      </c>
      <c r="BD54" s="145">
        <f t="shared" si="0"/>
        <v>62077505</v>
      </c>
      <c r="BE54" s="145">
        <f t="shared" si="0"/>
        <v>224676.152</v>
      </c>
      <c r="BF54" s="145">
        <f t="shared" si="0"/>
        <v>13959995.684</v>
      </c>
      <c r="BG54" s="145">
        <f t="shared" si="0"/>
        <v>217915295.868</v>
      </c>
      <c r="BH54" s="145">
        <f t="shared" si="0"/>
        <v>456483349.51999998</v>
      </c>
      <c r="BI54" s="145">
        <f t="shared" si="0"/>
        <v>450067457.51999998</v>
      </c>
      <c r="BJ54" s="145">
        <f t="shared" si="0"/>
        <v>4693667</v>
      </c>
      <c r="BK54" s="145">
        <f t="shared" si="0"/>
        <v>378183277.51999998</v>
      </c>
      <c r="BL54" s="145">
        <f t="shared" si="0"/>
        <v>41105550</v>
      </c>
      <c r="BM54" s="145">
        <f t="shared" si="0"/>
        <v>26084963</v>
      </c>
      <c r="BN54" s="145">
        <f t="shared" si="0"/>
        <v>6415892</v>
      </c>
      <c r="BO54" s="146">
        <f t="shared" si="0"/>
        <v>65665810</v>
      </c>
      <c r="BP54" s="145">
        <f t="shared" ref="BP54:CI54" si="1">SUM(BP7:BP53)</f>
        <v>1704435090.7320001</v>
      </c>
      <c r="BQ54" s="145">
        <f t="shared" si="1"/>
        <v>407938238.75599998</v>
      </c>
      <c r="BR54" s="145">
        <f t="shared" si="1"/>
        <v>173862403.02899998</v>
      </c>
      <c r="BS54" s="145">
        <f t="shared" si="1"/>
        <v>169222252.75800002</v>
      </c>
      <c r="BT54" s="145">
        <f t="shared" si="1"/>
        <v>59402922.968999997</v>
      </c>
      <c r="BU54" s="145">
        <f t="shared" si="1"/>
        <v>5450660</v>
      </c>
      <c r="BV54" s="145">
        <f t="shared" si="1"/>
        <v>389899923.23799998</v>
      </c>
      <c r="BW54" s="145">
        <f t="shared" si="1"/>
        <v>61453301.526000001</v>
      </c>
      <c r="BX54" s="145">
        <f t="shared" si="1"/>
        <v>292522661.71200001</v>
      </c>
      <c r="BY54" s="145">
        <f t="shared" si="1"/>
        <v>35923960</v>
      </c>
      <c r="BZ54" s="145">
        <f t="shared" si="1"/>
        <v>6498745.8300000001</v>
      </c>
      <c r="CA54" s="145">
        <f t="shared" si="1"/>
        <v>896959392.15600002</v>
      </c>
      <c r="CB54" s="145">
        <f t="shared" si="1"/>
        <v>392323998.39200002</v>
      </c>
      <c r="CC54" s="145">
        <f t="shared" si="1"/>
        <v>422219018.07999998</v>
      </c>
      <c r="CD54" s="145">
        <f t="shared" si="1"/>
        <v>53665441.684</v>
      </c>
      <c r="CE54" s="145">
        <f t="shared" si="1"/>
        <v>28750934</v>
      </c>
      <c r="CF54" s="146">
        <f t="shared" si="1"/>
        <v>315322907.71700001</v>
      </c>
      <c r="CG54" s="145">
        <f t="shared" si="1"/>
        <v>3138790.7519999999</v>
      </c>
      <c r="CH54" s="145">
        <f t="shared" si="1"/>
        <v>147964656.79699999</v>
      </c>
      <c r="CI54" s="145">
        <f t="shared" si="1"/>
        <v>2308883097.0489998</v>
      </c>
    </row>
  </sheetData>
  <mergeCells count="6">
    <mergeCell ref="BO4:BO5"/>
    <mergeCell ref="A2:A6"/>
    <mergeCell ref="B2:B6"/>
    <mergeCell ref="C2:C6"/>
    <mergeCell ref="K4:K5"/>
    <mergeCell ref="AM4:AM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&amp;L廃棄物処理事業経費（市区町村及び一部事務組合・広域連合の合計）【歳出】（平成30年度実績）</oddHeader>
  </headerFooter>
  <colBreaks count="2" manualBreakCount="2">
    <brk id="39" min="1" max="30" man="1"/>
    <brk id="67" min="1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E54"/>
  <sheetViews>
    <sheetView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12.625" style="96" customWidth="1"/>
    <col min="4" max="9" width="13.875" style="122" customWidth="1"/>
    <col min="10" max="10" width="6.625" style="121" customWidth="1"/>
    <col min="11" max="11" width="35.625" style="96" customWidth="1"/>
    <col min="12" max="17" width="13.875" style="122" customWidth="1"/>
    <col min="18" max="18" width="6.625" style="121" customWidth="1"/>
    <col min="19" max="19" width="35.625" style="96" customWidth="1"/>
    <col min="20" max="25" width="13.875" style="122" customWidth="1"/>
    <col min="26" max="26" width="6.625" style="121" customWidth="1"/>
    <col min="27" max="27" width="35.625" style="96" customWidth="1"/>
    <col min="28" max="33" width="13.875" style="122" customWidth="1"/>
    <col min="34" max="34" width="6.625" style="121" customWidth="1"/>
    <col min="35" max="35" width="35.625" style="96" customWidth="1"/>
    <col min="36" max="41" width="13.875" style="122" customWidth="1"/>
    <col min="42" max="42" width="6.625" style="121" customWidth="1"/>
    <col min="43" max="43" width="35.625" style="96" customWidth="1"/>
    <col min="44" max="49" width="13.875" style="122" customWidth="1"/>
    <col min="50" max="50" width="6.625" style="121" customWidth="1"/>
    <col min="51" max="51" width="35.625" style="96" customWidth="1"/>
    <col min="52" max="52" width="14.125" style="122" customWidth="1"/>
    <col min="53" max="57" width="13.875" style="122" customWidth="1"/>
    <col min="58" max="16384" width="9" style="96"/>
  </cols>
  <sheetData>
    <row r="1" spans="1:57" s="90" customFormat="1" ht="17.25">
      <c r="A1" s="30" t="s">
        <v>288</v>
      </c>
      <c r="B1" s="116"/>
      <c r="C1" s="116"/>
      <c r="D1" s="116"/>
      <c r="E1" s="116"/>
      <c r="F1" s="116"/>
      <c r="G1" s="116"/>
      <c r="H1" s="116"/>
      <c r="I1" s="116"/>
      <c r="J1" s="117"/>
      <c r="K1" s="117"/>
      <c r="L1" s="117"/>
      <c r="M1" s="118"/>
      <c r="N1" s="117"/>
      <c r="O1" s="117"/>
      <c r="P1" s="117"/>
      <c r="Q1" s="117"/>
      <c r="R1" s="117"/>
      <c r="S1" s="117"/>
      <c r="T1" s="117"/>
      <c r="U1" s="118"/>
      <c r="V1" s="117"/>
      <c r="W1" s="117"/>
      <c r="X1" s="117"/>
      <c r="Y1" s="117"/>
      <c r="Z1" s="117"/>
      <c r="AA1" s="117"/>
      <c r="AB1" s="117"/>
      <c r="AC1" s="118"/>
      <c r="AD1" s="117"/>
      <c r="AE1" s="117"/>
      <c r="AF1" s="117"/>
      <c r="AG1" s="117"/>
      <c r="AH1" s="117"/>
      <c r="AI1" s="117"/>
      <c r="AJ1" s="117"/>
      <c r="AK1" s="118"/>
      <c r="AL1" s="117"/>
      <c r="AM1" s="117"/>
      <c r="AN1" s="117"/>
      <c r="AO1" s="117"/>
      <c r="AP1" s="117"/>
      <c r="AQ1" s="117"/>
      <c r="AR1" s="117"/>
      <c r="AS1" s="118"/>
      <c r="AT1" s="117"/>
      <c r="AU1" s="117"/>
      <c r="AV1" s="117"/>
      <c r="AW1" s="117"/>
      <c r="AX1" s="117"/>
      <c r="AY1" s="117"/>
      <c r="AZ1" s="117"/>
      <c r="BA1" s="118"/>
      <c r="BB1" s="117"/>
      <c r="BC1" s="117"/>
      <c r="BD1" s="117"/>
      <c r="BE1" s="117"/>
    </row>
    <row r="2" spans="1:57" ht="13.5" customHeight="1">
      <c r="A2" s="150" t="s">
        <v>49</v>
      </c>
      <c r="B2" s="153" t="s">
        <v>50</v>
      </c>
      <c r="C2" s="164" t="s">
        <v>51</v>
      </c>
      <c r="D2" s="70" t="s">
        <v>90</v>
      </c>
      <c r="E2" s="71"/>
      <c r="F2" s="71"/>
      <c r="G2" s="71"/>
      <c r="H2" s="71"/>
      <c r="I2" s="71"/>
      <c r="J2" s="70" t="s">
        <v>91</v>
      </c>
      <c r="K2" s="72"/>
      <c r="L2" s="72"/>
      <c r="M2" s="72"/>
      <c r="N2" s="72"/>
      <c r="O2" s="72"/>
      <c r="P2" s="72"/>
      <c r="Q2" s="73"/>
      <c r="R2" s="70" t="s">
        <v>92</v>
      </c>
      <c r="S2" s="72"/>
      <c r="T2" s="72"/>
      <c r="U2" s="72"/>
      <c r="V2" s="72"/>
      <c r="W2" s="72"/>
      <c r="X2" s="72"/>
      <c r="Y2" s="73"/>
      <c r="Z2" s="70" t="s">
        <v>93</v>
      </c>
      <c r="AA2" s="72"/>
      <c r="AB2" s="72"/>
      <c r="AC2" s="72"/>
      <c r="AD2" s="72"/>
      <c r="AE2" s="72"/>
      <c r="AF2" s="72"/>
      <c r="AG2" s="73"/>
      <c r="AH2" s="70" t="s">
        <v>94</v>
      </c>
      <c r="AI2" s="72"/>
      <c r="AJ2" s="72"/>
      <c r="AK2" s="72"/>
      <c r="AL2" s="72"/>
      <c r="AM2" s="72"/>
      <c r="AN2" s="72"/>
      <c r="AO2" s="73"/>
      <c r="AP2" s="70" t="s">
        <v>95</v>
      </c>
      <c r="AQ2" s="72"/>
      <c r="AR2" s="72"/>
      <c r="AS2" s="72"/>
      <c r="AT2" s="72"/>
      <c r="AU2" s="72"/>
      <c r="AV2" s="72"/>
      <c r="AW2" s="73"/>
      <c r="AX2" s="70" t="s">
        <v>96</v>
      </c>
      <c r="AY2" s="72"/>
      <c r="AZ2" s="72"/>
      <c r="BA2" s="72"/>
      <c r="BB2" s="72"/>
      <c r="BC2" s="72"/>
      <c r="BD2" s="72"/>
      <c r="BE2" s="73"/>
    </row>
    <row r="3" spans="1:57" ht="13.5" customHeight="1">
      <c r="A3" s="151"/>
      <c r="B3" s="154"/>
      <c r="C3" s="165"/>
      <c r="D3" s="70"/>
      <c r="E3" s="71"/>
      <c r="F3" s="74"/>
      <c r="G3" s="71"/>
      <c r="H3" s="71"/>
      <c r="I3" s="74"/>
      <c r="J3" s="61"/>
      <c r="K3" s="62"/>
      <c r="L3" s="72"/>
      <c r="M3" s="72"/>
      <c r="N3" s="62"/>
      <c r="O3" s="72"/>
      <c r="P3" s="72"/>
      <c r="Q3" s="63"/>
      <c r="R3" s="61"/>
      <c r="S3" s="62"/>
      <c r="T3" s="72"/>
      <c r="U3" s="72"/>
      <c r="V3" s="62"/>
      <c r="W3" s="72"/>
      <c r="X3" s="72"/>
      <c r="Y3" s="63"/>
      <c r="Z3" s="61"/>
      <c r="AA3" s="62"/>
      <c r="AB3" s="72"/>
      <c r="AC3" s="72"/>
      <c r="AD3" s="62"/>
      <c r="AE3" s="72"/>
      <c r="AF3" s="72"/>
      <c r="AG3" s="63"/>
      <c r="AH3" s="61"/>
      <c r="AI3" s="62"/>
      <c r="AJ3" s="72"/>
      <c r="AK3" s="72"/>
      <c r="AL3" s="62"/>
      <c r="AM3" s="72"/>
      <c r="AN3" s="72"/>
      <c r="AO3" s="63"/>
      <c r="AP3" s="61"/>
      <c r="AQ3" s="62"/>
      <c r="AR3" s="72"/>
      <c r="AS3" s="72"/>
      <c r="AT3" s="62"/>
      <c r="AU3" s="72"/>
      <c r="AV3" s="72"/>
      <c r="AW3" s="63"/>
      <c r="AX3" s="61"/>
      <c r="AY3" s="62"/>
      <c r="AZ3" s="72"/>
      <c r="BA3" s="72"/>
      <c r="BB3" s="62"/>
      <c r="BC3" s="72"/>
      <c r="BD3" s="72"/>
      <c r="BE3" s="63"/>
    </row>
    <row r="4" spans="1:57" ht="18.75" customHeight="1">
      <c r="A4" s="151"/>
      <c r="B4" s="154"/>
      <c r="C4" s="163"/>
      <c r="D4" s="75" t="s">
        <v>52</v>
      </c>
      <c r="E4" s="72"/>
      <c r="F4" s="63"/>
      <c r="G4" s="75" t="s">
        <v>53</v>
      </c>
      <c r="H4" s="72"/>
      <c r="I4" s="63"/>
      <c r="J4" s="160" t="s">
        <v>209</v>
      </c>
      <c r="K4" s="162" t="s">
        <v>89</v>
      </c>
      <c r="L4" s="75" t="s">
        <v>52</v>
      </c>
      <c r="M4" s="72"/>
      <c r="N4" s="63"/>
      <c r="O4" s="75" t="s">
        <v>53</v>
      </c>
      <c r="P4" s="72"/>
      <c r="Q4" s="63"/>
      <c r="R4" s="160" t="s">
        <v>209</v>
      </c>
      <c r="S4" s="162" t="s">
        <v>89</v>
      </c>
      <c r="T4" s="75" t="s">
        <v>52</v>
      </c>
      <c r="U4" s="72"/>
      <c r="V4" s="63"/>
      <c r="W4" s="75" t="s">
        <v>53</v>
      </c>
      <c r="X4" s="72"/>
      <c r="Y4" s="63"/>
      <c r="Z4" s="160" t="s">
        <v>209</v>
      </c>
      <c r="AA4" s="162" t="s">
        <v>89</v>
      </c>
      <c r="AB4" s="75" t="s">
        <v>52</v>
      </c>
      <c r="AC4" s="72"/>
      <c r="AD4" s="63"/>
      <c r="AE4" s="75" t="s">
        <v>53</v>
      </c>
      <c r="AF4" s="72"/>
      <c r="AG4" s="63"/>
      <c r="AH4" s="160" t="s">
        <v>209</v>
      </c>
      <c r="AI4" s="162" t="s">
        <v>89</v>
      </c>
      <c r="AJ4" s="75" t="s">
        <v>52</v>
      </c>
      <c r="AK4" s="72"/>
      <c r="AL4" s="63"/>
      <c r="AM4" s="75" t="s">
        <v>53</v>
      </c>
      <c r="AN4" s="72"/>
      <c r="AO4" s="63"/>
      <c r="AP4" s="160" t="s">
        <v>209</v>
      </c>
      <c r="AQ4" s="162" t="s">
        <v>89</v>
      </c>
      <c r="AR4" s="75" t="s">
        <v>52</v>
      </c>
      <c r="AS4" s="72"/>
      <c r="AT4" s="63"/>
      <c r="AU4" s="75" t="s">
        <v>53</v>
      </c>
      <c r="AV4" s="72"/>
      <c r="AW4" s="63"/>
      <c r="AX4" s="160" t="s">
        <v>209</v>
      </c>
      <c r="AY4" s="162" t="s">
        <v>89</v>
      </c>
      <c r="AZ4" s="75" t="s">
        <v>52</v>
      </c>
      <c r="BA4" s="72"/>
      <c r="BB4" s="63"/>
      <c r="BC4" s="75" t="s">
        <v>53</v>
      </c>
      <c r="BD4" s="72"/>
      <c r="BE4" s="63"/>
    </row>
    <row r="5" spans="1:57" ht="22.5" customHeight="1">
      <c r="A5" s="151"/>
      <c r="B5" s="154"/>
      <c r="C5" s="163"/>
      <c r="D5" s="76" t="s">
        <v>97</v>
      </c>
      <c r="E5" s="68" t="s">
        <v>98</v>
      </c>
      <c r="F5" s="69" t="s">
        <v>54</v>
      </c>
      <c r="G5" s="77" t="s">
        <v>97</v>
      </c>
      <c r="H5" s="68" t="s">
        <v>98</v>
      </c>
      <c r="I5" s="64" t="s">
        <v>54</v>
      </c>
      <c r="J5" s="161"/>
      <c r="K5" s="163"/>
      <c r="L5" s="76" t="s">
        <v>97</v>
      </c>
      <c r="M5" s="68" t="s">
        <v>98</v>
      </c>
      <c r="N5" s="64" t="s">
        <v>99</v>
      </c>
      <c r="O5" s="76" t="s">
        <v>97</v>
      </c>
      <c r="P5" s="68" t="s">
        <v>98</v>
      </c>
      <c r="Q5" s="64" t="s">
        <v>99</v>
      </c>
      <c r="R5" s="161"/>
      <c r="S5" s="163"/>
      <c r="T5" s="76" t="s">
        <v>97</v>
      </c>
      <c r="U5" s="68" t="s">
        <v>98</v>
      </c>
      <c r="V5" s="64" t="s">
        <v>99</v>
      </c>
      <c r="W5" s="76" t="s">
        <v>97</v>
      </c>
      <c r="X5" s="68" t="s">
        <v>98</v>
      </c>
      <c r="Y5" s="64" t="s">
        <v>99</v>
      </c>
      <c r="Z5" s="161"/>
      <c r="AA5" s="163"/>
      <c r="AB5" s="76" t="s">
        <v>97</v>
      </c>
      <c r="AC5" s="68" t="s">
        <v>98</v>
      </c>
      <c r="AD5" s="64" t="s">
        <v>99</v>
      </c>
      <c r="AE5" s="76" t="s">
        <v>97</v>
      </c>
      <c r="AF5" s="68" t="s">
        <v>98</v>
      </c>
      <c r="AG5" s="64" t="s">
        <v>99</v>
      </c>
      <c r="AH5" s="161"/>
      <c r="AI5" s="163"/>
      <c r="AJ5" s="76" t="s">
        <v>97</v>
      </c>
      <c r="AK5" s="68" t="s">
        <v>98</v>
      </c>
      <c r="AL5" s="64" t="s">
        <v>99</v>
      </c>
      <c r="AM5" s="76" t="s">
        <v>97</v>
      </c>
      <c r="AN5" s="68" t="s">
        <v>98</v>
      </c>
      <c r="AO5" s="64" t="s">
        <v>99</v>
      </c>
      <c r="AP5" s="161"/>
      <c r="AQ5" s="163"/>
      <c r="AR5" s="76" t="s">
        <v>97</v>
      </c>
      <c r="AS5" s="68" t="s">
        <v>98</v>
      </c>
      <c r="AT5" s="64" t="s">
        <v>99</v>
      </c>
      <c r="AU5" s="76" t="s">
        <v>97</v>
      </c>
      <c r="AV5" s="68" t="s">
        <v>98</v>
      </c>
      <c r="AW5" s="64" t="s">
        <v>99</v>
      </c>
      <c r="AX5" s="161"/>
      <c r="AY5" s="163"/>
      <c r="AZ5" s="76" t="s">
        <v>97</v>
      </c>
      <c r="BA5" s="68" t="s">
        <v>98</v>
      </c>
      <c r="BB5" s="64" t="s">
        <v>99</v>
      </c>
      <c r="BC5" s="76" t="s">
        <v>97</v>
      </c>
      <c r="BD5" s="68" t="s">
        <v>98</v>
      </c>
      <c r="BE5" s="64" t="s">
        <v>99</v>
      </c>
    </row>
    <row r="6" spans="1:57" s="106" customFormat="1" ht="13.5" customHeight="1">
      <c r="A6" s="152"/>
      <c r="B6" s="154"/>
      <c r="C6" s="163"/>
      <c r="D6" s="119" t="s">
        <v>208</v>
      </c>
      <c r="E6" s="120" t="s">
        <v>208</v>
      </c>
      <c r="F6" s="120" t="s">
        <v>208</v>
      </c>
      <c r="G6" s="119" t="s">
        <v>208</v>
      </c>
      <c r="H6" s="120" t="s">
        <v>208</v>
      </c>
      <c r="I6" s="120" t="s">
        <v>208</v>
      </c>
      <c r="J6" s="161"/>
      <c r="K6" s="163"/>
      <c r="L6" s="119" t="s">
        <v>208</v>
      </c>
      <c r="M6" s="120" t="s">
        <v>208</v>
      </c>
      <c r="N6" s="120" t="s">
        <v>208</v>
      </c>
      <c r="O6" s="119" t="s">
        <v>208</v>
      </c>
      <c r="P6" s="120" t="s">
        <v>208</v>
      </c>
      <c r="Q6" s="120" t="s">
        <v>208</v>
      </c>
      <c r="R6" s="161"/>
      <c r="S6" s="163"/>
      <c r="T6" s="119" t="s">
        <v>208</v>
      </c>
      <c r="U6" s="120" t="s">
        <v>208</v>
      </c>
      <c r="V6" s="120" t="s">
        <v>208</v>
      </c>
      <c r="W6" s="119" t="s">
        <v>208</v>
      </c>
      <c r="X6" s="120" t="s">
        <v>208</v>
      </c>
      <c r="Y6" s="120" t="s">
        <v>208</v>
      </c>
      <c r="Z6" s="161"/>
      <c r="AA6" s="163"/>
      <c r="AB6" s="119" t="s">
        <v>208</v>
      </c>
      <c r="AC6" s="120" t="s">
        <v>208</v>
      </c>
      <c r="AD6" s="120" t="s">
        <v>208</v>
      </c>
      <c r="AE6" s="119" t="s">
        <v>208</v>
      </c>
      <c r="AF6" s="120" t="s">
        <v>208</v>
      </c>
      <c r="AG6" s="120" t="s">
        <v>208</v>
      </c>
      <c r="AH6" s="161"/>
      <c r="AI6" s="163"/>
      <c r="AJ6" s="119" t="s">
        <v>208</v>
      </c>
      <c r="AK6" s="120" t="s">
        <v>208</v>
      </c>
      <c r="AL6" s="120" t="s">
        <v>208</v>
      </c>
      <c r="AM6" s="119" t="s">
        <v>208</v>
      </c>
      <c r="AN6" s="120" t="s">
        <v>208</v>
      </c>
      <c r="AO6" s="120" t="s">
        <v>208</v>
      </c>
      <c r="AP6" s="161"/>
      <c r="AQ6" s="163"/>
      <c r="AR6" s="119" t="s">
        <v>208</v>
      </c>
      <c r="AS6" s="120" t="s">
        <v>208</v>
      </c>
      <c r="AT6" s="120" t="s">
        <v>208</v>
      </c>
      <c r="AU6" s="119" t="s">
        <v>208</v>
      </c>
      <c r="AV6" s="120" t="s">
        <v>208</v>
      </c>
      <c r="AW6" s="120" t="s">
        <v>208</v>
      </c>
      <c r="AX6" s="161"/>
      <c r="AY6" s="163"/>
      <c r="AZ6" s="119" t="s">
        <v>208</v>
      </c>
      <c r="BA6" s="120" t="s">
        <v>208</v>
      </c>
      <c r="BB6" s="120" t="s">
        <v>208</v>
      </c>
      <c r="BC6" s="119" t="s">
        <v>208</v>
      </c>
      <c r="BD6" s="120" t="s">
        <v>208</v>
      </c>
      <c r="BE6" s="120" t="s">
        <v>208</v>
      </c>
    </row>
    <row r="7" spans="1:57" s="142" customFormat="1" ht="13.5" customHeight="1">
      <c r="A7" s="138" t="s">
        <v>1</v>
      </c>
      <c r="B7" s="139" t="s">
        <v>236</v>
      </c>
      <c r="C7" s="138" t="s">
        <v>0</v>
      </c>
      <c r="D7" s="140">
        <v>712083</v>
      </c>
      <c r="E7" s="140">
        <v>13051543</v>
      </c>
      <c r="F7" s="140">
        <v>13763626</v>
      </c>
      <c r="G7" s="140">
        <v>405930</v>
      </c>
      <c r="H7" s="140">
        <v>2607957</v>
      </c>
      <c r="I7" s="140">
        <v>3013887</v>
      </c>
      <c r="J7" s="139">
        <v>145</v>
      </c>
      <c r="K7" s="138">
        <v>145</v>
      </c>
      <c r="L7" s="140">
        <v>702821</v>
      </c>
      <c r="M7" s="140">
        <v>11565114</v>
      </c>
      <c r="N7" s="140">
        <v>12267935</v>
      </c>
      <c r="O7" s="140">
        <v>310288</v>
      </c>
      <c r="P7" s="140">
        <v>2010159</v>
      </c>
      <c r="Q7" s="140">
        <v>2320447</v>
      </c>
      <c r="R7" s="139">
        <v>51</v>
      </c>
      <c r="S7" s="138">
        <v>51</v>
      </c>
      <c r="T7" s="140">
        <v>9262</v>
      </c>
      <c r="U7" s="140">
        <v>1417758</v>
      </c>
      <c r="V7" s="140">
        <v>1427020</v>
      </c>
      <c r="W7" s="140">
        <v>94866</v>
      </c>
      <c r="X7" s="140">
        <v>544197</v>
      </c>
      <c r="Y7" s="140">
        <v>639063</v>
      </c>
      <c r="Z7" s="139">
        <v>14</v>
      </c>
      <c r="AA7" s="138">
        <v>14</v>
      </c>
      <c r="AB7" s="140">
        <v>0</v>
      </c>
      <c r="AC7" s="140">
        <v>68671</v>
      </c>
      <c r="AD7" s="140">
        <v>68671</v>
      </c>
      <c r="AE7" s="140">
        <v>776</v>
      </c>
      <c r="AF7" s="140">
        <v>53601</v>
      </c>
      <c r="AG7" s="140">
        <v>54377</v>
      </c>
      <c r="AH7" s="139">
        <v>0</v>
      </c>
      <c r="AI7" s="138">
        <v>0</v>
      </c>
      <c r="AJ7" s="140">
        <v>0</v>
      </c>
      <c r="AK7" s="140">
        <v>0</v>
      </c>
      <c r="AL7" s="140">
        <v>0</v>
      </c>
      <c r="AM7" s="140">
        <v>0</v>
      </c>
      <c r="AN7" s="140">
        <v>0</v>
      </c>
      <c r="AO7" s="140">
        <v>0</v>
      </c>
      <c r="AP7" s="139">
        <v>0</v>
      </c>
      <c r="AQ7" s="138">
        <v>0</v>
      </c>
      <c r="AR7" s="140">
        <v>0</v>
      </c>
      <c r="AS7" s="140">
        <v>0</v>
      </c>
      <c r="AT7" s="140">
        <v>0</v>
      </c>
      <c r="AU7" s="140">
        <v>0</v>
      </c>
      <c r="AV7" s="140">
        <v>0</v>
      </c>
      <c r="AW7" s="140">
        <v>0</v>
      </c>
      <c r="AX7" s="139">
        <v>0</v>
      </c>
      <c r="AY7" s="138">
        <v>0</v>
      </c>
      <c r="AZ7" s="140">
        <v>0</v>
      </c>
      <c r="BA7" s="140">
        <v>0</v>
      </c>
      <c r="BB7" s="140">
        <v>0</v>
      </c>
      <c r="BC7" s="140">
        <v>0</v>
      </c>
      <c r="BD7" s="140">
        <v>0</v>
      </c>
      <c r="BE7" s="140">
        <v>0</v>
      </c>
    </row>
    <row r="8" spans="1:57" s="142" customFormat="1" ht="13.5" customHeight="1">
      <c r="A8" s="138" t="s">
        <v>2</v>
      </c>
      <c r="B8" s="139" t="s">
        <v>237</v>
      </c>
      <c r="C8" s="138" t="s">
        <v>0</v>
      </c>
      <c r="D8" s="140">
        <v>1105519</v>
      </c>
      <c r="E8" s="140">
        <v>6243143</v>
      </c>
      <c r="F8" s="140">
        <v>7348662</v>
      </c>
      <c r="G8" s="140">
        <v>18974</v>
      </c>
      <c r="H8" s="140">
        <v>2564467</v>
      </c>
      <c r="I8" s="140">
        <v>2583441</v>
      </c>
      <c r="J8" s="139">
        <v>40</v>
      </c>
      <c r="K8" s="138">
        <v>40</v>
      </c>
      <c r="L8" s="140">
        <v>1047674</v>
      </c>
      <c r="M8" s="140">
        <v>5923349</v>
      </c>
      <c r="N8" s="140">
        <v>6971023</v>
      </c>
      <c r="O8" s="140">
        <v>18216</v>
      </c>
      <c r="P8" s="140">
        <v>1683615</v>
      </c>
      <c r="Q8" s="140">
        <v>1701831</v>
      </c>
      <c r="R8" s="139">
        <v>18</v>
      </c>
      <c r="S8" s="138">
        <v>18</v>
      </c>
      <c r="T8" s="140">
        <v>57845</v>
      </c>
      <c r="U8" s="140">
        <v>319794</v>
      </c>
      <c r="V8" s="140">
        <v>377639</v>
      </c>
      <c r="W8" s="140">
        <v>758</v>
      </c>
      <c r="X8" s="140">
        <v>857080</v>
      </c>
      <c r="Y8" s="140">
        <v>857838</v>
      </c>
      <c r="Z8" s="139">
        <v>2</v>
      </c>
      <c r="AA8" s="138">
        <v>2</v>
      </c>
      <c r="AB8" s="140">
        <v>0</v>
      </c>
      <c r="AC8" s="140">
        <v>0</v>
      </c>
      <c r="AD8" s="140">
        <v>0</v>
      </c>
      <c r="AE8" s="140">
        <v>0</v>
      </c>
      <c r="AF8" s="140">
        <v>23772</v>
      </c>
      <c r="AG8" s="140">
        <v>23772</v>
      </c>
      <c r="AH8" s="139">
        <v>0</v>
      </c>
      <c r="AI8" s="138">
        <v>0</v>
      </c>
      <c r="AJ8" s="140">
        <v>0</v>
      </c>
      <c r="AK8" s="140">
        <v>0</v>
      </c>
      <c r="AL8" s="140">
        <v>0</v>
      </c>
      <c r="AM8" s="140">
        <v>0</v>
      </c>
      <c r="AN8" s="140">
        <v>0</v>
      </c>
      <c r="AO8" s="140">
        <v>0</v>
      </c>
      <c r="AP8" s="139">
        <v>0</v>
      </c>
      <c r="AQ8" s="138">
        <v>0</v>
      </c>
      <c r="AR8" s="140">
        <v>0</v>
      </c>
      <c r="AS8" s="140">
        <v>0</v>
      </c>
      <c r="AT8" s="140">
        <v>0</v>
      </c>
      <c r="AU8" s="140">
        <v>0</v>
      </c>
      <c r="AV8" s="140">
        <v>0</v>
      </c>
      <c r="AW8" s="140">
        <v>0</v>
      </c>
      <c r="AX8" s="139">
        <v>0</v>
      </c>
      <c r="AY8" s="138">
        <v>0</v>
      </c>
      <c r="AZ8" s="140">
        <v>0</v>
      </c>
      <c r="BA8" s="140">
        <v>0</v>
      </c>
      <c r="BB8" s="140">
        <v>0</v>
      </c>
      <c r="BC8" s="140">
        <v>0</v>
      </c>
      <c r="BD8" s="140">
        <v>0</v>
      </c>
      <c r="BE8" s="140">
        <v>0</v>
      </c>
    </row>
    <row r="9" spans="1:57" s="142" customFormat="1" ht="13.5" customHeight="1">
      <c r="A9" s="138" t="s">
        <v>3</v>
      </c>
      <c r="B9" s="139" t="s">
        <v>238</v>
      </c>
      <c r="C9" s="138" t="s">
        <v>0</v>
      </c>
      <c r="D9" s="140">
        <v>585905</v>
      </c>
      <c r="E9" s="140">
        <v>7114650</v>
      </c>
      <c r="F9" s="140">
        <v>7700555</v>
      </c>
      <c r="G9" s="140">
        <v>24649</v>
      </c>
      <c r="H9" s="140">
        <v>2517802</v>
      </c>
      <c r="I9" s="140">
        <v>2542451</v>
      </c>
      <c r="J9" s="139">
        <v>33</v>
      </c>
      <c r="K9" s="138">
        <v>33</v>
      </c>
      <c r="L9" s="140">
        <v>382650</v>
      </c>
      <c r="M9" s="140">
        <v>4670544</v>
      </c>
      <c r="N9" s="140">
        <v>5053194</v>
      </c>
      <c r="O9" s="140">
        <v>24649</v>
      </c>
      <c r="P9" s="140">
        <v>1897653</v>
      </c>
      <c r="Q9" s="140">
        <v>1922302</v>
      </c>
      <c r="R9" s="139">
        <v>12</v>
      </c>
      <c r="S9" s="138">
        <v>12</v>
      </c>
      <c r="T9" s="140">
        <v>139170</v>
      </c>
      <c r="U9" s="140">
        <v>1566128</v>
      </c>
      <c r="V9" s="140">
        <v>1705298</v>
      </c>
      <c r="W9" s="140">
        <v>0</v>
      </c>
      <c r="X9" s="140">
        <v>321210</v>
      </c>
      <c r="Y9" s="140">
        <v>321210</v>
      </c>
      <c r="Z9" s="139">
        <v>3</v>
      </c>
      <c r="AA9" s="138">
        <v>3</v>
      </c>
      <c r="AB9" s="140">
        <v>64085</v>
      </c>
      <c r="AC9" s="140">
        <v>877978</v>
      </c>
      <c r="AD9" s="140">
        <v>942063</v>
      </c>
      <c r="AE9" s="140">
        <v>0</v>
      </c>
      <c r="AF9" s="140">
        <v>13411</v>
      </c>
      <c r="AG9" s="140">
        <v>13411</v>
      </c>
      <c r="AH9" s="139">
        <v>1</v>
      </c>
      <c r="AI9" s="138">
        <v>1</v>
      </c>
      <c r="AJ9" s="140">
        <v>0</v>
      </c>
      <c r="AK9" s="140">
        <v>0</v>
      </c>
      <c r="AL9" s="140">
        <v>0</v>
      </c>
      <c r="AM9" s="140">
        <v>0</v>
      </c>
      <c r="AN9" s="140">
        <v>285528</v>
      </c>
      <c r="AO9" s="140">
        <v>285528</v>
      </c>
      <c r="AP9" s="139">
        <v>0</v>
      </c>
      <c r="AQ9" s="138">
        <v>0</v>
      </c>
      <c r="AR9" s="140">
        <v>0</v>
      </c>
      <c r="AS9" s="140">
        <v>0</v>
      </c>
      <c r="AT9" s="140">
        <v>0</v>
      </c>
      <c r="AU9" s="140">
        <v>0</v>
      </c>
      <c r="AV9" s="140">
        <v>0</v>
      </c>
      <c r="AW9" s="140">
        <v>0</v>
      </c>
      <c r="AX9" s="139">
        <v>0</v>
      </c>
      <c r="AY9" s="138">
        <v>0</v>
      </c>
      <c r="AZ9" s="140">
        <v>0</v>
      </c>
      <c r="BA9" s="140">
        <v>0</v>
      </c>
      <c r="BB9" s="140">
        <v>0</v>
      </c>
      <c r="BC9" s="140">
        <v>0</v>
      </c>
      <c r="BD9" s="140">
        <v>0</v>
      </c>
      <c r="BE9" s="140">
        <v>0</v>
      </c>
    </row>
    <row r="10" spans="1:57" s="142" customFormat="1" ht="13.5" customHeight="1">
      <c r="A10" s="138" t="s">
        <v>4</v>
      </c>
      <c r="B10" s="139" t="s">
        <v>239</v>
      </c>
      <c r="C10" s="138" t="s">
        <v>0</v>
      </c>
      <c r="D10" s="140">
        <v>2529548</v>
      </c>
      <c r="E10" s="140">
        <v>5568767</v>
      </c>
      <c r="F10" s="140">
        <v>8098315</v>
      </c>
      <c r="G10" s="140">
        <v>0</v>
      </c>
      <c r="H10" s="140">
        <v>2459103</v>
      </c>
      <c r="I10" s="140">
        <v>2459103</v>
      </c>
      <c r="J10" s="139">
        <v>30</v>
      </c>
      <c r="K10" s="138">
        <v>30</v>
      </c>
      <c r="L10" s="140">
        <v>2529548</v>
      </c>
      <c r="M10" s="140">
        <v>5568767</v>
      </c>
      <c r="N10" s="140">
        <v>8098315</v>
      </c>
      <c r="O10" s="140">
        <v>0</v>
      </c>
      <c r="P10" s="140">
        <v>2342111</v>
      </c>
      <c r="Q10" s="140">
        <v>2342111</v>
      </c>
      <c r="R10" s="139">
        <v>4</v>
      </c>
      <c r="S10" s="138">
        <v>4</v>
      </c>
      <c r="T10" s="140">
        <v>0</v>
      </c>
      <c r="U10" s="140">
        <v>0</v>
      </c>
      <c r="V10" s="140">
        <v>0</v>
      </c>
      <c r="W10" s="140">
        <v>0</v>
      </c>
      <c r="X10" s="140">
        <v>116992</v>
      </c>
      <c r="Y10" s="140">
        <v>116992</v>
      </c>
      <c r="Z10" s="139">
        <v>0</v>
      </c>
      <c r="AA10" s="138">
        <v>0</v>
      </c>
      <c r="AB10" s="140">
        <v>0</v>
      </c>
      <c r="AC10" s="140">
        <v>0</v>
      </c>
      <c r="AD10" s="140">
        <v>0</v>
      </c>
      <c r="AE10" s="140">
        <v>0</v>
      </c>
      <c r="AF10" s="140">
        <v>0</v>
      </c>
      <c r="AG10" s="140">
        <v>0</v>
      </c>
      <c r="AH10" s="139">
        <v>0</v>
      </c>
      <c r="AI10" s="138">
        <v>0</v>
      </c>
      <c r="AJ10" s="140">
        <v>0</v>
      </c>
      <c r="AK10" s="140">
        <v>0</v>
      </c>
      <c r="AL10" s="140">
        <v>0</v>
      </c>
      <c r="AM10" s="140">
        <v>0</v>
      </c>
      <c r="AN10" s="140">
        <v>0</v>
      </c>
      <c r="AO10" s="140">
        <v>0</v>
      </c>
      <c r="AP10" s="139">
        <v>0</v>
      </c>
      <c r="AQ10" s="138">
        <v>0</v>
      </c>
      <c r="AR10" s="140">
        <v>0</v>
      </c>
      <c r="AS10" s="140">
        <v>0</v>
      </c>
      <c r="AT10" s="140">
        <v>0</v>
      </c>
      <c r="AU10" s="140">
        <v>0</v>
      </c>
      <c r="AV10" s="140">
        <v>0</v>
      </c>
      <c r="AW10" s="140">
        <v>0</v>
      </c>
      <c r="AX10" s="139">
        <v>0</v>
      </c>
      <c r="AY10" s="138">
        <v>0</v>
      </c>
      <c r="AZ10" s="140">
        <v>0</v>
      </c>
      <c r="BA10" s="140">
        <v>0</v>
      </c>
      <c r="BB10" s="140">
        <v>0</v>
      </c>
      <c r="BC10" s="140">
        <v>0</v>
      </c>
      <c r="BD10" s="140">
        <v>0</v>
      </c>
      <c r="BE10" s="140">
        <v>0</v>
      </c>
    </row>
    <row r="11" spans="1:57" s="142" customFormat="1" ht="13.5" customHeight="1">
      <c r="A11" s="138" t="s">
        <v>5</v>
      </c>
      <c r="B11" s="139" t="s">
        <v>240</v>
      </c>
      <c r="C11" s="138" t="s">
        <v>0</v>
      </c>
      <c r="D11" s="140">
        <v>7279</v>
      </c>
      <c r="E11" s="140">
        <v>2321755</v>
      </c>
      <c r="F11" s="140">
        <v>2329034</v>
      </c>
      <c r="G11" s="140">
        <v>14597</v>
      </c>
      <c r="H11" s="140">
        <v>1744320</v>
      </c>
      <c r="I11" s="140">
        <v>1758917</v>
      </c>
      <c r="J11" s="139">
        <v>21</v>
      </c>
      <c r="K11" s="138">
        <v>21</v>
      </c>
      <c r="L11" s="140">
        <v>7279</v>
      </c>
      <c r="M11" s="140">
        <v>1903511</v>
      </c>
      <c r="N11" s="140">
        <v>1910790</v>
      </c>
      <c r="O11" s="140">
        <v>14597</v>
      </c>
      <c r="P11" s="140">
        <v>1401712</v>
      </c>
      <c r="Q11" s="140">
        <v>1416309</v>
      </c>
      <c r="R11" s="139">
        <v>7</v>
      </c>
      <c r="S11" s="138">
        <v>7</v>
      </c>
      <c r="T11" s="140">
        <v>0</v>
      </c>
      <c r="U11" s="140">
        <v>418244</v>
      </c>
      <c r="V11" s="140">
        <v>418244</v>
      </c>
      <c r="W11" s="140">
        <v>0</v>
      </c>
      <c r="X11" s="140">
        <v>342608</v>
      </c>
      <c r="Y11" s="140">
        <v>342608</v>
      </c>
      <c r="Z11" s="139">
        <v>0</v>
      </c>
      <c r="AA11" s="138">
        <v>0</v>
      </c>
      <c r="AB11" s="140">
        <v>0</v>
      </c>
      <c r="AC11" s="140">
        <v>0</v>
      </c>
      <c r="AD11" s="140">
        <v>0</v>
      </c>
      <c r="AE11" s="140">
        <v>0</v>
      </c>
      <c r="AF11" s="140">
        <v>0</v>
      </c>
      <c r="AG11" s="140">
        <v>0</v>
      </c>
      <c r="AH11" s="139">
        <v>0</v>
      </c>
      <c r="AI11" s="138">
        <v>0</v>
      </c>
      <c r="AJ11" s="140">
        <v>0</v>
      </c>
      <c r="AK11" s="140">
        <v>0</v>
      </c>
      <c r="AL11" s="140">
        <v>0</v>
      </c>
      <c r="AM11" s="140">
        <v>0</v>
      </c>
      <c r="AN11" s="140">
        <v>0</v>
      </c>
      <c r="AO11" s="140">
        <v>0</v>
      </c>
      <c r="AP11" s="139">
        <v>0</v>
      </c>
      <c r="AQ11" s="138">
        <v>0</v>
      </c>
      <c r="AR11" s="140">
        <v>0</v>
      </c>
      <c r="AS11" s="140">
        <v>0</v>
      </c>
      <c r="AT11" s="140">
        <v>0</v>
      </c>
      <c r="AU11" s="140">
        <v>0</v>
      </c>
      <c r="AV11" s="140">
        <v>0</v>
      </c>
      <c r="AW11" s="140">
        <v>0</v>
      </c>
      <c r="AX11" s="139">
        <v>0</v>
      </c>
      <c r="AY11" s="138">
        <v>0</v>
      </c>
      <c r="AZ11" s="140">
        <v>0</v>
      </c>
      <c r="BA11" s="140">
        <v>0</v>
      </c>
      <c r="BB11" s="140">
        <v>0</v>
      </c>
      <c r="BC11" s="140">
        <v>0</v>
      </c>
      <c r="BD11" s="140">
        <v>0</v>
      </c>
      <c r="BE11" s="140">
        <v>0</v>
      </c>
    </row>
    <row r="12" spans="1:57" s="142" customFormat="1" ht="13.5" customHeight="1">
      <c r="A12" s="138" t="s">
        <v>6</v>
      </c>
      <c r="B12" s="139" t="s">
        <v>241</v>
      </c>
      <c r="C12" s="138" t="s">
        <v>0</v>
      </c>
      <c r="D12" s="140">
        <v>319650</v>
      </c>
      <c r="E12" s="140">
        <v>3785995</v>
      </c>
      <c r="F12" s="140">
        <v>4105645</v>
      </c>
      <c r="G12" s="140">
        <v>2300</v>
      </c>
      <c r="H12" s="140">
        <v>1361342</v>
      </c>
      <c r="I12" s="140">
        <v>1363642</v>
      </c>
      <c r="J12" s="139">
        <v>33</v>
      </c>
      <c r="K12" s="138">
        <v>33</v>
      </c>
      <c r="L12" s="140">
        <v>319650</v>
      </c>
      <c r="M12" s="140">
        <v>3785995</v>
      </c>
      <c r="N12" s="140">
        <v>4105645</v>
      </c>
      <c r="O12" s="140">
        <v>2300</v>
      </c>
      <c r="P12" s="140">
        <v>1361342</v>
      </c>
      <c r="Q12" s="140">
        <v>1363642</v>
      </c>
      <c r="R12" s="139">
        <v>0</v>
      </c>
      <c r="S12" s="138">
        <v>0</v>
      </c>
      <c r="T12" s="140">
        <v>0</v>
      </c>
      <c r="U12" s="140">
        <v>0</v>
      </c>
      <c r="V12" s="140">
        <v>0</v>
      </c>
      <c r="W12" s="140">
        <v>0</v>
      </c>
      <c r="X12" s="140">
        <v>0</v>
      </c>
      <c r="Y12" s="140">
        <v>0</v>
      </c>
      <c r="Z12" s="139">
        <v>0</v>
      </c>
      <c r="AA12" s="138">
        <v>0</v>
      </c>
      <c r="AB12" s="140">
        <v>0</v>
      </c>
      <c r="AC12" s="140">
        <v>0</v>
      </c>
      <c r="AD12" s="140">
        <v>0</v>
      </c>
      <c r="AE12" s="140">
        <v>0</v>
      </c>
      <c r="AF12" s="140">
        <v>0</v>
      </c>
      <c r="AG12" s="140">
        <v>0</v>
      </c>
      <c r="AH12" s="139">
        <v>0</v>
      </c>
      <c r="AI12" s="138">
        <v>0</v>
      </c>
      <c r="AJ12" s="140">
        <v>0</v>
      </c>
      <c r="AK12" s="140">
        <v>0</v>
      </c>
      <c r="AL12" s="140">
        <v>0</v>
      </c>
      <c r="AM12" s="140">
        <v>0</v>
      </c>
      <c r="AN12" s="140">
        <v>0</v>
      </c>
      <c r="AO12" s="140">
        <v>0</v>
      </c>
      <c r="AP12" s="139">
        <v>0</v>
      </c>
      <c r="AQ12" s="138">
        <v>0</v>
      </c>
      <c r="AR12" s="140">
        <v>0</v>
      </c>
      <c r="AS12" s="140">
        <v>0</v>
      </c>
      <c r="AT12" s="140">
        <v>0</v>
      </c>
      <c r="AU12" s="140">
        <v>0</v>
      </c>
      <c r="AV12" s="140">
        <v>0</v>
      </c>
      <c r="AW12" s="140">
        <v>0</v>
      </c>
      <c r="AX12" s="139">
        <v>0</v>
      </c>
      <c r="AY12" s="138">
        <v>0</v>
      </c>
      <c r="AZ12" s="140">
        <v>0</v>
      </c>
      <c r="BA12" s="140">
        <v>0</v>
      </c>
      <c r="BB12" s="140">
        <v>0</v>
      </c>
      <c r="BC12" s="140">
        <v>0</v>
      </c>
      <c r="BD12" s="140">
        <v>0</v>
      </c>
      <c r="BE12" s="140">
        <v>0</v>
      </c>
    </row>
    <row r="13" spans="1:57" s="142" customFormat="1" ht="13.5" customHeight="1">
      <c r="A13" s="138" t="s">
        <v>7</v>
      </c>
      <c r="B13" s="139" t="s">
        <v>242</v>
      </c>
      <c r="C13" s="138" t="s">
        <v>0</v>
      </c>
      <c r="D13" s="140">
        <v>4566521</v>
      </c>
      <c r="E13" s="140">
        <v>5304813</v>
      </c>
      <c r="F13" s="140">
        <v>9871334</v>
      </c>
      <c r="G13" s="140">
        <v>136001</v>
      </c>
      <c r="H13" s="140">
        <v>1785421</v>
      </c>
      <c r="I13" s="140">
        <v>1921422</v>
      </c>
      <c r="J13" s="139">
        <v>54</v>
      </c>
      <c r="K13" s="138">
        <v>54</v>
      </c>
      <c r="L13" s="140">
        <v>4566521</v>
      </c>
      <c r="M13" s="140">
        <v>5260568</v>
      </c>
      <c r="N13" s="140">
        <v>9827089</v>
      </c>
      <c r="O13" s="140">
        <v>136001</v>
      </c>
      <c r="P13" s="140">
        <v>1742772</v>
      </c>
      <c r="Q13" s="140">
        <v>1878773</v>
      </c>
      <c r="R13" s="139">
        <v>2</v>
      </c>
      <c r="S13" s="138">
        <v>2</v>
      </c>
      <c r="T13" s="140">
        <v>0</v>
      </c>
      <c r="U13" s="140">
        <v>44245</v>
      </c>
      <c r="V13" s="140">
        <v>44245</v>
      </c>
      <c r="W13" s="140">
        <v>0</v>
      </c>
      <c r="X13" s="140">
        <v>42649</v>
      </c>
      <c r="Y13" s="140">
        <v>42649</v>
      </c>
      <c r="Z13" s="139">
        <v>0</v>
      </c>
      <c r="AA13" s="138">
        <v>0</v>
      </c>
      <c r="AB13" s="140">
        <v>0</v>
      </c>
      <c r="AC13" s="140">
        <v>0</v>
      </c>
      <c r="AD13" s="140">
        <v>0</v>
      </c>
      <c r="AE13" s="140">
        <v>0</v>
      </c>
      <c r="AF13" s="140">
        <v>0</v>
      </c>
      <c r="AG13" s="140">
        <v>0</v>
      </c>
      <c r="AH13" s="139">
        <v>0</v>
      </c>
      <c r="AI13" s="138">
        <v>0</v>
      </c>
      <c r="AJ13" s="140">
        <v>0</v>
      </c>
      <c r="AK13" s="140">
        <v>0</v>
      </c>
      <c r="AL13" s="140">
        <v>0</v>
      </c>
      <c r="AM13" s="140">
        <v>0</v>
      </c>
      <c r="AN13" s="140">
        <v>0</v>
      </c>
      <c r="AO13" s="140">
        <v>0</v>
      </c>
      <c r="AP13" s="139">
        <v>0</v>
      </c>
      <c r="AQ13" s="138">
        <v>0</v>
      </c>
      <c r="AR13" s="140">
        <v>0</v>
      </c>
      <c r="AS13" s="140">
        <v>0</v>
      </c>
      <c r="AT13" s="140">
        <v>0</v>
      </c>
      <c r="AU13" s="140">
        <v>0</v>
      </c>
      <c r="AV13" s="140">
        <v>0</v>
      </c>
      <c r="AW13" s="140">
        <v>0</v>
      </c>
      <c r="AX13" s="139">
        <v>0</v>
      </c>
      <c r="AY13" s="138">
        <v>0</v>
      </c>
      <c r="AZ13" s="140">
        <v>0</v>
      </c>
      <c r="BA13" s="140">
        <v>0</v>
      </c>
      <c r="BB13" s="140">
        <v>0</v>
      </c>
      <c r="BC13" s="140">
        <v>0</v>
      </c>
      <c r="BD13" s="140">
        <v>0</v>
      </c>
      <c r="BE13" s="140">
        <v>0</v>
      </c>
    </row>
    <row r="14" spans="1:57" s="142" customFormat="1" ht="13.5" customHeight="1">
      <c r="A14" s="138" t="s">
        <v>8</v>
      </c>
      <c r="B14" s="139" t="s">
        <v>243</v>
      </c>
      <c r="C14" s="138" t="s">
        <v>0</v>
      </c>
      <c r="D14" s="140">
        <v>1477600</v>
      </c>
      <c r="E14" s="140">
        <v>10517095</v>
      </c>
      <c r="F14" s="140">
        <v>11994695</v>
      </c>
      <c r="G14" s="140">
        <v>0</v>
      </c>
      <c r="H14" s="140">
        <v>2244599</v>
      </c>
      <c r="I14" s="140">
        <v>2244599</v>
      </c>
      <c r="J14" s="139">
        <v>35</v>
      </c>
      <c r="K14" s="138">
        <v>35</v>
      </c>
      <c r="L14" s="140">
        <v>758886</v>
      </c>
      <c r="M14" s="140">
        <v>9471132</v>
      </c>
      <c r="N14" s="140">
        <v>10230018</v>
      </c>
      <c r="O14" s="140">
        <v>0</v>
      </c>
      <c r="P14" s="140">
        <v>916419</v>
      </c>
      <c r="Q14" s="140">
        <v>916419</v>
      </c>
      <c r="R14" s="139">
        <v>18</v>
      </c>
      <c r="S14" s="138">
        <v>18</v>
      </c>
      <c r="T14" s="140">
        <v>196538</v>
      </c>
      <c r="U14" s="140">
        <v>619874</v>
      </c>
      <c r="V14" s="140">
        <v>816412</v>
      </c>
      <c r="W14" s="140">
        <v>0</v>
      </c>
      <c r="X14" s="140">
        <v>868167</v>
      </c>
      <c r="Y14" s="140">
        <v>868167</v>
      </c>
      <c r="Z14" s="139">
        <v>7</v>
      </c>
      <c r="AA14" s="138">
        <v>7</v>
      </c>
      <c r="AB14" s="140">
        <v>522176</v>
      </c>
      <c r="AC14" s="140">
        <v>426089</v>
      </c>
      <c r="AD14" s="140">
        <v>948265</v>
      </c>
      <c r="AE14" s="140">
        <v>0</v>
      </c>
      <c r="AF14" s="140">
        <v>360366</v>
      </c>
      <c r="AG14" s="140">
        <v>360366</v>
      </c>
      <c r="AH14" s="139">
        <v>1</v>
      </c>
      <c r="AI14" s="138">
        <v>1</v>
      </c>
      <c r="AJ14" s="140">
        <v>0</v>
      </c>
      <c r="AK14" s="140">
        <v>0</v>
      </c>
      <c r="AL14" s="140">
        <v>0</v>
      </c>
      <c r="AM14" s="140">
        <v>0</v>
      </c>
      <c r="AN14" s="140">
        <v>99647</v>
      </c>
      <c r="AO14" s="140">
        <v>99647</v>
      </c>
      <c r="AP14" s="139">
        <v>0</v>
      </c>
      <c r="AQ14" s="138">
        <v>0</v>
      </c>
      <c r="AR14" s="140">
        <v>0</v>
      </c>
      <c r="AS14" s="140">
        <v>0</v>
      </c>
      <c r="AT14" s="140">
        <v>0</v>
      </c>
      <c r="AU14" s="140">
        <v>0</v>
      </c>
      <c r="AV14" s="140">
        <v>0</v>
      </c>
      <c r="AW14" s="140">
        <v>0</v>
      </c>
      <c r="AX14" s="139">
        <v>0</v>
      </c>
      <c r="AY14" s="138">
        <v>0</v>
      </c>
      <c r="AZ14" s="140">
        <v>0</v>
      </c>
      <c r="BA14" s="140">
        <v>0</v>
      </c>
      <c r="BB14" s="140">
        <v>0</v>
      </c>
      <c r="BC14" s="140">
        <v>0</v>
      </c>
      <c r="BD14" s="140">
        <v>0</v>
      </c>
      <c r="BE14" s="140">
        <v>0</v>
      </c>
    </row>
    <row r="15" spans="1:57" s="142" customFormat="1" ht="13.5" customHeight="1">
      <c r="A15" s="138" t="s">
        <v>9</v>
      </c>
      <c r="B15" s="139" t="s">
        <v>244</v>
      </c>
      <c r="C15" s="138" t="s">
        <v>0</v>
      </c>
      <c r="D15" s="140">
        <v>8161299</v>
      </c>
      <c r="E15" s="140">
        <v>3444932</v>
      </c>
      <c r="F15" s="140">
        <v>11606231</v>
      </c>
      <c r="G15" s="140">
        <v>338900</v>
      </c>
      <c r="H15" s="140">
        <v>1409262</v>
      </c>
      <c r="I15" s="140">
        <v>1748162</v>
      </c>
      <c r="J15" s="139">
        <v>20</v>
      </c>
      <c r="K15" s="138">
        <v>20</v>
      </c>
      <c r="L15" s="140">
        <v>8161299</v>
      </c>
      <c r="M15" s="140">
        <v>3255745</v>
      </c>
      <c r="N15" s="140">
        <v>11417044</v>
      </c>
      <c r="O15" s="140">
        <v>338900</v>
      </c>
      <c r="P15" s="140">
        <v>1293262</v>
      </c>
      <c r="Q15" s="140">
        <v>1632162</v>
      </c>
      <c r="R15" s="139">
        <v>4</v>
      </c>
      <c r="S15" s="138">
        <v>4</v>
      </c>
      <c r="T15" s="140">
        <v>0</v>
      </c>
      <c r="U15" s="140">
        <v>189187</v>
      </c>
      <c r="V15" s="140">
        <v>189187</v>
      </c>
      <c r="W15" s="140">
        <v>0</v>
      </c>
      <c r="X15" s="140">
        <v>116000</v>
      </c>
      <c r="Y15" s="140">
        <v>116000</v>
      </c>
      <c r="Z15" s="139">
        <v>0</v>
      </c>
      <c r="AA15" s="138">
        <v>0</v>
      </c>
      <c r="AB15" s="140">
        <v>0</v>
      </c>
      <c r="AC15" s="140">
        <v>0</v>
      </c>
      <c r="AD15" s="140">
        <v>0</v>
      </c>
      <c r="AE15" s="140">
        <v>0</v>
      </c>
      <c r="AF15" s="140">
        <v>0</v>
      </c>
      <c r="AG15" s="140">
        <v>0</v>
      </c>
      <c r="AH15" s="139">
        <v>0</v>
      </c>
      <c r="AI15" s="138">
        <v>0</v>
      </c>
      <c r="AJ15" s="140">
        <v>0</v>
      </c>
      <c r="AK15" s="140">
        <v>0</v>
      </c>
      <c r="AL15" s="140">
        <v>0</v>
      </c>
      <c r="AM15" s="140">
        <v>0</v>
      </c>
      <c r="AN15" s="140">
        <v>0</v>
      </c>
      <c r="AO15" s="140">
        <v>0</v>
      </c>
      <c r="AP15" s="139">
        <v>0</v>
      </c>
      <c r="AQ15" s="138">
        <v>0</v>
      </c>
      <c r="AR15" s="140">
        <v>0</v>
      </c>
      <c r="AS15" s="140">
        <v>0</v>
      </c>
      <c r="AT15" s="140">
        <v>0</v>
      </c>
      <c r="AU15" s="140">
        <v>0</v>
      </c>
      <c r="AV15" s="140">
        <v>0</v>
      </c>
      <c r="AW15" s="140">
        <v>0</v>
      </c>
      <c r="AX15" s="139">
        <v>0</v>
      </c>
      <c r="AY15" s="138">
        <v>0</v>
      </c>
      <c r="AZ15" s="140">
        <v>0</v>
      </c>
      <c r="BA15" s="140">
        <v>0</v>
      </c>
      <c r="BB15" s="140">
        <v>0</v>
      </c>
      <c r="BC15" s="140">
        <v>0</v>
      </c>
      <c r="BD15" s="140">
        <v>0</v>
      </c>
      <c r="BE15" s="140">
        <v>0</v>
      </c>
    </row>
    <row r="16" spans="1:57" s="142" customFormat="1" ht="13.5" customHeight="1">
      <c r="A16" s="138" t="s">
        <v>10</v>
      </c>
      <c r="B16" s="139" t="s">
        <v>245</v>
      </c>
      <c r="C16" s="138" t="s">
        <v>0</v>
      </c>
      <c r="D16" s="140">
        <v>68961</v>
      </c>
      <c r="E16" s="140">
        <v>3318848</v>
      </c>
      <c r="F16" s="140">
        <v>3387809</v>
      </c>
      <c r="G16" s="140">
        <v>8696</v>
      </c>
      <c r="H16" s="140">
        <v>1017925</v>
      </c>
      <c r="I16" s="140">
        <v>1026621</v>
      </c>
      <c r="J16" s="139">
        <v>27</v>
      </c>
      <c r="K16" s="138">
        <v>27</v>
      </c>
      <c r="L16" s="140">
        <v>48890</v>
      </c>
      <c r="M16" s="140">
        <v>2849987</v>
      </c>
      <c r="N16" s="140">
        <v>2898877</v>
      </c>
      <c r="O16" s="140">
        <v>8696</v>
      </c>
      <c r="P16" s="140">
        <v>946219</v>
      </c>
      <c r="Q16" s="140">
        <v>954915</v>
      </c>
      <c r="R16" s="139">
        <v>7</v>
      </c>
      <c r="S16" s="138">
        <v>7</v>
      </c>
      <c r="T16" s="140">
        <v>20071</v>
      </c>
      <c r="U16" s="140">
        <v>443651</v>
      </c>
      <c r="V16" s="140">
        <v>463722</v>
      </c>
      <c r="W16" s="140">
        <v>0</v>
      </c>
      <c r="X16" s="140">
        <v>71706</v>
      </c>
      <c r="Y16" s="140">
        <v>71706</v>
      </c>
      <c r="Z16" s="139">
        <v>1</v>
      </c>
      <c r="AA16" s="138">
        <v>1</v>
      </c>
      <c r="AB16" s="140">
        <v>0</v>
      </c>
      <c r="AC16" s="140">
        <v>25210</v>
      </c>
      <c r="AD16" s="140">
        <v>25210</v>
      </c>
      <c r="AE16" s="140">
        <v>0</v>
      </c>
      <c r="AF16" s="140">
        <v>0</v>
      </c>
      <c r="AG16" s="140">
        <v>0</v>
      </c>
      <c r="AH16" s="139">
        <v>0</v>
      </c>
      <c r="AI16" s="138">
        <v>0</v>
      </c>
      <c r="AJ16" s="140">
        <v>0</v>
      </c>
      <c r="AK16" s="140">
        <v>0</v>
      </c>
      <c r="AL16" s="140">
        <v>0</v>
      </c>
      <c r="AM16" s="140">
        <v>0</v>
      </c>
      <c r="AN16" s="140">
        <v>0</v>
      </c>
      <c r="AO16" s="140">
        <v>0</v>
      </c>
      <c r="AP16" s="139">
        <v>0</v>
      </c>
      <c r="AQ16" s="138">
        <v>0</v>
      </c>
      <c r="AR16" s="140">
        <v>0</v>
      </c>
      <c r="AS16" s="140">
        <v>0</v>
      </c>
      <c r="AT16" s="140">
        <v>0</v>
      </c>
      <c r="AU16" s="140">
        <v>0</v>
      </c>
      <c r="AV16" s="140">
        <v>0</v>
      </c>
      <c r="AW16" s="140">
        <v>0</v>
      </c>
      <c r="AX16" s="139">
        <v>0</v>
      </c>
      <c r="AY16" s="138">
        <v>0</v>
      </c>
      <c r="AZ16" s="140">
        <v>0</v>
      </c>
      <c r="BA16" s="140">
        <v>0</v>
      </c>
      <c r="BB16" s="140">
        <v>0</v>
      </c>
      <c r="BC16" s="140">
        <v>0</v>
      </c>
      <c r="BD16" s="140">
        <v>0</v>
      </c>
      <c r="BE16" s="140">
        <v>0</v>
      </c>
    </row>
    <row r="17" spans="1:57" s="142" customFormat="1" ht="13.5" customHeight="1">
      <c r="A17" s="138" t="s">
        <v>11</v>
      </c>
      <c r="B17" s="139" t="s">
        <v>246</v>
      </c>
      <c r="C17" s="138" t="s">
        <v>0</v>
      </c>
      <c r="D17" s="140">
        <v>1530710</v>
      </c>
      <c r="E17" s="140">
        <v>13694589</v>
      </c>
      <c r="F17" s="140">
        <v>15225299</v>
      </c>
      <c r="G17" s="140">
        <v>20303</v>
      </c>
      <c r="H17" s="140">
        <v>2993982</v>
      </c>
      <c r="I17" s="140">
        <v>3014285</v>
      </c>
      <c r="J17" s="139">
        <v>52</v>
      </c>
      <c r="K17" s="138">
        <v>52</v>
      </c>
      <c r="L17" s="140">
        <v>733348</v>
      </c>
      <c r="M17" s="140">
        <v>11915450</v>
      </c>
      <c r="N17" s="140">
        <v>12648798</v>
      </c>
      <c r="O17" s="140">
        <v>20303</v>
      </c>
      <c r="P17" s="140">
        <v>2702512</v>
      </c>
      <c r="Q17" s="140">
        <v>2722815</v>
      </c>
      <c r="R17" s="139">
        <v>19</v>
      </c>
      <c r="S17" s="138">
        <v>19</v>
      </c>
      <c r="T17" s="140">
        <v>737163</v>
      </c>
      <c r="U17" s="140">
        <v>1537937</v>
      </c>
      <c r="V17" s="140">
        <v>2275100</v>
      </c>
      <c r="W17" s="140">
        <v>0</v>
      </c>
      <c r="X17" s="140">
        <v>291470</v>
      </c>
      <c r="Y17" s="140">
        <v>291470</v>
      </c>
      <c r="Z17" s="139">
        <v>3</v>
      </c>
      <c r="AA17" s="138">
        <v>3</v>
      </c>
      <c r="AB17" s="140">
        <v>60199</v>
      </c>
      <c r="AC17" s="140">
        <v>241202</v>
      </c>
      <c r="AD17" s="140">
        <v>301401</v>
      </c>
      <c r="AE17" s="140">
        <v>0</v>
      </c>
      <c r="AF17" s="140">
        <v>0</v>
      </c>
      <c r="AG17" s="140">
        <v>0</v>
      </c>
      <c r="AH17" s="139">
        <v>0</v>
      </c>
      <c r="AI17" s="138">
        <v>0</v>
      </c>
      <c r="AJ17" s="140">
        <v>0</v>
      </c>
      <c r="AK17" s="140">
        <v>0</v>
      </c>
      <c r="AL17" s="140">
        <v>0</v>
      </c>
      <c r="AM17" s="140">
        <v>0</v>
      </c>
      <c r="AN17" s="140">
        <v>0</v>
      </c>
      <c r="AO17" s="140">
        <v>0</v>
      </c>
      <c r="AP17" s="139">
        <v>0</v>
      </c>
      <c r="AQ17" s="138">
        <v>0</v>
      </c>
      <c r="AR17" s="140">
        <v>0</v>
      </c>
      <c r="AS17" s="140">
        <v>0</v>
      </c>
      <c r="AT17" s="140">
        <v>0</v>
      </c>
      <c r="AU17" s="140">
        <v>0</v>
      </c>
      <c r="AV17" s="140">
        <v>0</v>
      </c>
      <c r="AW17" s="140">
        <v>0</v>
      </c>
      <c r="AX17" s="139">
        <v>0</v>
      </c>
      <c r="AY17" s="138">
        <v>0</v>
      </c>
      <c r="AZ17" s="140">
        <v>0</v>
      </c>
      <c r="BA17" s="140">
        <v>0</v>
      </c>
      <c r="BB17" s="140">
        <v>0</v>
      </c>
      <c r="BC17" s="140">
        <v>0</v>
      </c>
      <c r="BD17" s="140">
        <v>0</v>
      </c>
      <c r="BE17" s="140">
        <v>0</v>
      </c>
    </row>
    <row r="18" spans="1:57" s="142" customFormat="1" ht="13.5" customHeight="1">
      <c r="A18" s="138" t="s">
        <v>12</v>
      </c>
      <c r="B18" s="139" t="s">
        <v>247</v>
      </c>
      <c r="C18" s="138" t="s">
        <v>0</v>
      </c>
      <c r="D18" s="140">
        <v>557005</v>
      </c>
      <c r="E18" s="140">
        <v>7521762</v>
      </c>
      <c r="F18" s="140">
        <v>8078767</v>
      </c>
      <c r="G18" s="140">
        <v>129335</v>
      </c>
      <c r="H18" s="140">
        <v>1297420</v>
      </c>
      <c r="I18" s="140">
        <v>1426755</v>
      </c>
      <c r="J18" s="139">
        <v>37</v>
      </c>
      <c r="K18" s="138">
        <v>37</v>
      </c>
      <c r="L18" s="140">
        <v>367525</v>
      </c>
      <c r="M18" s="140">
        <v>6569839</v>
      </c>
      <c r="N18" s="140">
        <v>6937364</v>
      </c>
      <c r="O18" s="140">
        <v>129335</v>
      </c>
      <c r="P18" s="140">
        <v>920855</v>
      </c>
      <c r="Q18" s="140">
        <v>1050190</v>
      </c>
      <c r="R18" s="139">
        <v>16</v>
      </c>
      <c r="S18" s="138">
        <v>16</v>
      </c>
      <c r="T18" s="140">
        <v>120405</v>
      </c>
      <c r="U18" s="140">
        <v>651988</v>
      </c>
      <c r="V18" s="140">
        <v>772393</v>
      </c>
      <c r="W18" s="140">
        <v>0</v>
      </c>
      <c r="X18" s="140">
        <v>350279</v>
      </c>
      <c r="Y18" s="140">
        <v>350279</v>
      </c>
      <c r="Z18" s="139">
        <v>3</v>
      </c>
      <c r="AA18" s="138">
        <v>3</v>
      </c>
      <c r="AB18" s="140">
        <v>69075</v>
      </c>
      <c r="AC18" s="140">
        <v>299935</v>
      </c>
      <c r="AD18" s="140">
        <v>369010</v>
      </c>
      <c r="AE18" s="140">
        <v>0</v>
      </c>
      <c r="AF18" s="140">
        <v>11859</v>
      </c>
      <c r="AG18" s="140">
        <v>11859</v>
      </c>
      <c r="AH18" s="139">
        <v>1</v>
      </c>
      <c r="AI18" s="138">
        <v>1</v>
      </c>
      <c r="AJ18" s="140">
        <v>0</v>
      </c>
      <c r="AK18" s="140">
        <v>0</v>
      </c>
      <c r="AL18" s="140">
        <v>0</v>
      </c>
      <c r="AM18" s="140">
        <v>0</v>
      </c>
      <c r="AN18" s="140">
        <v>14427</v>
      </c>
      <c r="AO18" s="140">
        <v>14427</v>
      </c>
      <c r="AP18" s="139">
        <v>0</v>
      </c>
      <c r="AQ18" s="138">
        <v>0</v>
      </c>
      <c r="AR18" s="140">
        <v>0</v>
      </c>
      <c r="AS18" s="140">
        <v>0</v>
      </c>
      <c r="AT18" s="140">
        <v>0</v>
      </c>
      <c r="AU18" s="140">
        <v>0</v>
      </c>
      <c r="AV18" s="140">
        <v>0</v>
      </c>
      <c r="AW18" s="140">
        <v>0</v>
      </c>
      <c r="AX18" s="139">
        <v>0</v>
      </c>
      <c r="AY18" s="138">
        <v>0</v>
      </c>
      <c r="AZ18" s="140">
        <v>0</v>
      </c>
      <c r="BA18" s="140">
        <v>0</v>
      </c>
      <c r="BB18" s="140">
        <v>0</v>
      </c>
      <c r="BC18" s="140">
        <v>0</v>
      </c>
      <c r="BD18" s="140">
        <v>0</v>
      </c>
      <c r="BE18" s="140">
        <v>0</v>
      </c>
    </row>
    <row r="19" spans="1:57" s="142" customFormat="1" ht="13.5" customHeight="1">
      <c r="A19" s="138" t="s">
        <v>13</v>
      </c>
      <c r="B19" s="139" t="s">
        <v>248</v>
      </c>
      <c r="C19" s="138" t="s">
        <v>0</v>
      </c>
      <c r="D19" s="140">
        <v>10769265</v>
      </c>
      <c r="E19" s="140">
        <v>35298319</v>
      </c>
      <c r="F19" s="140">
        <v>46067584</v>
      </c>
      <c r="G19" s="140">
        <v>67045</v>
      </c>
      <c r="H19" s="140">
        <v>382118</v>
      </c>
      <c r="I19" s="140">
        <v>449163</v>
      </c>
      <c r="J19" s="139">
        <v>61</v>
      </c>
      <c r="K19" s="138">
        <v>61</v>
      </c>
      <c r="L19" s="140">
        <v>10255042</v>
      </c>
      <c r="M19" s="140">
        <v>29284859</v>
      </c>
      <c r="N19" s="140">
        <v>39539901</v>
      </c>
      <c r="O19" s="140">
        <v>67045</v>
      </c>
      <c r="P19" s="140">
        <v>369340</v>
      </c>
      <c r="Q19" s="140">
        <v>436385</v>
      </c>
      <c r="R19" s="139">
        <v>22</v>
      </c>
      <c r="S19" s="138">
        <v>22</v>
      </c>
      <c r="T19" s="140">
        <v>514223</v>
      </c>
      <c r="U19" s="140">
        <v>6013460</v>
      </c>
      <c r="V19" s="140">
        <v>6527683</v>
      </c>
      <c r="W19" s="140">
        <v>0</v>
      </c>
      <c r="X19" s="140">
        <v>12778</v>
      </c>
      <c r="Y19" s="140">
        <v>12778</v>
      </c>
      <c r="Z19" s="139">
        <v>0</v>
      </c>
      <c r="AA19" s="138">
        <v>0</v>
      </c>
      <c r="AB19" s="140">
        <v>0</v>
      </c>
      <c r="AC19" s="140">
        <v>0</v>
      </c>
      <c r="AD19" s="140">
        <v>0</v>
      </c>
      <c r="AE19" s="140">
        <v>0</v>
      </c>
      <c r="AF19" s="140">
        <v>0</v>
      </c>
      <c r="AG19" s="140">
        <v>0</v>
      </c>
      <c r="AH19" s="139">
        <v>0</v>
      </c>
      <c r="AI19" s="138">
        <v>0</v>
      </c>
      <c r="AJ19" s="140">
        <v>0</v>
      </c>
      <c r="AK19" s="140">
        <v>0</v>
      </c>
      <c r="AL19" s="140">
        <v>0</v>
      </c>
      <c r="AM19" s="140">
        <v>0</v>
      </c>
      <c r="AN19" s="140">
        <v>0</v>
      </c>
      <c r="AO19" s="140">
        <v>0</v>
      </c>
      <c r="AP19" s="139">
        <v>0</v>
      </c>
      <c r="AQ19" s="138">
        <v>0</v>
      </c>
      <c r="AR19" s="140">
        <v>0</v>
      </c>
      <c r="AS19" s="140">
        <v>0</v>
      </c>
      <c r="AT19" s="140">
        <v>0</v>
      </c>
      <c r="AU19" s="140">
        <v>0</v>
      </c>
      <c r="AV19" s="140">
        <v>0</v>
      </c>
      <c r="AW19" s="140">
        <v>0</v>
      </c>
      <c r="AX19" s="139">
        <v>0</v>
      </c>
      <c r="AY19" s="138">
        <v>0</v>
      </c>
      <c r="AZ19" s="140">
        <v>0</v>
      </c>
      <c r="BA19" s="140">
        <v>0</v>
      </c>
      <c r="BB19" s="140">
        <v>0</v>
      </c>
      <c r="BC19" s="140">
        <v>0</v>
      </c>
      <c r="BD19" s="140">
        <v>0</v>
      </c>
      <c r="BE19" s="140">
        <v>0</v>
      </c>
    </row>
    <row r="20" spans="1:57" s="142" customFormat="1" ht="13.5" customHeight="1">
      <c r="A20" s="138" t="s">
        <v>14</v>
      </c>
      <c r="B20" s="139" t="s">
        <v>249</v>
      </c>
      <c r="C20" s="138" t="s">
        <v>0</v>
      </c>
      <c r="D20" s="140">
        <v>133079</v>
      </c>
      <c r="E20" s="140">
        <v>2589985</v>
      </c>
      <c r="F20" s="140">
        <v>2723064</v>
      </c>
      <c r="G20" s="140">
        <v>0</v>
      </c>
      <c r="H20" s="140">
        <v>103064</v>
      </c>
      <c r="I20" s="140">
        <v>103064</v>
      </c>
      <c r="J20" s="139">
        <v>13</v>
      </c>
      <c r="K20" s="138">
        <v>13</v>
      </c>
      <c r="L20" s="140">
        <v>133079</v>
      </c>
      <c r="M20" s="140">
        <v>2416033</v>
      </c>
      <c r="N20" s="140">
        <v>2549112</v>
      </c>
      <c r="O20" s="140">
        <v>0</v>
      </c>
      <c r="P20" s="140">
        <v>80466</v>
      </c>
      <c r="Q20" s="140">
        <v>80466</v>
      </c>
      <c r="R20" s="139">
        <v>5</v>
      </c>
      <c r="S20" s="138">
        <v>5</v>
      </c>
      <c r="T20" s="140">
        <v>0</v>
      </c>
      <c r="U20" s="140">
        <v>173952</v>
      </c>
      <c r="V20" s="140">
        <v>173952</v>
      </c>
      <c r="W20" s="140">
        <v>0</v>
      </c>
      <c r="X20" s="140">
        <v>22598</v>
      </c>
      <c r="Y20" s="140">
        <v>22598</v>
      </c>
      <c r="Z20" s="139">
        <v>0</v>
      </c>
      <c r="AA20" s="138">
        <v>0</v>
      </c>
      <c r="AB20" s="140">
        <v>0</v>
      </c>
      <c r="AC20" s="140">
        <v>0</v>
      </c>
      <c r="AD20" s="140">
        <v>0</v>
      </c>
      <c r="AE20" s="140">
        <v>0</v>
      </c>
      <c r="AF20" s="140">
        <v>0</v>
      </c>
      <c r="AG20" s="140">
        <v>0</v>
      </c>
      <c r="AH20" s="139">
        <v>0</v>
      </c>
      <c r="AI20" s="138">
        <v>0</v>
      </c>
      <c r="AJ20" s="140">
        <v>0</v>
      </c>
      <c r="AK20" s="140">
        <v>0</v>
      </c>
      <c r="AL20" s="140">
        <v>0</v>
      </c>
      <c r="AM20" s="140">
        <v>0</v>
      </c>
      <c r="AN20" s="140">
        <v>0</v>
      </c>
      <c r="AO20" s="140">
        <v>0</v>
      </c>
      <c r="AP20" s="139">
        <v>0</v>
      </c>
      <c r="AQ20" s="138">
        <v>0</v>
      </c>
      <c r="AR20" s="140">
        <v>0</v>
      </c>
      <c r="AS20" s="140">
        <v>0</v>
      </c>
      <c r="AT20" s="140">
        <v>0</v>
      </c>
      <c r="AU20" s="140">
        <v>0</v>
      </c>
      <c r="AV20" s="140">
        <v>0</v>
      </c>
      <c r="AW20" s="140">
        <v>0</v>
      </c>
      <c r="AX20" s="139">
        <v>0</v>
      </c>
      <c r="AY20" s="138">
        <v>0</v>
      </c>
      <c r="AZ20" s="140">
        <v>0</v>
      </c>
      <c r="BA20" s="140">
        <v>0</v>
      </c>
      <c r="BB20" s="140">
        <v>0</v>
      </c>
      <c r="BC20" s="140">
        <v>0</v>
      </c>
      <c r="BD20" s="140">
        <v>0</v>
      </c>
      <c r="BE20" s="140">
        <v>0</v>
      </c>
    </row>
    <row r="21" spans="1:57" s="142" customFormat="1" ht="13.5" customHeight="1">
      <c r="A21" s="138" t="s">
        <v>15</v>
      </c>
      <c r="B21" s="139" t="s">
        <v>250</v>
      </c>
      <c r="C21" s="138" t="s">
        <v>0</v>
      </c>
      <c r="D21" s="140">
        <v>18950</v>
      </c>
      <c r="E21" s="140">
        <v>2311530</v>
      </c>
      <c r="F21" s="140">
        <v>2330480</v>
      </c>
      <c r="G21" s="140">
        <v>1258</v>
      </c>
      <c r="H21" s="140">
        <v>349219</v>
      </c>
      <c r="I21" s="140">
        <v>350477</v>
      </c>
      <c r="J21" s="139">
        <v>13</v>
      </c>
      <c r="K21" s="138">
        <v>13</v>
      </c>
      <c r="L21" s="140">
        <v>18950</v>
      </c>
      <c r="M21" s="140">
        <v>2220762</v>
      </c>
      <c r="N21" s="140">
        <v>2239712</v>
      </c>
      <c r="O21" s="140">
        <v>1258</v>
      </c>
      <c r="P21" s="140">
        <v>273299</v>
      </c>
      <c r="Q21" s="140">
        <v>274557</v>
      </c>
      <c r="R21" s="139">
        <v>2</v>
      </c>
      <c r="S21" s="138">
        <v>2</v>
      </c>
      <c r="T21" s="140">
        <v>0</v>
      </c>
      <c r="U21" s="140">
        <v>90768</v>
      </c>
      <c r="V21" s="140">
        <v>90768</v>
      </c>
      <c r="W21" s="140">
        <v>0</v>
      </c>
      <c r="X21" s="140">
        <v>75920</v>
      </c>
      <c r="Y21" s="140">
        <v>75920</v>
      </c>
      <c r="Z21" s="139">
        <v>0</v>
      </c>
      <c r="AA21" s="138">
        <v>0</v>
      </c>
      <c r="AB21" s="140">
        <v>0</v>
      </c>
      <c r="AC21" s="140">
        <v>0</v>
      </c>
      <c r="AD21" s="140">
        <v>0</v>
      </c>
      <c r="AE21" s="140">
        <v>0</v>
      </c>
      <c r="AF21" s="140">
        <v>0</v>
      </c>
      <c r="AG21" s="140">
        <v>0</v>
      </c>
      <c r="AH21" s="139">
        <v>0</v>
      </c>
      <c r="AI21" s="138">
        <v>0</v>
      </c>
      <c r="AJ21" s="140">
        <v>0</v>
      </c>
      <c r="AK21" s="140">
        <v>0</v>
      </c>
      <c r="AL21" s="140">
        <v>0</v>
      </c>
      <c r="AM21" s="140">
        <v>0</v>
      </c>
      <c r="AN21" s="140">
        <v>0</v>
      </c>
      <c r="AO21" s="140">
        <v>0</v>
      </c>
      <c r="AP21" s="139">
        <v>0</v>
      </c>
      <c r="AQ21" s="138">
        <v>0</v>
      </c>
      <c r="AR21" s="140">
        <v>0</v>
      </c>
      <c r="AS21" s="140">
        <v>0</v>
      </c>
      <c r="AT21" s="140">
        <v>0</v>
      </c>
      <c r="AU21" s="140">
        <v>0</v>
      </c>
      <c r="AV21" s="140">
        <v>0</v>
      </c>
      <c r="AW21" s="140">
        <v>0</v>
      </c>
      <c r="AX21" s="139">
        <v>0</v>
      </c>
      <c r="AY21" s="138">
        <v>0</v>
      </c>
      <c r="AZ21" s="140">
        <v>0</v>
      </c>
      <c r="BA21" s="140">
        <v>0</v>
      </c>
      <c r="BB21" s="140">
        <v>0</v>
      </c>
      <c r="BC21" s="140">
        <v>0</v>
      </c>
      <c r="BD21" s="140">
        <v>0</v>
      </c>
      <c r="BE21" s="140">
        <v>0</v>
      </c>
    </row>
    <row r="22" spans="1:57" s="142" customFormat="1" ht="13.5" customHeight="1">
      <c r="A22" s="138" t="s">
        <v>16</v>
      </c>
      <c r="B22" s="139" t="s">
        <v>251</v>
      </c>
      <c r="C22" s="138" t="s">
        <v>0</v>
      </c>
      <c r="D22" s="140">
        <v>0</v>
      </c>
      <c r="E22" s="140">
        <v>2329964</v>
      </c>
      <c r="F22" s="140">
        <v>2329964</v>
      </c>
      <c r="G22" s="140">
        <v>0</v>
      </c>
      <c r="H22" s="140">
        <v>395541</v>
      </c>
      <c r="I22" s="140">
        <v>395541</v>
      </c>
      <c r="J22" s="139">
        <v>14</v>
      </c>
      <c r="K22" s="138">
        <v>14</v>
      </c>
      <c r="L22" s="140">
        <v>0</v>
      </c>
      <c r="M22" s="140">
        <v>2329964</v>
      </c>
      <c r="N22" s="140">
        <v>2329964</v>
      </c>
      <c r="O22" s="140">
        <v>0</v>
      </c>
      <c r="P22" s="140">
        <v>216518</v>
      </c>
      <c r="Q22" s="140">
        <v>216518</v>
      </c>
      <c r="R22" s="139">
        <v>4</v>
      </c>
      <c r="S22" s="138">
        <v>4</v>
      </c>
      <c r="T22" s="140">
        <v>0</v>
      </c>
      <c r="U22" s="140">
        <v>0</v>
      </c>
      <c r="V22" s="140">
        <v>0</v>
      </c>
      <c r="W22" s="140">
        <v>0</v>
      </c>
      <c r="X22" s="140">
        <v>179023</v>
      </c>
      <c r="Y22" s="140">
        <v>179023</v>
      </c>
      <c r="Z22" s="139">
        <v>0</v>
      </c>
      <c r="AA22" s="138">
        <v>0</v>
      </c>
      <c r="AB22" s="140">
        <v>0</v>
      </c>
      <c r="AC22" s="140">
        <v>0</v>
      </c>
      <c r="AD22" s="140">
        <v>0</v>
      </c>
      <c r="AE22" s="140">
        <v>0</v>
      </c>
      <c r="AF22" s="140">
        <v>0</v>
      </c>
      <c r="AG22" s="140">
        <v>0</v>
      </c>
      <c r="AH22" s="139">
        <v>0</v>
      </c>
      <c r="AI22" s="138">
        <v>0</v>
      </c>
      <c r="AJ22" s="140">
        <v>0</v>
      </c>
      <c r="AK22" s="140">
        <v>0</v>
      </c>
      <c r="AL22" s="140">
        <v>0</v>
      </c>
      <c r="AM22" s="140">
        <v>0</v>
      </c>
      <c r="AN22" s="140">
        <v>0</v>
      </c>
      <c r="AO22" s="140">
        <v>0</v>
      </c>
      <c r="AP22" s="139">
        <v>0</v>
      </c>
      <c r="AQ22" s="138">
        <v>0</v>
      </c>
      <c r="AR22" s="140">
        <v>0</v>
      </c>
      <c r="AS22" s="140">
        <v>0</v>
      </c>
      <c r="AT22" s="140">
        <v>0</v>
      </c>
      <c r="AU22" s="140">
        <v>0</v>
      </c>
      <c r="AV22" s="140">
        <v>0</v>
      </c>
      <c r="AW22" s="140">
        <v>0</v>
      </c>
      <c r="AX22" s="139">
        <v>0</v>
      </c>
      <c r="AY22" s="138">
        <v>0</v>
      </c>
      <c r="AZ22" s="140">
        <v>0</v>
      </c>
      <c r="BA22" s="140">
        <v>0</v>
      </c>
      <c r="BB22" s="140">
        <v>0</v>
      </c>
      <c r="BC22" s="140">
        <v>0</v>
      </c>
      <c r="BD22" s="140">
        <v>0</v>
      </c>
      <c r="BE22" s="140">
        <v>0</v>
      </c>
    </row>
    <row r="23" spans="1:57" s="142" customFormat="1" ht="13.5" customHeight="1">
      <c r="A23" s="138" t="s">
        <v>17</v>
      </c>
      <c r="B23" s="139" t="s">
        <v>252</v>
      </c>
      <c r="C23" s="138" t="s">
        <v>0</v>
      </c>
      <c r="D23" s="140">
        <v>27996</v>
      </c>
      <c r="E23" s="140">
        <v>3112980</v>
      </c>
      <c r="F23" s="140">
        <v>3140976</v>
      </c>
      <c r="G23" s="140">
        <v>7338</v>
      </c>
      <c r="H23" s="140">
        <v>404720</v>
      </c>
      <c r="I23" s="140">
        <v>412058</v>
      </c>
      <c r="J23" s="139">
        <v>18</v>
      </c>
      <c r="K23" s="138">
        <v>18</v>
      </c>
      <c r="L23" s="140">
        <v>26104</v>
      </c>
      <c r="M23" s="140">
        <v>2549562</v>
      </c>
      <c r="N23" s="140">
        <v>2575666</v>
      </c>
      <c r="O23" s="140">
        <v>7338</v>
      </c>
      <c r="P23" s="140">
        <v>385253</v>
      </c>
      <c r="Q23" s="140">
        <v>392591</v>
      </c>
      <c r="R23" s="139">
        <v>12</v>
      </c>
      <c r="S23" s="138">
        <v>12</v>
      </c>
      <c r="T23" s="140">
        <v>1892</v>
      </c>
      <c r="U23" s="140">
        <v>563418</v>
      </c>
      <c r="V23" s="140">
        <v>565310</v>
      </c>
      <c r="W23" s="140">
        <v>0</v>
      </c>
      <c r="X23" s="140">
        <v>19467</v>
      </c>
      <c r="Y23" s="140">
        <v>19467</v>
      </c>
      <c r="Z23" s="139">
        <v>0</v>
      </c>
      <c r="AA23" s="138">
        <v>0</v>
      </c>
      <c r="AB23" s="140">
        <v>0</v>
      </c>
      <c r="AC23" s="140">
        <v>0</v>
      </c>
      <c r="AD23" s="140">
        <v>0</v>
      </c>
      <c r="AE23" s="140">
        <v>0</v>
      </c>
      <c r="AF23" s="140">
        <v>0</v>
      </c>
      <c r="AG23" s="140">
        <v>0</v>
      </c>
      <c r="AH23" s="139">
        <v>0</v>
      </c>
      <c r="AI23" s="138">
        <v>0</v>
      </c>
      <c r="AJ23" s="140">
        <v>0</v>
      </c>
      <c r="AK23" s="140">
        <v>0</v>
      </c>
      <c r="AL23" s="140">
        <v>0</v>
      </c>
      <c r="AM23" s="140">
        <v>0</v>
      </c>
      <c r="AN23" s="140">
        <v>0</v>
      </c>
      <c r="AO23" s="140">
        <v>0</v>
      </c>
      <c r="AP23" s="139">
        <v>0</v>
      </c>
      <c r="AQ23" s="138">
        <v>0</v>
      </c>
      <c r="AR23" s="140">
        <v>0</v>
      </c>
      <c r="AS23" s="140">
        <v>0</v>
      </c>
      <c r="AT23" s="140">
        <v>0</v>
      </c>
      <c r="AU23" s="140">
        <v>0</v>
      </c>
      <c r="AV23" s="140">
        <v>0</v>
      </c>
      <c r="AW23" s="140">
        <v>0</v>
      </c>
      <c r="AX23" s="139">
        <v>0</v>
      </c>
      <c r="AY23" s="138">
        <v>0</v>
      </c>
      <c r="AZ23" s="140">
        <v>0</v>
      </c>
      <c r="BA23" s="140">
        <v>0</v>
      </c>
      <c r="BB23" s="140">
        <v>0</v>
      </c>
      <c r="BC23" s="140">
        <v>0</v>
      </c>
      <c r="BD23" s="140">
        <v>0</v>
      </c>
      <c r="BE23" s="140">
        <v>0</v>
      </c>
    </row>
    <row r="24" spans="1:57" s="142" customFormat="1" ht="13.5" customHeight="1">
      <c r="A24" s="138" t="s">
        <v>18</v>
      </c>
      <c r="B24" s="139" t="s">
        <v>253</v>
      </c>
      <c r="C24" s="138" t="s">
        <v>0</v>
      </c>
      <c r="D24" s="140">
        <v>0</v>
      </c>
      <c r="E24" s="140">
        <v>3745807</v>
      </c>
      <c r="F24" s="140">
        <v>3745807</v>
      </c>
      <c r="G24" s="140">
        <v>0</v>
      </c>
      <c r="H24" s="140">
        <v>419995</v>
      </c>
      <c r="I24" s="140">
        <v>419995</v>
      </c>
      <c r="J24" s="139">
        <v>13</v>
      </c>
      <c r="K24" s="138">
        <v>13</v>
      </c>
      <c r="L24" s="140">
        <v>0</v>
      </c>
      <c r="M24" s="140">
        <v>3705231</v>
      </c>
      <c r="N24" s="140">
        <v>3705231</v>
      </c>
      <c r="O24" s="140">
        <v>0</v>
      </c>
      <c r="P24" s="140">
        <v>283868</v>
      </c>
      <c r="Q24" s="140">
        <v>283868</v>
      </c>
      <c r="R24" s="139">
        <v>6</v>
      </c>
      <c r="S24" s="138">
        <v>6</v>
      </c>
      <c r="T24" s="140">
        <v>0</v>
      </c>
      <c r="U24" s="140">
        <v>40576</v>
      </c>
      <c r="V24" s="140">
        <v>40576</v>
      </c>
      <c r="W24" s="140">
        <v>0</v>
      </c>
      <c r="X24" s="140">
        <v>136127</v>
      </c>
      <c r="Y24" s="140">
        <v>136127</v>
      </c>
      <c r="Z24" s="139">
        <v>0</v>
      </c>
      <c r="AA24" s="138">
        <v>0</v>
      </c>
      <c r="AB24" s="140">
        <v>0</v>
      </c>
      <c r="AC24" s="140">
        <v>0</v>
      </c>
      <c r="AD24" s="140">
        <v>0</v>
      </c>
      <c r="AE24" s="140">
        <v>0</v>
      </c>
      <c r="AF24" s="140">
        <v>0</v>
      </c>
      <c r="AG24" s="140">
        <v>0</v>
      </c>
      <c r="AH24" s="139">
        <v>0</v>
      </c>
      <c r="AI24" s="138">
        <v>0</v>
      </c>
      <c r="AJ24" s="140">
        <v>0</v>
      </c>
      <c r="AK24" s="140">
        <v>0</v>
      </c>
      <c r="AL24" s="140">
        <v>0</v>
      </c>
      <c r="AM24" s="140">
        <v>0</v>
      </c>
      <c r="AN24" s="140">
        <v>0</v>
      </c>
      <c r="AO24" s="140">
        <v>0</v>
      </c>
      <c r="AP24" s="139">
        <v>0</v>
      </c>
      <c r="AQ24" s="138">
        <v>0</v>
      </c>
      <c r="AR24" s="140">
        <v>0</v>
      </c>
      <c r="AS24" s="140">
        <v>0</v>
      </c>
      <c r="AT24" s="140">
        <v>0</v>
      </c>
      <c r="AU24" s="140">
        <v>0</v>
      </c>
      <c r="AV24" s="140">
        <v>0</v>
      </c>
      <c r="AW24" s="140">
        <v>0</v>
      </c>
      <c r="AX24" s="139">
        <v>0</v>
      </c>
      <c r="AY24" s="138">
        <v>0</v>
      </c>
      <c r="AZ24" s="140">
        <v>0</v>
      </c>
      <c r="BA24" s="140">
        <v>0</v>
      </c>
      <c r="BB24" s="140">
        <v>0</v>
      </c>
      <c r="BC24" s="140">
        <v>0</v>
      </c>
      <c r="BD24" s="140">
        <v>0</v>
      </c>
      <c r="BE24" s="140">
        <v>0</v>
      </c>
    </row>
    <row r="25" spans="1:57" s="142" customFormat="1" ht="13.5" customHeight="1">
      <c r="A25" s="138" t="s">
        <v>19</v>
      </c>
      <c r="B25" s="139" t="s">
        <v>254</v>
      </c>
      <c r="C25" s="138" t="s">
        <v>0</v>
      </c>
      <c r="D25" s="140">
        <v>244713</v>
      </c>
      <c r="E25" s="140">
        <v>2888968</v>
      </c>
      <c r="F25" s="140">
        <v>3133681</v>
      </c>
      <c r="G25" s="140">
        <v>0</v>
      </c>
      <c r="H25" s="140">
        <v>648627</v>
      </c>
      <c r="I25" s="140">
        <v>648627</v>
      </c>
      <c r="J25" s="139">
        <v>26</v>
      </c>
      <c r="K25" s="138">
        <v>26</v>
      </c>
      <c r="L25" s="140">
        <v>51023</v>
      </c>
      <c r="M25" s="140">
        <v>1645504</v>
      </c>
      <c r="N25" s="140">
        <v>1696527</v>
      </c>
      <c r="O25" s="140">
        <v>0</v>
      </c>
      <c r="P25" s="140">
        <v>339916</v>
      </c>
      <c r="Q25" s="140">
        <v>339916</v>
      </c>
      <c r="R25" s="139">
        <v>19</v>
      </c>
      <c r="S25" s="138">
        <v>19</v>
      </c>
      <c r="T25" s="140">
        <v>134005</v>
      </c>
      <c r="U25" s="140">
        <v>1232700</v>
      </c>
      <c r="V25" s="140">
        <v>1366705</v>
      </c>
      <c r="W25" s="140">
        <v>0</v>
      </c>
      <c r="X25" s="140">
        <v>274576</v>
      </c>
      <c r="Y25" s="140">
        <v>274576</v>
      </c>
      <c r="Z25" s="139">
        <v>7</v>
      </c>
      <c r="AA25" s="138">
        <v>7</v>
      </c>
      <c r="AB25" s="140">
        <v>55118</v>
      </c>
      <c r="AC25" s="140">
        <v>9942</v>
      </c>
      <c r="AD25" s="140">
        <v>65060</v>
      </c>
      <c r="AE25" s="140">
        <v>0</v>
      </c>
      <c r="AF25" s="140">
        <v>34135</v>
      </c>
      <c r="AG25" s="140">
        <v>34135</v>
      </c>
      <c r="AH25" s="139">
        <v>1</v>
      </c>
      <c r="AI25" s="138">
        <v>1</v>
      </c>
      <c r="AJ25" s="140">
        <v>4567</v>
      </c>
      <c r="AK25" s="140">
        <v>822</v>
      </c>
      <c r="AL25" s="140">
        <v>5389</v>
      </c>
      <c r="AM25" s="140">
        <v>0</v>
      </c>
      <c r="AN25" s="140">
        <v>0</v>
      </c>
      <c r="AO25" s="140">
        <v>0</v>
      </c>
      <c r="AP25" s="139">
        <v>0</v>
      </c>
      <c r="AQ25" s="138">
        <v>0</v>
      </c>
      <c r="AR25" s="140">
        <v>0</v>
      </c>
      <c r="AS25" s="140">
        <v>0</v>
      </c>
      <c r="AT25" s="140">
        <v>0</v>
      </c>
      <c r="AU25" s="140">
        <v>0</v>
      </c>
      <c r="AV25" s="140">
        <v>0</v>
      </c>
      <c r="AW25" s="140">
        <v>0</v>
      </c>
      <c r="AX25" s="139">
        <v>0</v>
      </c>
      <c r="AY25" s="138">
        <v>0</v>
      </c>
      <c r="AZ25" s="140">
        <v>0</v>
      </c>
      <c r="BA25" s="140">
        <v>0</v>
      </c>
      <c r="BB25" s="140">
        <v>0</v>
      </c>
      <c r="BC25" s="140">
        <v>0</v>
      </c>
      <c r="BD25" s="140">
        <v>0</v>
      </c>
      <c r="BE25" s="140">
        <v>0</v>
      </c>
    </row>
    <row r="26" spans="1:57" s="142" customFormat="1" ht="13.5" customHeight="1">
      <c r="A26" s="138" t="s">
        <v>20</v>
      </c>
      <c r="B26" s="139" t="s">
        <v>255</v>
      </c>
      <c r="C26" s="138" t="s">
        <v>0</v>
      </c>
      <c r="D26" s="140">
        <v>4350693</v>
      </c>
      <c r="E26" s="140">
        <v>5423652</v>
      </c>
      <c r="F26" s="140">
        <v>9774345</v>
      </c>
      <c r="G26" s="140">
        <v>126605</v>
      </c>
      <c r="H26" s="140">
        <v>2527177</v>
      </c>
      <c r="I26" s="140">
        <v>2653782</v>
      </c>
      <c r="J26" s="139">
        <v>77</v>
      </c>
      <c r="K26" s="138">
        <v>77</v>
      </c>
      <c r="L26" s="140">
        <v>3266116</v>
      </c>
      <c r="M26" s="140">
        <v>3301508</v>
      </c>
      <c r="N26" s="140">
        <v>6567624</v>
      </c>
      <c r="O26" s="140">
        <v>122768</v>
      </c>
      <c r="P26" s="140">
        <v>2015311</v>
      </c>
      <c r="Q26" s="140">
        <v>2138079</v>
      </c>
      <c r="R26" s="139">
        <v>38</v>
      </c>
      <c r="S26" s="138">
        <v>38</v>
      </c>
      <c r="T26" s="140">
        <v>937436</v>
      </c>
      <c r="U26" s="140">
        <v>1550556</v>
      </c>
      <c r="V26" s="140">
        <v>2487992</v>
      </c>
      <c r="W26" s="140">
        <v>3837</v>
      </c>
      <c r="X26" s="140">
        <v>382915</v>
      </c>
      <c r="Y26" s="140">
        <v>386752</v>
      </c>
      <c r="Z26" s="139">
        <v>6</v>
      </c>
      <c r="AA26" s="138">
        <v>6</v>
      </c>
      <c r="AB26" s="140">
        <v>45036</v>
      </c>
      <c r="AC26" s="140">
        <v>381341</v>
      </c>
      <c r="AD26" s="140">
        <v>426377</v>
      </c>
      <c r="AE26" s="140">
        <v>0</v>
      </c>
      <c r="AF26" s="140">
        <v>97138</v>
      </c>
      <c r="AG26" s="140">
        <v>97138</v>
      </c>
      <c r="AH26" s="139">
        <v>2</v>
      </c>
      <c r="AI26" s="138">
        <v>2</v>
      </c>
      <c r="AJ26" s="140">
        <v>0</v>
      </c>
      <c r="AK26" s="140">
        <v>146071</v>
      </c>
      <c r="AL26" s="140">
        <v>146071</v>
      </c>
      <c r="AM26" s="140">
        <v>0</v>
      </c>
      <c r="AN26" s="140">
        <v>31813</v>
      </c>
      <c r="AO26" s="140">
        <v>31813</v>
      </c>
      <c r="AP26" s="139">
        <v>1</v>
      </c>
      <c r="AQ26" s="138">
        <v>1</v>
      </c>
      <c r="AR26" s="140">
        <v>102105</v>
      </c>
      <c r="AS26" s="140">
        <v>44176</v>
      </c>
      <c r="AT26" s="140">
        <v>146281</v>
      </c>
      <c r="AU26" s="140">
        <v>0</v>
      </c>
      <c r="AV26" s="140">
        <v>0</v>
      </c>
      <c r="AW26" s="140">
        <v>0</v>
      </c>
      <c r="AX26" s="139">
        <v>0</v>
      </c>
      <c r="AY26" s="138">
        <v>0</v>
      </c>
      <c r="AZ26" s="140">
        <v>0</v>
      </c>
      <c r="BA26" s="140">
        <v>0</v>
      </c>
      <c r="BB26" s="140">
        <v>0</v>
      </c>
      <c r="BC26" s="140">
        <v>0</v>
      </c>
      <c r="BD26" s="140">
        <v>0</v>
      </c>
      <c r="BE26" s="140">
        <v>0</v>
      </c>
    </row>
    <row r="27" spans="1:57" s="142" customFormat="1" ht="13.5" customHeight="1">
      <c r="A27" s="138" t="s">
        <v>21</v>
      </c>
      <c r="B27" s="139" t="s">
        <v>256</v>
      </c>
      <c r="C27" s="138" t="s">
        <v>0</v>
      </c>
      <c r="D27" s="140">
        <v>310932</v>
      </c>
      <c r="E27" s="140">
        <v>3976726</v>
      </c>
      <c r="F27" s="140">
        <v>4287658</v>
      </c>
      <c r="G27" s="140">
        <v>58984</v>
      </c>
      <c r="H27" s="140">
        <v>1356643</v>
      </c>
      <c r="I27" s="140">
        <v>1415627</v>
      </c>
      <c r="J27" s="139">
        <v>32</v>
      </c>
      <c r="K27" s="138">
        <v>32</v>
      </c>
      <c r="L27" s="140">
        <v>310932</v>
      </c>
      <c r="M27" s="140">
        <v>3365423</v>
      </c>
      <c r="N27" s="140">
        <v>3676355</v>
      </c>
      <c r="O27" s="140">
        <v>58984</v>
      </c>
      <c r="P27" s="140">
        <v>835384</v>
      </c>
      <c r="Q27" s="140">
        <v>894368</v>
      </c>
      <c r="R27" s="139">
        <v>15</v>
      </c>
      <c r="S27" s="138">
        <v>15</v>
      </c>
      <c r="T27" s="140">
        <v>0</v>
      </c>
      <c r="U27" s="140">
        <v>371982</v>
      </c>
      <c r="V27" s="140">
        <v>371982</v>
      </c>
      <c r="W27" s="140">
        <v>0</v>
      </c>
      <c r="X27" s="140">
        <v>481159</v>
      </c>
      <c r="Y27" s="140">
        <v>481159</v>
      </c>
      <c r="Z27" s="139">
        <v>5</v>
      </c>
      <c r="AA27" s="138">
        <v>5</v>
      </c>
      <c r="AB27" s="140">
        <v>0</v>
      </c>
      <c r="AC27" s="140">
        <v>239321</v>
      </c>
      <c r="AD27" s="140">
        <v>239321</v>
      </c>
      <c r="AE27" s="140">
        <v>0</v>
      </c>
      <c r="AF27" s="140">
        <v>40100</v>
      </c>
      <c r="AG27" s="140">
        <v>40100</v>
      </c>
      <c r="AH27" s="139">
        <v>0</v>
      </c>
      <c r="AI27" s="138">
        <v>0</v>
      </c>
      <c r="AJ27" s="140">
        <v>0</v>
      </c>
      <c r="AK27" s="140">
        <v>0</v>
      </c>
      <c r="AL27" s="140">
        <v>0</v>
      </c>
      <c r="AM27" s="140">
        <v>0</v>
      </c>
      <c r="AN27" s="140">
        <v>0</v>
      </c>
      <c r="AO27" s="140">
        <v>0</v>
      </c>
      <c r="AP27" s="139">
        <v>0</v>
      </c>
      <c r="AQ27" s="138">
        <v>0</v>
      </c>
      <c r="AR27" s="140">
        <v>0</v>
      </c>
      <c r="AS27" s="140">
        <v>0</v>
      </c>
      <c r="AT27" s="140">
        <v>0</v>
      </c>
      <c r="AU27" s="140">
        <v>0</v>
      </c>
      <c r="AV27" s="140">
        <v>0</v>
      </c>
      <c r="AW27" s="140">
        <v>0</v>
      </c>
      <c r="AX27" s="139">
        <v>0</v>
      </c>
      <c r="AY27" s="138">
        <v>0</v>
      </c>
      <c r="AZ27" s="140">
        <v>0</v>
      </c>
      <c r="BA27" s="140">
        <v>0</v>
      </c>
      <c r="BB27" s="140">
        <v>0</v>
      </c>
      <c r="BC27" s="140">
        <v>0</v>
      </c>
      <c r="BD27" s="140">
        <v>0</v>
      </c>
      <c r="BE27" s="140">
        <v>0</v>
      </c>
    </row>
    <row r="28" spans="1:57" s="142" customFormat="1" ht="13.5" customHeight="1">
      <c r="A28" s="138" t="s">
        <v>22</v>
      </c>
      <c r="B28" s="139" t="s">
        <v>257</v>
      </c>
      <c r="C28" s="138" t="s">
        <v>0</v>
      </c>
      <c r="D28" s="140">
        <v>733861</v>
      </c>
      <c r="E28" s="140">
        <v>5028817</v>
      </c>
      <c r="F28" s="140">
        <v>5762678</v>
      </c>
      <c r="G28" s="140">
        <v>0</v>
      </c>
      <c r="H28" s="140">
        <v>2090995</v>
      </c>
      <c r="I28" s="140">
        <v>2090995</v>
      </c>
      <c r="J28" s="139">
        <v>23</v>
      </c>
      <c r="K28" s="138">
        <v>23</v>
      </c>
      <c r="L28" s="140">
        <v>532296</v>
      </c>
      <c r="M28" s="140">
        <v>4275173</v>
      </c>
      <c r="N28" s="140">
        <v>4807469</v>
      </c>
      <c r="O28" s="140">
        <v>0</v>
      </c>
      <c r="P28" s="140">
        <v>1698273</v>
      </c>
      <c r="Q28" s="140">
        <v>1698273</v>
      </c>
      <c r="R28" s="139">
        <v>7</v>
      </c>
      <c r="S28" s="138">
        <v>7</v>
      </c>
      <c r="T28" s="140">
        <v>201565</v>
      </c>
      <c r="U28" s="140">
        <v>381894</v>
      </c>
      <c r="V28" s="140">
        <v>583459</v>
      </c>
      <c r="W28" s="140">
        <v>0</v>
      </c>
      <c r="X28" s="140">
        <v>292948</v>
      </c>
      <c r="Y28" s="140">
        <v>292948</v>
      </c>
      <c r="Z28" s="139">
        <v>1</v>
      </c>
      <c r="AA28" s="138">
        <v>1</v>
      </c>
      <c r="AB28" s="140">
        <v>0</v>
      </c>
      <c r="AC28" s="140">
        <v>371750</v>
      </c>
      <c r="AD28" s="140">
        <v>371750</v>
      </c>
      <c r="AE28" s="140">
        <v>0</v>
      </c>
      <c r="AF28" s="140">
        <v>99774</v>
      </c>
      <c r="AG28" s="140">
        <v>99774</v>
      </c>
      <c r="AH28" s="139">
        <v>0</v>
      </c>
      <c r="AI28" s="138">
        <v>0</v>
      </c>
      <c r="AJ28" s="140">
        <v>0</v>
      </c>
      <c r="AK28" s="140">
        <v>0</v>
      </c>
      <c r="AL28" s="140">
        <v>0</v>
      </c>
      <c r="AM28" s="140">
        <v>0</v>
      </c>
      <c r="AN28" s="140">
        <v>0</v>
      </c>
      <c r="AO28" s="140">
        <v>0</v>
      </c>
      <c r="AP28" s="139">
        <v>0</v>
      </c>
      <c r="AQ28" s="138">
        <v>0</v>
      </c>
      <c r="AR28" s="140">
        <v>0</v>
      </c>
      <c r="AS28" s="140">
        <v>0</v>
      </c>
      <c r="AT28" s="140">
        <v>0</v>
      </c>
      <c r="AU28" s="140">
        <v>0</v>
      </c>
      <c r="AV28" s="140">
        <v>0</v>
      </c>
      <c r="AW28" s="140">
        <v>0</v>
      </c>
      <c r="AX28" s="139">
        <v>0</v>
      </c>
      <c r="AY28" s="138">
        <v>0</v>
      </c>
      <c r="AZ28" s="140">
        <v>0</v>
      </c>
      <c r="BA28" s="140">
        <v>0</v>
      </c>
      <c r="BB28" s="140">
        <v>0</v>
      </c>
      <c r="BC28" s="140">
        <v>0</v>
      </c>
      <c r="BD28" s="140">
        <v>0</v>
      </c>
      <c r="BE28" s="140">
        <v>0</v>
      </c>
    </row>
    <row r="29" spans="1:57" s="142" customFormat="1" ht="13.5" customHeight="1">
      <c r="A29" s="138" t="s">
        <v>23</v>
      </c>
      <c r="B29" s="139" t="s">
        <v>258</v>
      </c>
      <c r="C29" s="138" t="s">
        <v>0</v>
      </c>
      <c r="D29" s="140">
        <v>12219997</v>
      </c>
      <c r="E29" s="140">
        <v>9914262</v>
      </c>
      <c r="F29" s="140">
        <v>22134259</v>
      </c>
      <c r="G29" s="140">
        <v>56412</v>
      </c>
      <c r="H29" s="140">
        <v>2909461</v>
      </c>
      <c r="I29" s="140">
        <v>2965873</v>
      </c>
      <c r="J29" s="139">
        <v>42</v>
      </c>
      <c r="K29" s="138">
        <v>42</v>
      </c>
      <c r="L29" s="140">
        <v>11896277</v>
      </c>
      <c r="M29" s="140">
        <v>9541032</v>
      </c>
      <c r="N29" s="140">
        <v>21437309</v>
      </c>
      <c r="O29" s="140">
        <v>56412</v>
      </c>
      <c r="P29" s="140">
        <v>2017130</v>
      </c>
      <c r="Q29" s="140">
        <v>2073542</v>
      </c>
      <c r="R29" s="139">
        <v>15</v>
      </c>
      <c r="S29" s="138">
        <v>15</v>
      </c>
      <c r="T29" s="140">
        <v>182205</v>
      </c>
      <c r="U29" s="140">
        <v>373230</v>
      </c>
      <c r="V29" s="140">
        <v>555435</v>
      </c>
      <c r="W29" s="140">
        <v>0</v>
      </c>
      <c r="X29" s="140">
        <v>892331</v>
      </c>
      <c r="Y29" s="140">
        <v>892331</v>
      </c>
      <c r="Z29" s="139">
        <v>5</v>
      </c>
      <c r="AA29" s="138">
        <v>5</v>
      </c>
      <c r="AB29" s="140">
        <v>141515</v>
      </c>
      <c r="AC29" s="140">
        <v>0</v>
      </c>
      <c r="AD29" s="140">
        <v>141515</v>
      </c>
      <c r="AE29" s="140">
        <v>0</v>
      </c>
      <c r="AF29" s="140">
        <v>0</v>
      </c>
      <c r="AG29" s="140">
        <v>0</v>
      </c>
      <c r="AH29" s="139">
        <v>0</v>
      </c>
      <c r="AI29" s="138">
        <v>0</v>
      </c>
      <c r="AJ29" s="140">
        <v>0</v>
      </c>
      <c r="AK29" s="140">
        <v>0</v>
      </c>
      <c r="AL29" s="140">
        <v>0</v>
      </c>
      <c r="AM29" s="140">
        <v>0</v>
      </c>
      <c r="AN29" s="140">
        <v>0</v>
      </c>
      <c r="AO29" s="140">
        <v>0</v>
      </c>
      <c r="AP29" s="139">
        <v>0</v>
      </c>
      <c r="AQ29" s="138">
        <v>0</v>
      </c>
      <c r="AR29" s="140">
        <v>0</v>
      </c>
      <c r="AS29" s="140">
        <v>0</v>
      </c>
      <c r="AT29" s="140">
        <v>0</v>
      </c>
      <c r="AU29" s="140">
        <v>0</v>
      </c>
      <c r="AV29" s="140">
        <v>0</v>
      </c>
      <c r="AW29" s="140">
        <v>0</v>
      </c>
      <c r="AX29" s="139">
        <v>0</v>
      </c>
      <c r="AY29" s="138">
        <v>0</v>
      </c>
      <c r="AZ29" s="140">
        <v>0</v>
      </c>
      <c r="BA29" s="140">
        <v>0</v>
      </c>
      <c r="BB29" s="140">
        <v>0</v>
      </c>
      <c r="BC29" s="140">
        <v>0</v>
      </c>
      <c r="BD29" s="140">
        <v>0</v>
      </c>
      <c r="BE29" s="140">
        <v>0</v>
      </c>
    </row>
    <row r="30" spans="1:57" s="142" customFormat="1" ht="13.5" customHeight="1">
      <c r="A30" s="138" t="s">
        <v>24</v>
      </c>
      <c r="B30" s="139" t="s">
        <v>259</v>
      </c>
      <c r="C30" s="138" t="s">
        <v>0</v>
      </c>
      <c r="D30" s="140">
        <v>682710</v>
      </c>
      <c r="E30" s="140">
        <v>4607928</v>
      </c>
      <c r="F30" s="140">
        <v>5290638</v>
      </c>
      <c r="G30" s="140">
        <v>0</v>
      </c>
      <c r="H30" s="140">
        <v>2484368</v>
      </c>
      <c r="I30" s="140">
        <v>2484368</v>
      </c>
      <c r="J30" s="139">
        <v>24</v>
      </c>
      <c r="K30" s="138">
        <v>24</v>
      </c>
      <c r="L30" s="140">
        <v>658816</v>
      </c>
      <c r="M30" s="140">
        <v>4552564</v>
      </c>
      <c r="N30" s="140">
        <v>5211380</v>
      </c>
      <c r="O30" s="140">
        <v>0</v>
      </c>
      <c r="P30" s="140">
        <v>1899059</v>
      </c>
      <c r="Q30" s="140">
        <v>1899059</v>
      </c>
      <c r="R30" s="139">
        <v>12</v>
      </c>
      <c r="S30" s="138">
        <v>12</v>
      </c>
      <c r="T30" s="140">
        <v>23894</v>
      </c>
      <c r="U30" s="140">
        <v>55364</v>
      </c>
      <c r="V30" s="140">
        <v>79258</v>
      </c>
      <c r="W30" s="140">
        <v>0</v>
      </c>
      <c r="X30" s="140">
        <v>585309</v>
      </c>
      <c r="Y30" s="140">
        <v>585309</v>
      </c>
      <c r="Z30" s="139">
        <v>0</v>
      </c>
      <c r="AA30" s="138">
        <v>0</v>
      </c>
      <c r="AB30" s="140">
        <v>0</v>
      </c>
      <c r="AC30" s="140">
        <v>0</v>
      </c>
      <c r="AD30" s="140">
        <v>0</v>
      </c>
      <c r="AE30" s="140">
        <v>0</v>
      </c>
      <c r="AF30" s="140">
        <v>0</v>
      </c>
      <c r="AG30" s="140">
        <v>0</v>
      </c>
      <c r="AH30" s="139">
        <v>0</v>
      </c>
      <c r="AI30" s="138">
        <v>0</v>
      </c>
      <c r="AJ30" s="140">
        <v>0</v>
      </c>
      <c r="AK30" s="140">
        <v>0</v>
      </c>
      <c r="AL30" s="140">
        <v>0</v>
      </c>
      <c r="AM30" s="140">
        <v>0</v>
      </c>
      <c r="AN30" s="140">
        <v>0</v>
      </c>
      <c r="AO30" s="140">
        <v>0</v>
      </c>
      <c r="AP30" s="139">
        <v>0</v>
      </c>
      <c r="AQ30" s="138">
        <v>0</v>
      </c>
      <c r="AR30" s="140">
        <v>0</v>
      </c>
      <c r="AS30" s="140">
        <v>0</v>
      </c>
      <c r="AT30" s="140">
        <v>0</v>
      </c>
      <c r="AU30" s="140">
        <v>0</v>
      </c>
      <c r="AV30" s="140">
        <v>0</v>
      </c>
      <c r="AW30" s="140">
        <v>0</v>
      </c>
      <c r="AX30" s="139">
        <v>0</v>
      </c>
      <c r="AY30" s="138">
        <v>0</v>
      </c>
      <c r="AZ30" s="140">
        <v>0</v>
      </c>
      <c r="BA30" s="140">
        <v>0</v>
      </c>
      <c r="BB30" s="140">
        <v>0</v>
      </c>
      <c r="BC30" s="140">
        <v>0</v>
      </c>
      <c r="BD30" s="140">
        <v>0</v>
      </c>
      <c r="BE30" s="140">
        <v>0</v>
      </c>
    </row>
    <row r="31" spans="1:57" s="142" customFormat="1" ht="13.5" customHeight="1">
      <c r="A31" s="138" t="s">
        <v>25</v>
      </c>
      <c r="B31" s="139" t="s">
        <v>260</v>
      </c>
      <c r="C31" s="138" t="s">
        <v>0</v>
      </c>
      <c r="D31" s="140">
        <v>66091</v>
      </c>
      <c r="E31" s="140">
        <v>2858648</v>
      </c>
      <c r="F31" s="140">
        <v>2924739</v>
      </c>
      <c r="G31" s="140">
        <v>0</v>
      </c>
      <c r="H31" s="140">
        <v>896169</v>
      </c>
      <c r="I31" s="140">
        <v>896169</v>
      </c>
      <c r="J31" s="139">
        <v>16</v>
      </c>
      <c r="K31" s="138">
        <v>16</v>
      </c>
      <c r="L31" s="140">
        <v>46237</v>
      </c>
      <c r="M31" s="140">
        <v>2208316</v>
      </c>
      <c r="N31" s="140">
        <v>2254553</v>
      </c>
      <c r="O31" s="140">
        <v>0</v>
      </c>
      <c r="P31" s="140">
        <v>693105</v>
      </c>
      <c r="Q31" s="140">
        <v>693105</v>
      </c>
      <c r="R31" s="139">
        <v>7</v>
      </c>
      <c r="S31" s="138">
        <v>7</v>
      </c>
      <c r="T31" s="140">
        <v>10178</v>
      </c>
      <c r="U31" s="140">
        <v>578463</v>
      </c>
      <c r="V31" s="140">
        <v>588641</v>
      </c>
      <c r="W31" s="140">
        <v>0</v>
      </c>
      <c r="X31" s="140">
        <v>133073</v>
      </c>
      <c r="Y31" s="140">
        <v>133073</v>
      </c>
      <c r="Z31" s="139">
        <v>2</v>
      </c>
      <c r="AA31" s="138">
        <v>2</v>
      </c>
      <c r="AB31" s="140">
        <v>9676</v>
      </c>
      <c r="AC31" s="140">
        <v>60733</v>
      </c>
      <c r="AD31" s="140">
        <v>70409</v>
      </c>
      <c r="AE31" s="140">
        <v>0</v>
      </c>
      <c r="AF31" s="140">
        <v>69991</v>
      </c>
      <c r="AG31" s="140">
        <v>69991</v>
      </c>
      <c r="AH31" s="139">
        <v>1</v>
      </c>
      <c r="AI31" s="138">
        <v>1</v>
      </c>
      <c r="AJ31" s="140">
        <v>0</v>
      </c>
      <c r="AK31" s="140">
        <v>11136</v>
      </c>
      <c r="AL31" s="140">
        <v>11136</v>
      </c>
      <c r="AM31" s="140">
        <v>0</v>
      </c>
      <c r="AN31" s="140">
        <v>0</v>
      </c>
      <c r="AO31" s="140">
        <v>0</v>
      </c>
      <c r="AP31" s="139">
        <v>0</v>
      </c>
      <c r="AQ31" s="138">
        <v>0</v>
      </c>
      <c r="AR31" s="140">
        <v>0</v>
      </c>
      <c r="AS31" s="140">
        <v>0</v>
      </c>
      <c r="AT31" s="140">
        <v>0</v>
      </c>
      <c r="AU31" s="140">
        <v>0</v>
      </c>
      <c r="AV31" s="140">
        <v>0</v>
      </c>
      <c r="AW31" s="140">
        <v>0</v>
      </c>
      <c r="AX31" s="139">
        <v>0</v>
      </c>
      <c r="AY31" s="138">
        <v>0</v>
      </c>
      <c r="AZ31" s="140">
        <v>0</v>
      </c>
      <c r="BA31" s="140">
        <v>0</v>
      </c>
      <c r="BB31" s="140">
        <v>0</v>
      </c>
      <c r="BC31" s="140">
        <v>0</v>
      </c>
      <c r="BD31" s="140">
        <v>0</v>
      </c>
      <c r="BE31" s="140">
        <v>0</v>
      </c>
    </row>
    <row r="32" spans="1:57" s="142" customFormat="1" ht="13.5" customHeight="1">
      <c r="A32" s="138" t="s">
        <v>26</v>
      </c>
      <c r="B32" s="139" t="s">
        <v>261</v>
      </c>
      <c r="C32" s="138" t="s">
        <v>0</v>
      </c>
      <c r="D32" s="140">
        <v>1882159</v>
      </c>
      <c r="E32" s="140">
        <v>2980877</v>
      </c>
      <c r="F32" s="140">
        <v>4863036</v>
      </c>
      <c r="G32" s="140">
        <v>10368</v>
      </c>
      <c r="H32" s="140">
        <v>1363939</v>
      </c>
      <c r="I32" s="140">
        <v>1374307</v>
      </c>
      <c r="J32" s="139">
        <v>20</v>
      </c>
      <c r="K32" s="138">
        <v>20</v>
      </c>
      <c r="L32" s="140">
        <v>1882159</v>
      </c>
      <c r="M32" s="140">
        <v>2980877</v>
      </c>
      <c r="N32" s="140">
        <v>4863036</v>
      </c>
      <c r="O32" s="140">
        <v>10368</v>
      </c>
      <c r="P32" s="140">
        <v>1136504</v>
      </c>
      <c r="Q32" s="140">
        <v>1146872</v>
      </c>
      <c r="R32" s="139">
        <v>5</v>
      </c>
      <c r="S32" s="138">
        <v>5</v>
      </c>
      <c r="T32" s="140">
        <v>0</v>
      </c>
      <c r="U32" s="140">
        <v>0</v>
      </c>
      <c r="V32" s="140">
        <v>0</v>
      </c>
      <c r="W32" s="140">
        <v>0</v>
      </c>
      <c r="X32" s="140">
        <v>227435</v>
      </c>
      <c r="Y32" s="140">
        <v>227435</v>
      </c>
      <c r="Z32" s="139">
        <v>0</v>
      </c>
      <c r="AA32" s="138">
        <v>0</v>
      </c>
      <c r="AB32" s="140">
        <v>0</v>
      </c>
      <c r="AC32" s="140">
        <v>0</v>
      </c>
      <c r="AD32" s="140">
        <v>0</v>
      </c>
      <c r="AE32" s="140">
        <v>0</v>
      </c>
      <c r="AF32" s="140">
        <v>0</v>
      </c>
      <c r="AG32" s="140">
        <v>0</v>
      </c>
      <c r="AH32" s="139">
        <v>0</v>
      </c>
      <c r="AI32" s="138">
        <v>0</v>
      </c>
      <c r="AJ32" s="140">
        <v>0</v>
      </c>
      <c r="AK32" s="140">
        <v>0</v>
      </c>
      <c r="AL32" s="140">
        <v>0</v>
      </c>
      <c r="AM32" s="140">
        <v>0</v>
      </c>
      <c r="AN32" s="140">
        <v>0</v>
      </c>
      <c r="AO32" s="140">
        <v>0</v>
      </c>
      <c r="AP32" s="139">
        <v>0</v>
      </c>
      <c r="AQ32" s="138">
        <v>0</v>
      </c>
      <c r="AR32" s="140">
        <v>0</v>
      </c>
      <c r="AS32" s="140">
        <v>0</v>
      </c>
      <c r="AT32" s="140">
        <v>0</v>
      </c>
      <c r="AU32" s="140">
        <v>0</v>
      </c>
      <c r="AV32" s="140">
        <v>0</v>
      </c>
      <c r="AW32" s="140">
        <v>0</v>
      </c>
      <c r="AX32" s="139">
        <v>0</v>
      </c>
      <c r="AY32" s="138">
        <v>0</v>
      </c>
      <c r="AZ32" s="140">
        <v>0</v>
      </c>
      <c r="BA32" s="140">
        <v>0</v>
      </c>
      <c r="BB32" s="140">
        <v>0</v>
      </c>
      <c r="BC32" s="140">
        <v>0</v>
      </c>
      <c r="BD32" s="140">
        <v>0</v>
      </c>
      <c r="BE32" s="140">
        <v>0</v>
      </c>
    </row>
    <row r="33" spans="1:57" s="142" customFormat="1" ht="13.5" customHeight="1">
      <c r="A33" s="138" t="s">
        <v>27</v>
      </c>
      <c r="B33" s="139" t="s">
        <v>262</v>
      </c>
      <c r="C33" s="138" t="s">
        <v>0</v>
      </c>
      <c r="D33" s="140">
        <v>1066202</v>
      </c>
      <c r="E33" s="140">
        <v>17014954.717</v>
      </c>
      <c r="F33" s="140">
        <v>18081156.717</v>
      </c>
      <c r="G33" s="140">
        <v>15602</v>
      </c>
      <c r="H33" s="140">
        <v>903876</v>
      </c>
      <c r="I33" s="140">
        <v>919478</v>
      </c>
      <c r="J33" s="139">
        <v>31</v>
      </c>
      <c r="K33" s="138">
        <v>31</v>
      </c>
      <c r="L33" s="140">
        <v>1023168</v>
      </c>
      <c r="M33" s="140">
        <v>16941535.717</v>
      </c>
      <c r="N33" s="140">
        <v>17964703.717</v>
      </c>
      <c r="O33" s="140">
        <v>15602</v>
      </c>
      <c r="P33" s="140">
        <v>903876</v>
      </c>
      <c r="Q33" s="140">
        <v>919478</v>
      </c>
      <c r="R33" s="139">
        <v>3</v>
      </c>
      <c r="S33" s="138">
        <v>3</v>
      </c>
      <c r="T33" s="140">
        <v>43034</v>
      </c>
      <c r="U33" s="140">
        <v>73419</v>
      </c>
      <c r="V33" s="140">
        <v>116453</v>
      </c>
      <c r="W33" s="140">
        <v>0</v>
      </c>
      <c r="X33" s="140">
        <v>0</v>
      </c>
      <c r="Y33" s="140">
        <v>0</v>
      </c>
      <c r="Z33" s="139">
        <v>0</v>
      </c>
      <c r="AA33" s="138">
        <v>0</v>
      </c>
      <c r="AB33" s="140">
        <v>0</v>
      </c>
      <c r="AC33" s="140">
        <v>0</v>
      </c>
      <c r="AD33" s="140">
        <v>0</v>
      </c>
      <c r="AE33" s="140">
        <v>0</v>
      </c>
      <c r="AF33" s="140">
        <v>0</v>
      </c>
      <c r="AG33" s="140">
        <v>0</v>
      </c>
      <c r="AH33" s="139">
        <v>0</v>
      </c>
      <c r="AI33" s="138">
        <v>0</v>
      </c>
      <c r="AJ33" s="140">
        <v>0</v>
      </c>
      <c r="AK33" s="140">
        <v>0</v>
      </c>
      <c r="AL33" s="140">
        <v>0</v>
      </c>
      <c r="AM33" s="140">
        <v>0</v>
      </c>
      <c r="AN33" s="140">
        <v>0</v>
      </c>
      <c r="AO33" s="140">
        <v>0</v>
      </c>
      <c r="AP33" s="139">
        <v>0</v>
      </c>
      <c r="AQ33" s="138">
        <v>0</v>
      </c>
      <c r="AR33" s="140">
        <v>0</v>
      </c>
      <c r="AS33" s="140">
        <v>0</v>
      </c>
      <c r="AT33" s="140">
        <v>0</v>
      </c>
      <c r="AU33" s="140">
        <v>0</v>
      </c>
      <c r="AV33" s="140">
        <v>0</v>
      </c>
      <c r="AW33" s="140">
        <v>0</v>
      </c>
      <c r="AX33" s="139">
        <v>0</v>
      </c>
      <c r="AY33" s="138">
        <v>0</v>
      </c>
      <c r="AZ33" s="140">
        <v>0</v>
      </c>
      <c r="BA33" s="140">
        <v>0</v>
      </c>
      <c r="BB33" s="140">
        <v>0</v>
      </c>
      <c r="BC33" s="140">
        <v>0</v>
      </c>
      <c r="BD33" s="140">
        <v>0</v>
      </c>
      <c r="BE33" s="140">
        <v>0</v>
      </c>
    </row>
    <row r="34" spans="1:57" s="142" customFormat="1" ht="13.5" customHeight="1">
      <c r="A34" s="138" t="s">
        <v>28</v>
      </c>
      <c r="B34" s="139" t="s">
        <v>263</v>
      </c>
      <c r="C34" s="138" t="s">
        <v>0</v>
      </c>
      <c r="D34" s="140">
        <v>286579</v>
      </c>
      <c r="E34" s="140">
        <v>6999618</v>
      </c>
      <c r="F34" s="140">
        <v>7286197</v>
      </c>
      <c r="G34" s="140">
        <v>38467</v>
      </c>
      <c r="H34" s="140">
        <v>639655</v>
      </c>
      <c r="I34" s="140">
        <v>678122</v>
      </c>
      <c r="J34" s="139">
        <v>28</v>
      </c>
      <c r="K34" s="138">
        <v>28</v>
      </c>
      <c r="L34" s="140">
        <v>270988</v>
      </c>
      <c r="M34" s="140">
        <v>6637231</v>
      </c>
      <c r="N34" s="140">
        <v>6908219</v>
      </c>
      <c r="O34" s="140">
        <v>28934</v>
      </c>
      <c r="P34" s="140">
        <v>299309</v>
      </c>
      <c r="Q34" s="140">
        <v>328243</v>
      </c>
      <c r="R34" s="139">
        <v>11</v>
      </c>
      <c r="S34" s="138">
        <v>11</v>
      </c>
      <c r="T34" s="140">
        <v>15591</v>
      </c>
      <c r="U34" s="140">
        <v>362387</v>
      </c>
      <c r="V34" s="140">
        <v>377978</v>
      </c>
      <c r="W34" s="140">
        <v>9533</v>
      </c>
      <c r="X34" s="140">
        <v>242546</v>
      </c>
      <c r="Y34" s="140">
        <v>252079</v>
      </c>
      <c r="Z34" s="139">
        <v>3</v>
      </c>
      <c r="AA34" s="138">
        <v>3</v>
      </c>
      <c r="AB34" s="140">
        <v>0</v>
      </c>
      <c r="AC34" s="140">
        <v>0</v>
      </c>
      <c r="AD34" s="140">
        <v>0</v>
      </c>
      <c r="AE34" s="140">
        <v>0</v>
      </c>
      <c r="AF34" s="140">
        <v>97800</v>
      </c>
      <c r="AG34" s="140">
        <v>97800</v>
      </c>
      <c r="AH34" s="139">
        <v>0</v>
      </c>
      <c r="AI34" s="138">
        <v>0</v>
      </c>
      <c r="AJ34" s="140">
        <v>0</v>
      </c>
      <c r="AK34" s="140">
        <v>0</v>
      </c>
      <c r="AL34" s="140">
        <v>0</v>
      </c>
      <c r="AM34" s="140">
        <v>0</v>
      </c>
      <c r="AN34" s="140">
        <v>0</v>
      </c>
      <c r="AO34" s="140">
        <v>0</v>
      </c>
      <c r="AP34" s="139">
        <v>0</v>
      </c>
      <c r="AQ34" s="138">
        <v>0</v>
      </c>
      <c r="AR34" s="140">
        <v>0</v>
      </c>
      <c r="AS34" s="140">
        <v>0</v>
      </c>
      <c r="AT34" s="140">
        <v>0</v>
      </c>
      <c r="AU34" s="140">
        <v>0</v>
      </c>
      <c r="AV34" s="140">
        <v>0</v>
      </c>
      <c r="AW34" s="140">
        <v>0</v>
      </c>
      <c r="AX34" s="139">
        <v>0</v>
      </c>
      <c r="AY34" s="138">
        <v>0</v>
      </c>
      <c r="AZ34" s="140">
        <v>0</v>
      </c>
      <c r="BA34" s="140">
        <v>0</v>
      </c>
      <c r="BB34" s="140">
        <v>0</v>
      </c>
      <c r="BC34" s="140">
        <v>0</v>
      </c>
      <c r="BD34" s="140">
        <v>0</v>
      </c>
      <c r="BE34" s="140">
        <v>0</v>
      </c>
    </row>
    <row r="35" spans="1:57" s="142" customFormat="1" ht="13.5" customHeight="1">
      <c r="A35" s="138" t="s">
        <v>29</v>
      </c>
      <c r="B35" s="139" t="s">
        <v>264</v>
      </c>
      <c r="C35" s="138" t="s">
        <v>0</v>
      </c>
      <c r="D35" s="140">
        <v>572544</v>
      </c>
      <c r="E35" s="140">
        <v>2188997</v>
      </c>
      <c r="F35" s="140">
        <v>2761541</v>
      </c>
      <c r="G35" s="140">
        <v>133</v>
      </c>
      <c r="H35" s="140">
        <v>1392838</v>
      </c>
      <c r="I35" s="140">
        <v>1392971</v>
      </c>
      <c r="J35" s="139">
        <v>30</v>
      </c>
      <c r="K35" s="138">
        <v>30</v>
      </c>
      <c r="L35" s="140">
        <v>192565</v>
      </c>
      <c r="M35" s="140">
        <v>1739613</v>
      </c>
      <c r="N35" s="140">
        <v>1932178</v>
      </c>
      <c r="O35" s="140">
        <v>0</v>
      </c>
      <c r="P35" s="140">
        <v>1047461</v>
      </c>
      <c r="Q35" s="140">
        <v>1047461</v>
      </c>
      <c r="R35" s="139">
        <v>18</v>
      </c>
      <c r="S35" s="138">
        <v>18</v>
      </c>
      <c r="T35" s="140">
        <v>363169</v>
      </c>
      <c r="U35" s="140">
        <v>449384</v>
      </c>
      <c r="V35" s="140">
        <v>812553</v>
      </c>
      <c r="W35" s="140">
        <v>133</v>
      </c>
      <c r="X35" s="140">
        <v>345377</v>
      </c>
      <c r="Y35" s="140">
        <v>345510</v>
      </c>
      <c r="Z35" s="139">
        <v>1</v>
      </c>
      <c r="AA35" s="138">
        <v>1</v>
      </c>
      <c r="AB35" s="140">
        <v>16810</v>
      </c>
      <c r="AC35" s="140">
        <v>0</v>
      </c>
      <c r="AD35" s="140">
        <v>16810</v>
      </c>
      <c r="AE35" s="140">
        <v>0</v>
      </c>
      <c r="AF35" s="140">
        <v>0</v>
      </c>
      <c r="AG35" s="140">
        <v>0</v>
      </c>
      <c r="AH35" s="139">
        <v>0</v>
      </c>
      <c r="AI35" s="138">
        <v>0</v>
      </c>
      <c r="AJ35" s="140">
        <v>0</v>
      </c>
      <c r="AK35" s="140">
        <v>0</v>
      </c>
      <c r="AL35" s="140">
        <v>0</v>
      </c>
      <c r="AM35" s="140">
        <v>0</v>
      </c>
      <c r="AN35" s="140">
        <v>0</v>
      </c>
      <c r="AO35" s="140">
        <v>0</v>
      </c>
      <c r="AP35" s="139">
        <v>0</v>
      </c>
      <c r="AQ35" s="138">
        <v>0</v>
      </c>
      <c r="AR35" s="140">
        <v>0</v>
      </c>
      <c r="AS35" s="140">
        <v>0</v>
      </c>
      <c r="AT35" s="140">
        <v>0</v>
      </c>
      <c r="AU35" s="140">
        <v>0</v>
      </c>
      <c r="AV35" s="140">
        <v>0</v>
      </c>
      <c r="AW35" s="140">
        <v>0</v>
      </c>
      <c r="AX35" s="139">
        <v>0</v>
      </c>
      <c r="AY35" s="138">
        <v>0</v>
      </c>
      <c r="AZ35" s="140">
        <v>0</v>
      </c>
      <c r="BA35" s="140">
        <v>0</v>
      </c>
      <c r="BB35" s="140">
        <v>0</v>
      </c>
      <c r="BC35" s="140">
        <v>0</v>
      </c>
      <c r="BD35" s="140">
        <v>0</v>
      </c>
      <c r="BE35" s="140">
        <v>0</v>
      </c>
    </row>
    <row r="36" spans="1:57" s="142" customFormat="1" ht="13.5" customHeight="1">
      <c r="A36" s="138" t="s">
        <v>31</v>
      </c>
      <c r="B36" s="139" t="s">
        <v>265</v>
      </c>
      <c r="C36" s="138" t="s">
        <v>0</v>
      </c>
      <c r="D36" s="140">
        <v>278928</v>
      </c>
      <c r="E36" s="140">
        <v>3018932</v>
      </c>
      <c r="F36" s="140">
        <v>3297860</v>
      </c>
      <c r="G36" s="140">
        <v>107308</v>
      </c>
      <c r="H36" s="140">
        <v>2377066</v>
      </c>
      <c r="I36" s="140">
        <v>2484374</v>
      </c>
      <c r="J36" s="139">
        <v>29</v>
      </c>
      <c r="K36" s="138">
        <v>29</v>
      </c>
      <c r="L36" s="140">
        <v>99065</v>
      </c>
      <c r="M36" s="140">
        <v>2238399</v>
      </c>
      <c r="N36" s="140">
        <v>2337464</v>
      </c>
      <c r="O36" s="140">
        <v>107308</v>
      </c>
      <c r="P36" s="140">
        <v>1936464</v>
      </c>
      <c r="Q36" s="140">
        <v>2043772</v>
      </c>
      <c r="R36" s="139">
        <v>16</v>
      </c>
      <c r="S36" s="138">
        <v>16</v>
      </c>
      <c r="T36" s="140">
        <v>137849</v>
      </c>
      <c r="U36" s="140">
        <v>780533</v>
      </c>
      <c r="V36" s="140">
        <v>918382</v>
      </c>
      <c r="W36" s="140">
        <v>0</v>
      </c>
      <c r="X36" s="140">
        <v>253374</v>
      </c>
      <c r="Y36" s="140">
        <v>253374</v>
      </c>
      <c r="Z36" s="139">
        <v>3</v>
      </c>
      <c r="AA36" s="138">
        <v>3</v>
      </c>
      <c r="AB36" s="140">
        <v>42014</v>
      </c>
      <c r="AC36" s="140">
        <v>0</v>
      </c>
      <c r="AD36" s="140">
        <v>42014</v>
      </c>
      <c r="AE36" s="140">
        <v>0</v>
      </c>
      <c r="AF36" s="140">
        <v>12355</v>
      </c>
      <c r="AG36" s="140">
        <v>12355</v>
      </c>
      <c r="AH36" s="139">
        <v>1</v>
      </c>
      <c r="AI36" s="138">
        <v>1</v>
      </c>
      <c r="AJ36" s="140">
        <v>0</v>
      </c>
      <c r="AK36" s="140">
        <v>0</v>
      </c>
      <c r="AL36" s="140">
        <v>0</v>
      </c>
      <c r="AM36" s="140">
        <v>0</v>
      </c>
      <c r="AN36" s="140">
        <v>133581</v>
      </c>
      <c r="AO36" s="140">
        <v>133581</v>
      </c>
      <c r="AP36" s="139">
        <v>1</v>
      </c>
      <c r="AQ36" s="138">
        <v>1</v>
      </c>
      <c r="AR36" s="140">
        <v>0</v>
      </c>
      <c r="AS36" s="140">
        <v>0</v>
      </c>
      <c r="AT36" s="140">
        <v>0</v>
      </c>
      <c r="AU36" s="140">
        <v>0</v>
      </c>
      <c r="AV36" s="140">
        <v>41292</v>
      </c>
      <c r="AW36" s="140">
        <v>41292</v>
      </c>
      <c r="AX36" s="139">
        <v>0</v>
      </c>
      <c r="AY36" s="138">
        <v>0</v>
      </c>
      <c r="AZ36" s="140">
        <v>0</v>
      </c>
      <c r="BA36" s="140">
        <v>0</v>
      </c>
      <c r="BB36" s="140">
        <v>0</v>
      </c>
      <c r="BC36" s="140">
        <v>0</v>
      </c>
      <c r="BD36" s="140">
        <v>0</v>
      </c>
      <c r="BE36" s="140">
        <v>0</v>
      </c>
    </row>
    <row r="37" spans="1:57" s="142" customFormat="1" ht="13.5" customHeight="1">
      <c r="A37" s="138" t="s">
        <v>32</v>
      </c>
      <c r="B37" s="139" t="s">
        <v>266</v>
      </c>
      <c r="C37" s="138" t="s">
        <v>0</v>
      </c>
      <c r="D37" s="140">
        <v>1060275</v>
      </c>
      <c r="E37" s="140">
        <v>1630092</v>
      </c>
      <c r="F37" s="140">
        <v>2690367</v>
      </c>
      <c r="G37" s="140">
        <v>5548</v>
      </c>
      <c r="H37" s="140">
        <v>687316</v>
      </c>
      <c r="I37" s="140">
        <v>692864</v>
      </c>
      <c r="J37" s="139">
        <v>19</v>
      </c>
      <c r="K37" s="138">
        <v>19</v>
      </c>
      <c r="L37" s="140">
        <v>635933</v>
      </c>
      <c r="M37" s="140">
        <v>1442848</v>
      </c>
      <c r="N37" s="140">
        <v>2078781</v>
      </c>
      <c r="O37" s="140">
        <v>5548</v>
      </c>
      <c r="P37" s="140">
        <v>655597</v>
      </c>
      <c r="Q37" s="140">
        <v>661145</v>
      </c>
      <c r="R37" s="139">
        <v>5</v>
      </c>
      <c r="S37" s="138">
        <v>5</v>
      </c>
      <c r="T37" s="140">
        <v>424342</v>
      </c>
      <c r="U37" s="140">
        <v>187244</v>
      </c>
      <c r="V37" s="140">
        <v>611586</v>
      </c>
      <c r="W37" s="140">
        <v>0</v>
      </c>
      <c r="X37" s="140">
        <v>31719</v>
      </c>
      <c r="Y37" s="140">
        <v>31719</v>
      </c>
      <c r="Z37" s="139">
        <v>0</v>
      </c>
      <c r="AA37" s="138">
        <v>0</v>
      </c>
      <c r="AB37" s="140">
        <v>0</v>
      </c>
      <c r="AC37" s="140">
        <v>0</v>
      </c>
      <c r="AD37" s="140">
        <v>0</v>
      </c>
      <c r="AE37" s="140">
        <v>0</v>
      </c>
      <c r="AF37" s="140">
        <v>0</v>
      </c>
      <c r="AG37" s="140">
        <v>0</v>
      </c>
      <c r="AH37" s="139">
        <v>0</v>
      </c>
      <c r="AI37" s="138">
        <v>0</v>
      </c>
      <c r="AJ37" s="140">
        <v>0</v>
      </c>
      <c r="AK37" s="140">
        <v>0</v>
      </c>
      <c r="AL37" s="140">
        <v>0</v>
      </c>
      <c r="AM37" s="140">
        <v>0</v>
      </c>
      <c r="AN37" s="140">
        <v>0</v>
      </c>
      <c r="AO37" s="140">
        <v>0</v>
      </c>
      <c r="AP37" s="139">
        <v>0</v>
      </c>
      <c r="AQ37" s="138">
        <v>0</v>
      </c>
      <c r="AR37" s="140">
        <v>0</v>
      </c>
      <c r="AS37" s="140">
        <v>0</v>
      </c>
      <c r="AT37" s="140">
        <v>0</v>
      </c>
      <c r="AU37" s="140">
        <v>0</v>
      </c>
      <c r="AV37" s="140">
        <v>0</v>
      </c>
      <c r="AW37" s="140">
        <v>0</v>
      </c>
      <c r="AX37" s="139">
        <v>0</v>
      </c>
      <c r="AY37" s="138">
        <v>0</v>
      </c>
      <c r="AZ37" s="140">
        <v>0</v>
      </c>
      <c r="BA37" s="140">
        <v>0</v>
      </c>
      <c r="BB37" s="140">
        <v>0</v>
      </c>
      <c r="BC37" s="140">
        <v>0</v>
      </c>
      <c r="BD37" s="140">
        <v>0</v>
      </c>
      <c r="BE37" s="140">
        <v>0</v>
      </c>
    </row>
    <row r="38" spans="1:57" s="142" customFormat="1" ht="13.5" customHeight="1">
      <c r="A38" s="138" t="s">
        <v>33</v>
      </c>
      <c r="B38" s="139" t="s">
        <v>267</v>
      </c>
      <c r="C38" s="138" t="s">
        <v>0</v>
      </c>
      <c r="D38" s="140">
        <v>14737</v>
      </c>
      <c r="E38" s="140">
        <v>2116160</v>
      </c>
      <c r="F38" s="140">
        <v>2130897</v>
      </c>
      <c r="G38" s="140">
        <v>0</v>
      </c>
      <c r="H38" s="140">
        <v>335526</v>
      </c>
      <c r="I38" s="140">
        <v>335526</v>
      </c>
      <c r="J38" s="139">
        <v>11</v>
      </c>
      <c r="K38" s="138">
        <v>11</v>
      </c>
      <c r="L38" s="140">
        <v>0</v>
      </c>
      <c r="M38" s="140">
        <v>1474443</v>
      </c>
      <c r="N38" s="140">
        <v>1474443</v>
      </c>
      <c r="O38" s="140">
        <v>0</v>
      </c>
      <c r="P38" s="140">
        <v>293199</v>
      </c>
      <c r="Q38" s="140">
        <v>293199</v>
      </c>
      <c r="R38" s="139">
        <v>4</v>
      </c>
      <c r="S38" s="138">
        <v>4</v>
      </c>
      <c r="T38" s="140">
        <v>6937</v>
      </c>
      <c r="U38" s="140">
        <v>608575</v>
      </c>
      <c r="V38" s="140">
        <v>615512</v>
      </c>
      <c r="W38" s="140">
        <v>0</v>
      </c>
      <c r="X38" s="140">
        <v>16222</v>
      </c>
      <c r="Y38" s="140">
        <v>16222</v>
      </c>
      <c r="Z38" s="139">
        <v>2</v>
      </c>
      <c r="AA38" s="138">
        <v>2</v>
      </c>
      <c r="AB38" s="140">
        <v>7800</v>
      </c>
      <c r="AC38" s="140">
        <v>33142</v>
      </c>
      <c r="AD38" s="140">
        <v>40942</v>
      </c>
      <c r="AE38" s="140">
        <v>0</v>
      </c>
      <c r="AF38" s="140">
        <v>26105</v>
      </c>
      <c r="AG38" s="140">
        <v>26105</v>
      </c>
      <c r="AH38" s="139">
        <v>0</v>
      </c>
      <c r="AI38" s="138">
        <v>0</v>
      </c>
      <c r="AJ38" s="140">
        <v>0</v>
      </c>
      <c r="AK38" s="140">
        <v>0</v>
      </c>
      <c r="AL38" s="140">
        <v>0</v>
      </c>
      <c r="AM38" s="140">
        <v>0</v>
      </c>
      <c r="AN38" s="140">
        <v>0</v>
      </c>
      <c r="AO38" s="140">
        <v>0</v>
      </c>
      <c r="AP38" s="139">
        <v>0</v>
      </c>
      <c r="AQ38" s="138">
        <v>0</v>
      </c>
      <c r="AR38" s="140">
        <v>0</v>
      </c>
      <c r="AS38" s="140">
        <v>0</v>
      </c>
      <c r="AT38" s="140">
        <v>0</v>
      </c>
      <c r="AU38" s="140">
        <v>0</v>
      </c>
      <c r="AV38" s="140">
        <v>0</v>
      </c>
      <c r="AW38" s="140">
        <v>0</v>
      </c>
      <c r="AX38" s="139">
        <v>0</v>
      </c>
      <c r="AY38" s="138">
        <v>0</v>
      </c>
      <c r="AZ38" s="140">
        <v>0</v>
      </c>
      <c r="BA38" s="140">
        <v>0</v>
      </c>
      <c r="BB38" s="140">
        <v>0</v>
      </c>
      <c r="BC38" s="140">
        <v>0</v>
      </c>
      <c r="BD38" s="140">
        <v>0</v>
      </c>
      <c r="BE38" s="140">
        <v>0</v>
      </c>
    </row>
    <row r="39" spans="1:57" s="142" customFormat="1" ht="13.5" customHeight="1">
      <c r="A39" s="138" t="s">
        <v>34</v>
      </c>
      <c r="B39" s="139" t="s">
        <v>268</v>
      </c>
      <c r="C39" s="138" t="s">
        <v>0</v>
      </c>
      <c r="D39" s="140">
        <v>472794</v>
      </c>
      <c r="E39" s="140">
        <v>2736578</v>
      </c>
      <c r="F39" s="140">
        <v>3209372</v>
      </c>
      <c r="G39" s="140">
        <v>266236</v>
      </c>
      <c r="H39" s="140">
        <v>1513988</v>
      </c>
      <c r="I39" s="140">
        <v>1780224</v>
      </c>
      <c r="J39" s="139">
        <v>23</v>
      </c>
      <c r="K39" s="138">
        <v>23</v>
      </c>
      <c r="L39" s="140">
        <v>296408</v>
      </c>
      <c r="M39" s="140">
        <v>1213790</v>
      </c>
      <c r="N39" s="140">
        <v>1510198</v>
      </c>
      <c r="O39" s="140">
        <v>221382</v>
      </c>
      <c r="P39" s="140">
        <v>1062194</v>
      </c>
      <c r="Q39" s="140">
        <v>1283576</v>
      </c>
      <c r="R39" s="139">
        <v>14</v>
      </c>
      <c r="S39" s="138">
        <v>14</v>
      </c>
      <c r="T39" s="140">
        <v>129957</v>
      </c>
      <c r="U39" s="140">
        <v>930715</v>
      </c>
      <c r="V39" s="140">
        <v>1060672</v>
      </c>
      <c r="W39" s="140">
        <v>42673</v>
      </c>
      <c r="X39" s="140">
        <v>337086</v>
      </c>
      <c r="Y39" s="140">
        <v>379759</v>
      </c>
      <c r="Z39" s="139">
        <v>4</v>
      </c>
      <c r="AA39" s="138">
        <v>4</v>
      </c>
      <c r="AB39" s="140">
        <v>39846</v>
      </c>
      <c r="AC39" s="140">
        <v>491269</v>
      </c>
      <c r="AD39" s="140">
        <v>531115</v>
      </c>
      <c r="AE39" s="140">
        <v>2181</v>
      </c>
      <c r="AF39" s="140">
        <v>114708</v>
      </c>
      <c r="AG39" s="140">
        <v>116889</v>
      </c>
      <c r="AH39" s="139">
        <v>2</v>
      </c>
      <c r="AI39" s="138">
        <v>2</v>
      </c>
      <c r="AJ39" s="140">
        <v>6583</v>
      </c>
      <c r="AK39" s="140">
        <v>100804</v>
      </c>
      <c r="AL39" s="140">
        <v>107387</v>
      </c>
      <c r="AM39" s="140">
        <v>0</v>
      </c>
      <c r="AN39" s="140">
        <v>0</v>
      </c>
      <c r="AO39" s="140">
        <v>0</v>
      </c>
      <c r="AP39" s="139">
        <v>0</v>
      </c>
      <c r="AQ39" s="138">
        <v>0</v>
      </c>
      <c r="AR39" s="140">
        <v>0</v>
      </c>
      <c r="AS39" s="140">
        <v>0</v>
      </c>
      <c r="AT39" s="140">
        <v>0</v>
      </c>
      <c r="AU39" s="140">
        <v>0</v>
      </c>
      <c r="AV39" s="140">
        <v>0</v>
      </c>
      <c r="AW39" s="140">
        <v>0</v>
      </c>
      <c r="AX39" s="139">
        <v>0</v>
      </c>
      <c r="AY39" s="138">
        <v>0</v>
      </c>
      <c r="AZ39" s="140">
        <v>0</v>
      </c>
      <c r="BA39" s="140">
        <v>0</v>
      </c>
      <c r="BB39" s="140">
        <v>0</v>
      </c>
      <c r="BC39" s="140">
        <v>0</v>
      </c>
      <c r="BD39" s="140">
        <v>0</v>
      </c>
      <c r="BE39" s="140">
        <v>0</v>
      </c>
    </row>
    <row r="40" spans="1:57" s="142" customFormat="1" ht="13.5" customHeight="1">
      <c r="A40" s="138" t="s">
        <v>35</v>
      </c>
      <c r="B40" s="139" t="s">
        <v>269</v>
      </c>
      <c r="C40" s="138" t="s">
        <v>0</v>
      </c>
      <c r="D40" s="140">
        <v>7153</v>
      </c>
      <c r="E40" s="140">
        <v>3321022</v>
      </c>
      <c r="F40" s="140">
        <v>3328175</v>
      </c>
      <c r="G40" s="140">
        <v>552</v>
      </c>
      <c r="H40" s="140">
        <v>994217</v>
      </c>
      <c r="I40" s="140">
        <v>994769</v>
      </c>
      <c r="J40" s="139">
        <v>13</v>
      </c>
      <c r="K40" s="138">
        <v>13</v>
      </c>
      <c r="L40" s="140">
        <v>7153</v>
      </c>
      <c r="M40" s="140">
        <v>3281961</v>
      </c>
      <c r="N40" s="140">
        <v>3289114</v>
      </c>
      <c r="O40" s="140">
        <v>552</v>
      </c>
      <c r="P40" s="140">
        <v>994217</v>
      </c>
      <c r="Q40" s="140">
        <v>994769</v>
      </c>
      <c r="R40" s="139">
        <v>2</v>
      </c>
      <c r="S40" s="138">
        <v>2</v>
      </c>
      <c r="T40" s="140">
        <v>0</v>
      </c>
      <c r="U40" s="140">
        <v>39061</v>
      </c>
      <c r="V40" s="140">
        <v>39061</v>
      </c>
      <c r="W40" s="140">
        <v>0</v>
      </c>
      <c r="X40" s="140">
        <v>0</v>
      </c>
      <c r="Y40" s="140">
        <v>0</v>
      </c>
      <c r="Z40" s="139">
        <v>0</v>
      </c>
      <c r="AA40" s="138">
        <v>0</v>
      </c>
      <c r="AB40" s="140">
        <v>0</v>
      </c>
      <c r="AC40" s="140">
        <v>0</v>
      </c>
      <c r="AD40" s="140">
        <v>0</v>
      </c>
      <c r="AE40" s="140">
        <v>0</v>
      </c>
      <c r="AF40" s="140">
        <v>0</v>
      </c>
      <c r="AG40" s="140">
        <v>0</v>
      </c>
      <c r="AH40" s="139">
        <v>0</v>
      </c>
      <c r="AI40" s="138">
        <v>0</v>
      </c>
      <c r="AJ40" s="140">
        <v>0</v>
      </c>
      <c r="AK40" s="140">
        <v>0</v>
      </c>
      <c r="AL40" s="140">
        <v>0</v>
      </c>
      <c r="AM40" s="140">
        <v>0</v>
      </c>
      <c r="AN40" s="140">
        <v>0</v>
      </c>
      <c r="AO40" s="140">
        <v>0</v>
      </c>
      <c r="AP40" s="139">
        <v>0</v>
      </c>
      <c r="AQ40" s="138">
        <v>0</v>
      </c>
      <c r="AR40" s="140">
        <v>0</v>
      </c>
      <c r="AS40" s="140">
        <v>0</v>
      </c>
      <c r="AT40" s="140">
        <v>0</v>
      </c>
      <c r="AU40" s="140">
        <v>0</v>
      </c>
      <c r="AV40" s="140">
        <v>0</v>
      </c>
      <c r="AW40" s="140">
        <v>0</v>
      </c>
      <c r="AX40" s="139">
        <v>0</v>
      </c>
      <c r="AY40" s="138">
        <v>0</v>
      </c>
      <c r="AZ40" s="140">
        <v>0</v>
      </c>
      <c r="BA40" s="140">
        <v>0</v>
      </c>
      <c r="BB40" s="140">
        <v>0</v>
      </c>
      <c r="BC40" s="140">
        <v>0</v>
      </c>
      <c r="BD40" s="140">
        <v>0</v>
      </c>
      <c r="BE40" s="140">
        <v>0</v>
      </c>
    </row>
    <row r="41" spans="1:57" s="142" customFormat="1" ht="13.5" customHeight="1">
      <c r="A41" s="138" t="s">
        <v>36</v>
      </c>
      <c r="B41" s="139" t="s">
        <v>270</v>
      </c>
      <c r="C41" s="138" t="s">
        <v>0</v>
      </c>
      <c r="D41" s="140">
        <v>77488</v>
      </c>
      <c r="E41" s="140">
        <v>2336725</v>
      </c>
      <c r="F41" s="140">
        <v>2414213</v>
      </c>
      <c r="G41" s="140">
        <v>0</v>
      </c>
      <c r="H41" s="140">
        <v>341612</v>
      </c>
      <c r="I41" s="140">
        <v>341612</v>
      </c>
      <c r="J41" s="139">
        <v>12</v>
      </c>
      <c r="K41" s="138">
        <v>12</v>
      </c>
      <c r="L41" s="140">
        <v>38744</v>
      </c>
      <c r="M41" s="140">
        <v>1755753</v>
      </c>
      <c r="N41" s="140">
        <v>1794497</v>
      </c>
      <c r="O41" s="140">
        <v>0</v>
      </c>
      <c r="P41" s="140">
        <v>122394</v>
      </c>
      <c r="Q41" s="140">
        <v>122394</v>
      </c>
      <c r="R41" s="139">
        <v>6</v>
      </c>
      <c r="S41" s="138">
        <v>6</v>
      </c>
      <c r="T41" s="140">
        <v>38744</v>
      </c>
      <c r="U41" s="140">
        <v>580972</v>
      </c>
      <c r="V41" s="140">
        <v>619716</v>
      </c>
      <c r="W41" s="140">
        <v>0</v>
      </c>
      <c r="X41" s="140">
        <v>45077</v>
      </c>
      <c r="Y41" s="140">
        <v>45077</v>
      </c>
      <c r="Z41" s="139">
        <v>2</v>
      </c>
      <c r="AA41" s="138">
        <v>2</v>
      </c>
      <c r="AB41" s="140">
        <v>0</v>
      </c>
      <c r="AC41" s="140">
        <v>0</v>
      </c>
      <c r="AD41" s="140">
        <v>0</v>
      </c>
      <c r="AE41" s="140">
        <v>0</v>
      </c>
      <c r="AF41" s="140">
        <v>174141</v>
      </c>
      <c r="AG41" s="140">
        <v>174141</v>
      </c>
      <c r="AH41" s="139">
        <v>0</v>
      </c>
      <c r="AI41" s="138">
        <v>0</v>
      </c>
      <c r="AJ41" s="140">
        <v>0</v>
      </c>
      <c r="AK41" s="140">
        <v>0</v>
      </c>
      <c r="AL41" s="140">
        <v>0</v>
      </c>
      <c r="AM41" s="140">
        <v>0</v>
      </c>
      <c r="AN41" s="140">
        <v>0</v>
      </c>
      <c r="AO41" s="140">
        <v>0</v>
      </c>
      <c r="AP41" s="139">
        <v>0</v>
      </c>
      <c r="AQ41" s="138">
        <v>0</v>
      </c>
      <c r="AR41" s="140">
        <v>0</v>
      </c>
      <c r="AS41" s="140">
        <v>0</v>
      </c>
      <c r="AT41" s="140">
        <v>0</v>
      </c>
      <c r="AU41" s="140">
        <v>0</v>
      </c>
      <c r="AV41" s="140">
        <v>0</v>
      </c>
      <c r="AW41" s="140">
        <v>0</v>
      </c>
      <c r="AX41" s="139">
        <v>0</v>
      </c>
      <c r="AY41" s="138">
        <v>0</v>
      </c>
      <c r="AZ41" s="140">
        <v>0</v>
      </c>
      <c r="BA41" s="140">
        <v>0</v>
      </c>
      <c r="BB41" s="140">
        <v>0</v>
      </c>
      <c r="BC41" s="140">
        <v>0</v>
      </c>
      <c r="BD41" s="140">
        <v>0</v>
      </c>
      <c r="BE41" s="140">
        <v>0</v>
      </c>
    </row>
    <row r="42" spans="1:57" s="142" customFormat="1" ht="13.5" customHeight="1">
      <c r="A42" s="138" t="s">
        <v>37</v>
      </c>
      <c r="B42" s="139" t="s">
        <v>271</v>
      </c>
      <c r="C42" s="138" t="s">
        <v>0</v>
      </c>
      <c r="D42" s="140">
        <v>114944</v>
      </c>
      <c r="E42" s="140">
        <v>2811488</v>
      </c>
      <c r="F42" s="140">
        <v>2926432</v>
      </c>
      <c r="G42" s="140">
        <v>5562</v>
      </c>
      <c r="H42" s="140">
        <v>921350</v>
      </c>
      <c r="I42" s="140">
        <v>926912</v>
      </c>
      <c r="J42" s="139">
        <v>16</v>
      </c>
      <c r="K42" s="138">
        <v>16</v>
      </c>
      <c r="L42" s="140">
        <v>114944</v>
      </c>
      <c r="M42" s="140">
        <v>2329054</v>
      </c>
      <c r="N42" s="140">
        <v>2443998</v>
      </c>
      <c r="O42" s="140">
        <v>5562</v>
      </c>
      <c r="P42" s="140">
        <v>652762</v>
      </c>
      <c r="Q42" s="140">
        <v>658324</v>
      </c>
      <c r="R42" s="139">
        <v>5</v>
      </c>
      <c r="S42" s="138">
        <v>5</v>
      </c>
      <c r="T42" s="140">
        <v>0</v>
      </c>
      <c r="U42" s="140">
        <v>482434</v>
      </c>
      <c r="V42" s="140">
        <v>482434</v>
      </c>
      <c r="W42" s="140">
        <v>0</v>
      </c>
      <c r="X42" s="140">
        <v>268588</v>
      </c>
      <c r="Y42" s="140">
        <v>268588</v>
      </c>
      <c r="Z42" s="139">
        <v>0</v>
      </c>
      <c r="AA42" s="138">
        <v>0</v>
      </c>
      <c r="AB42" s="140">
        <v>0</v>
      </c>
      <c r="AC42" s="140">
        <v>0</v>
      </c>
      <c r="AD42" s="140">
        <v>0</v>
      </c>
      <c r="AE42" s="140">
        <v>0</v>
      </c>
      <c r="AF42" s="140">
        <v>0</v>
      </c>
      <c r="AG42" s="140">
        <v>0</v>
      </c>
      <c r="AH42" s="139">
        <v>0</v>
      </c>
      <c r="AI42" s="138">
        <v>0</v>
      </c>
      <c r="AJ42" s="140">
        <v>0</v>
      </c>
      <c r="AK42" s="140">
        <v>0</v>
      </c>
      <c r="AL42" s="140">
        <v>0</v>
      </c>
      <c r="AM42" s="140">
        <v>0</v>
      </c>
      <c r="AN42" s="140">
        <v>0</v>
      </c>
      <c r="AO42" s="140">
        <v>0</v>
      </c>
      <c r="AP42" s="139">
        <v>0</v>
      </c>
      <c r="AQ42" s="138">
        <v>0</v>
      </c>
      <c r="AR42" s="140">
        <v>0</v>
      </c>
      <c r="AS42" s="140">
        <v>0</v>
      </c>
      <c r="AT42" s="140">
        <v>0</v>
      </c>
      <c r="AU42" s="140">
        <v>0</v>
      </c>
      <c r="AV42" s="140">
        <v>0</v>
      </c>
      <c r="AW42" s="140">
        <v>0</v>
      </c>
      <c r="AX42" s="139">
        <v>0</v>
      </c>
      <c r="AY42" s="138">
        <v>0</v>
      </c>
      <c r="AZ42" s="140">
        <v>0</v>
      </c>
      <c r="BA42" s="140">
        <v>0</v>
      </c>
      <c r="BB42" s="140">
        <v>0</v>
      </c>
      <c r="BC42" s="140">
        <v>0</v>
      </c>
      <c r="BD42" s="140">
        <v>0</v>
      </c>
      <c r="BE42" s="140">
        <v>0</v>
      </c>
    </row>
    <row r="43" spans="1:57" s="142" customFormat="1" ht="13.5" customHeight="1">
      <c r="A43" s="138" t="s">
        <v>38</v>
      </c>
      <c r="B43" s="139" t="s">
        <v>272</v>
      </c>
      <c r="C43" s="138" t="s">
        <v>0</v>
      </c>
      <c r="D43" s="140">
        <v>0</v>
      </c>
      <c r="E43" s="140">
        <v>1859083</v>
      </c>
      <c r="F43" s="140">
        <v>1859083</v>
      </c>
      <c r="G43" s="140">
        <v>0</v>
      </c>
      <c r="H43" s="140">
        <v>616350</v>
      </c>
      <c r="I43" s="140">
        <v>616350</v>
      </c>
      <c r="J43" s="139">
        <v>15</v>
      </c>
      <c r="K43" s="138">
        <v>15</v>
      </c>
      <c r="L43" s="140">
        <v>0</v>
      </c>
      <c r="M43" s="140">
        <v>1521528</v>
      </c>
      <c r="N43" s="140">
        <v>1521528</v>
      </c>
      <c r="O43" s="140">
        <v>0</v>
      </c>
      <c r="P43" s="140">
        <v>546126</v>
      </c>
      <c r="Q43" s="140">
        <v>546126</v>
      </c>
      <c r="R43" s="139">
        <v>3</v>
      </c>
      <c r="S43" s="138">
        <v>3</v>
      </c>
      <c r="T43" s="140">
        <v>0</v>
      </c>
      <c r="U43" s="140">
        <v>337555</v>
      </c>
      <c r="V43" s="140">
        <v>337555</v>
      </c>
      <c r="W43" s="140">
        <v>0</v>
      </c>
      <c r="X43" s="140">
        <v>70224</v>
      </c>
      <c r="Y43" s="140">
        <v>70224</v>
      </c>
      <c r="Z43" s="139">
        <v>0</v>
      </c>
      <c r="AA43" s="138">
        <v>0</v>
      </c>
      <c r="AB43" s="140">
        <v>0</v>
      </c>
      <c r="AC43" s="140">
        <v>0</v>
      </c>
      <c r="AD43" s="140">
        <v>0</v>
      </c>
      <c r="AE43" s="140">
        <v>0</v>
      </c>
      <c r="AF43" s="140">
        <v>0</v>
      </c>
      <c r="AG43" s="140">
        <v>0</v>
      </c>
      <c r="AH43" s="139">
        <v>0</v>
      </c>
      <c r="AI43" s="138">
        <v>0</v>
      </c>
      <c r="AJ43" s="140">
        <v>0</v>
      </c>
      <c r="AK43" s="140">
        <v>0</v>
      </c>
      <c r="AL43" s="140">
        <v>0</v>
      </c>
      <c r="AM43" s="140">
        <v>0</v>
      </c>
      <c r="AN43" s="140">
        <v>0</v>
      </c>
      <c r="AO43" s="140">
        <v>0</v>
      </c>
      <c r="AP43" s="139">
        <v>0</v>
      </c>
      <c r="AQ43" s="138">
        <v>0</v>
      </c>
      <c r="AR43" s="140">
        <v>0</v>
      </c>
      <c r="AS43" s="140">
        <v>0</v>
      </c>
      <c r="AT43" s="140">
        <v>0</v>
      </c>
      <c r="AU43" s="140">
        <v>0</v>
      </c>
      <c r="AV43" s="140">
        <v>0</v>
      </c>
      <c r="AW43" s="140">
        <v>0</v>
      </c>
      <c r="AX43" s="139">
        <v>0</v>
      </c>
      <c r="AY43" s="138">
        <v>0</v>
      </c>
      <c r="AZ43" s="140">
        <v>0</v>
      </c>
      <c r="BA43" s="140">
        <v>0</v>
      </c>
      <c r="BB43" s="140">
        <v>0</v>
      </c>
      <c r="BC43" s="140">
        <v>0</v>
      </c>
      <c r="BD43" s="140">
        <v>0</v>
      </c>
      <c r="BE43" s="140">
        <v>0</v>
      </c>
    </row>
    <row r="44" spans="1:57" s="142" customFormat="1" ht="13.5" customHeight="1">
      <c r="A44" s="138" t="s">
        <v>39</v>
      </c>
      <c r="B44" s="139" t="s">
        <v>273</v>
      </c>
      <c r="C44" s="138" t="s">
        <v>0</v>
      </c>
      <c r="D44" s="140">
        <v>177555</v>
      </c>
      <c r="E44" s="140">
        <v>693809</v>
      </c>
      <c r="F44" s="140">
        <v>871364</v>
      </c>
      <c r="G44" s="140">
        <v>291411</v>
      </c>
      <c r="H44" s="140">
        <v>1546293</v>
      </c>
      <c r="I44" s="140">
        <v>1837704</v>
      </c>
      <c r="J44" s="139">
        <v>13</v>
      </c>
      <c r="K44" s="138">
        <v>13</v>
      </c>
      <c r="L44" s="140">
        <v>177555</v>
      </c>
      <c r="M44" s="140">
        <v>693809</v>
      </c>
      <c r="N44" s="140">
        <v>871364</v>
      </c>
      <c r="O44" s="140">
        <v>291411</v>
      </c>
      <c r="P44" s="140">
        <v>1311252</v>
      </c>
      <c r="Q44" s="140">
        <v>1602663</v>
      </c>
      <c r="R44" s="139">
        <v>3</v>
      </c>
      <c r="S44" s="138">
        <v>3</v>
      </c>
      <c r="T44" s="140">
        <v>0</v>
      </c>
      <c r="U44" s="140">
        <v>0</v>
      </c>
      <c r="V44" s="140">
        <v>0</v>
      </c>
      <c r="W44" s="140">
        <v>0</v>
      </c>
      <c r="X44" s="140">
        <v>152476</v>
      </c>
      <c r="Y44" s="140">
        <v>152476</v>
      </c>
      <c r="Z44" s="139">
        <v>1</v>
      </c>
      <c r="AA44" s="138">
        <v>1</v>
      </c>
      <c r="AB44" s="140">
        <v>0</v>
      </c>
      <c r="AC44" s="140">
        <v>0</v>
      </c>
      <c r="AD44" s="140">
        <v>0</v>
      </c>
      <c r="AE44" s="140">
        <v>0</v>
      </c>
      <c r="AF44" s="140">
        <v>82565</v>
      </c>
      <c r="AG44" s="140">
        <v>82565</v>
      </c>
      <c r="AH44" s="139">
        <v>0</v>
      </c>
      <c r="AI44" s="138">
        <v>0</v>
      </c>
      <c r="AJ44" s="140">
        <v>0</v>
      </c>
      <c r="AK44" s="140">
        <v>0</v>
      </c>
      <c r="AL44" s="140">
        <v>0</v>
      </c>
      <c r="AM44" s="140">
        <v>0</v>
      </c>
      <c r="AN44" s="140">
        <v>0</v>
      </c>
      <c r="AO44" s="140">
        <v>0</v>
      </c>
      <c r="AP44" s="139">
        <v>0</v>
      </c>
      <c r="AQ44" s="138">
        <v>0</v>
      </c>
      <c r="AR44" s="140">
        <v>0</v>
      </c>
      <c r="AS44" s="140">
        <v>0</v>
      </c>
      <c r="AT44" s="140">
        <v>0</v>
      </c>
      <c r="AU44" s="140">
        <v>0</v>
      </c>
      <c r="AV44" s="140">
        <v>0</v>
      </c>
      <c r="AW44" s="140">
        <v>0</v>
      </c>
      <c r="AX44" s="139">
        <v>0</v>
      </c>
      <c r="AY44" s="138">
        <v>0</v>
      </c>
      <c r="AZ44" s="140">
        <v>0</v>
      </c>
      <c r="BA44" s="140">
        <v>0</v>
      </c>
      <c r="BB44" s="140">
        <v>0</v>
      </c>
      <c r="BC44" s="140">
        <v>0</v>
      </c>
      <c r="BD44" s="140">
        <v>0</v>
      </c>
      <c r="BE44" s="140">
        <v>0</v>
      </c>
    </row>
    <row r="45" spans="1:57" s="142" customFormat="1" ht="13.5" customHeight="1">
      <c r="A45" s="138" t="s">
        <v>40</v>
      </c>
      <c r="B45" s="139" t="s">
        <v>274</v>
      </c>
      <c r="C45" s="138" t="s">
        <v>0</v>
      </c>
      <c r="D45" s="140">
        <v>564725</v>
      </c>
      <c r="E45" s="140">
        <v>2654052</v>
      </c>
      <c r="F45" s="140">
        <v>3218777</v>
      </c>
      <c r="G45" s="140">
        <v>41001</v>
      </c>
      <c r="H45" s="140">
        <v>650664</v>
      </c>
      <c r="I45" s="140">
        <v>691665</v>
      </c>
      <c r="J45" s="139">
        <v>32</v>
      </c>
      <c r="K45" s="138">
        <v>32</v>
      </c>
      <c r="L45" s="140">
        <v>553844</v>
      </c>
      <c r="M45" s="140">
        <v>1946119</v>
      </c>
      <c r="N45" s="140">
        <v>2499963</v>
      </c>
      <c r="O45" s="140">
        <v>40284</v>
      </c>
      <c r="P45" s="140">
        <v>311424</v>
      </c>
      <c r="Q45" s="140">
        <v>351708</v>
      </c>
      <c r="R45" s="139">
        <v>18</v>
      </c>
      <c r="S45" s="138">
        <v>18</v>
      </c>
      <c r="T45" s="140">
        <v>10881</v>
      </c>
      <c r="U45" s="140">
        <v>707933</v>
      </c>
      <c r="V45" s="140">
        <v>718814</v>
      </c>
      <c r="W45" s="140">
        <v>717</v>
      </c>
      <c r="X45" s="140">
        <v>339240</v>
      </c>
      <c r="Y45" s="140">
        <v>339957</v>
      </c>
      <c r="Z45" s="139">
        <v>0</v>
      </c>
      <c r="AA45" s="138">
        <v>0</v>
      </c>
      <c r="AB45" s="140">
        <v>0</v>
      </c>
      <c r="AC45" s="140">
        <v>0</v>
      </c>
      <c r="AD45" s="140">
        <v>0</v>
      </c>
      <c r="AE45" s="140">
        <v>0</v>
      </c>
      <c r="AF45" s="140">
        <v>0</v>
      </c>
      <c r="AG45" s="140">
        <v>0</v>
      </c>
      <c r="AH45" s="139">
        <v>0</v>
      </c>
      <c r="AI45" s="138">
        <v>0</v>
      </c>
      <c r="AJ45" s="140">
        <v>0</v>
      </c>
      <c r="AK45" s="140">
        <v>0</v>
      </c>
      <c r="AL45" s="140">
        <v>0</v>
      </c>
      <c r="AM45" s="140">
        <v>0</v>
      </c>
      <c r="AN45" s="140">
        <v>0</v>
      </c>
      <c r="AO45" s="140">
        <v>0</v>
      </c>
      <c r="AP45" s="139">
        <v>0</v>
      </c>
      <c r="AQ45" s="138">
        <v>0</v>
      </c>
      <c r="AR45" s="140">
        <v>0</v>
      </c>
      <c r="AS45" s="140">
        <v>0</v>
      </c>
      <c r="AT45" s="140">
        <v>0</v>
      </c>
      <c r="AU45" s="140">
        <v>0</v>
      </c>
      <c r="AV45" s="140">
        <v>0</v>
      </c>
      <c r="AW45" s="140">
        <v>0</v>
      </c>
      <c r="AX45" s="139">
        <v>0</v>
      </c>
      <c r="AY45" s="138">
        <v>0</v>
      </c>
      <c r="AZ45" s="140">
        <v>0</v>
      </c>
      <c r="BA45" s="140">
        <v>0</v>
      </c>
      <c r="BB45" s="140">
        <v>0</v>
      </c>
      <c r="BC45" s="140">
        <v>0</v>
      </c>
      <c r="BD45" s="140">
        <v>0</v>
      </c>
      <c r="BE45" s="140">
        <v>0</v>
      </c>
    </row>
    <row r="46" spans="1:57" s="142" customFormat="1" ht="13.5" customHeight="1">
      <c r="A46" s="138" t="s">
        <v>41</v>
      </c>
      <c r="B46" s="139" t="s">
        <v>275</v>
      </c>
      <c r="C46" s="138" t="s">
        <v>0</v>
      </c>
      <c r="D46" s="140">
        <v>1312678</v>
      </c>
      <c r="E46" s="140">
        <v>12256258</v>
      </c>
      <c r="F46" s="140">
        <v>13568936</v>
      </c>
      <c r="G46" s="140">
        <v>89310</v>
      </c>
      <c r="H46" s="140">
        <v>2231657</v>
      </c>
      <c r="I46" s="140">
        <v>2320967</v>
      </c>
      <c r="J46" s="139">
        <v>53</v>
      </c>
      <c r="K46" s="138">
        <v>53</v>
      </c>
      <c r="L46" s="140">
        <v>1063063</v>
      </c>
      <c r="M46" s="140">
        <v>10319223</v>
      </c>
      <c r="N46" s="140">
        <v>11382286</v>
      </c>
      <c r="O46" s="140">
        <v>0</v>
      </c>
      <c r="P46" s="140">
        <v>1753214</v>
      </c>
      <c r="Q46" s="140">
        <v>1753214</v>
      </c>
      <c r="R46" s="139">
        <v>21</v>
      </c>
      <c r="S46" s="138">
        <v>21</v>
      </c>
      <c r="T46" s="140">
        <v>34627</v>
      </c>
      <c r="U46" s="140">
        <v>1700349</v>
      </c>
      <c r="V46" s="140">
        <v>1734976</v>
      </c>
      <c r="W46" s="140">
        <v>89310</v>
      </c>
      <c r="X46" s="140">
        <v>478443</v>
      </c>
      <c r="Y46" s="140">
        <v>567753</v>
      </c>
      <c r="Z46" s="139">
        <v>3</v>
      </c>
      <c r="AA46" s="138">
        <v>3</v>
      </c>
      <c r="AB46" s="140">
        <v>129925</v>
      </c>
      <c r="AC46" s="140">
        <v>172636</v>
      </c>
      <c r="AD46" s="140">
        <v>302561</v>
      </c>
      <c r="AE46" s="140">
        <v>0</v>
      </c>
      <c r="AF46" s="140">
        <v>0</v>
      </c>
      <c r="AG46" s="140">
        <v>0</v>
      </c>
      <c r="AH46" s="139">
        <v>1</v>
      </c>
      <c r="AI46" s="138">
        <v>1</v>
      </c>
      <c r="AJ46" s="140">
        <v>85063</v>
      </c>
      <c r="AK46" s="140">
        <v>64050</v>
      </c>
      <c r="AL46" s="140">
        <v>149113</v>
      </c>
      <c r="AM46" s="140">
        <v>0</v>
      </c>
      <c r="AN46" s="140">
        <v>0</v>
      </c>
      <c r="AO46" s="140">
        <v>0</v>
      </c>
      <c r="AP46" s="139">
        <v>0</v>
      </c>
      <c r="AQ46" s="138">
        <v>0</v>
      </c>
      <c r="AR46" s="140">
        <v>0</v>
      </c>
      <c r="AS46" s="140">
        <v>0</v>
      </c>
      <c r="AT46" s="140">
        <v>0</v>
      </c>
      <c r="AU46" s="140">
        <v>0</v>
      </c>
      <c r="AV46" s="140">
        <v>0</v>
      </c>
      <c r="AW46" s="140">
        <v>0</v>
      </c>
      <c r="AX46" s="139">
        <v>0</v>
      </c>
      <c r="AY46" s="138">
        <v>0</v>
      </c>
      <c r="AZ46" s="140">
        <v>0</v>
      </c>
      <c r="BA46" s="140">
        <v>0</v>
      </c>
      <c r="BB46" s="140">
        <v>0</v>
      </c>
      <c r="BC46" s="140">
        <v>0</v>
      </c>
      <c r="BD46" s="140">
        <v>0</v>
      </c>
      <c r="BE46" s="140">
        <v>0</v>
      </c>
    </row>
    <row r="47" spans="1:57" s="142" customFormat="1" ht="13.5" customHeight="1">
      <c r="A47" s="138" t="s">
        <v>42</v>
      </c>
      <c r="B47" s="139" t="s">
        <v>276</v>
      </c>
      <c r="C47" s="138" t="s">
        <v>0</v>
      </c>
      <c r="D47" s="140">
        <v>1571465</v>
      </c>
      <c r="E47" s="140">
        <v>2326114</v>
      </c>
      <c r="F47" s="140">
        <v>3897579</v>
      </c>
      <c r="G47" s="140">
        <v>47750</v>
      </c>
      <c r="H47" s="140">
        <v>1448805</v>
      </c>
      <c r="I47" s="140">
        <v>1496555</v>
      </c>
      <c r="J47" s="139">
        <v>18</v>
      </c>
      <c r="K47" s="138">
        <v>18</v>
      </c>
      <c r="L47" s="140">
        <v>0</v>
      </c>
      <c r="M47" s="140">
        <v>1574407</v>
      </c>
      <c r="N47" s="140">
        <v>1574407</v>
      </c>
      <c r="O47" s="140">
        <v>12582</v>
      </c>
      <c r="P47" s="140">
        <v>626193</v>
      </c>
      <c r="Q47" s="140">
        <v>638775</v>
      </c>
      <c r="R47" s="139">
        <v>18</v>
      </c>
      <c r="S47" s="138">
        <v>18</v>
      </c>
      <c r="T47" s="140">
        <v>1374832</v>
      </c>
      <c r="U47" s="140">
        <v>528320</v>
      </c>
      <c r="V47" s="140">
        <v>1903152</v>
      </c>
      <c r="W47" s="140">
        <v>35168</v>
      </c>
      <c r="X47" s="140">
        <v>743571</v>
      </c>
      <c r="Y47" s="140">
        <v>778739</v>
      </c>
      <c r="Z47" s="139">
        <v>12</v>
      </c>
      <c r="AA47" s="138">
        <v>12</v>
      </c>
      <c r="AB47" s="140">
        <v>196633</v>
      </c>
      <c r="AC47" s="140">
        <v>223387</v>
      </c>
      <c r="AD47" s="140">
        <v>420020</v>
      </c>
      <c r="AE47" s="140">
        <v>0</v>
      </c>
      <c r="AF47" s="140">
        <v>79041</v>
      </c>
      <c r="AG47" s="140">
        <v>79041</v>
      </c>
      <c r="AH47" s="139">
        <v>0</v>
      </c>
      <c r="AI47" s="138">
        <v>0</v>
      </c>
      <c r="AJ47" s="140">
        <v>0</v>
      </c>
      <c r="AK47" s="140">
        <v>0</v>
      </c>
      <c r="AL47" s="140">
        <v>0</v>
      </c>
      <c r="AM47" s="140">
        <v>0</v>
      </c>
      <c r="AN47" s="140">
        <v>0</v>
      </c>
      <c r="AO47" s="140">
        <v>0</v>
      </c>
      <c r="AP47" s="139">
        <v>0</v>
      </c>
      <c r="AQ47" s="138">
        <v>0</v>
      </c>
      <c r="AR47" s="140">
        <v>0</v>
      </c>
      <c r="AS47" s="140">
        <v>0</v>
      </c>
      <c r="AT47" s="140">
        <v>0</v>
      </c>
      <c r="AU47" s="140">
        <v>0</v>
      </c>
      <c r="AV47" s="140">
        <v>0</v>
      </c>
      <c r="AW47" s="140">
        <v>0</v>
      </c>
      <c r="AX47" s="139">
        <v>0</v>
      </c>
      <c r="AY47" s="138">
        <v>0</v>
      </c>
      <c r="AZ47" s="140">
        <v>0</v>
      </c>
      <c r="BA47" s="140">
        <v>0</v>
      </c>
      <c r="BB47" s="140">
        <v>0</v>
      </c>
      <c r="BC47" s="140">
        <v>0</v>
      </c>
      <c r="BD47" s="140">
        <v>0</v>
      </c>
      <c r="BE47" s="140">
        <v>0</v>
      </c>
    </row>
    <row r="48" spans="1:57" s="142" customFormat="1" ht="13.5" customHeight="1">
      <c r="A48" s="138" t="s">
        <v>43</v>
      </c>
      <c r="B48" s="139" t="s">
        <v>277</v>
      </c>
      <c r="C48" s="138" t="s">
        <v>0</v>
      </c>
      <c r="D48" s="140">
        <v>126366</v>
      </c>
      <c r="E48" s="140">
        <v>2979858</v>
      </c>
      <c r="F48" s="140">
        <v>3106224</v>
      </c>
      <c r="G48" s="140">
        <v>54633</v>
      </c>
      <c r="H48" s="140">
        <v>538772</v>
      </c>
      <c r="I48" s="140">
        <v>593405</v>
      </c>
      <c r="J48" s="139">
        <v>11</v>
      </c>
      <c r="K48" s="138">
        <v>11</v>
      </c>
      <c r="L48" s="140">
        <v>126366</v>
      </c>
      <c r="M48" s="140">
        <v>1811781</v>
      </c>
      <c r="N48" s="140">
        <v>1938147</v>
      </c>
      <c r="O48" s="140">
        <v>54633</v>
      </c>
      <c r="P48" s="140">
        <v>538772</v>
      </c>
      <c r="Q48" s="140">
        <v>593405</v>
      </c>
      <c r="R48" s="139">
        <v>4</v>
      </c>
      <c r="S48" s="138">
        <v>4</v>
      </c>
      <c r="T48" s="140">
        <v>0</v>
      </c>
      <c r="U48" s="140">
        <v>893728</v>
      </c>
      <c r="V48" s="140">
        <v>893728</v>
      </c>
      <c r="W48" s="140">
        <v>0</v>
      </c>
      <c r="X48" s="140">
        <v>0</v>
      </c>
      <c r="Y48" s="140">
        <v>0</v>
      </c>
      <c r="Z48" s="139">
        <v>1</v>
      </c>
      <c r="AA48" s="138">
        <v>1</v>
      </c>
      <c r="AB48" s="140">
        <v>0</v>
      </c>
      <c r="AC48" s="140">
        <v>274349</v>
      </c>
      <c r="AD48" s="140">
        <v>274349</v>
      </c>
      <c r="AE48" s="140">
        <v>0</v>
      </c>
      <c r="AF48" s="140">
        <v>0</v>
      </c>
      <c r="AG48" s="140">
        <v>0</v>
      </c>
      <c r="AH48" s="139">
        <v>0</v>
      </c>
      <c r="AI48" s="138">
        <v>0</v>
      </c>
      <c r="AJ48" s="140">
        <v>0</v>
      </c>
      <c r="AK48" s="140">
        <v>0</v>
      </c>
      <c r="AL48" s="140">
        <v>0</v>
      </c>
      <c r="AM48" s="140">
        <v>0</v>
      </c>
      <c r="AN48" s="140">
        <v>0</v>
      </c>
      <c r="AO48" s="140">
        <v>0</v>
      </c>
      <c r="AP48" s="139">
        <v>0</v>
      </c>
      <c r="AQ48" s="138">
        <v>0</v>
      </c>
      <c r="AR48" s="140">
        <v>0</v>
      </c>
      <c r="AS48" s="140">
        <v>0</v>
      </c>
      <c r="AT48" s="140">
        <v>0</v>
      </c>
      <c r="AU48" s="140">
        <v>0</v>
      </c>
      <c r="AV48" s="140">
        <v>0</v>
      </c>
      <c r="AW48" s="140">
        <v>0</v>
      </c>
      <c r="AX48" s="139">
        <v>0</v>
      </c>
      <c r="AY48" s="138">
        <v>0</v>
      </c>
      <c r="AZ48" s="140">
        <v>0</v>
      </c>
      <c r="BA48" s="140">
        <v>0</v>
      </c>
      <c r="BB48" s="140">
        <v>0</v>
      </c>
      <c r="BC48" s="140">
        <v>0</v>
      </c>
      <c r="BD48" s="140">
        <v>0</v>
      </c>
      <c r="BE48" s="140">
        <v>0</v>
      </c>
    </row>
    <row r="49" spans="1:57" s="142" customFormat="1" ht="13.5" customHeight="1">
      <c r="A49" s="138" t="s">
        <v>44</v>
      </c>
      <c r="B49" s="139" t="s">
        <v>278</v>
      </c>
      <c r="C49" s="138" t="s">
        <v>0</v>
      </c>
      <c r="D49" s="140">
        <v>970296</v>
      </c>
      <c r="E49" s="140">
        <v>6059843</v>
      </c>
      <c r="F49" s="140">
        <v>7030139</v>
      </c>
      <c r="G49" s="140">
        <v>332336</v>
      </c>
      <c r="H49" s="140">
        <v>1738888</v>
      </c>
      <c r="I49" s="140">
        <v>2071224</v>
      </c>
      <c r="J49" s="139">
        <v>44</v>
      </c>
      <c r="K49" s="138">
        <v>44</v>
      </c>
      <c r="L49" s="140">
        <v>798838</v>
      </c>
      <c r="M49" s="140">
        <v>5617313</v>
      </c>
      <c r="N49" s="140">
        <v>6416151</v>
      </c>
      <c r="O49" s="140">
        <v>289622</v>
      </c>
      <c r="P49" s="140">
        <v>1329897</v>
      </c>
      <c r="Q49" s="140">
        <v>1619519</v>
      </c>
      <c r="R49" s="139">
        <v>11</v>
      </c>
      <c r="S49" s="138">
        <v>11</v>
      </c>
      <c r="T49" s="140">
        <v>171458</v>
      </c>
      <c r="U49" s="140">
        <v>442530</v>
      </c>
      <c r="V49" s="140">
        <v>613988</v>
      </c>
      <c r="W49" s="140">
        <v>42714</v>
      </c>
      <c r="X49" s="140">
        <v>408991</v>
      </c>
      <c r="Y49" s="140">
        <v>451705</v>
      </c>
      <c r="Z49" s="139">
        <v>0</v>
      </c>
      <c r="AA49" s="138">
        <v>0</v>
      </c>
      <c r="AB49" s="140">
        <v>0</v>
      </c>
      <c r="AC49" s="140">
        <v>0</v>
      </c>
      <c r="AD49" s="140">
        <v>0</v>
      </c>
      <c r="AE49" s="140">
        <v>0</v>
      </c>
      <c r="AF49" s="140">
        <v>0</v>
      </c>
      <c r="AG49" s="140">
        <v>0</v>
      </c>
      <c r="AH49" s="139">
        <v>0</v>
      </c>
      <c r="AI49" s="138">
        <v>0</v>
      </c>
      <c r="AJ49" s="140">
        <v>0</v>
      </c>
      <c r="AK49" s="140">
        <v>0</v>
      </c>
      <c r="AL49" s="140">
        <v>0</v>
      </c>
      <c r="AM49" s="140">
        <v>0</v>
      </c>
      <c r="AN49" s="140">
        <v>0</v>
      </c>
      <c r="AO49" s="140">
        <v>0</v>
      </c>
      <c r="AP49" s="139">
        <v>0</v>
      </c>
      <c r="AQ49" s="138">
        <v>0</v>
      </c>
      <c r="AR49" s="140">
        <v>0</v>
      </c>
      <c r="AS49" s="140">
        <v>0</v>
      </c>
      <c r="AT49" s="140">
        <v>0</v>
      </c>
      <c r="AU49" s="140">
        <v>0</v>
      </c>
      <c r="AV49" s="140">
        <v>0</v>
      </c>
      <c r="AW49" s="140">
        <v>0</v>
      </c>
      <c r="AX49" s="139">
        <v>0</v>
      </c>
      <c r="AY49" s="138">
        <v>0</v>
      </c>
      <c r="AZ49" s="140">
        <v>0</v>
      </c>
      <c r="BA49" s="140">
        <v>0</v>
      </c>
      <c r="BB49" s="140">
        <v>0</v>
      </c>
      <c r="BC49" s="140">
        <v>0</v>
      </c>
      <c r="BD49" s="140">
        <v>0</v>
      </c>
      <c r="BE49" s="140">
        <v>0</v>
      </c>
    </row>
    <row r="50" spans="1:57" s="142" customFormat="1" ht="13.5" customHeight="1">
      <c r="A50" s="138" t="s">
        <v>45</v>
      </c>
      <c r="B50" s="139" t="s">
        <v>279</v>
      </c>
      <c r="C50" s="138" t="s">
        <v>0</v>
      </c>
      <c r="D50" s="140">
        <v>0</v>
      </c>
      <c r="E50" s="140">
        <v>944617</v>
      </c>
      <c r="F50" s="140">
        <v>944617</v>
      </c>
      <c r="G50" s="140">
        <v>0</v>
      </c>
      <c r="H50" s="140">
        <v>560912</v>
      </c>
      <c r="I50" s="140">
        <v>560912</v>
      </c>
      <c r="J50" s="139">
        <v>10</v>
      </c>
      <c r="K50" s="138">
        <v>10</v>
      </c>
      <c r="L50" s="140">
        <v>0</v>
      </c>
      <c r="M50" s="140">
        <v>944617</v>
      </c>
      <c r="N50" s="140">
        <v>944617</v>
      </c>
      <c r="O50" s="140">
        <v>0</v>
      </c>
      <c r="P50" s="140">
        <v>304391</v>
      </c>
      <c r="Q50" s="140">
        <v>304391</v>
      </c>
      <c r="R50" s="139">
        <v>2</v>
      </c>
      <c r="S50" s="138">
        <v>2</v>
      </c>
      <c r="T50" s="140">
        <v>0</v>
      </c>
      <c r="U50" s="140">
        <v>0</v>
      </c>
      <c r="V50" s="140">
        <v>0</v>
      </c>
      <c r="W50" s="140">
        <v>0</v>
      </c>
      <c r="X50" s="140">
        <v>256521</v>
      </c>
      <c r="Y50" s="140">
        <v>256521</v>
      </c>
      <c r="Z50" s="139">
        <v>0</v>
      </c>
      <c r="AA50" s="138">
        <v>0</v>
      </c>
      <c r="AB50" s="140">
        <v>0</v>
      </c>
      <c r="AC50" s="140">
        <v>0</v>
      </c>
      <c r="AD50" s="140">
        <v>0</v>
      </c>
      <c r="AE50" s="140">
        <v>0</v>
      </c>
      <c r="AF50" s="140">
        <v>0</v>
      </c>
      <c r="AG50" s="140">
        <v>0</v>
      </c>
      <c r="AH50" s="139">
        <v>0</v>
      </c>
      <c r="AI50" s="138">
        <v>0</v>
      </c>
      <c r="AJ50" s="140">
        <v>0</v>
      </c>
      <c r="AK50" s="140">
        <v>0</v>
      </c>
      <c r="AL50" s="140">
        <v>0</v>
      </c>
      <c r="AM50" s="140">
        <v>0</v>
      </c>
      <c r="AN50" s="140">
        <v>0</v>
      </c>
      <c r="AO50" s="140">
        <v>0</v>
      </c>
      <c r="AP50" s="139">
        <v>0</v>
      </c>
      <c r="AQ50" s="138">
        <v>0</v>
      </c>
      <c r="AR50" s="140">
        <v>0</v>
      </c>
      <c r="AS50" s="140">
        <v>0</v>
      </c>
      <c r="AT50" s="140">
        <v>0</v>
      </c>
      <c r="AU50" s="140">
        <v>0</v>
      </c>
      <c r="AV50" s="140">
        <v>0</v>
      </c>
      <c r="AW50" s="140">
        <v>0</v>
      </c>
      <c r="AX50" s="139">
        <v>0</v>
      </c>
      <c r="AY50" s="138">
        <v>0</v>
      </c>
      <c r="AZ50" s="140">
        <v>0</v>
      </c>
      <c r="BA50" s="140">
        <v>0</v>
      </c>
      <c r="BB50" s="140">
        <v>0</v>
      </c>
      <c r="BC50" s="140">
        <v>0</v>
      </c>
      <c r="BD50" s="140">
        <v>0</v>
      </c>
      <c r="BE50" s="140">
        <v>0</v>
      </c>
    </row>
    <row r="51" spans="1:57" s="142" customFormat="1" ht="13.5" customHeight="1">
      <c r="A51" s="138" t="s">
        <v>46</v>
      </c>
      <c r="B51" s="139" t="s">
        <v>280</v>
      </c>
      <c r="C51" s="138" t="s">
        <v>0</v>
      </c>
      <c r="D51" s="140">
        <v>82911</v>
      </c>
      <c r="E51" s="140">
        <v>1275234</v>
      </c>
      <c r="F51" s="140">
        <v>1358145</v>
      </c>
      <c r="G51" s="140">
        <v>62306</v>
      </c>
      <c r="H51" s="140">
        <v>574199</v>
      </c>
      <c r="I51" s="140">
        <v>636505</v>
      </c>
      <c r="J51" s="139">
        <v>21</v>
      </c>
      <c r="K51" s="138">
        <v>21</v>
      </c>
      <c r="L51" s="140">
        <v>72537</v>
      </c>
      <c r="M51" s="140">
        <v>1235393</v>
      </c>
      <c r="N51" s="140">
        <v>1307930</v>
      </c>
      <c r="O51" s="140">
        <v>0</v>
      </c>
      <c r="P51" s="140">
        <v>301320</v>
      </c>
      <c r="Q51" s="140">
        <v>301320</v>
      </c>
      <c r="R51" s="139">
        <v>7</v>
      </c>
      <c r="S51" s="138">
        <v>7</v>
      </c>
      <c r="T51" s="140">
        <v>10374</v>
      </c>
      <c r="U51" s="140">
        <v>39841</v>
      </c>
      <c r="V51" s="140">
        <v>50215</v>
      </c>
      <c r="W51" s="140">
        <v>62306</v>
      </c>
      <c r="X51" s="140">
        <v>272879</v>
      </c>
      <c r="Y51" s="140">
        <v>335185</v>
      </c>
      <c r="Z51" s="139">
        <v>0</v>
      </c>
      <c r="AA51" s="138">
        <v>0</v>
      </c>
      <c r="AB51" s="140">
        <v>0</v>
      </c>
      <c r="AC51" s="140">
        <v>0</v>
      </c>
      <c r="AD51" s="140">
        <v>0</v>
      </c>
      <c r="AE51" s="140">
        <v>0</v>
      </c>
      <c r="AF51" s="140">
        <v>0</v>
      </c>
      <c r="AG51" s="140">
        <v>0</v>
      </c>
      <c r="AH51" s="139">
        <v>0</v>
      </c>
      <c r="AI51" s="138">
        <v>0</v>
      </c>
      <c r="AJ51" s="140">
        <v>0</v>
      </c>
      <c r="AK51" s="140">
        <v>0</v>
      </c>
      <c r="AL51" s="140">
        <v>0</v>
      </c>
      <c r="AM51" s="140">
        <v>0</v>
      </c>
      <c r="AN51" s="140">
        <v>0</v>
      </c>
      <c r="AO51" s="140">
        <v>0</v>
      </c>
      <c r="AP51" s="139">
        <v>0</v>
      </c>
      <c r="AQ51" s="138">
        <v>0</v>
      </c>
      <c r="AR51" s="140">
        <v>0</v>
      </c>
      <c r="AS51" s="140">
        <v>0</v>
      </c>
      <c r="AT51" s="140">
        <v>0</v>
      </c>
      <c r="AU51" s="140">
        <v>0</v>
      </c>
      <c r="AV51" s="140">
        <v>0</v>
      </c>
      <c r="AW51" s="140">
        <v>0</v>
      </c>
      <c r="AX51" s="139">
        <v>0</v>
      </c>
      <c r="AY51" s="138">
        <v>0</v>
      </c>
      <c r="AZ51" s="140">
        <v>0</v>
      </c>
      <c r="BA51" s="140">
        <v>0</v>
      </c>
      <c r="BB51" s="140">
        <v>0</v>
      </c>
      <c r="BC51" s="140">
        <v>0</v>
      </c>
      <c r="BD51" s="140">
        <v>0</v>
      </c>
      <c r="BE51" s="140">
        <v>0</v>
      </c>
    </row>
    <row r="52" spans="1:57" s="142" customFormat="1" ht="13.5" customHeight="1">
      <c r="A52" s="138" t="s">
        <v>47</v>
      </c>
      <c r="B52" s="139" t="s">
        <v>281</v>
      </c>
      <c r="C52" s="138" t="s">
        <v>0</v>
      </c>
      <c r="D52" s="140">
        <v>899560</v>
      </c>
      <c r="E52" s="140">
        <v>3986959</v>
      </c>
      <c r="F52" s="140">
        <v>4886519</v>
      </c>
      <c r="G52" s="140">
        <v>454</v>
      </c>
      <c r="H52" s="140">
        <v>1094894</v>
      </c>
      <c r="I52" s="140">
        <v>1095348</v>
      </c>
      <c r="J52" s="139">
        <v>34</v>
      </c>
      <c r="K52" s="138">
        <v>34</v>
      </c>
      <c r="L52" s="140">
        <v>851847</v>
      </c>
      <c r="M52" s="140">
        <v>3362905</v>
      </c>
      <c r="N52" s="140">
        <v>4214752</v>
      </c>
      <c r="O52" s="140">
        <v>454</v>
      </c>
      <c r="P52" s="140">
        <v>825420</v>
      </c>
      <c r="Q52" s="140">
        <v>825874</v>
      </c>
      <c r="R52" s="139">
        <v>7</v>
      </c>
      <c r="S52" s="138">
        <v>7</v>
      </c>
      <c r="T52" s="140">
        <v>47713</v>
      </c>
      <c r="U52" s="140">
        <v>624054</v>
      </c>
      <c r="V52" s="140">
        <v>671767</v>
      </c>
      <c r="W52" s="140">
        <v>0</v>
      </c>
      <c r="X52" s="140">
        <v>269474</v>
      </c>
      <c r="Y52" s="140">
        <v>269474</v>
      </c>
      <c r="Z52" s="139">
        <v>0</v>
      </c>
      <c r="AA52" s="138">
        <v>0</v>
      </c>
      <c r="AB52" s="140">
        <v>0</v>
      </c>
      <c r="AC52" s="140">
        <v>0</v>
      </c>
      <c r="AD52" s="140">
        <v>0</v>
      </c>
      <c r="AE52" s="140">
        <v>0</v>
      </c>
      <c r="AF52" s="140">
        <v>0</v>
      </c>
      <c r="AG52" s="140">
        <v>0</v>
      </c>
      <c r="AH52" s="139">
        <v>0</v>
      </c>
      <c r="AI52" s="138">
        <v>0</v>
      </c>
      <c r="AJ52" s="140">
        <v>0</v>
      </c>
      <c r="AK52" s="140">
        <v>0</v>
      </c>
      <c r="AL52" s="140">
        <v>0</v>
      </c>
      <c r="AM52" s="140">
        <v>0</v>
      </c>
      <c r="AN52" s="140">
        <v>0</v>
      </c>
      <c r="AO52" s="140">
        <v>0</v>
      </c>
      <c r="AP52" s="139">
        <v>0</v>
      </c>
      <c r="AQ52" s="138">
        <v>0</v>
      </c>
      <c r="AR52" s="140">
        <v>0</v>
      </c>
      <c r="AS52" s="140">
        <v>0</v>
      </c>
      <c r="AT52" s="140">
        <v>0</v>
      </c>
      <c r="AU52" s="140">
        <v>0</v>
      </c>
      <c r="AV52" s="140">
        <v>0</v>
      </c>
      <c r="AW52" s="140">
        <v>0</v>
      </c>
      <c r="AX52" s="139">
        <v>0</v>
      </c>
      <c r="AY52" s="138">
        <v>0</v>
      </c>
      <c r="AZ52" s="140">
        <v>0</v>
      </c>
      <c r="BA52" s="140">
        <v>0</v>
      </c>
      <c r="BB52" s="140">
        <v>0</v>
      </c>
      <c r="BC52" s="140">
        <v>0</v>
      </c>
      <c r="BD52" s="140">
        <v>0</v>
      </c>
      <c r="BE52" s="140">
        <v>0</v>
      </c>
    </row>
    <row r="53" spans="1:57" s="142" customFormat="1" ht="13.5" customHeight="1">
      <c r="A53" s="138" t="s">
        <v>48</v>
      </c>
      <c r="B53" s="139" t="s">
        <v>282</v>
      </c>
      <c r="C53" s="138" t="s">
        <v>0</v>
      </c>
      <c r="D53" s="140">
        <v>159781</v>
      </c>
      <c r="E53" s="140">
        <v>5078652</v>
      </c>
      <c r="F53" s="140">
        <v>5238433</v>
      </c>
      <c r="G53" s="140">
        <v>0</v>
      </c>
      <c r="H53" s="140">
        <v>632991</v>
      </c>
      <c r="I53" s="140">
        <v>632991</v>
      </c>
      <c r="J53" s="139">
        <v>24</v>
      </c>
      <c r="K53" s="138">
        <v>24</v>
      </c>
      <c r="L53" s="140">
        <v>159781</v>
      </c>
      <c r="M53" s="140">
        <v>5068463</v>
      </c>
      <c r="N53" s="140">
        <v>5228244</v>
      </c>
      <c r="O53" s="140">
        <v>0</v>
      </c>
      <c r="P53" s="140">
        <v>511958</v>
      </c>
      <c r="Q53" s="140">
        <v>511958</v>
      </c>
      <c r="R53" s="139">
        <v>6</v>
      </c>
      <c r="S53" s="138">
        <v>6</v>
      </c>
      <c r="T53" s="140">
        <v>0</v>
      </c>
      <c r="U53" s="140">
        <v>10189</v>
      </c>
      <c r="V53" s="140">
        <v>10189</v>
      </c>
      <c r="W53" s="140">
        <v>0</v>
      </c>
      <c r="X53" s="140">
        <v>121033</v>
      </c>
      <c r="Y53" s="140">
        <v>121033</v>
      </c>
      <c r="Z53" s="139">
        <v>0</v>
      </c>
      <c r="AA53" s="138">
        <v>0</v>
      </c>
      <c r="AB53" s="140">
        <v>0</v>
      </c>
      <c r="AC53" s="140">
        <v>0</v>
      </c>
      <c r="AD53" s="140">
        <v>0</v>
      </c>
      <c r="AE53" s="140">
        <v>0</v>
      </c>
      <c r="AF53" s="140">
        <v>0</v>
      </c>
      <c r="AG53" s="140">
        <v>0</v>
      </c>
      <c r="AH53" s="139">
        <v>0</v>
      </c>
      <c r="AI53" s="138">
        <v>0</v>
      </c>
      <c r="AJ53" s="140">
        <v>0</v>
      </c>
      <c r="AK53" s="140">
        <v>0</v>
      </c>
      <c r="AL53" s="140">
        <v>0</v>
      </c>
      <c r="AM53" s="140">
        <v>0</v>
      </c>
      <c r="AN53" s="140">
        <v>0</v>
      </c>
      <c r="AO53" s="140">
        <v>0</v>
      </c>
      <c r="AP53" s="139">
        <v>0</v>
      </c>
      <c r="AQ53" s="138">
        <v>0</v>
      </c>
      <c r="AR53" s="140">
        <v>0</v>
      </c>
      <c r="AS53" s="140">
        <v>0</v>
      </c>
      <c r="AT53" s="140">
        <v>0</v>
      </c>
      <c r="AU53" s="140">
        <v>0</v>
      </c>
      <c r="AV53" s="140">
        <v>0</v>
      </c>
      <c r="AW53" s="140">
        <v>0</v>
      </c>
      <c r="AX53" s="139">
        <v>0</v>
      </c>
      <c r="AY53" s="138">
        <v>0</v>
      </c>
      <c r="AZ53" s="140">
        <v>0</v>
      </c>
      <c r="BA53" s="140">
        <v>0</v>
      </c>
      <c r="BB53" s="140">
        <v>0</v>
      </c>
      <c r="BC53" s="140">
        <v>0</v>
      </c>
      <c r="BD53" s="140">
        <v>0</v>
      </c>
      <c r="BE53" s="140">
        <v>0</v>
      </c>
    </row>
    <row r="54" spans="1:57" s="147" customFormat="1" ht="12" customHeight="1">
      <c r="A54" s="143" t="s">
        <v>446</v>
      </c>
      <c r="B54" s="144" t="s">
        <v>447</v>
      </c>
      <c r="C54" s="143" t="s">
        <v>448</v>
      </c>
      <c r="D54" s="145">
        <f t="shared" ref="D54:I54" si="0">SUM(D7:D53)</f>
        <v>62879507</v>
      </c>
      <c r="E54" s="145">
        <f t="shared" si="0"/>
        <v>253245400.71700001</v>
      </c>
      <c r="F54" s="145">
        <f t="shared" si="0"/>
        <v>316124907.71700001</v>
      </c>
      <c r="G54" s="145">
        <f t="shared" si="0"/>
        <v>2786304</v>
      </c>
      <c r="H54" s="145">
        <f t="shared" si="0"/>
        <v>62077505</v>
      </c>
      <c r="I54" s="145">
        <f t="shared" si="0"/>
        <v>64863809</v>
      </c>
      <c r="J54" s="148">
        <f>SUM(J7:J53)</f>
        <v>1406</v>
      </c>
      <c r="K54" s="148">
        <f>SUM(K7:K53)</f>
        <v>1406</v>
      </c>
      <c r="L54" s="145">
        <f t="shared" ref="L54:Q54" si="1">SUM(L7:L53)</f>
        <v>55185921</v>
      </c>
      <c r="M54" s="145">
        <f t="shared" si="1"/>
        <v>220266994.71700001</v>
      </c>
      <c r="N54" s="145">
        <f t="shared" si="1"/>
        <v>275452915.71700001</v>
      </c>
      <c r="O54" s="145">
        <f t="shared" si="1"/>
        <v>2401332</v>
      </c>
      <c r="P54" s="145">
        <f t="shared" si="1"/>
        <v>47789497</v>
      </c>
      <c r="Q54" s="145">
        <f t="shared" si="1"/>
        <v>50190829</v>
      </c>
      <c r="R54" s="148">
        <f>SUM(R7:R53)</f>
        <v>511</v>
      </c>
      <c r="S54" s="148">
        <f t="shared" ref="S54:Y54" si="2">SUM(S7:S53)</f>
        <v>511</v>
      </c>
      <c r="T54" s="145">
        <f t="shared" si="2"/>
        <v>6095360</v>
      </c>
      <c r="U54" s="145">
        <f t="shared" si="2"/>
        <v>28414392</v>
      </c>
      <c r="V54" s="145">
        <f t="shared" si="2"/>
        <v>34509752</v>
      </c>
      <c r="W54" s="145">
        <f t="shared" si="2"/>
        <v>382015</v>
      </c>
      <c r="X54" s="145">
        <f t="shared" si="2"/>
        <v>12290858</v>
      </c>
      <c r="Y54" s="145">
        <f t="shared" si="2"/>
        <v>12672873</v>
      </c>
      <c r="Z54" s="148">
        <f>SUM(Z7:Z53)</f>
        <v>91</v>
      </c>
      <c r="AA54" s="148">
        <f t="shared" ref="AA54:AG54" si="3">SUM(AA7:AA53)</f>
        <v>91</v>
      </c>
      <c r="AB54" s="145">
        <f t="shared" si="3"/>
        <v>1399908</v>
      </c>
      <c r="AC54" s="145">
        <f t="shared" si="3"/>
        <v>4196955</v>
      </c>
      <c r="AD54" s="145">
        <f t="shared" si="3"/>
        <v>5596863</v>
      </c>
      <c r="AE54" s="145">
        <f t="shared" si="3"/>
        <v>2957</v>
      </c>
      <c r="AF54" s="145">
        <f t="shared" si="3"/>
        <v>1390862</v>
      </c>
      <c r="AG54" s="145">
        <f t="shared" si="3"/>
        <v>1393819</v>
      </c>
      <c r="AH54" s="148">
        <f>SUM(AH7:AH53)</f>
        <v>11</v>
      </c>
      <c r="AI54" s="148">
        <f t="shared" ref="AI54:AO54" si="4">SUM(AI7:AI53)</f>
        <v>11</v>
      </c>
      <c r="AJ54" s="145">
        <f t="shared" si="4"/>
        <v>96213</v>
      </c>
      <c r="AK54" s="145">
        <f t="shared" si="4"/>
        <v>322883</v>
      </c>
      <c r="AL54" s="145">
        <f t="shared" si="4"/>
        <v>419096</v>
      </c>
      <c r="AM54" s="145">
        <f t="shared" si="4"/>
        <v>0</v>
      </c>
      <c r="AN54" s="145">
        <f t="shared" si="4"/>
        <v>564996</v>
      </c>
      <c r="AO54" s="145">
        <f t="shared" si="4"/>
        <v>564996</v>
      </c>
      <c r="AP54" s="148">
        <f>SUM(AP7:AP53)</f>
        <v>2</v>
      </c>
      <c r="AQ54" s="148">
        <f t="shared" ref="AQ54:AW54" si="5">SUM(AQ7:AQ53)</f>
        <v>2</v>
      </c>
      <c r="AR54" s="145">
        <f t="shared" si="5"/>
        <v>102105</v>
      </c>
      <c r="AS54" s="145">
        <f t="shared" si="5"/>
        <v>44176</v>
      </c>
      <c r="AT54" s="145">
        <f t="shared" si="5"/>
        <v>146281</v>
      </c>
      <c r="AU54" s="145">
        <f t="shared" si="5"/>
        <v>0</v>
      </c>
      <c r="AV54" s="145">
        <f t="shared" si="5"/>
        <v>41292</v>
      </c>
      <c r="AW54" s="145">
        <f t="shared" si="5"/>
        <v>41292</v>
      </c>
      <c r="AX54" s="148">
        <f>SUM(AX7:AX53)</f>
        <v>0</v>
      </c>
      <c r="AY54" s="148">
        <f t="shared" ref="AY54:BE54" si="6">SUM(AY7:AY53)</f>
        <v>0</v>
      </c>
      <c r="AZ54" s="145">
        <f t="shared" si="6"/>
        <v>0</v>
      </c>
      <c r="BA54" s="145">
        <f t="shared" si="6"/>
        <v>0</v>
      </c>
      <c r="BB54" s="145">
        <f t="shared" si="6"/>
        <v>0</v>
      </c>
      <c r="BC54" s="145">
        <f t="shared" si="6"/>
        <v>0</v>
      </c>
      <c r="BD54" s="145">
        <f t="shared" si="6"/>
        <v>0</v>
      </c>
      <c r="BE54" s="145">
        <f t="shared" si="6"/>
        <v>0</v>
      </c>
    </row>
  </sheetData>
  <mergeCells count="15">
    <mergeCell ref="A2:A6"/>
    <mergeCell ref="B2:B6"/>
    <mergeCell ref="C2:C6"/>
    <mergeCell ref="J4:J6"/>
    <mergeCell ref="K4:K6"/>
    <mergeCell ref="R4:R6"/>
    <mergeCell ref="AQ4:AQ6"/>
    <mergeCell ref="AX4:AX6"/>
    <mergeCell ref="AY4:AY6"/>
    <mergeCell ref="S4:S6"/>
    <mergeCell ref="Z4:Z6"/>
    <mergeCell ref="AA4:AA6"/>
    <mergeCell ref="AH4:AH6"/>
    <mergeCell ref="AI4:AI6"/>
    <mergeCell ref="AP4:AP6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&amp;L廃棄物処理事業経費【分担金の合計】（平成30年度実績）</oddHeader>
  </headerFooter>
  <colBreaks count="6" manualBreakCount="6">
    <brk id="9" min="1" max="23" man="1"/>
    <brk id="17" min="1" max="23" man="1"/>
    <brk id="25" min="1" max="23" man="1"/>
    <brk id="33" min="1" max="23" man="1"/>
    <brk id="41" min="1" max="23" man="1"/>
    <brk id="49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U54"/>
  <sheetViews>
    <sheetView zoomScaleNormal="100" workbookViewId="0">
      <pane xSplit="3" ySplit="6" topLeftCell="D7" activePane="bottomRight" state="frozen"/>
      <selection activeCell="E33" sqref="E33"/>
      <selection pane="topRight" activeCell="E33" sqref="E33"/>
      <selection pane="bottomLeft" activeCell="E33" sqref="E33"/>
      <selection pane="bottomRight" activeCell="D7" sqref="D7"/>
    </sheetView>
  </sheetViews>
  <sheetFormatPr defaultRowHeight="13.5" customHeight="1"/>
  <cols>
    <col min="1" max="1" width="10.75" style="96" customWidth="1"/>
    <col min="2" max="2" width="8.75" style="121" customWidth="1"/>
    <col min="3" max="3" width="35.625" style="96" customWidth="1"/>
    <col min="4" max="5" width="14.75" style="122" customWidth="1"/>
    <col min="6" max="6" width="6.625" style="121" customWidth="1"/>
    <col min="7" max="7" width="12.625" style="96" customWidth="1"/>
    <col min="8" max="9" width="14.75" style="122" customWidth="1"/>
    <col min="10" max="10" width="6.625" style="121" customWidth="1"/>
    <col min="11" max="11" width="12.625" style="96" customWidth="1"/>
    <col min="12" max="13" width="14.75" style="122" customWidth="1"/>
    <col min="14" max="14" width="6.625" style="121" customWidth="1"/>
    <col min="15" max="15" width="12.625" style="96" customWidth="1"/>
    <col min="16" max="17" width="14.75" style="122" customWidth="1"/>
    <col min="18" max="18" width="6.625" style="121" customWidth="1"/>
    <col min="19" max="19" width="12.625" style="96" customWidth="1"/>
    <col min="20" max="21" width="14.75" style="122" customWidth="1"/>
    <col min="22" max="22" width="6.625" style="121" customWidth="1"/>
    <col min="23" max="23" width="12.625" style="96" customWidth="1"/>
    <col min="24" max="25" width="14.75" style="122" customWidth="1"/>
    <col min="26" max="26" width="6.625" style="121" customWidth="1"/>
    <col min="27" max="27" width="12.625" style="96" customWidth="1"/>
    <col min="28" max="29" width="14.75" style="122" customWidth="1"/>
    <col min="30" max="30" width="6.625" style="121" customWidth="1"/>
    <col min="31" max="31" width="12.625" style="96" customWidth="1"/>
    <col min="32" max="33" width="14.75" style="122" customWidth="1"/>
    <col min="34" max="34" width="6.625" style="121" customWidth="1"/>
    <col min="35" max="35" width="12.625" style="96" customWidth="1"/>
    <col min="36" max="37" width="14.75" style="122" customWidth="1"/>
    <col min="38" max="38" width="6.625" style="121" customWidth="1"/>
    <col min="39" max="39" width="12.625" style="96" customWidth="1"/>
    <col min="40" max="41" width="14.75" style="122" customWidth="1"/>
    <col min="42" max="42" width="6.625" style="121" customWidth="1"/>
    <col min="43" max="43" width="12.625" style="96" customWidth="1"/>
    <col min="44" max="45" width="14.75" style="122" customWidth="1"/>
    <col min="46" max="46" width="6.625" style="121" customWidth="1"/>
    <col min="47" max="47" width="12.625" style="96" customWidth="1"/>
    <col min="48" max="49" width="14.75" style="122" customWidth="1"/>
    <col min="50" max="50" width="6.625" style="121" customWidth="1"/>
    <col min="51" max="51" width="12.625" style="96" customWidth="1"/>
    <col min="52" max="53" width="14.75" style="122" customWidth="1"/>
    <col min="54" max="54" width="6.625" style="121" customWidth="1"/>
    <col min="55" max="55" width="12.625" style="96" customWidth="1"/>
    <col min="56" max="57" width="14.75" style="122" customWidth="1"/>
    <col min="58" max="58" width="6.625" style="121" customWidth="1"/>
    <col min="59" max="59" width="12.625" style="96" customWidth="1"/>
    <col min="60" max="61" width="14.75" style="122" customWidth="1"/>
    <col min="62" max="62" width="6.625" style="121" customWidth="1"/>
    <col min="63" max="63" width="12.625" style="96" customWidth="1"/>
    <col min="64" max="65" width="14.75" style="122" customWidth="1"/>
    <col min="66" max="66" width="6.625" style="121" customWidth="1"/>
    <col min="67" max="67" width="12.625" style="96" customWidth="1"/>
    <col min="68" max="69" width="14.75" style="122" customWidth="1"/>
    <col min="70" max="70" width="6.625" style="121" customWidth="1"/>
    <col min="71" max="71" width="12.625" style="96" customWidth="1"/>
    <col min="72" max="73" width="14.75" style="122" customWidth="1"/>
    <col min="74" max="74" width="6.625" style="121" customWidth="1"/>
    <col min="75" max="75" width="12.625" style="96" customWidth="1"/>
    <col min="76" max="77" width="14.75" style="122" customWidth="1"/>
    <col min="78" max="78" width="6.625" style="121" customWidth="1"/>
    <col min="79" max="79" width="12.625" style="96" customWidth="1"/>
    <col min="80" max="81" width="14.75" style="122" customWidth="1"/>
    <col min="82" max="82" width="6.625" style="121" customWidth="1"/>
    <col min="83" max="83" width="12.625" style="96" customWidth="1"/>
    <col min="84" max="85" width="14.75" style="122" customWidth="1"/>
    <col min="86" max="86" width="6.625" style="121" customWidth="1"/>
    <col min="87" max="87" width="12.625" style="96" customWidth="1"/>
    <col min="88" max="89" width="14.75" style="122" customWidth="1"/>
    <col min="90" max="90" width="6.625" style="121" customWidth="1"/>
    <col min="91" max="91" width="12.625" style="96" customWidth="1"/>
    <col min="92" max="93" width="14.75" style="122" customWidth="1"/>
    <col min="94" max="94" width="6.625" style="121" customWidth="1"/>
    <col min="95" max="95" width="12.625" style="96" customWidth="1"/>
    <col min="96" max="97" width="14.75" style="122" customWidth="1"/>
    <col min="98" max="98" width="6.625" style="121" customWidth="1"/>
    <col min="99" max="99" width="12.625" style="96" customWidth="1"/>
    <col min="100" max="101" width="14.75" style="122" customWidth="1"/>
    <col min="102" max="102" width="6.625" style="121" customWidth="1"/>
    <col min="103" max="103" width="12.625" style="96" customWidth="1"/>
    <col min="104" max="105" width="14.75" style="122" customWidth="1"/>
    <col min="106" max="106" width="6.625" style="121" customWidth="1"/>
    <col min="107" max="107" width="12.625" style="96" customWidth="1"/>
    <col min="108" max="109" width="14.75" style="122" customWidth="1"/>
    <col min="110" max="110" width="6.625" style="121" customWidth="1"/>
    <col min="111" max="111" width="12.625" style="96" customWidth="1"/>
    <col min="112" max="113" width="14.75" style="122" customWidth="1"/>
    <col min="114" max="114" width="6.625" style="121" customWidth="1"/>
    <col min="115" max="115" width="12.625" style="96" customWidth="1"/>
    <col min="116" max="117" width="14.75" style="122" customWidth="1"/>
    <col min="118" max="118" width="6.625" style="121" customWidth="1"/>
    <col min="119" max="119" width="12.625" style="96" customWidth="1"/>
    <col min="120" max="121" width="14.75" style="122" customWidth="1"/>
    <col min="122" max="122" width="6.625" style="121" customWidth="1"/>
    <col min="123" max="123" width="12.625" style="96" customWidth="1"/>
    <col min="124" max="125" width="14.75" style="122" customWidth="1"/>
    <col min="126" max="16384" width="9" style="96"/>
  </cols>
  <sheetData>
    <row r="1" spans="1:125" s="90" customFormat="1" ht="17.25">
      <c r="A1" s="30" t="s">
        <v>289</v>
      </c>
      <c r="B1" s="116"/>
      <c r="C1" s="116"/>
      <c r="D1" s="116"/>
      <c r="E1" s="116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  <c r="DC1" s="117"/>
      <c r="DD1" s="117"/>
      <c r="DE1" s="117"/>
      <c r="DF1" s="117"/>
      <c r="DG1" s="117"/>
      <c r="DH1" s="117"/>
      <c r="DI1" s="117"/>
      <c r="DJ1" s="117"/>
      <c r="DK1" s="117"/>
      <c r="DL1" s="117"/>
      <c r="DM1" s="117"/>
      <c r="DN1" s="117"/>
      <c r="DO1" s="117"/>
      <c r="DP1" s="117"/>
      <c r="DQ1" s="117"/>
      <c r="DR1" s="117"/>
      <c r="DS1" s="117"/>
      <c r="DT1" s="117"/>
      <c r="DU1" s="117"/>
    </row>
    <row r="2" spans="1:125" ht="13.5" customHeight="1">
      <c r="A2" s="150" t="s">
        <v>283</v>
      </c>
      <c r="B2" s="153" t="s">
        <v>210</v>
      </c>
      <c r="C2" s="164" t="s">
        <v>211</v>
      </c>
      <c r="D2" s="168" t="s">
        <v>212</v>
      </c>
      <c r="E2" s="169"/>
      <c r="F2" s="61" t="s">
        <v>213</v>
      </c>
      <c r="G2" s="62"/>
      <c r="H2" s="62"/>
      <c r="I2" s="63"/>
      <c r="J2" s="61" t="s">
        <v>214</v>
      </c>
      <c r="K2" s="62"/>
      <c r="L2" s="62"/>
      <c r="M2" s="63"/>
      <c r="N2" s="61" t="s">
        <v>215</v>
      </c>
      <c r="O2" s="62"/>
      <c r="P2" s="62"/>
      <c r="Q2" s="63"/>
      <c r="R2" s="61" t="s">
        <v>216</v>
      </c>
      <c r="S2" s="62"/>
      <c r="T2" s="62"/>
      <c r="U2" s="63"/>
      <c r="V2" s="61" t="s">
        <v>217</v>
      </c>
      <c r="W2" s="62"/>
      <c r="X2" s="62"/>
      <c r="Y2" s="63"/>
      <c r="Z2" s="61" t="s">
        <v>218</v>
      </c>
      <c r="AA2" s="62"/>
      <c r="AB2" s="62"/>
      <c r="AC2" s="63"/>
      <c r="AD2" s="61" t="s">
        <v>219</v>
      </c>
      <c r="AE2" s="62"/>
      <c r="AF2" s="62"/>
      <c r="AG2" s="63"/>
      <c r="AH2" s="61" t="s">
        <v>220</v>
      </c>
      <c r="AI2" s="62"/>
      <c r="AJ2" s="62"/>
      <c r="AK2" s="63"/>
      <c r="AL2" s="61" t="s">
        <v>221</v>
      </c>
      <c r="AM2" s="62"/>
      <c r="AN2" s="62"/>
      <c r="AO2" s="63"/>
      <c r="AP2" s="61" t="s">
        <v>222</v>
      </c>
      <c r="AQ2" s="62"/>
      <c r="AR2" s="62"/>
      <c r="AS2" s="63"/>
      <c r="AT2" s="61" t="s">
        <v>223</v>
      </c>
      <c r="AU2" s="62"/>
      <c r="AV2" s="62"/>
      <c r="AW2" s="63"/>
      <c r="AX2" s="61" t="s">
        <v>224</v>
      </c>
      <c r="AY2" s="62"/>
      <c r="AZ2" s="62"/>
      <c r="BA2" s="63"/>
      <c r="BB2" s="61" t="s">
        <v>225</v>
      </c>
      <c r="BC2" s="62"/>
      <c r="BD2" s="62"/>
      <c r="BE2" s="63"/>
      <c r="BF2" s="61" t="s">
        <v>226</v>
      </c>
      <c r="BG2" s="62"/>
      <c r="BH2" s="62"/>
      <c r="BI2" s="63"/>
      <c r="BJ2" s="61" t="s">
        <v>227</v>
      </c>
      <c r="BK2" s="62"/>
      <c r="BL2" s="62"/>
      <c r="BM2" s="63"/>
      <c r="BN2" s="61" t="s">
        <v>228</v>
      </c>
      <c r="BO2" s="62"/>
      <c r="BP2" s="62"/>
      <c r="BQ2" s="63"/>
      <c r="BR2" s="61" t="s">
        <v>229</v>
      </c>
      <c r="BS2" s="62"/>
      <c r="BT2" s="62"/>
      <c r="BU2" s="63"/>
      <c r="BV2" s="61" t="s">
        <v>230</v>
      </c>
      <c r="BW2" s="62"/>
      <c r="BX2" s="62"/>
      <c r="BY2" s="63"/>
      <c r="BZ2" s="61" t="s">
        <v>231</v>
      </c>
      <c r="CA2" s="62"/>
      <c r="CB2" s="62"/>
      <c r="CC2" s="63"/>
      <c r="CD2" s="61" t="s">
        <v>232</v>
      </c>
      <c r="CE2" s="62"/>
      <c r="CF2" s="62"/>
      <c r="CG2" s="63"/>
      <c r="CH2" s="61" t="s">
        <v>233</v>
      </c>
      <c r="CI2" s="62"/>
      <c r="CJ2" s="62"/>
      <c r="CK2" s="63"/>
      <c r="CL2" s="61" t="s">
        <v>234</v>
      </c>
      <c r="CM2" s="62"/>
      <c r="CN2" s="62"/>
      <c r="CO2" s="63"/>
      <c r="CP2" s="61" t="s">
        <v>235</v>
      </c>
      <c r="CQ2" s="62"/>
      <c r="CR2" s="62"/>
      <c r="CS2" s="63"/>
      <c r="CT2" s="61" t="s">
        <v>100</v>
      </c>
      <c r="CU2" s="62"/>
      <c r="CV2" s="62"/>
      <c r="CW2" s="63"/>
      <c r="CX2" s="61" t="s">
        <v>101</v>
      </c>
      <c r="CY2" s="62"/>
      <c r="CZ2" s="62"/>
      <c r="DA2" s="63"/>
      <c r="DB2" s="61" t="s">
        <v>102</v>
      </c>
      <c r="DC2" s="62"/>
      <c r="DD2" s="62"/>
      <c r="DE2" s="63"/>
      <c r="DF2" s="61" t="s">
        <v>103</v>
      </c>
      <c r="DG2" s="62"/>
      <c r="DH2" s="62"/>
      <c r="DI2" s="63"/>
      <c r="DJ2" s="61" t="s">
        <v>104</v>
      </c>
      <c r="DK2" s="62"/>
      <c r="DL2" s="62"/>
      <c r="DM2" s="63"/>
      <c r="DN2" s="61" t="s">
        <v>105</v>
      </c>
      <c r="DO2" s="62"/>
      <c r="DP2" s="62"/>
      <c r="DQ2" s="63"/>
      <c r="DR2" s="61" t="s">
        <v>106</v>
      </c>
      <c r="DS2" s="62"/>
      <c r="DT2" s="62"/>
      <c r="DU2" s="63"/>
    </row>
    <row r="3" spans="1:125" ht="13.5" customHeight="1">
      <c r="A3" s="151"/>
      <c r="B3" s="154"/>
      <c r="C3" s="165"/>
      <c r="D3" s="170"/>
      <c r="E3" s="171"/>
      <c r="F3" s="65"/>
      <c r="G3" s="66"/>
      <c r="H3" s="66"/>
      <c r="I3" s="67"/>
      <c r="J3" s="65"/>
      <c r="K3" s="66"/>
      <c r="L3" s="66"/>
      <c r="M3" s="67"/>
      <c r="N3" s="65"/>
      <c r="O3" s="66"/>
      <c r="P3" s="66"/>
      <c r="Q3" s="67"/>
      <c r="R3" s="65"/>
      <c r="S3" s="66"/>
      <c r="T3" s="66"/>
      <c r="U3" s="67"/>
      <c r="V3" s="65"/>
      <c r="W3" s="66"/>
      <c r="X3" s="66"/>
      <c r="Y3" s="67"/>
      <c r="Z3" s="65"/>
      <c r="AA3" s="66"/>
      <c r="AB3" s="66"/>
      <c r="AC3" s="67"/>
      <c r="AD3" s="65"/>
      <c r="AE3" s="66"/>
      <c r="AF3" s="66"/>
      <c r="AG3" s="67"/>
      <c r="AH3" s="65"/>
      <c r="AI3" s="66"/>
      <c r="AJ3" s="66"/>
      <c r="AK3" s="67"/>
      <c r="AL3" s="65"/>
      <c r="AM3" s="66"/>
      <c r="AN3" s="66"/>
      <c r="AO3" s="67"/>
      <c r="AP3" s="65"/>
      <c r="AQ3" s="66"/>
      <c r="AR3" s="66"/>
      <c r="AS3" s="67"/>
      <c r="AT3" s="65"/>
      <c r="AU3" s="66"/>
      <c r="AV3" s="66"/>
      <c r="AW3" s="67"/>
      <c r="AX3" s="65"/>
      <c r="AY3" s="66"/>
      <c r="AZ3" s="66"/>
      <c r="BA3" s="67"/>
      <c r="BB3" s="65"/>
      <c r="BC3" s="66"/>
      <c r="BD3" s="66"/>
      <c r="BE3" s="67"/>
      <c r="BF3" s="65"/>
      <c r="BG3" s="66"/>
      <c r="BH3" s="66"/>
      <c r="BI3" s="67"/>
      <c r="BJ3" s="65"/>
      <c r="BK3" s="66"/>
      <c r="BL3" s="66"/>
      <c r="BM3" s="67"/>
      <c r="BN3" s="65"/>
      <c r="BO3" s="66"/>
      <c r="BP3" s="66"/>
      <c r="BQ3" s="67"/>
      <c r="BR3" s="65"/>
      <c r="BS3" s="66"/>
      <c r="BT3" s="66"/>
      <c r="BU3" s="67"/>
      <c r="BV3" s="65"/>
      <c r="BW3" s="66"/>
      <c r="BX3" s="66"/>
      <c r="BY3" s="67"/>
      <c r="BZ3" s="65"/>
      <c r="CA3" s="66"/>
      <c r="CB3" s="66"/>
      <c r="CC3" s="67"/>
      <c r="CD3" s="65"/>
      <c r="CE3" s="66"/>
      <c r="CF3" s="66"/>
      <c r="CG3" s="67"/>
      <c r="CH3" s="65"/>
      <c r="CI3" s="66"/>
      <c r="CJ3" s="66"/>
      <c r="CK3" s="67"/>
      <c r="CL3" s="65"/>
      <c r="CM3" s="66"/>
      <c r="CN3" s="66"/>
      <c r="CO3" s="67"/>
      <c r="CP3" s="65"/>
      <c r="CQ3" s="66"/>
      <c r="CR3" s="66"/>
      <c r="CS3" s="67"/>
      <c r="CT3" s="65"/>
      <c r="CU3" s="66"/>
      <c r="CV3" s="66"/>
      <c r="CW3" s="67"/>
      <c r="CX3" s="65"/>
      <c r="CY3" s="66"/>
      <c r="CZ3" s="66"/>
      <c r="DA3" s="67"/>
      <c r="DB3" s="65"/>
      <c r="DC3" s="66"/>
      <c r="DD3" s="66"/>
      <c r="DE3" s="67"/>
      <c r="DF3" s="65"/>
      <c r="DG3" s="66"/>
      <c r="DH3" s="66"/>
      <c r="DI3" s="67"/>
      <c r="DJ3" s="65"/>
      <c r="DK3" s="66"/>
      <c r="DL3" s="66"/>
      <c r="DM3" s="67"/>
      <c r="DN3" s="65"/>
      <c r="DO3" s="66"/>
      <c r="DP3" s="66"/>
      <c r="DQ3" s="67"/>
      <c r="DR3" s="65"/>
      <c r="DS3" s="66"/>
      <c r="DT3" s="66"/>
      <c r="DU3" s="67"/>
    </row>
    <row r="4" spans="1:125" ht="18.75" customHeight="1">
      <c r="A4" s="151"/>
      <c r="B4" s="154"/>
      <c r="C4" s="163"/>
      <c r="D4" s="160" t="s">
        <v>52</v>
      </c>
      <c r="E4" s="160" t="s">
        <v>53</v>
      </c>
      <c r="F4" s="166" t="s">
        <v>107</v>
      </c>
      <c r="G4" s="160" t="s">
        <v>51</v>
      </c>
      <c r="H4" s="160" t="s">
        <v>52</v>
      </c>
      <c r="I4" s="160" t="s">
        <v>53</v>
      </c>
      <c r="J4" s="166" t="s">
        <v>107</v>
      </c>
      <c r="K4" s="160" t="s">
        <v>51</v>
      </c>
      <c r="L4" s="160" t="s">
        <v>52</v>
      </c>
      <c r="M4" s="160" t="s">
        <v>53</v>
      </c>
      <c r="N4" s="166" t="s">
        <v>107</v>
      </c>
      <c r="O4" s="160" t="s">
        <v>51</v>
      </c>
      <c r="P4" s="160" t="s">
        <v>52</v>
      </c>
      <c r="Q4" s="160" t="s">
        <v>53</v>
      </c>
      <c r="R4" s="166" t="s">
        <v>107</v>
      </c>
      <c r="S4" s="160" t="s">
        <v>51</v>
      </c>
      <c r="T4" s="160" t="s">
        <v>52</v>
      </c>
      <c r="U4" s="160" t="s">
        <v>53</v>
      </c>
      <c r="V4" s="166" t="s">
        <v>107</v>
      </c>
      <c r="W4" s="160" t="s">
        <v>51</v>
      </c>
      <c r="X4" s="160" t="s">
        <v>52</v>
      </c>
      <c r="Y4" s="160" t="s">
        <v>53</v>
      </c>
      <c r="Z4" s="166" t="s">
        <v>107</v>
      </c>
      <c r="AA4" s="160" t="s">
        <v>51</v>
      </c>
      <c r="AB4" s="160" t="s">
        <v>52</v>
      </c>
      <c r="AC4" s="160" t="s">
        <v>53</v>
      </c>
      <c r="AD4" s="166" t="s">
        <v>107</v>
      </c>
      <c r="AE4" s="160" t="s">
        <v>51</v>
      </c>
      <c r="AF4" s="160" t="s">
        <v>52</v>
      </c>
      <c r="AG4" s="160" t="s">
        <v>53</v>
      </c>
      <c r="AH4" s="166" t="s">
        <v>107</v>
      </c>
      <c r="AI4" s="160" t="s">
        <v>51</v>
      </c>
      <c r="AJ4" s="160" t="s">
        <v>52</v>
      </c>
      <c r="AK4" s="160" t="s">
        <v>53</v>
      </c>
      <c r="AL4" s="166" t="s">
        <v>107</v>
      </c>
      <c r="AM4" s="160" t="s">
        <v>51</v>
      </c>
      <c r="AN4" s="160" t="s">
        <v>52</v>
      </c>
      <c r="AO4" s="160" t="s">
        <v>53</v>
      </c>
      <c r="AP4" s="166" t="s">
        <v>107</v>
      </c>
      <c r="AQ4" s="160" t="s">
        <v>51</v>
      </c>
      <c r="AR4" s="160" t="s">
        <v>52</v>
      </c>
      <c r="AS4" s="160" t="s">
        <v>53</v>
      </c>
      <c r="AT4" s="166" t="s">
        <v>107</v>
      </c>
      <c r="AU4" s="160" t="s">
        <v>51</v>
      </c>
      <c r="AV4" s="160" t="s">
        <v>52</v>
      </c>
      <c r="AW4" s="160" t="s">
        <v>53</v>
      </c>
      <c r="AX4" s="166" t="s">
        <v>107</v>
      </c>
      <c r="AY4" s="160" t="s">
        <v>51</v>
      </c>
      <c r="AZ4" s="160" t="s">
        <v>52</v>
      </c>
      <c r="BA4" s="160" t="s">
        <v>53</v>
      </c>
      <c r="BB4" s="166" t="s">
        <v>107</v>
      </c>
      <c r="BC4" s="160" t="s">
        <v>51</v>
      </c>
      <c r="BD4" s="160" t="s">
        <v>52</v>
      </c>
      <c r="BE4" s="160" t="s">
        <v>53</v>
      </c>
      <c r="BF4" s="166" t="s">
        <v>107</v>
      </c>
      <c r="BG4" s="160" t="s">
        <v>51</v>
      </c>
      <c r="BH4" s="160" t="s">
        <v>52</v>
      </c>
      <c r="BI4" s="160" t="s">
        <v>53</v>
      </c>
      <c r="BJ4" s="166" t="s">
        <v>107</v>
      </c>
      <c r="BK4" s="160" t="s">
        <v>51</v>
      </c>
      <c r="BL4" s="160" t="s">
        <v>52</v>
      </c>
      <c r="BM4" s="160" t="s">
        <v>53</v>
      </c>
      <c r="BN4" s="166" t="s">
        <v>107</v>
      </c>
      <c r="BO4" s="160" t="s">
        <v>51</v>
      </c>
      <c r="BP4" s="160" t="s">
        <v>52</v>
      </c>
      <c r="BQ4" s="160" t="s">
        <v>53</v>
      </c>
      <c r="BR4" s="166" t="s">
        <v>107</v>
      </c>
      <c r="BS4" s="160" t="s">
        <v>51</v>
      </c>
      <c r="BT4" s="160" t="s">
        <v>52</v>
      </c>
      <c r="BU4" s="160" t="s">
        <v>53</v>
      </c>
      <c r="BV4" s="166" t="s">
        <v>107</v>
      </c>
      <c r="BW4" s="160" t="s">
        <v>51</v>
      </c>
      <c r="BX4" s="160" t="s">
        <v>52</v>
      </c>
      <c r="BY4" s="160" t="s">
        <v>53</v>
      </c>
      <c r="BZ4" s="166" t="s">
        <v>107</v>
      </c>
      <c r="CA4" s="160" t="s">
        <v>51</v>
      </c>
      <c r="CB4" s="160" t="s">
        <v>52</v>
      </c>
      <c r="CC4" s="160" t="s">
        <v>53</v>
      </c>
      <c r="CD4" s="166" t="s">
        <v>107</v>
      </c>
      <c r="CE4" s="160" t="s">
        <v>51</v>
      </c>
      <c r="CF4" s="160" t="s">
        <v>52</v>
      </c>
      <c r="CG4" s="160" t="s">
        <v>53</v>
      </c>
      <c r="CH4" s="166" t="s">
        <v>107</v>
      </c>
      <c r="CI4" s="160" t="s">
        <v>51</v>
      </c>
      <c r="CJ4" s="160" t="s">
        <v>52</v>
      </c>
      <c r="CK4" s="160" t="s">
        <v>53</v>
      </c>
      <c r="CL4" s="166" t="s">
        <v>107</v>
      </c>
      <c r="CM4" s="160" t="s">
        <v>51</v>
      </c>
      <c r="CN4" s="160" t="s">
        <v>52</v>
      </c>
      <c r="CO4" s="160" t="s">
        <v>53</v>
      </c>
      <c r="CP4" s="166" t="s">
        <v>107</v>
      </c>
      <c r="CQ4" s="160" t="s">
        <v>51</v>
      </c>
      <c r="CR4" s="160" t="s">
        <v>52</v>
      </c>
      <c r="CS4" s="160" t="s">
        <v>53</v>
      </c>
      <c r="CT4" s="166" t="s">
        <v>107</v>
      </c>
      <c r="CU4" s="160" t="s">
        <v>51</v>
      </c>
      <c r="CV4" s="160" t="s">
        <v>52</v>
      </c>
      <c r="CW4" s="160" t="s">
        <v>53</v>
      </c>
      <c r="CX4" s="166" t="s">
        <v>107</v>
      </c>
      <c r="CY4" s="160" t="s">
        <v>51</v>
      </c>
      <c r="CZ4" s="160" t="s">
        <v>52</v>
      </c>
      <c r="DA4" s="160" t="s">
        <v>53</v>
      </c>
      <c r="DB4" s="166" t="s">
        <v>107</v>
      </c>
      <c r="DC4" s="160" t="s">
        <v>51</v>
      </c>
      <c r="DD4" s="160" t="s">
        <v>52</v>
      </c>
      <c r="DE4" s="160" t="s">
        <v>53</v>
      </c>
      <c r="DF4" s="166" t="s">
        <v>107</v>
      </c>
      <c r="DG4" s="160" t="s">
        <v>51</v>
      </c>
      <c r="DH4" s="160" t="s">
        <v>52</v>
      </c>
      <c r="DI4" s="160" t="s">
        <v>53</v>
      </c>
      <c r="DJ4" s="166" t="s">
        <v>107</v>
      </c>
      <c r="DK4" s="160" t="s">
        <v>51</v>
      </c>
      <c r="DL4" s="160" t="s">
        <v>52</v>
      </c>
      <c r="DM4" s="160" t="s">
        <v>53</v>
      </c>
      <c r="DN4" s="166" t="s">
        <v>107</v>
      </c>
      <c r="DO4" s="160" t="s">
        <v>51</v>
      </c>
      <c r="DP4" s="160" t="s">
        <v>52</v>
      </c>
      <c r="DQ4" s="160" t="s">
        <v>53</v>
      </c>
      <c r="DR4" s="166" t="s">
        <v>107</v>
      </c>
      <c r="DS4" s="160" t="s">
        <v>51</v>
      </c>
      <c r="DT4" s="160" t="s">
        <v>52</v>
      </c>
      <c r="DU4" s="160" t="s">
        <v>53</v>
      </c>
    </row>
    <row r="5" spans="1:125" ht="22.5" customHeight="1">
      <c r="A5" s="151"/>
      <c r="B5" s="154"/>
      <c r="C5" s="163"/>
      <c r="D5" s="161"/>
      <c r="E5" s="161"/>
      <c r="F5" s="167"/>
      <c r="G5" s="161"/>
      <c r="H5" s="161"/>
      <c r="I5" s="161"/>
      <c r="J5" s="167"/>
      <c r="K5" s="161"/>
      <c r="L5" s="161"/>
      <c r="M5" s="161"/>
      <c r="N5" s="167"/>
      <c r="O5" s="161"/>
      <c r="P5" s="161"/>
      <c r="Q5" s="161"/>
      <c r="R5" s="167"/>
      <c r="S5" s="161"/>
      <c r="T5" s="161"/>
      <c r="U5" s="161"/>
      <c r="V5" s="167"/>
      <c r="W5" s="161"/>
      <c r="X5" s="161"/>
      <c r="Y5" s="161"/>
      <c r="Z5" s="167"/>
      <c r="AA5" s="161"/>
      <c r="AB5" s="161"/>
      <c r="AC5" s="161"/>
      <c r="AD5" s="167"/>
      <c r="AE5" s="161"/>
      <c r="AF5" s="161"/>
      <c r="AG5" s="161"/>
      <c r="AH5" s="167"/>
      <c r="AI5" s="161"/>
      <c r="AJ5" s="161"/>
      <c r="AK5" s="161"/>
      <c r="AL5" s="167"/>
      <c r="AM5" s="161"/>
      <c r="AN5" s="161"/>
      <c r="AO5" s="161"/>
      <c r="AP5" s="167"/>
      <c r="AQ5" s="161"/>
      <c r="AR5" s="161"/>
      <c r="AS5" s="161"/>
      <c r="AT5" s="167"/>
      <c r="AU5" s="161"/>
      <c r="AV5" s="161"/>
      <c r="AW5" s="161"/>
      <c r="AX5" s="167"/>
      <c r="AY5" s="161"/>
      <c r="AZ5" s="161"/>
      <c r="BA5" s="161"/>
      <c r="BB5" s="167"/>
      <c r="BC5" s="161"/>
      <c r="BD5" s="161"/>
      <c r="BE5" s="161"/>
      <c r="BF5" s="167"/>
      <c r="BG5" s="161"/>
      <c r="BH5" s="161"/>
      <c r="BI5" s="161"/>
      <c r="BJ5" s="167"/>
      <c r="BK5" s="161"/>
      <c r="BL5" s="161"/>
      <c r="BM5" s="161"/>
      <c r="BN5" s="167"/>
      <c r="BO5" s="161"/>
      <c r="BP5" s="161"/>
      <c r="BQ5" s="161"/>
      <c r="BR5" s="167"/>
      <c r="BS5" s="161"/>
      <c r="BT5" s="161"/>
      <c r="BU5" s="161"/>
      <c r="BV5" s="167"/>
      <c r="BW5" s="161"/>
      <c r="BX5" s="161"/>
      <c r="BY5" s="161"/>
      <c r="BZ5" s="167"/>
      <c r="CA5" s="161"/>
      <c r="CB5" s="161"/>
      <c r="CC5" s="161"/>
      <c r="CD5" s="167"/>
      <c r="CE5" s="161"/>
      <c r="CF5" s="161"/>
      <c r="CG5" s="161"/>
      <c r="CH5" s="167"/>
      <c r="CI5" s="161"/>
      <c r="CJ5" s="161"/>
      <c r="CK5" s="161"/>
      <c r="CL5" s="167"/>
      <c r="CM5" s="161"/>
      <c r="CN5" s="161"/>
      <c r="CO5" s="161"/>
      <c r="CP5" s="167"/>
      <c r="CQ5" s="161"/>
      <c r="CR5" s="161"/>
      <c r="CS5" s="161"/>
      <c r="CT5" s="167"/>
      <c r="CU5" s="161"/>
      <c r="CV5" s="161"/>
      <c r="CW5" s="161"/>
      <c r="CX5" s="167"/>
      <c r="CY5" s="161"/>
      <c r="CZ5" s="161"/>
      <c r="DA5" s="161"/>
      <c r="DB5" s="167"/>
      <c r="DC5" s="161"/>
      <c r="DD5" s="161"/>
      <c r="DE5" s="161"/>
      <c r="DF5" s="167"/>
      <c r="DG5" s="161"/>
      <c r="DH5" s="161"/>
      <c r="DI5" s="161"/>
      <c r="DJ5" s="167"/>
      <c r="DK5" s="161"/>
      <c r="DL5" s="161"/>
      <c r="DM5" s="161"/>
      <c r="DN5" s="167"/>
      <c r="DO5" s="161"/>
      <c r="DP5" s="161"/>
      <c r="DQ5" s="161"/>
      <c r="DR5" s="167"/>
      <c r="DS5" s="161"/>
      <c r="DT5" s="161"/>
      <c r="DU5" s="161"/>
    </row>
    <row r="6" spans="1:125" s="106" customFormat="1" ht="13.5" customHeight="1">
      <c r="A6" s="152"/>
      <c r="B6" s="154"/>
      <c r="C6" s="163"/>
      <c r="D6" s="120" t="s">
        <v>88</v>
      </c>
      <c r="E6" s="120" t="s">
        <v>88</v>
      </c>
      <c r="F6" s="167"/>
      <c r="G6" s="161"/>
      <c r="H6" s="120" t="s">
        <v>88</v>
      </c>
      <c r="I6" s="120" t="s">
        <v>88</v>
      </c>
      <c r="J6" s="167"/>
      <c r="K6" s="161"/>
      <c r="L6" s="120" t="s">
        <v>88</v>
      </c>
      <c r="M6" s="120" t="s">
        <v>88</v>
      </c>
      <c r="N6" s="167"/>
      <c r="O6" s="161"/>
      <c r="P6" s="120" t="s">
        <v>88</v>
      </c>
      <c r="Q6" s="120" t="s">
        <v>88</v>
      </c>
      <c r="R6" s="167"/>
      <c r="S6" s="161"/>
      <c r="T6" s="120" t="s">
        <v>88</v>
      </c>
      <c r="U6" s="120" t="s">
        <v>88</v>
      </c>
      <c r="V6" s="167"/>
      <c r="W6" s="161"/>
      <c r="X6" s="120" t="s">
        <v>88</v>
      </c>
      <c r="Y6" s="120" t="s">
        <v>88</v>
      </c>
      <c r="Z6" s="167"/>
      <c r="AA6" s="161"/>
      <c r="AB6" s="120" t="s">
        <v>88</v>
      </c>
      <c r="AC6" s="120" t="s">
        <v>88</v>
      </c>
      <c r="AD6" s="167"/>
      <c r="AE6" s="161"/>
      <c r="AF6" s="120" t="s">
        <v>88</v>
      </c>
      <c r="AG6" s="120" t="s">
        <v>88</v>
      </c>
      <c r="AH6" s="167"/>
      <c r="AI6" s="161"/>
      <c r="AJ6" s="120" t="s">
        <v>88</v>
      </c>
      <c r="AK6" s="120" t="s">
        <v>88</v>
      </c>
      <c r="AL6" s="167"/>
      <c r="AM6" s="161"/>
      <c r="AN6" s="120" t="s">
        <v>88</v>
      </c>
      <c r="AO6" s="120" t="s">
        <v>88</v>
      </c>
      <c r="AP6" s="167"/>
      <c r="AQ6" s="161"/>
      <c r="AR6" s="120" t="s">
        <v>88</v>
      </c>
      <c r="AS6" s="120" t="s">
        <v>88</v>
      </c>
      <c r="AT6" s="167"/>
      <c r="AU6" s="161"/>
      <c r="AV6" s="120" t="s">
        <v>88</v>
      </c>
      <c r="AW6" s="120" t="s">
        <v>88</v>
      </c>
      <c r="AX6" s="167"/>
      <c r="AY6" s="161"/>
      <c r="AZ6" s="120" t="s">
        <v>88</v>
      </c>
      <c r="BA6" s="120" t="s">
        <v>88</v>
      </c>
      <c r="BB6" s="167"/>
      <c r="BC6" s="161"/>
      <c r="BD6" s="120" t="s">
        <v>88</v>
      </c>
      <c r="BE6" s="120" t="s">
        <v>88</v>
      </c>
      <c r="BF6" s="167"/>
      <c r="BG6" s="161"/>
      <c r="BH6" s="120" t="s">
        <v>88</v>
      </c>
      <c r="BI6" s="120" t="s">
        <v>88</v>
      </c>
      <c r="BJ6" s="167"/>
      <c r="BK6" s="161"/>
      <c r="BL6" s="120" t="s">
        <v>88</v>
      </c>
      <c r="BM6" s="120" t="s">
        <v>88</v>
      </c>
      <c r="BN6" s="167"/>
      <c r="BO6" s="161"/>
      <c r="BP6" s="120" t="s">
        <v>88</v>
      </c>
      <c r="BQ6" s="120" t="s">
        <v>88</v>
      </c>
      <c r="BR6" s="167"/>
      <c r="BS6" s="161"/>
      <c r="BT6" s="120" t="s">
        <v>88</v>
      </c>
      <c r="BU6" s="120" t="s">
        <v>88</v>
      </c>
      <c r="BV6" s="167"/>
      <c r="BW6" s="161"/>
      <c r="BX6" s="120" t="s">
        <v>88</v>
      </c>
      <c r="BY6" s="120" t="s">
        <v>88</v>
      </c>
      <c r="BZ6" s="167"/>
      <c r="CA6" s="161"/>
      <c r="CB6" s="120" t="s">
        <v>88</v>
      </c>
      <c r="CC6" s="120" t="s">
        <v>88</v>
      </c>
      <c r="CD6" s="167"/>
      <c r="CE6" s="161"/>
      <c r="CF6" s="120" t="s">
        <v>88</v>
      </c>
      <c r="CG6" s="120" t="s">
        <v>88</v>
      </c>
      <c r="CH6" s="167"/>
      <c r="CI6" s="161"/>
      <c r="CJ6" s="120" t="s">
        <v>88</v>
      </c>
      <c r="CK6" s="120" t="s">
        <v>88</v>
      </c>
      <c r="CL6" s="167"/>
      <c r="CM6" s="161"/>
      <c r="CN6" s="120" t="s">
        <v>88</v>
      </c>
      <c r="CO6" s="120" t="s">
        <v>88</v>
      </c>
      <c r="CP6" s="167"/>
      <c r="CQ6" s="161"/>
      <c r="CR6" s="120" t="s">
        <v>88</v>
      </c>
      <c r="CS6" s="120" t="s">
        <v>88</v>
      </c>
      <c r="CT6" s="167"/>
      <c r="CU6" s="161"/>
      <c r="CV6" s="120" t="s">
        <v>88</v>
      </c>
      <c r="CW6" s="120" t="s">
        <v>88</v>
      </c>
      <c r="CX6" s="167"/>
      <c r="CY6" s="161"/>
      <c r="CZ6" s="120" t="s">
        <v>88</v>
      </c>
      <c r="DA6" s="120" t="s">
        <v>88</v>
      </c>
      <c r="DB6" s="167"/>
      <c r="DC6" s="161"/>
      <c r="DD6" s="120" t="s">
        <v>88</v>
      </c>
      <c r="DE6" s="120" t="s">
        <v>88</v>
      </c>
      <c r="DF6" s="167"/>
      <c r="DG6" s="161"/>
      <c r="DH6" s="120" t="s">
        <v>88</v>
      </c>
      <c r="DI6" s="120" t="s">
        <v>88</v>
      </c>
      <c r="DJ6" s="167"/>
      <c r="DK6" s="161"/>
      <c r="DL6" s="120" t="s">
        <v>88</v>
      </c>
      <c r="DM6" s="120" t="s">
        <v>88</v>
      </c>
      <c r="DN6" s="167"/>
      <c r="DO6" s="161"/>
      <c r="DP6" s="120" t="s">
        <v>88</v>
      </c>
      <c r="DQ6" s="120" t="s">
        <v>88</v>
      </c>
      <c r="DR6" s="167"/>
      <c r="DS6" s="161"/>
      <c r="DT6" s="120" t="s">
        <v>88</v>
      </c>
      <c r="DU6" s="120" t="s">
        <v>88</v>
      </c>
    </row>
    <row r="7" spans="1:125" s="142" customFormat="1" ht="13.5" customHeight="1">
      <c r="A7" s="138" t="s">
        <v>1</v>
      </c>
      <c r="B7" s="139" t="s">
        <v>236</v>
      </c>
      <c r="C7" s="138" t="s">
        <v>0</v>
      </c>
      <c r="D7" s="140">
        <v>13763626</v>
      </c>
      <c r="E7" s="140">
        <v>3013887</v>
      </c>
      <c r="F7" s="139">
        <v>46</v>
      </c>
      <c r="G7" s="138">
        <v>46</v>
      </c>
      <c r="H7" s="140">
        <v>6505372</v>
      </c>
      <c r="I7" s="140">
        <v>1029751</v>
      </c>
      <c r="J7" s="139">
        <v>46</v>
      </c>
      <c r="K7" s="138">
        <v>46</v>
      </c>
      <c r="L7" s="140">
        <v>3314340</v>
      </c>
      <c r="M7" s="140">
        <v>659777</v>
      </c>
      <c r="N7" s="139">
        <v>38</v>
      </c>
      <c r="O7" s="138">
        <v>38</v>
      </c>
      <c r="P7" s="140">
        <v>1574896</v>
      </c>
      <c r="Q7" s="140">
        <v>435994</v>
      </c>
      <c r="R7" s="139">
        <v>25</v>
      </c>
      <c r="S7" s="138">
        <v>25</v>
      </c>
      <c r="T7" s="140">
        <v>736485</v>
      </c>
      <c r="U7" s="140">
        <v>397662</v>
      </c>
      <c r="V7" s="139">
        <v>17</v>
      </c>
      <c r="W7" s="138">
        <v>17</v>
      </c>
      <c r="X7" s="140">
        <v>516716</v>
      </c>
      <c r="Y7" s="140">
        <v>168814</v>
      </c>
      <c r="Z7" s="139">
        <v>7</v>
      </c>
      <c r="AA7" s="138">
        <v>7</v>
      </c>
      <c r="AB7" s="140">
        <v>334034</v>
      </c>
      <c r="AC7" s="140">
        <v>88648</v>
      </c>
      <c r="AD7" s="139">
        <v>4</v>
      </c>
      <c r="AE7" s="138">
        <v>4</v>
      </c>
      <c r="AF7" s="140">
        <v>68953</v>
      </c>
      <c r="AG7" s="140">
        <v>30562</v>
      </c>
      <c r="AH7" s="139">
        <v>4</v>
      </c>
      <c r="AI7" s="138">
        <v>4</v>
      </c>
      <c r="AJ7" s="140">
        <v>232371</v>
      </c>
      <c r="AK7" s="140">
        <v>35755</v>
      </c>
      <c r="AL7" s="139">
        <v>4</v>
      </c>
      <c r="AM7" s="138">
        <v>4</v>
      </c>
      <c r="AN7" s="140">
        <v>199173</v>
      </c>
      <c r="AO7" s="140">
        <v>15072</v>
      </c>
      <c r="AP7" s="139">
        <v>4</v>
      </c>
      <c r="AQ7" s="138">
        <v>4</v>
      </c>
      <c r="AR7" s="140">
        <v>102234</v>
      </c>
      <c r="AS7" s="140">
        <v>11669</v>
      </c>
      <c r="AT7" s="139">
        <v>3</v>
      </c>
      <c r="AU7" s="138">
        <v>3</v>
      </c>
      <c r="AV7" s="140">
        <v>8893</v>
      </c>
      <c r="AW7" s="140">
        <v>19474</v>
      </c>
      <c r="AX7" s="139">
        <v>3</v>
      </c>
      <c r="AY7" s="138">
        <v>3</v>
      </c>
      <c r="AZ7" s="140">
        <v>9649</v>
      </c>
      <c r="BA7" s="140">
        <v>15643</v>
      </c>
      <c r="BB7" s="139">
        <v>2</v>
      </c>
      <c r="BC7" s="138">
        <v>2</v>
      </c>
      <c r="BD7" s="140">
        <v>102855</v>
      </c>
      <c r="BE7" s="140">
        <v>35910</v>
      </c>
      <c r="BF7" s="139">
        <v>2</v>
      </c>
      <c r="BG7" s="138">
        <v>2</v>
      </c>
      <c r="BH7" s="140">
        <v>33811</v>
      </c>
      <c r="BI7" s="140">
        <v>10279</v>
      </c>
      <c r="BJ7" s="139">
        <v>1</v>
      </c>
      <c r="BK7" s="138">
        <v>1</v>
      </c>
      <c r="BL7" s="140">
        <v>13572</v>
      </c>
      <c r="BM7" s="140">
        <v>8522</v>
      </c>
      <c r="BN7" s="139">
        <v>1</v>
      </c>
      <c r="BO7" s="138">
        <v>1</v>
      </c>
      <c r="BP7" s="140">
        <v>0</v>
      </c>
      <c r="BQ7" s="140">
        <v>11586</v>
      </c>
      <c r="BR7" s="139">
        <v>1</v>
      </c>
      <c r="BS7" s="138">
        <v>1</v>
      </c>
      <c r="BT7" s="140">
        <v>0</v>
      </c>
      <c r="BU7" s="140">
        <v>25461</v>
      </c>
      <c r="BV7" s="139">
        <v>1</v>
      </c>
      <c r="BW7" s="138">
        <v>1</v>
      </c>
      <c r="BX7" s="140">
        <v>0</v>
      </c>
      <c r="BY7" s="140">
        <v>4054</v>
      </c>
      <c r="BZ7" s="139">
        <v>1</v>
      </c>
      <c r="CA7" s="138">
        <v>1</v>
      </c>
      <c r="CB7" s="140">
        <v>10272</v>
      </c>
      <c r="CC7" s="140">
        <v>9254</v>
      </c>
      <c r="CD7" s="139">
        <v>0</v>
      </c>
      <c r="CE7" s="138">
        <v>0</v>
      </c>
      <c r="CF7" s="140">
        <v>0</v>
      </c>
      <c r="CG7" s="140">
        <v>0</v>
      </c>
      <c r="CH7" s="139">
        <v>0</v>
      </c>
      <c r="CI7" s="138">
        <v>0</v>
      </c>
      <c r="CJ7" s="140">
        <v>0</v>
      </c>
      <c r="CK7" s="140">
        <v>0</v>
      </c>
      <c r="CL7" s="139">
        <v>0</v>
      </c>
      <c r="CM7" s="138">
        <v>0</v>
      </c>
      <c r="CN7" s="140">
        <v>0</v>
      </c>
      <c r="CO7" s="140">
        <v>0</v>
      </c>
      <c r="CP7" s="139">
        <v>0</v>
      </c>
      <c r="CQ7" s="138">
        <v>0</v>
      </c>
      <c r="CR7" s="140">
        <v>0</v>
      </c>
      <c r="CS7" s="140">
        <v>0</v>
      </c>
      <c r="CT7" s="139">
        <v>0</v>
      </c>
      <c r="CU7" s="138">
        <v>0</v>
      </c>
      <c r="CV7" s="140">
        <v>0</v>
      </c>
      <c r="CW7" s="140">
        <v>0</v>
      </c>
      <c r="CX7" s="139">
        <v>0</v>
      </c>
      <c r="CY7" s="138">
        <v>0</v>
      </c>
      <c r="CZ7" s="140">
        <v>0</v>
      </c>
      <c r="DA7" s="140">
        <v>0</v>
      </c>
      <c r="DB7" s="139">
        <v>0</v>
      </c>
      <c r="DC7" s="138">
        <v>0</v>
      </c>
      <c r="DD7" s="140">
        <v>0</v>
      </c>
      <c r="DE7" s="140">
        <v>0</v>
      </c>
      <c r="DF7" s="139">
        <v>0</v>
      </c>
      <c r="DG7" s="138">
        <v>0</v>
      </c>
      <c r="DH7" s="140">
        <v>0</v>
      </c>
      <c r="DI7" s="140">
        <v>0</v>
      </c>
      <c r="DJ7" s="139">
        <v>0</v>
      </c>
      <c r="DK7" s="138">
        <v>0</v>
      </c>
      <c r="DL7" s="140">
        <v>0</v>
      </c>
      <c r="DM7" s="140">
        <v>0</v>
      </c>
      <c r="DN7" s="139">
        <v>0</v>
      </c>
      <c r="DO7" s="138">
        <v>0</v>
      </c>
      <c r="DP7" s="140">
        <v>0</v>
      </c>
      <c r="DQ7" s="140">
        <v>0</v>
      </c>
      <c r="DR7" s="139">
        <v>0</v>
      </c>
      <c r="DS7" s="138">
        <v>0</v>
      </c>
      <c r="DT7" s="140">
        <v>0</v>
      </c>
      <c r="DU7" s="140">
        <v>0</v>
      </c>
    </row>
    <row r="8" spans="1:125" s="142" customFormat="1" ht="13.5" customHeight="1">
      <c r="A8" s="138" t="s">
        <v>2</v>
      </c>
      <c r="B8" s="139" t="s">
        <v>237</v>
      </c>
      <c r="C8" s="138" t="s">
        <v>0</v>
      </c>
      <c r="D8" s="140">
        <v>7348662</v>
      </c>
      <c r="E8" s="140">
        <v>2583441</v>
      </c>
      <c r="F8" s="139">
        <v>13</v>
      </c>
      <c r="G8" s="138">
        <v>13</v>
      </c>
      <c r="H8" s="140">
        <v>4902556</v>
      </c>
      <c r="I8" s="140">
        <v>1473207</v>
      </c>
      <c r="J8" s="139">
        <v>13</v>
      </c>
      <c r="K8" s="138">
        <v>13</v>
      </c>
      <c r="L8" s="140">
        <v>1087453</v>
      </c>
      <c r="M8" s="140">
        <v>380519</v>
      </c>
      <c r="N8" s="139">
        <v>11</v>
      </c>
      <c r="O8" s="138">
        <v>11</v>
      </c>
      <c r="P8" s="140">
        <v>806229</v>
      </c>
      <c r="Q8" s="140">
        <v>231842</v>
      </c>
      <c r="R8" s="139">
        <v>8</v>
      </c>
      <c r="S8" s="138">
        <v>8</v>
      </c>
      <c r="T8" s="140">
        <v>347848</v>
      </c>
      <c r="U8" s="140">
        <v>125941</v>
      </c>
      <c r="V8" s="139">
        <v>7</v>
      </c>
      <c r="W8" s="138">
        <v>7</v>
      </c>
      <c r="X8" s="140">
        <v>197345</v>
      </c>
      <c r="Y8" s="140">
        <v>151636</v>
      </c>
      <c r="Z8" s="139">
        <v>4</v>
      </c>
      <c r="AA8" s="138">
        <v>4</v>
      </c>
      <c r="AB8" s="140">
        <v>7231</v>
      </c>
      <c r="AC8" s="140">
        <v>108629</v>
      </c>
      <c r="AD8" s="139">
        <v>2</v>
      </c>
      <c r="AE8" s="138">
        <v>2</v>
      </c>
      <c r="AF8" s="140">
        <v>0</v>
      </c>
      <c r="AG8" s="140">
        <v>35785</v>
      </c>
      <c r="AH8" s="139">
        <v>2</v>
      </c>
      <c r="AI8" s="138">
        <v>2</v>
      </c>
      <c r="AJ8" s="140">
        <v>0</v>
      </c>
      <c r="AK8" s="140">
        <v>75882</v>
      </c>
      <c r="AL8" s="139">
        <v>0</v>
      </c>
      <c r="AM8" s="138">
        <v>0</v>
      </c>
      <c r="AN8" s="140">
        <v>0</v>
      </c>
      <c r="AO8" s="140">
        <v>0</v>
      </c>
      <c r="AP8" s="139">
        <v>0</v>
      </c>
      <c r="AQ8" s="138">
        <v>0</v>
      </c>
      <c r="AR8" s="140">
        <v>0</v>
      </c>
      <c r="AS8" s="140">
        <v>0</v>
      </c>
      <c r="AT8" s="139">
        <v>0</v>
      </c>
      <c r="AU8" s="138">
        <v>0</v>
      </c>
      <c r="AV8" s="140">
        <v>0</v>
      </c>
      <c r="AW8" s="140">
        <v>0</v>
      </c>
      <c r="AX8" s="139">
        <v>0</v>
      </c>
      <c r="AY8" s="138">
        <v>0</v>
      </c>
      <c r="AZ8" s="140">
        <v>0</v>
      </c>
      <c r="BA8" s="140">
        <v>0</v>
      </c>
      <c r="BB8" s="139">
        <v>0</v>
      </c>
      <c r="BC8" s="138">
        <v>0</v>
      </c>
      <c r="BD8" s="140">
        <v>0</v>
      </c>
      <c r="BE8" s="140">
        <v>0</v>
      </c>
      <c r="BF8" s="139">
        <v>0</v>
      </c>
      <c r="BG8" s="138">
        <v>0</v>
      </c>
      <c r="BH8" s="140">
        <v>0</v>
      </c>
      <c r="BI8" s="140">
        <v>0</v>
      </c>
      <c r="BJ8" s="139">
        <v>0</v>
      </c>
      <c r="BK8" s="138">
        <v>0</v>
      </c>
      <c r="BL8" s="140">
        <v>0</v>
      </c>
      <c r="BM8" s="140">
        <v>0</v>
      </c>
      <c r="BN8" s="139">
        <v>0</v>
      </c>
      <c r="BO8" s="138">
        <v>0</v>
      </c>
      <c r="BP8" s="140">
        <v>0</v>
      </c>
      <c r="BQ8" s="140">
        <v>0</v>
      </c>
      <c r="BR8" s="139">
        <v>0</v>
      </c>
      <c r="BS8" s="138">
        <v>0</v>
      </c>
      <c r="BT8" s="140">
        <v>0</v>
      </c>
      <c r="BU8" s="140">
        <v>0</v>
      </c>
      <c r="BV8" s="139">
        <v>0</v>
      </c>
      <c r="BW8" s="138">
        <v>0</v>
      </c>
      <c r="BX8" s="140">
        <v>0</v>
      </c>
      <c r="BY8" s="140">
        <v>0</v>
      </c>
      <c r="BZ8" s="139">
        <v>0</v>
      </c>
      <c r="CA8" s="138">
        <v>0</v>
      </c>
      <c r="CB8" s="140">
        <v>0</v>
      </c>
      <c r="CC8" s="140">
        <v>0</v>
      </c>
      <c r="CD8" s="139">
        <v>0</v>
      </c>
      <c r="CE8" s="138">
        <v>0</v>
      </c>
      <c r="CF8" s="140">
        <v>0</v>
      </c>
      <c r="CG8" s="140">
        <v>0</v>
      </c>
      <c r="CH8" s="139">
        <v>0</v>
      </c>
      <c r="CI8" s="138">
        <v>0</v>
      </c>
      <c r="CJ8" s="140">
        <v>0</v>
      </c>
      <c r="CK8" s="140">
        <v>0</v>
      </c>
      <c r="CL8" s="139">
        <v>0</v>
      </c>
      <c r="CM8" s="138">
        <v>0</v>
      </c>
      <c r="CN8" s="140">
        <v>0</v>
      </c>
      <c r="CO8" s="140">
        <v>0</v>
      </c>
      <c r="CP8" s="139">
        <v>0</v>
      </c>
      <c r="CQ8" s="138">
        <v>0</v>
      </c>
      <c r="CR8" s="140">
        <v>0</v>
      </c>
      <c r="CS8" s="140">
        <v>0</v>
      </c>
      <c r="CT8" s="139">
        <v>0</v>
      </c>
      <c r="CU8" s="138">
        <v>0</v>
      </c>
      <c r="CV8" s="140">
        <v>0</v>
      </c>
      <c r="CW8" s="140">
        <v>0</v>
      </c>
      <c r="CX8" s="139">
        <v>0</v>
      </c>
      <c r="CY8" s="138">
        <v>0</v>
      </c>
      <c r="CZ8" s="140">
        <v>0</v>
      </c>
      <c r="DA8" s="140">
        <v>0</v>
      </c>
      <c r="DB8" s="139">
        <v>0</v>
      </c>
      <c r="DC8" s="138">
        <v>0</v>
      </c>
      <c r="DD8" s="140">
        <v>0</v>
      </c>
      <c r="DE8" s="140">
        <v>0</v>
      </c>
      <c r="DF8" s="139">
        <v>0</v>
      </c>
      <c r="DG8" s="138">
        <v>0</v>
      </c>
      <c r="DH8" s="140">
        <v>0</v>
      </c>
      <c r="DI8" s="140">
        <v>0</v>
      </c>
      <c r="DJ8" s="139">
        <v>0</v>
      </c>
      <c r="DK8" s="138">
        <v>0</v>
      </c>
      <c r="DL8" s="140">
        <v>0</v>
      </c>
      <c r="DM8" s="140">
        <v>0</v>
      </c>
      <c r="DN8" s="139">
        <v>0</v>
      </c>
      <c r="DO8" s="138">
        <v>0</v>
      </c>
      <c r="DP8" s="140">
        <v>0</v>
      </c>
      <c r="DQ8" s="140">
        <v>0</v>
      </c>
      <c r="DR8" s="139">
        <v>0</v>
      </c>
      <c r="DS8" s="138">
        <v>0</v>
      </c>
      <c r="DT8" s="140">
        <v>0</v>
      </c>
      <c r="DU8" s="140">
        <v>0</v>
      </c>
    </row>
    <row r="9" spans="1:125" s="142" customFormat="1" ht="13.5" customHeight="1">
      <c r="A9" s="138" t="s">
        <v>3</v>
      </c>
      <c r="B9" s="139" t="s">
        <v>238</v>
      </c>
      <c r="C9" s="138" t="s">
        <v>0</v>
      </c>
      <c r="D9" s="140">
        <v>7700555</v>
      </c>
      <c r="E9" s="140">
        <v>2542451</v>
      </c>
      <c r="F9" s="139">
        <v>16</v>
      </c>
      <c r="G9" s="138">
        <v>16</v>
      </c>
      <c r="H9" s="140">
        <v>4747641</v>
      </c>
      <c r="I9" s="140">
        <v>1553543</v>
      </c>
      <c r="J9" s="139">
        <v>16</v>
      </c>
      <c r="K9" s="138">
        <v>16</v>
      </c>
      <c r="L9" s="140">
        <v>1680611</v>
      </c>
      <c r="M9" s="140">
        <v>666506</v>
      </c>
      <c r="N9" s="139">
        <v>10</v>
      </c>
      <c r="O9" s="138">
        <v>10</v>
      </c>
      <c r="P9" s="140">
        <v>858536</v>
      </c>
      <c r="Q9" s="140">
        <v>199753</v>
      </c>
      <c r="R9" s="139">
        <v>6</v>
      </c>
      <c r="S9" s="138">
        <v>6</v>
      </c>
      <c r="T9" s="140">
        <v>358672</v>
      </c>
      <c r="U9" s="140">
        <v>122649</v>
      </c>
      <c r="V9" s="139">
        <v>1</v>
      </c>
      <c r="W9" s="138">
        <v>1</v>
      </c>
      <c r="X9" s="140">
        <v>55095</v>
      </c>
      <c r="Y9" s="140">
        <v>0</v>
      </c>
      <c r="Z9" s="139">
        <v>0</v>
      </c>
      <c r="AA9" s="138">
        <v>0</v>
      </c>
      <c r="AB9" s="140">
        <v>0</v>
      </c>
      <c r="AC9" s="140">
        <v>0</v>
      </c>
      <c r="AD9" s="139">
        <v>0</v>
      </c>
      <c r="AE9" s="138">
        <v>0</v>
      </c>
      <c r="AF9" s="140">
        <v>0</v>
      </c>
      <c r="AG9" s="140">
        <v>0</v>
      </c>
      <c r="AH9" s="139">
        <v>0</v>
      </c>
      <c r="AI9" s="138">
        <v>0</v>
      </c>
      <c r="AJ9" s="140">
        <v>0</v>
      </c>
      <c r="AK9" s="140">
        <v>0</v>
      </c>
      <c r="AL9" s="139">
        <v>0</v>
      </c>
      <c r="AM9" s="138">
        <v>0</v>
      </c>
      <c r="AN9" s="140">
        <v>0</v>
      </c>
      <c r="AO9" s="140">
        <v>0</v>
      </c>
      <c r="AP9" s="139">
        <v>0</v>
      </c>
      <c r="AQ9" s="138">
        <v>0</v>
      </c>
      <c r="AR9" s="140">
        <v>0</v>
      </c>
      <c r="AS9" s="140">
        <v>0</v>
      </c>
      <c r="AT9" s="139">
        <v>0</v>
      </c>
      <c r="AU9" s="138">
        <v>0</v>
      </c>
      <c r="AV9" s="140">
        <v>0</v>
      </c>
      <c r="AW9" s="140">
        <v>0</v>
      </c>
      <c r="AX9" s="139">
        <v>0</v>
      </c>
      <c r="AY9" s="138">
        <v>0</v>
      </c>
      <c r="AZ9" s="140">
        <v>0</v>
      </c>
      <c r="BA9" s="140">
        <v>0</v>
      </c>
      <c r="BB9" s="139">
        <v>0</v>
      </c>
      <c r="BC9" s="138">
        <v>0</v>
      </c>
      <c r="BD9" s="140">
        <v>0</v>
      </c>
      <c r="BE9" s="140">
        <v>0</v>
      </c>
      <c r="BF9" s="139">
        <v>0</v>
      </c>
      <c r="BG9" s="138">
        <v>0</v>
      </c>
      <c r="BH9" s="140">
        <v>0</v>
      </c>
      <c r="BI9" s="140">
        <v>0</v>
      </c>
      <c r="BJ9" s="139">
        <v>0</v>
      </c>
      <c r="BK9" s="138">
        <v>0</v>
      </c>
      <c r="BL9" s="140">
        <v>0</v>
      </c>
      <c r="BM9" s="140">
        <v>0</v>
      </c>
      <c r="BN9" s="139">
        <v>0</v>
      </c>
      <c r="BO9" s="138">
        <v>0</v>
      </c>
      <c r="BP9" s="140">
        <v>0</v>
      </c>
      <c r="BQ9" s="140">
        <v>0</v>
      </c>
      <c r="BR9" s="139">
        <v>0</v>
      </c>
      <c r="BS9" s="138">
        <v>0</v>
      </c>
      <c r="BT9" s="140">
        <v>0</v>
      </c>
      <c r="BU9" s="140">
        <v>0</v>
      </c>
      <c r="BV9" s="139">
        <v>0</v>
      </c>
      <c r="BW9" s="138">
        <v>0</v>
      </c>
      <c r="BX9" s="140">
        <v>0</v>
      </c>
      <c r="BY9" s="140">
        <v>0</v>
      </c>
      <c r="BZ9" s="139">
        <v>0</v>
      </c>
      <c r="CA9" s="138">
        <v>0</v>
      </c>
      <c r="CB9" s="140">
        <v>0</v>
      </c>
      <c r="CC9" s="140">
        <v>0</v>
      </c>
      <c r="CD9" s="139">
        <v>0</v>
      </c>
      <c r="CE9" s="138">
        <v>0</v>
      </c>
      <c r="CF9" s="140">
        <v>0</v>
      </c>
      <c r="CG9" s="140">
        <v>0</v>
      </c>
      <c r="CH9" s="139">
        <v>0</v>
      </c>
      <c r="CI9" s="138">
        <v>0</v>
      </c>
      <c r="CJ9" s="140">
        <v>0</v>
      </c>
      <c r="CK9" s="140">
        <v>0</v>
      </c>
      <c r="CL9" s="139">
        <v>0</v>
      </c>
      <c r="CM9" s="138">
        <v>0</v>
      </c>
      <c r="CN9" s="140">
        <v>0</v>
      </c>
      <c r="CO9" s="140">
        <v>0</v>
      </c>
      <c r="CP9" s="139">
        <v>0</v>
      </c>
      <c r="CQ9" s="138">
        <v>0</v>
      </c>
      <c r="CR9" s="140">
        <v>0</v>
      </c>
      <c r="CS9" s="140">
        <v>0</v>
      </c>
      <c r="CT9" s="139">
        <v>0</v>
      </c>
      <c r="CU9" s="138">
        <v>0</v>
      </c>
      <c r="CV9" s="140">
        <v>0</v>
      </c>
      <c r="CW9" s="140">
        <v>0</v>
      </c>
      <c r="CX9" s="139">
        <v>0</v>
      </c>
      <c r="CY9" s="138">
        <v>0</v>
      </c>
      <c r="CZ9" s="140">
        <v>0</v>
      </c>
      <c r="DA9" s="140">
        <v>0</v>
      </c>
      <c r="DB9" s="139">
        <v>0</v>
      </c>
      <c r="DC9" s="138">
        <v>0</v>
      </c>
      <c r="DD9" s="140">
        <v>0</v>
      </c>
      <c r="DE9" s="140">
        <v>0</v>
      </c>
      <c r="DF9" s="139">
        <v>0</v>
      </c>
      <c r="DG9" s="138">
        <v>0</v>
      </c>
      <c r="DH9" s="140">
        <v>0</v>
      </c>
      <c r="DI9" s="140">
        <v>0</v>
      </c>
      <c r="DJ9" s="139">
        <v>0</v>
      </c>
      <c r="DK9" s="138">
        <v>0</v>
      </c>
      <c r="DL9" s="140">
        <v>0</v>
      </c>
      <c r="DM9" s="140">
        <v>0</v>
      </c>
      <c r="DN9" s="139">
        <v>0</v>
      </c>
      <c r="DO9" s="138">
        <v>0</v>
      </c>
      <c r="DP9" s="140">
        <v>0</v>
      </c>
      <c r="DQ9" s="140">
        <v>0</v>
      </c>
      <c r="DR9" s="139">
        <v>0</v>
      </c>
      <c r="DS9" s="138">
        <v>0</v>
      </c>
      <c r="DT9" s="140">
        <v>0</v>
      </c>
      <c r="DU9" s="140">
        <v>0</v>
      </c>
    </row>
    <row r="10" spans="1:125" s="142" customFormat="1" ht="13.5" customHeight="1">
      <c r="A10" s="138" t="s">
        <v>4</v>
      </c>
      <c r="B10" s="139" t="s">
        <v>239</v>
      </c>
      <c r="C10" s="138" t="s">
        <v>0</v>
      </c>
      <c r="D10" s="140">
        <v>8098315</v>
      </c>
      <c r="E10" s="140">
        <v>2459103</v>
      </c>
      <c r="F10" s="139">
        <v>7</v>
      </c>
      <c r="G10" s="138">
        <v>7</v>
      </c>
      <c r="H10" s="140">
        <v>4489298</v>
      </c>
      <c r="I10" s="140">
        <v>1399694</v>
      </c>
      <c r="J10" s="139">
        <v>7</v>
      </c>
      <c r="K10" s="138">
        <v>7</v>
      </c>
      <c r="L10" s="140">
        <v>1118596</v>
      </c>
      <c r="M10" s="140">
        <v>301034</v>
      </c>
      <c r="N10" s="139">
        <v>7</v>
      </c>
      <c r="O10" s="138">
        <v>7</v>
      </c>
      <c r="P10" s="140">
        <v>1161294</v>
      </c>
      <c r="Q10" s="140">
        <v>307925</v>
      </c>
      <c r="R10" s="139">
        <v>6</v>
      </c>
      <c r="S10" s="138">
        <v>6</v>
      </c>
      <c r="T10" s="140">
        <v>657491</v>
      </c>
      <c r="U10" s="140">
        <v>134529</v>
      </c>
      <c r="V10" s="139">
        <v>3</v>
      </c>
      <c r="W10" s="138">
        <v>3</v>
      </c>
      <c r="X10" s="140">
        <v>574266</v>
      </c>
      <c r="Y10" s="140">
        <v>150098</v>
      </c>
      <c r="Z10" s="139">
        <v>1</v>
      </c>
      <c r="AA10" s="138">
        <v>1</v>
      </c>
      <c r="AB10" s="140">
        <v>16782</v>
      </c>
      <c r="AC10" s="140">
        <v>28351</v>
      </c>
      <c r="AD10" s="139">
        <v>1</v>
      </c>
      <c r="AE10" s="138">
        <v>1</v>
      </c>
      <c r="AF10" s="140">
        <v>47008</v>
      </c>
      <c r="AG10" s="140">
        <v>66679</v>
      </c>
      <c r="AH10" s="139">
        <v>1</v>
      </c>
      <c r="AI10" s="138">
        <v>1</v>
      </c>
      <c r="AJ10" s="140">
        <v>14543</v>
      </c>
      <c r="AK10" s="140">
        <v>25855</v>
      </c>
      <c r="AL10" s="139">
        <v>1</v>
      </c>
      <c r="AM10" s="138">
        <v>1</v>
      </c>
      <c r="AN10" s="140">
        <v>19037</v>
      </c>
      <c r="AO10" s="140">
        <v>44938</v>
      </c>
      <c r="AP10" s="139">
        <v>0</v>
      </c>
      <c r="AQ10" s="138">
        <v>0</v>
      </c>
      <c r="AR10" s="140">
        <v>0</v>
      </c>
      <c r="AS10" s="140">
        <v>0</v>
      </c>
      <c r="AT10" s="139">
        <v>0</v>
      </c>
      <c r="AU10" s="138">
        <v>0</v>
      </c>
      <c r="AV10" s="140">
        <v>0</v>
      </c>
      <c r="AW10" s="140">
        <v>0</v>
      </c>
      <c r="AX10" s="139">
        <v>0</v>
      </c>
      <c r="AY10" s="138">
        <v>0</v>
      </c>
      <c r="AZ10" s="140">
        <v>0</v>
      </c>
      <c r="BA10" s="140">
        <v>0</v>
      </c>
      <c r="BB10" s="139">
        <v>0</v>
      </c>
      <c r="BC10" s="138">
        <v>0</v>
      </c>
      <c r="BD10" s="140">
        <v>0</v>
      </c>
      <c r="BE10" s="140">
        <v>0</v>
      </c>
      <c r="BF10" s="139">
        <v>0</v>
      </c>
      <c r="BG10" s="138">
        <v>0</v>
      </c>
      <c r="BH10" s="140">
        <v>0</v>
      </c>
      <c r="BI10" s="140">
        <v>0</v>
      </c>
      <c r="BJ10" s="139">
        <v>0</v>
      </c>
      <c r="BK10" s="138">
        <v>0</v>
      </c>
      <c r="BL10" s="140">
        <v>0</v>
      </c>
      <c r="BM10" s="140">
        <v>0</v>
      </c>
      <c r="BN10" s="139">
        <v>0</v>
      </c>
      <c r="BO10" s="138">
        <v>0</v>
      </c>
      <c r="BP10" s="140">
        <v>0</v>
      </c>
      <c r="BQ10" s="140">
        <v>0</v>
      </c>
      <c r="BR10" s="139">
        <v>0</v>
      </c>
      <c r="BS10" s="138">
        <v>0</v>
      </c>
      <c r="BT10" s="140">
        <v>0</v>
      </c>
      <c r="BU10" s="140">
        <v>0</v>
      </c>
      <c r="BV10" s="139">
        <v>0</v>
      </c>
      <c r="BW10" s="138">
        <v>0</v>
      </c>
      <c r="BX10" s="140">
        <v>0</v>
      </c>
      <c r="BY10" s="140">
        <v>0</v>
      </c>
      <c r="BZ10" s="139">
        <v>0</v>
      </c>
      <c r="CA10" s="138">
        <v>0</v>
      </c>
      <c r="CB10" s="140">
        <v>0</v>
      </c>
      <c r="CC10" s="140">
        <v>0</v>
      </c>
      <c r="CD10" s="139">
        <v>0</v>
      </c>
      <c r="CE10" s="138">
        <v>0</v>
      </c>
      <c r="CF10" s="140">
        <v>0</v>
      </c>
      <c r="CG10" s="140">
        <v>0</v>
      </c>
      <c r="CH10" s="139">
        <v>0</v>
      </c>
      <c r="CI10" s="138">
        <v>0</v>
      </c>
      <c r="CJ10" s="140">
        <v>0</v>
      </c>
      <c r="CK10" s="140">
        <v>0</v>
      </c>
      <c r="CL10" s="139">
        <v>0</v>
      </c>
      <c r="CM10" s="138">
        <v>0</v>
      </c>
      <c r="CN10" s="140">
        <v>0</v>
      </c>
      <c r="CO10" s="140">
        <v>0</v>
      </c>
      <c r="CP10" s="139">
        <v>0</v>
      </c>
      <c r="CQ10" s="138">
        <v>0</v>
      </c>
      <c r="CR10" s="140">
        <v>0</v>
      </c>
      <c r="CS10" s="140">
        <v>0</v>
      </c>
      <c r="CT10" s="139">
        <v>0</v>
      </c>
      <c r="CU10" s="138">
        <v>0</v>
      </c>
      <c r="CV10" s="140">
        <v>0</v>
      </c>
      <c r="CW10" s="140">
        <v>0</v>
      </c>
      <c r="CX10" s="139">
        <v>0</v>
      </c>
      <c r="CY10" s="138">
        <v>0</v>
      </c>
      <c r="CZ10" s="140">
        <v>0</v>
      </c>
      <c r="DA10" s="140">
        <v>0</v>
      </c>
      <c r="DB10" s="139">
        <v>0</v>
      </c>
      <c r="DC10" s="138">
        <v>0</v>
      </c>
      <c r="DD10" s="140">
        <v>0</v>
      </c>
      <c r="DE10" s="140">
        <v>0</v>
      </c>
      <c r="DF10" s="139">
        <v>0</v>
      </c>
      <c r="DG10" s="138">
        <v>0</v>
      </c>
      <c r="DH10" s="140">
        <v>0</v>
      </c>
      <c r="DI10" s="140">
        <v>0</v>
      </c>
      <c r="DJ10" s="139">
        <v>0</v>
      </c>
      <c r="DK10" s="138">
        <v>0</v>
      </c>
      <c r="DL10" s="140">
        <v>0</v>
      </c>
      <c r="DM10" s="140">
        <v>0</v>
      </c>
      <c r="DN10" s="139">
        <v>0</v>
      </c>
      <c r="DO10" s="138">
        <v>0</v>
      </c>
      <c r="DP10" s="140">
        <v>0</v>
      </c>
      <c r="DQ10" s="140">
        <v>0</v>
      </c>
      <c r="DR10" s="139">
        <v>0</v>
      </c>
      <c r="DS10" s="138">
        <v>0</v>
      </c>
      <c r="DT10" s="140">
        <v>0</v>
      </c>
      <c r="DU10" s="140">
        <v>0</v>
      </c>
    </row>
    <row r="11" spans="1:125" s="142" customFormat="1" ht="13.5" customHeight="1">
      <c r="A11" s="138" t="s">
        <v>5</v>
      </c>
      <c r="B11" s="139" t="s">
        <v>240</v>
      </c>
      <c r="C11" s="138" t="s">
        <v>0</v>
      </c>
      <c r="D11" s="140">
        <v>2329034</v>
      </c>
      <c r="E11" s="140">
        <v>1758917</v>
      </c>
      <c r="F11" s="139">
        <v>10</v>
      </c>
      <c r="G11" s="138">
        <v>10</v>
      </c>
      <c r="H11" s="140">
        <v>1737244</v>
      </c>
      <c r="I11" s="140">
        <v>1307846</v>
      </c>
      <c r="J11" s="139">
        <v>10</v>
      </c>
      <c r="K11" s="138">
        <v>10</v>
      </c>
      <c r="L11" s="140">
        <v>354395</v>
      </c>
      <c r="M11" s="140">
        <v>357583</v>
      </c>
      <c r="N11" s="139">
        <v>4</v>
      </c>
      <c r="O11" s="138">
        <v>4</v>
      </c>
      <c r="P11" s="140">
        <v>127993</v>
      </c>
      <c r="Q11" s="140">
        <v>64731</v>
      </c>
      <c r="R11" s="139">
        <v>3</v>
      </c>
      <c r="S11" s="138">
        <v>3</v>
      </c>
      <c r="T11" s="140">
        <v>76784</v>
      </c>
      <c r="U11" s="140">
        <v>28757</v>
      </c>
      <c r="V11" s="139">
        <v>1</v>
      </c>
      <c r="W11" s="138">
        <v>1</v>
      </c>
      <c r="X11" s="140">
        <v>32618</v>
      </c>
      <c r="Y11" s="140">
        <v>0</v>
      </c>
      <c r="Z11" s="139">
        <v>0</v>
      </c>
      <c r="AA11" s="138">
        <v>0</v>
      </c>
      <c r="AB11" s="140">
        <v>0</v>
      </c>
      <c r="AC11" s="140">
        <v>0</v>
      </c>
      <c r="AD11" s="139">
        <v>0</v>
      </c>
      <c r="AE11" s="138">
        <v>0</v>
      </c>
      <c r="AF11" s="140">
        <v>0</v>
      </c>
      <c r="AG11" s="140">
        <v>0</v>
      </c>
      <c r="AH11" s="139">
        <v>0</v>
      </c>
      <c r="AI11" s="138">
        <v>0</v>
      </c>
      <c r="AJ11" s="140">
        <v>0</v>
      </c>
      <c r="AK11" s="140">
        <v>0</v>
      </c>
      <c r="AL11" s="139">
        <v>0</v>
      </c>
      <c r="AM11" s="138">
        <v>0</v>
      </c>
      <c r="AN11" s="140">
        <v>0</v>
      </c>
      <c r="AO11" s="140">
        <v>0</v>
      </c>
      <c r="AP11" s="139">
        <v>0</v>
      </c>
      <c r="AQ11" s="138">
        <v>0</v>
      </c>
      <c r="AR11" s="140">
        <v>0</v>
      </c>
      <c r="AS11" s="140">
        <v>0</v>
      </c>
      <c r="AT11" s="139">
        <v>0</v>
      </c>
      <c r="AU11" s="138">
        <v>0</v>
      </c>
      <c r="AV11" s="140">
        <v>0</v>
      </c>
      <c r="AW11" s="140">
        <v>0</v>
      </c>
      <c r="AX11" s="139">
        <v>0</v>
      </c>
      <c r="AY11" s="138">
        <v>0</v>
      </c>
      <c r="AZ11" s="140">
        <v>0</v>
      </c>
      <c r="BA11" s="140">
        <v>0</v>
      </c>
      <c r="BB11" s="139">
        <v>0</v>
      </c>
      <c r="BC11" s="138">
        <v>0</v>
      </c>
      <c r="BD11" s="140">
        <v>0</v>
      </c>
      <c r="BE11" s="140">
        <v>0</v>
      </c>
      <c r="BF11" s="139">
        <v>0</v>
      </c>
      <c r="BG11" s="138">
        <v>0</v>
      </c>
      <c r="BH11" s="140">
        <v>0</v>
      </c>
      <c r="BI11" s="140">
        <v>0</v>
      </c>
      <c r="BJ11" s="139">
        <v>0</v>
      </c>
      <c r="BK11" s="138">
        <v>0</v>
      </c>
      <c r="BL11" s="140">
        <v>0</v>
      </c>
      <c r="BM11" s="140">
        <v>0</v>
      </c>
      <c r="BN11" s="139">
        <v>0</v>
      </c>
      <c r="BO11" s="138">
        <v>0</v>
      </c>
      <c r="BP11" s="140">
        <v>0</v>
      </c>
      <c r="BQ11" s="140">
        <v>0</v>
      </c>
      <c r="BR11" s="139">
        <v>0</v>
      </c>
      <c r="BS11" s="138">
        <v>0</v>
      </c>
      <c r="BT11" s="140">
        <v>0</v>
      </c>
      <c r="BU11" s="140">
        <v>0</v>
      </c>
      <c r="BV11" s="139">
        <v>0</v>
      </c>
      <c r="BW11" s="138">
        <v>0</v>
      </c>
      <c r="BX11" s="140">
        <v>0</v>
      </c>
      <c r="BY11" s="140">
        <v>0</v>
      </c>
      <c r="BZ11" s="139">
        <v>0</v>
      </c>
      <c r="CA11" s="138">
        <v>0</v>
      </c>
      <c r="CB11" s="140">
        <v>0</v>
      </c>
      <c r="CC11" s="140">
        <v>0</v>
      </c>
      <c r="CD11" s="139">
        <v>0</v>
      </c>
      <c r="CE11" s="138">
        <v>0</v>
      </c>
      <c r="CF11" s="140">
        <v>0</v>
      </c>
      <c r="CG11" s="140">
        <v>0</v>
      </c>
      <c r="CH11" s="139">
        <v>0</v>
      </c>
      <c r="CI11" s="138">
        <v>0</v>
      </c>
      <c r="CJ11" s="140">
        <v>0</v>
      </c>
      <c r="CK11" s="140">
        <v>0</v>
      </c>
      <c r="CL11" s="139">
        <v>0</v>
      </c>
      <c r="CM11" s="138">
        <v>0</v>
      </c>
      <c r="CN11" s="140">
        <v>0</v>
      </c>
      <c r="CO11" s="140">
        <v>0</v>
      </c>
      <c r="CP11" s="139">
        <v>0</v>
      </c>
      <c r="CQ11" s="138">
        <v>0</v>
      </c>
      <c r="CR11" s="140">
        <v>0</v>
      </c>
      <c r="CS11" s="140">
        <v>0</v>
      </c>
      <c r="CT11" s="139">
        <v>0</v>
      </c>
      <c r="CU11" s="138">
        <v>0</v>
      </c>
      <c r="CV11" s="140">
        <v>0</v>
      </c>
      <c r="CW11" s="140">
        <v>0</v>
      </c>
      <c r="CX11" s="139">
        <v>0</v>
      </c>
      <c r="CY11" s="138">
        <v>0</v>
      </c>
      <c r="CZ11" s="140">
        <v>0</v>
      </c>
      <c r="DA11" s="140">
        <v>0</v>
      </c>
      <c r="DB11" s="139">
        <v>0</v>
      </c>
      <c r="DC11" s="138">
        <v>0</v>
      </c>
      <c r="DD11" s="140">
        <v>0</v>
      </c>
      <c r="DE11" s="140">
        <v>0</v>
      </c>
      <c r="DF11" s="139">
        <v>0</v>
      </c>
      <c r="DG11" s="138">
        <v>0</v>
      </c>
      <c r="DH11" s="140">
        <v>0</v>
      </c>
      <c r="DI11" s="140">
        <v>0</v>
      </c>
      <c r="DJ11" s="139">
        <v>0</v>
      </c>
      <c r="DK11" s="138">
        <v>0</v>
      </c>
      <c r="DL11" s="140">
        <v>0</v>
      </c>
      <c r="DM11" s="140">
        <v>0</v>
      </c>
      <c r="DN11" s="139">
        <v>0</v>
      </c>
      <c r="DO11" s="138">
        <v>0</v>
      </c>
      <c r="DP11" s="140">
        <v>0</v>
      </c>
      <c r="DQ11" s="140">
        <v>0</v>
      </c>
      <c r="DR11" s="139">
        <v>0</v>
      </c>
      <c r="DS11" s="138">
        <v>0</v>
      </c>
      <c r="DT11" s="140">
        <v>0</v>
      </c>
      <c r="DU11" s="140">
        <v>0</v>
      </c>
    </row>
    <row r="12" spans="1:125" s="142" customFormat="1" ht="13.5" customHeight="1">
      <c r="A12" s="138" t="s">
        <v>6</v>
      </c>
      <c r="B12" s="139" t="s">
        <v>241</v>
      </c>
      <c r="C12" s="138" t="s">
        <v>0</v>
      </c>
      <c r="D12" s="140">
        <v>4105645</v>
      </c>
      <c r="E12" s="140">
        <v>1363642</v>
      </c>
      <c r="F12" s="139">
        <v>7</v>
      </c>
      <c r="G12" s="138">
        <v>7</v>
      </c>
      <c r="H12" s="140">
        <v>2472393</v>
      </c>
      <c r="I12" s="140">
        <v>639643</v>
      </c>
      <c r="J12" s="139">
        <v>7</v>
      </c>
      <c r="K12" s="138">
        <v>7</v>
      </c>
      <c r="L12" s="140">
        <v>551072</v>
      </c>
      <c r="M12" s="140">
        <v>212688</v>
      </c>
      <c r="N12" s="139">
        <v>6</v>
      </c>
      <c r="O12" s="138">
        <v>6</v>
      </c>
      <c r="P12" s="140">
        <v>540397</v>
      </c>
      <c r="Q12" s="140">
        <v>184401</v>
      </c>
      <c r="R12" s="139">
        <v>5</v>
      </c>
      <c r="S12" s="138">
        <v>5</v>
      </c>
      <c r="T12" s="140">
        <v>251010</v>
      </c>
      <c r="U12" s="140">
        <v>110616</v>
      </c>
      <c r="V12" s="139">
        <v>2</v>
      </c>
      <c r="W12" s="138">
        <v>2</v>
      </c>
      <c r="X12" s="140">
        <v>117054</v>
      </c>
      <c r="Y12" s="140">
        <v>97802</v>
      </c>
      <c r="Z12" s="139">
        <v>2</v>
      </c>
      <c r="AA12" s="138">
        <v>2</v>
      </c>
      <c r="AB12" s="140">
        <v>55607</v>
      </c>
      <c r="AC12" s="140">
        <v>34200</v>
      </c>
      <c r="AD12" s="139">
        <v>2</v>
      </c>
      <c r="AE12" s="138">
        <v>2</v>
      </c>
      <c r="AF12" s="140">
        <v>54575</v>
      </c>
      <c r="AG12" s="140">
        <v>45318</v>
      </c>
      <c r="AH12" s="139">
        <v>2</v>
      </c>
      <c r="AI12" s="138">
        <v>2</v>
      </c>
      <c r="AJ12" s="140">
        <v>63537</v>
      </c>
      <c r="AK12" s="140">
        <v>38974</v>
      </c>
      <c r="AL12" s="139">
        <v>0</v>
      </c>
      <c r="AM12" s="138">
        <v>0</v>
      </c>
      <c r="AN12" s="140">
        <v>0</v>
      </c>
      <c r="AO12" s="140">
        <v>0</v>
      </c>
      <c r="AP12" s="139">
        <v>0</v>
      </c>
      <c r="AQ12" s="138">
        <v>0</v>
      </c>
      <c r="AR12" s="140">
        <v>0</v>
      </c>
      <c r="AS12" s="140">
        <v>0</v>
      </c>
      <c r="AT12" s="139">
        <v>0</v>
      </c>
      <c r="AU12" s="138">
        <v>0</v>
      </c>
      <c r="AV12" s="140">
        <v>0</v>
      </c>
      <c r="AW12" s="140">
        <v>0</v>
      </c>
      <c r="AX12" s="139">
        <v>0</v>
      </c>
      <c r="AY12" s="138">
        <v>0</v>
      </c>
      <c r="AZ12" s="140">
        <v>0</v>
      </c>
      <c r="BA12" s="140">
        <v>0</v>
      </c>
      <c r="BB12" s="139">
        <v>0</v>
      </c>
      <c r="BC12" s="138">
        <v>0</v>
      </c>
      <c r="BD12" s="140">
        <v>0</v>
      </c>
      <c r="BE12" s="140">
        <v>0</v>
      </c>
      <c r="BF12" s="139">
        <v>0</v>
      </c>
      <c r="BG12" s="138">
        <v>0</v>
      </c>
      <c r="BH12" s="140">
        <v>0</v>
      </c>
      <c r="BI12" s="140">
        <v>0</v>
      </c>
      <c r="BJ12" s="139">
        <v>0</v>
      </c>
      <c r="BK12" s="138">
        <v>0</v>
      </c>
      <c r="BL12" s="140">
        <v>0</v>
      </c>
      <c r="BM12" s="140">
        <v>0</v>
      </c>
      <c r="BN12" s="139">
        <v>0</v>
      </c>
      <c r="BO12" s="138">
        <v>0</v>
      </c>
      <c r="BP12" s="140">
        <v>0</v>
      </c>
      <c r="BQ12" s="140">
        <v>0</v>
      </c>
      <c r="BR12" s="139">
        <v>0</v>
      </c>
      <c r="BS12" s="138">
        <v>0</v>
      </c>
      <c r="BT12" s="140">
        <v>0</v>
      </c>
      <c r="BU12" s="140">
        <v>0</v>
      </c>
      <c r="BV12" s="139">
        <v>0</v>
      </c>
      <c r="BW12" s="138">
        <v>0</v>
      </c>
      <c r="BX12" s="140">
        <v>0</v>
      </c>
      <c r="BY12" s="140">
        <v>0</v>
      </c>
      <c r="BZ12" s="139">
        <v>0</v>
      </c>
      <c r="CA12" s="138">
        <v>0</v>
      </c>
      <c r="CB12" s="140">
        <v>0</v>
      </c>
      <c r="CC12" s="140">
        <v>0</v>
      </c>
      <c r="CD12" s="139">
        <v>0</v>
      </c>
      <c r="CE12" s="138">
        <v>0</v>
      </c>
      <c r="CF12" s="140">
        <v>0</v>
      </c>
      <c r="CG12" s="140">
        <v>0</v>
      </c>
      <c r="CH12" s="139">
        <v>0</v>
      </c>
      <c r="CI12" s="138">
        <v>0</v>
      </c>
      <c r="CJ12" s="140">
        <v>0</v>
      </c>
      <c r="CK12" s="140">
        <v>0</v>
      </c>
      <c r="CL12" s="139">
        <v>0</v>
      </c>
      <c r="CM12" s="138">
        <v>0</v>
      </c>
      <c r="CN12" s="140">
        <v>0</v>
      </c>
      <c r="CO12" s="140">
        <v>0</v>
      </c>
      <c r="CP12" s="139">
        <v>0</v>
      </c>
      <c r="CQ12" s="138">
        <v>0</v>
      </c>
      <c r="CR12" s="140">
        <v>0</v>
      </c>
      <c r="CS12" s="140">
        <v>0</v>
      </c>
      <c r="CT12" s="139">
        <v>0</v>
      </c>
      <c r="CU12" s="138">
        <v>0</v>
      </c>
      <c r="CV12" s="140">
        <v>0</v>
      </c>
      <c r="CW12" s="140">
        <v>0</v>
      </c>
      <c r="CX12" s="139">
        <v>0</v>
      </c>
      <c r="CY12" s="138">
        <v>0</v>
      </c>
      <c r="CZ12" s="140">
        <v>0</v>
      </c>
      <c r="DA12" s="140">
        <v>0</v>
      </c>
      <c r="DB12" s="139">
        <v>0</v>
      </c>
      <c r="DC12" s="138">
        <v>0</v>
      </c>
      <c r="DD12" s="140">
        <v>0</v>
      </c>
      <c r="DE12" s="140">
        <v>0</v>
      </c>
      <c r="DF12" s="139">
        <v>0</v>
      </c>
      <c r="DG12" s="138">
        <v>0</v>
      </c>
      <c r="DH12" s="140">
        <v>0</v>
      </c>
      <c r="DI12" s="140">
        <v>0</v>
      </c>
      <c r="DJ12" s="139">
        <v>0</v>
      </c>
      <c r="DK12" s="138">
        <v>0</v>
      </c>
      <c r="DL12" s="140">
        <v>0</v>
      </c>
      <c r="DM12" s="140">
        <v>0</v>
      </c>
      <c r="DN12" s="139">
        <v>0</v>
      </c>
      <c r="DO12" s="138">
        <v>0</v>
      </c>
      <c r="DP12" s="140">
        <v>0</v>
      </c>
      <c r="DQ12" s="140">
        <v>0</v>
      </c>
      <c r="DR12" s="139">
        <v>0</v>
      </c>
      <c r="DS12" s="138">
        <v>0</v>
      </c>
      <c r="DT12" s="140">
        <v>0</v>
      </c>
      <c r="DU12" s="140">
        <v>0</v>
      </c>
    </row>
    <row r="13" spans="1:125" s="142" customFormat="1" ht="13.5" customHeight="1">
      <c r="A13" s="138" t="s">
        <v>7</v>
      </c>
      <c r="B13" s="139" t="s">
        <v>242</v>
      </c>
      <c r="C13" s="138" t="s">
        <v>0</v>
      </c>
      <c r="D13" s="140">
        <v>9871334</v>
      </c>
      <c r="E13" s="140">
        <v>1921422</v>
      </c>
      <c r="F13" s="139">
        <v>13</v>
      </c>
      <c r="G13" s="138">
        <v>13</v>
      </c>
      <c r="H13" s="140">
        <v>6425676</v>
      </c>
      <c r="I13" s="140">
        <v>1139225</v>
      </c>
      <c r="J13" s="139">
        <v>13</v>
      </c>
      <c r="K13" s="138">
        <v>13</v>
      </c>
      <c r="L13" s="140">
        <v>1498471</v>
      </c>
      <c r="M13" s="140">
        <v>362153</v>
      </c>
      <c r="N13" s="139">
        <v>11</v>
      </c>
      <c r="O13" s="138">
        <v>11</v>
      </c>
      <c r="P13" s="140">
        <v>1153866</v>
      </c>
      <c r="Q13" s="140">
        <v>196264</v>
      </c>
      <c r="R13" s="139">
        <v>6</v>
      </c>
      <c r="S13" s="138">
        <v>6</v>
      </c>
      <c r="T13" s="140">
        <v>274444</v>
      </c>
      <c r="U13" s="140">
        <v>115776</v>
      </c>
      <c r="V13" s="139">
        <v>5</v>
      </c>
      <c r="W13" s="138">
        <v>5</v>
      </c>
      <c r="X13" s="140">
        <v>227402</v>
      </c>
      <c r="Y13" s="140">
        <v>37816</v>
      </c>
      <c r="Z13" s="139">
        <v>2</v>
      </c>
      <c r="AA13" s="138">
        <v>2</v>
      </c>
      <c r="AB13" s="140">
        <v>54504</v>
      </c>
      <c r="AC13" s="140">
        <v>5432</v>
      </c>
      <c r="AD13" s="139">
        <v>2</v>
      </c>
      <c r="AE13" s="138">
        <v>2</v>
      </c>
      <c r="AF13" s="140">
        <v>132715</v>
      </c>
      <c r="AG13" s="140">
        <v>32006</v>
      </c>
      <c r="AH13" s="139">
        <v>2</v>
      </c>
      <c r="AI13" s="138">
        <v>2</v>
      </c>
      <c r="AJ13" s="140">
        <v>16143</v>
      </c>
      <c r="AK13" s="140">
        <v>9263</v>
      </c>
      <c r="AL13" s="139">
        <v>1</v>
      </c>
      <c r="AM13" s="138">
        <v>1</v>
      </c>
      <c r="AN13" s="140">
        <v>4620</v>
      </c>
      <c r="AO13" s="140">
        <v>641</v>
      </c>
      <c r="AP13" s="139">
        <v>1</v>
      </c>
      <c r="AQ13" s="138">
        <v>1</v>
      </c>
      <c r="AR13" s="140">
        <v>83493</v>
      </c>
      <c r="AS13" s="140">
        <v>22846</v>
      </c>
      <c r="AT13" s="139">
        <v>0</v>
      </c>
      <c r="AU13" s="138">
        <v>0</v>
      </c>
      <c r="AV13" s="140">
        <v>0</v>
      </c>
      <c r="AW13" s="140">
        <v>0</v>
      </c>
      <c r="AX13" s="139">
        <v>0</v>
      </c>
      <c r="AY13" s="138">
        <v>0</v>
      </c>
      <c r="AZ13" s="140">
        <v>0</v>
      </c>
      <c r="BA13" s="140">
        <v>0</v>
      </c>
      <c r="BB13" s="139">
        <v>0</v>
      </c>
      <c r="BC13" s="138">
        <v>0</v>
      </c>
      <c r="BD13" s="140">
        <v>0</v>
      </c>
      <c r="BE13" s="140">
        <v>0</v>
      </c>
      <c r="BF13" s="139">
        <v>0</v>
      </c>
      <c r="BG13" s="138">
        <v>0</v>
      </c>
      <c r="BH13" s="140">
        <v>0</v>
      </c>
      <c r="BI13" s="140">
        <v>0</v>
      </c>
      <c r="BJ13" s="139">
        <v>0</v>
      </c>
      <c r="BK13" s="138">
        <v>0</v>
      </c>
      <c r="BL13" s="140">
        <v>0</v>
      </c>
      <c r="BM13" s="140">
        <v>0</v>
      </c>
      <c r="BN13" s="139">
        <v>0</v>
      </c>
      <c r="BO13" s="138">
        <v>0</v>
      </c>
      <c r="BP13" s="140">
        <v>0</v>
      </c>
      <c r="BQ13" s="140">
        <v>0</v>
      </c>
      <c r="BR13" s="139">
        <v>0</v>
      </c>
      <c r="BS13" s="138">
        <v>0</v>
      </c>
      <c r="BT13" s="140">
        <v>0</v>
      </c>
      <c r="BU13" s="140">
        <v>0</v>
      </c>
      <c r="BV13" s="139">
        <v>0</v>
      </c>
      <c r="BW13" s="138">
        <v>0</v>
      </c>
      <c r="BX13" s="140">
        <v>0</v>
      </c>
      <c r="BY13" s="140">
        <v>0</v>
      </c>
      <c r="BZ13" s="139">
        <v>0</v>
      </c>
      <c r="CA13" s="138">
        <v>0</v>
      </c>
      <c r="CB13" s="140">
        <v>0</v>
      </c>
      <c r="CC13" s="140">
        <v>0</v>
      </c>
      <c r="CD13" s="139">
        <v>0</v>
      </c>
      <c r="CE13" s="138">
        <v>0</v>
      </c>
      <c r="CF13" s="140">
        <v>0</v>
      </c>
      <c r="CG13" s="140">
        <v>0</v>
      </c>
      <c r="CH13" s="139">
        <v>0</v>
      </c>
      <c r="CI13" s="138">
        <v>0</v>
      </c>
      <c r="CJ13" s="140">
        <v>0</v>
      </c>
      <c r="CK13" s="140">
        <v>0</v>
      </c>
      <c r="CL13" s="139">
        <v>0</v>
      </c>
      <c r="CM13" s="138">
        <v>0</v>
      </c>
      <c r="CN13" s="140">
        <v>0</v>
      </c>
      <c r="CO13" s="140">
        <v>0</v>
      </c>
      <c r="CP13" s="139">
        <v>0</v>
      </c>
      <c r="CQ13" s="138">
        <v>0</v>
      </c>
      <c r="CR13" s="140">
        <v>0</v>
      </c>
      <c r="CS13" s="140">
        <v>0</v>
      </c>
      <c r="CT13" s="139">
        <v>0</v>
      </c>
      <c r="CU13" s="138">
        <v>0</v>
      </c>
      <c r="CV13" s="140">
        <v>0</v>
      </c>
      <c r="CW13" s="140">
        <v>0</v>
      </c>
      <c r="CX13" s="139">
        <v>0</v>
      </c>
      <c r="CY13" s="138">
        <v>0</v>
      </c>
      <c r="CZ13" s="140">
        <v>0</v>
      </c>
      <c r="DA13" s="140">
        <v>0</v>
      </c>
      <c r="DB13" s="139">
        <v>0</v>
      </c>
      <c r="DC13" s="138">
        <v>0</v>
      </c>
      <c r="DD13" s="140">
        <v>0</v>
      </c>
      <c r="DE13" s="140">
        <v>0</v>
      </c>
      <c r="DF13" s="139">
        <v>0</v>
      </c>
      <c r="DG13" s="138">
        <v>0</v>
      </c>
      <c r="DH13" s="140">
        <v>0</v>
      </c>
      <c r="DI13" s="140">
        <v>0</v>
      </c>
      <c r="DJ13" s="139">
        <v>0</v>
      </c>
      <c r="DK13" s="138">
        <v>0</v>
      </c>
      <c r="DL13" s="140">
        <v>0</v>
      </c>
      <c r="DM13" s="140">
        <v>0</v>
      </c>
      <c r="DN13" s="139">
        <v>0</v>
      </c>
      <c r="DO13" s="138">
        <v>0</v>
      </c>
      <c r="DP13" s="140">
        <v>0</v>
      </c>
      <c r="DQ13" s="140">
        <v>0</v>
      </c>
      <c r="DR13" s="139">
        <v>0</v>
      </c>
      <c r="DS13" s="138">
        <v>0</v>
      </c>
      <c r="DT13" s="140">
        <v>0</v>
      </c>
      <c r="DU13" s="140">
        <v>0</v>
      </c>
    </row>
    <row r="14" spans="1:125" s="142" customFormat="1" ht="13.5" customHeight="1">
      <c r="A14" s="138" t="s">
        <v>8</v>
      </c>
      <c r="B14" s="139" t="s">
        <v>243</v>
      </c>
      <c r="C14" s="138" t="s">
        <v>0</v>
      </c>
      <c r="D14" s="140">
        <v>11994695</v>
      </c>
      <c r="E14" s="140">
        <v>2244599</v>
      </c>
      <c r="F14" s="139">
        <v>19</v>
      </c>
      <c r="G14" s="138">
        <v>19</v>
      </c>
      <c r="H14" s="140">
        <v>5351894</v>
      </c>
      <c r="I14" s="140">
        <v>946550</v>
      </c>
      <c r="J14" s="139">
        <v>19</v>
      </c>
      <c r="K14" s="138">
        <v>19</v>
      </c>
      <c r="L14" s="140">
        <v>4464414</v>
      </c>
      <c r="M14" s="140">
        <v>557553</v>
      </c>
      <c r="N14" s="139">
        <v>12</v>
      </c>
      <c r="O14" s="138">
        <v>12</v>
      </c>
      <c r="P14" s="140">
        <v>1692938</v>
      </c>
      <c r="Q14" s="140">
        <v>383451</v>
      </c>
      <c r="R14" s="139">
        <v>7</v>
      </c>
      <c r="S14" s="138">
        <v>7</v>
      </c>
      <c r="T14" s="140">
        <v>485449</v>
      </c>
      <c r="U14" s="140">
        <v>234439</v>
      </c>
      <c r="V14" s="139">
        <v>1</v>
      </c>
      <c r="W14" s="138">
        <v>1</v>
      </c>
      <c r="X14" s="140">
        <v>0</v>
      </c>
      <c r="Y14" s="140">
        <v>18757</v>
      </c>
      <c r="Z14" s="139">
        <v>1</v>
      </c>
      <c r="AA14" s="138">
        <v>1</v>
      </c>
      <c r="AB14" s="140">
        <v>0</v>
      </c>
      <c r="AC14" s="140">
        <v>49243</v>
      </c>
      <c r="AD14" s="139">
        <v>1</v>
      </c>
      <c r="AE14" s="138">
        <v>1</v>
      </c>
      <c r="AF14" s="140">
        <v>0</v>
      </c>
      <c r="AG14" s="140">
        <v>17862</v>
      </c>
      <c r="AH14" s="139">
        <v>1</v>
      </c>
      <c r="AI14" s="138">
        <v>1</v>
      </c>
      <c r="AJ14" s="140">
        <v>0</v>
      </c>
      <c r="AK14" s="140">
        <v>36744</v>
      </c>
      <c r="AL14" s="139">
        <v>0</v>
      </c>
      <c r="AM14" s="138">
        <v>0</v>
      </c>
      <c r="AN14" s="140">
        <v>0</v>
      </c>
      <c r="AO14" s="140">
        <v>0</v>
      </c>
      <c r="AP14" s="139">
        <v>0</v>
      </c>
      <c r="AQ14" s="138">
        <v>0</v>
      </c>
      <c r="AR14" s="140">
        <v>0</v>
      </c>
      <c r="AS14" s="140">
        <v>0</v>
      </c>
      <c r="AT14" s="139">
        <v>0</v>
      </c>
      <c r="AU14" s="138">
        <v>0</v>
      </c>
      <c r="AV14" s="140">
        <v>0</v>
      </c>
      <c r="AW14" s="140">
        <v>0</v>
      </c>
      <c r="AX14" s="139">
        <v>0</v>
      </c>
      <c r="AY14" s="138">
        <v>0</v>
      </c>
      <c r="AZ14" s="140">
        <v>0</v>
      </c>
      <c r="BA14" s="140">
        <v>0</v>
      </c>
      <c r="BB14" s="139">
        <v>0</v>
      </c>
      <c r="BC14" s="138">
        <v>0</v>
      </c>
      <c r="BD14" s="140">
        <v>0</v>
      </c>
      <c r="BE14" s="140">
        <v>0</v>
      </c>
      <c r="BF14" s="139">
        <v>0</v>
      </c>
      <c r="BG14" s="138">
        <v>0</v>
      </c>
      <c r="BH14" s="140">
        <v>0</v>
      </c>
      <c r="BI14" s="140">
        <v>0</v>
      </c>
      <c r="BJ14" s="139">
        <v>0</v>
      </c>
      <c r="BK14" s="138">
        <v>0</v>
      </c>
      <c r="BL14" s="140">
        <v>0</v>
      </c>
      <c r="BM14" s="140">
        <v>0</v>
      </c>
      <c r="BN14" s="139">
        <v>0</v>
      </c>
      <c r="BO14" s="138">
        <v>0</v>
      </c>
      <c r="BP14" s="140">
        <v>0</v>
      </c>
      <c r="BQ14" s="140">
        <v>0</v>
      </c>
      <c r="BR14" s="139">
        <v>0</v>
      </c>
      <c r="BS14" s="138">
        <v>0</v>
      </c>
      <c r="BT14" s="140">
        <v>0</v>
      </c>
      <c r="BU14" s="140">
        <v>0</v>
      </c>
      <c r="BV14" s="139">
        <v>0</v>
      </c>
      <c r="BW14" s="138">
        <v>0</v>
      </c>
      <c r="BX14" s="140">
        <v>0</v>
      </c>
      <c r="BY14" s="140">
        <v>0</v>
      </c>
      <c r="BZ14" s="139">
        <v>0</v>
      </c>
      <c r="CA14" s="138">
        <v>0</v>
      </c>
      <c r="CB14" s="140">
        <v>0</v>
      </c>
      <c r="CC14" s="140">
        <v>0</v>
      </c>
      <c r="CD14" s="139">
        <v>0</v>
      </c>
      <c r="CE14" s="138">
        <v>0</v>
      </c>
      <c r="CF14" s="140">
        <v>0</v>
      </c>
      <c r="CG14" s="140">
        <v>0</v>
      </c>
      <c r="CH14" s="139">
        <v>0</v>
      </c>
      <c r="CI14" s="138">
        <v>0</v>
      </c>
      <c r="CJ14" s="140">
        <v>0</v>
      </c>
      <c r="CK14" s="140">
        <v>0</v>
      </c>
      <c r="CL14" s="139">
        <v>0</v>
      </c>
      <c r="CM14" s="138">
        <v>0</v>
      </c>
      <c r="CN14" s="140">
        <v>0</v>
      </c>
      <c r="CO14" s="140">
        <v>0</v>
      </c>
      <c r="CP14" s="139">
        <v>0</v>
      </c>
      <c r="CQ14" s="138">
        <v>0</v>
      </c>
      <c r="CR14" s="140">
        <v>0</v>
      </c>
      <c r="CS14" s="140">
        <v>0</v>
      </c>
      <c r="CT14" s="139">
        <v>0</v>
      </c>
      <c r="CU14" s="138">
        <v>0</v>
      </c>
      <c r="CV14" s="140">
        <v>0</v>
      </c>
      <c r="CW14" s="140">
        <v>0</v>
      </c>
      <c r="CX14" s="139">
        <v>0</v>
      </c>
      <c r="CY14" s="138">
        <v>0</v>
      </c>
      <c r="CZ14" s="140">
        <v>0</v>
      </c>
      <c r="DA14" s="140">
        <v>0</v>
      </c>
      <c r="DB14" s="139">
        <v>0</v>
      </c>
      <c r="DC14" s="138">
        <v>0</v>
      </c>
      <c r="DD14" s="140">
        <v>0</v>
      </c>
      <c r="DE14" s="140">
        <v>0</v>
      </c>
      <c r="DF14" s="139">
        <v>0</v>
      </c>
      <c r="DG14" s="138">
        <v>0</v>
      </c>
      <c r="DH14" s="140">
        <v>0</v>
      </c>
      <c r="DI14" s="140">
        <v>0</v>
      </c>
      <c r="DJ14" s="139">
        <v>0</v>
      </c>
      <c r="DK14" s="138">
        <v>0</v>
      </c>
      <c r="DL14" s="140">
        <v>0</v>
      </c>
      <c r="DM14" s="140">
        <v>0</v>
      </c>
      <c r="DN14" s="139">
        <v>0</v>
      </c>
      <c r="DO14" s="138">
        <v>0</v>
      </c>
      <c r="DP14" s="140">
        <v>0</v>
      </c>
      <c r="DQ14" s="140">
        <v>0</v>
      </c>
      <c r="DR14" s="139">
        <v>0</v>
      </c>
      <c r="DS14" s="138">
        <v>0</v>
      </c>
      <c r="DT14" s="140">
        <v>0</v>
      </c>
      <c r="DU14" s="140">
        <v>0</v>
      </c>
    </row>
    <row r="15" spans="1:125" s="142" customFormat="1" ht="13.5" customHeight="1">
      <c r="A15" s="138" t="s">
        <v>9</v>
      </c>
      <c r="B15" s="139" t="s">
        <v>244</v>
      </c>
      <c r="C15" s="138" t="s">
        <v>0</v>
      </c>
      <c r="D15" s="140">
        <v>11606231</v>
      </c>
      <c r="E15" s="140">
        <v>1748162</v>
      </c>
      <c r="F15" s="139">
        <v>7</v>
      </c>
      <c r="G15" s="138">
        <v>7</v>
      </c>
      <c r="H15" s="140">
        <v>4731903</v>
      </c>
      <c r="I15" s="140">
        <v>772472</v>
      </c>
      <c r="J15" s="139">
        <v>7</v>
      </c>
      <c r="K15" s="138">
        <v>7</v>
      </c>
      <c r="L15" s="140">
        <v>3694842</v>
      </c>
      <c r="M15" s="140">
        <v>520434</v>
      </c>
      <c r="N15" s="139">
        <v>5</v>
      </c>
      <c r="O15" s="138">
        <v>5</v>
      </c>
      <c r="P15" s="140">
        <v>1067968</v>
      </c>
      <c r="Q15" s="140">
        <v>235486</v>
      </c>
      <c r="R15" s="139">
        <v>4</v>
      </c>
      <c r="S15" s="138">
        <v>4</v>
      </c>
      <c r="T15" s="140">
        <v>2062848</v>
      </c>
      <c r="U15" s="140">
        <v>179871</v>
      </c>
      <c r="V15" s="139">
        <v>1</v>
      </c>
      <c r="W15" s="138">
        <v>1</v>
      </c>
      <c r="X15" s="140">
        <v>48670</v>
      </c>
      <c r="Y15" s="140">
        <v>39899</v>
      </c>
      <c r="Z15" s="139">
        <v>0</v>
      </c>
      <c r="AA15" s="138">
        <v>0</v>
      </c>
      <c r="AB15" s="140">
        <v>0</v>
      </c>
      <c r="AC15" s="140">
        <v>0</v>
      </c>
      <c r="AD15" s="139">
        <v>0</v>
      </c>
      <c r="AE15" s="138">
        <v>0</v>
      </c>
      <c r="AF15" s="140">
        <v>0</v>
      </c>
      <c r="AG15" s="140">
        <v>0</v>
      </c>
      <c r="AH15" s="139">
        <v>0</v>
      </c>
      <c r="AI15" s="138">
        <v>0</v>
      </c>
      <c r="AJ15" s="140">
        <v>0</v>
      </c>
      <c r="AK15" s="140">
        <v>0</v>
      </c>
      <c r="AL15" s="139">
        <v>0</v>
      </c>
      <c r="AM15" s="138">
        <v>0</v>
      </c>
      <c r="AN15" s="140">
        <v>0</v>
      </c>
      <c r="AO15" s="140">
        <v>0</v>
      </c>
      <c r="AP15" s="139">
        <v>0</v>
      </c>
      <c r="AQ15" s="138">
        <v>0</v>
      </c>
      <c r="AR15" s="140">
        <v>0</v>
      </c>
      <c r="AS15" s="140">
        <v>0</v>
      </c>
      <c r="AT15" s="139">
        <v>0</v>
      </c>
      <c r="AU15" s="138">
        <v>0</v>
      </c>
      <c r="AV15" s="140">
        <v>0</v>
      </c>
      <c r="AW15" s="140">
        <v>0</v>
      </c>
      <c r="AX15" s="139">
        <v>0</v>
      </c>
      <c r="AY15" s="138">
        <v>0</v>
      </c>
      <c r="AZ15" s="140">
        <v>0</v>
      </c>
      <c r="BA15" s="140">
        <v>0</v>
      </c>
      <c r="BB15" s="139">
        <v>0</v>
      </c>
      <c r="BC15" s="138">
        <v>0</v>
      </c>
      <c r="BD15" s="140">
        <v>0</v>
      </c>
      <c r="BE15" s="140">
        <v>0</v>
      </c>
      <c r="BF15" s="139">
        <v>0</v>
      </c>
      <c r="BG15" s="138">
        <v>0</v>
      </c>
      <c r="BH15" s="140">
        <v>0</v>
      </c>
      <c r="BI15" s="140">
        <v>0</v>
      </c>
      <c r="BJ15" s="139">
        <v>0</v>
      </c>
      <c r="BK15" s="138">
        <v>0</v>
      </c>
      <c r="BL15" s="140">
        <v>0</v>
      </c>
      <c r="BM15" s="140">
        <v>0</v>
      </c>
      <c r="BN15" s="139">
        <v>0</v>
      </c>
      <c r="BO15" s="138">
        <v>0</v>
      </c>
      <c r="BP15" s="140">
        <v>0</v>
      </c>
      <c r="BQ15" s="140">
        <v>0</v>
      </c>
      <c r="BR15" s="139">
        <v>0</v>
      </c>
      <c r="BS15" s="138">
        <v>0</v>
      </c>
      <c r="BT15" s="140">
        <v>0</v>
      </c>
      <c r="BU15" s="140">
        <v>0</v>
      </c>
      <c r="BV15" s="139">
        <v>0</v>
      </c>
      <c r="BW15" s="138">
        <v>0</v>
      </c>
      <c r="BX15" s="140">
        <v>0</v>
      </c>
      <c r="BY15" s="140">
        <v>0</v>
      </c>
      <c r="BZ15" s="139">
        <v>0</v>
      </c>
      <c r="CA15" s="138">
        <v>0</v>
      </c>
      <c r="CB15" s="140">
        <v>0</v>
      </c>
      <c r="CC15" s="140">
        <v>0</v>
      </c>
      <c r="CD15" s="139">
        <v>0</v>
      </c>
      <c r="CE15" s="138">
        <v>0</v>
      </c>
      <c r="CF15" s="140">
        <v>0</v>
      </c>
      <c r="CG15" s="140">
        <v>0</v>
      </c>
      <c r="CH15" s="139">
        <v>0</v>
      </c>
      <c r="CI15" s="138">
        <v>0</v>
      </c>
      <c r="CJ15" s="140">
        <v>0</v>
      </c>
      <c r="CK15" s="140">
        <v>0</v>
      </c>
      <c r="CL15" s="139">
        <v>0</v>
      </c>
      <c r="CM15" s="138">
        <v>0</v>
      </c>
      <c r="CN15" s="140">
        <v>0</v>
      </c>
      <c r="CO15" s="140">
        <v>0</v>
      </c>
      <c r="CP15" s="139">
        <v>0</v>
      </c>
      <c r="CQ15" s="138">
        <v>0</v>
      </c>
      <c r="CR15" s="140">
        <v>0</v>
      </c>
      <c r="CS15" s="140">
        <v>0</v>
      </c>
      <c r="CT15" s="139">
        <v>0</v>
      </c>
      <c r="CU15" s="138">
        <v>0</v>
      </c>
      <c r="CV15" s="140">
        <v>0</v>
      </c>
      <c r="CW15" s="140">
        <v>0</v>
      </c>
      <c r="CX15" s="139">
        <v>0</v>
      </c>
      <c r="CY15" s="138">
        <v>0</v>
      </c>
      <c r="CZ15" s="140">
        <v>0</v>
      </c>
      <c r="DA15" s="140">
        <v>0</v>
      </c>
      <c r="DB15" s="139">
        <v>0</v>
      </c>
      <c r="DC15" s="138">
        <v>0</v>
      </c>
      <c r="DD15" s="140">
        <v>0</v>
      </c>
      <c r="DE15" s="140">
        <v>0</v>
      </c>
      <c r="DF15" s="139">
        <v>0</v>
      </c>
      <c r="DG15" s="138">
        <v>0</v>
      </c>
      <c r="DH15" s="140">
        <v>0</v>
      </c>
      <c r="DI15" s="140">
        <v>0</v>
      </c>
      <c r="DJ15" s="139">
        <v>0</v>
      </c>
      <c r="DK15" s="138">
        <v>0</v>
      </c>
      <c r="DL15" s="140">
        <v>0</v>
      </c>
      <c r="DM15" s="140">
        <v>0</v>
      </c>
      <c r="DN15" s="139">
        <v>0</v>
      </c>
      <c r="DO15" s="138">
        <v>0</v>
      </c>
      <c r="DP15" s="140">
        <v>0</v>
      </c>
      <c r="DQ15" s="140">
        <v>0</v>
      </c>
      <c r="DR15" s="139">
        <v>0</v>
      </c>
      <c r="DS15" s="138">
        <v>0</v>
      </c>
      <c r="DT15" s="140">
        <v>0</v>
      </c>
      <c r="DU15" s="140">
        <v>0</v>
      </c>
    </row>
    <row r="16" spans="1:125" s="142" customFormat="1" ht="13.5" customHeight="1">
      <c r="A16" s="138" t="s">
        <v>10</v>
      </c>
      <c r="B16" s="139" t="s">
        <v>245</v>
      </c>
      <c r="C16" s="138" t="s">
        <v>0</v>
      </c>
      <c r="D16" s="140">
        <v>3387809</v>
      </c>
      <c r="E16" s="140">
        <v>1026621</v>
      </c>
      <c r="F16" s="139">
        <v>12</v>
      </c>
      <c r="G16" s="138">
        <v>12</v>
      </c>
      <c r="H16" s="140">
        <v>1913760</v>
      </c>
      <c r="I16" s="140">
        <v>657357</v>
      </c>
      <c r="J16" s="139">
        <v>12</v>
      </c>
      <c r="K16" s="138">
        <v>12</v>
      </c>
      <c r="L16" s="140">
        <v>951381</v>
      </c>
      <c r="M16" s="140">
        <v>202869</v>
      </c>
      <c r="N16" s="139">
        <v>9</v>
      </c>
      <c r="O16" s="138">
        <v>9</v>
      </c>
      <c r="P16" s="140">
        <v>493618</v>
      </c>
      <c r="Q16" s="140">
        <v>127083</v>
      </c>
      <c r="R16" s="139">
        <v>2</v>
      </c>
      <c r="S16" s="138">
        <v>2</v>
      </c>
      <c r="T16" s="140">
        <v>29050</v>
      </c>
      <c r="U16" s="140">
        <v>39312</v>
      </c>
      <c r="V16" s="139">
        <v>0</v>
      </c>
      <c r="W16" s="138">
        <v>0</v>
      </c>
      <c r="X16" s="140">
        <v>0</v>
      </c>
      <c r="Y16" s="140">
        <v>0</v>
      </c>
      <c r="Z16" s="139">
        <v>0</v>
      </c>
      <c r="AA16" s="138">
        <v>0</v>
      </c>
      <c r="AB16" s="140">
        <v>0</v>
      </c>
      <c r="AC16" s="140">
        <v>0</v>
      </c>
      <c r="AD16" s="139">
        <v>0</v>
      </c>
      <c r="AE16" s="138">
        <v>0</v>
      </c>
      <c r="AF16" s="140">
        <v>0</v>
      </c>
      <c r="AG16" s="140">
        <v>0</v>
      </c>
      <c r="AH16" s="139">
        <v>0</v>
      </c>
      <c r="AI16" s="138">
        <v>0</v>
      </c>
      <c r="AJ16" s="140">
        <v>0</v>
      </c>
      <c r="AK16" s="140">
        <v>0</v>
      </c>
      <c r="AL16" s="139">
        <v>0</v>
      </c>
      <c r="AM16" s="138">
        <v>0</v>
      </c>
      <c r="AN16" s="140">
        <v>0</v>
      </c>
      <c r="AO16" s="140">
        <v>0</v>
      </c>
      <c r="AP16" s="139">
        <v>0</v>
      </c>
      <c r="AQ16" s="138">
        <v>0</v>
      </c>
      <c r="AR16" s="140">
        <v>0</v>
      </c>
      <c r="AS16" s="140">
        <v>0</v>
      </c>
      <c r="AT16" s="139">
        <v>0</v>
      </c>
      <c r="AU16" s="138">
        <v>0</v>
      </c>
      <c r="AV16" s="140">
        <v>0</v>
      </c>
      <c r="AW16" s="140">
        <v>0</v>
      </c>
      <c r="AX16" s="139">
        <v>0</v>
      </c>
      <c r="AY16" s="138">
        <v>0</v>
      </c>
      <c r="AZ16" s="140">
        <v>0</v>
      </c>
      <c r="BA16" s="140">
        <v>0</v>
      </c>
      <c r="BB16" s="139">
        <v>0</v>
      </c>
      <c r="BC16" s="138">
        <v>0</v>
      </c>
      <c r="BD16" s="140">
        <v>0</v>
      </c>
      <c r="BE16" s="140">
        <v>0</v>
      </c>
      <c r="BF16" s="139">
        <v>0</v>
      </c>
      <c r="BG16" s="138">
        <v>0</v>
      </c>
      <c r="BH16" s="140">
        <v>0</v>
      </c>
      <c r="BI16" s="140">
        <v>0</v>
      </c>
      <c r="BJ16" s="139">
        <v>0</v>
      </c>
      <c r="BK16" s="138">
        <v>0</v>
      </c>
      <c r="BL16" s="140">
        <v>0</v>
      </c>
      <c r="BM16" s="140">
        <v>0</v>
      </c>
      <c r="BN16" s="139">
        <v>0</v>
      </c>
      <c r="BO16" s="138">
        <v>0</v>
      </c>
      <c r="BP16" s="140">
        <v>0</v>
      </c>
      <c r="BQ16" s="140">
        <v>0</v>
      </c>
      <c r="BR16" s="139">
        <v>0</v>
      </c>
      <c r="BS16" s="138">
        <v>0</v>
      </c>
      <c r="BT16" s="140">
        <v>0</v>
      </c>
      <c r="BU16" s="140">
        <v>0</v>
      </c>
      <c r="BV16" s="139">
        <v>0</v>
      </c>
      <c r="BW16" s="138">
        <v>0</v>
      </c>
      <c r="BX16" s="140">
        <v>0</v>
      </c>
      <c r="BY16" s="140">
        <v>0</v>
      </c>
      <c r="BZ16" s="139">
        <v>0</v>
      </c>
      <c r="CA16" s="138">
        <v>0</v>
      </c>
      <c r="CB16" s="140">
        <v>0</v>
      </c>
      <c r="CC16" s="140">
        <v>0</v>
      </c>
      <c r="CD16" s="139">
        <v>0</v>
      </c>
      <c r="CE16" s="138">
        <v>0</v>
      </c>
      <c r="CF16" s="140">
        <v>0</v>
      </c>
      <c r="CG16" s="140">
        <v>0</v>
      </c>
      <c r="CH16" s="139">
        <v>0</v>
      </c>
      <c r="CI16" s="138">
        <v>0</v>
      </c>
      <c r="CJ16" s="140">
        <v>0</v>
      </c>
      <c r="CK16" s="140">
        <v>0</v>
      </c>
      <c r="CL16" s="139">
        <v>0</v>
      </c>
      <c r="CM16" s="138">
        <v>0</v>
      </c>
      <c r="CN16" s="140">
        <v>0</v>
      </c>
      <c r="CO16" s="140">
        <v>0</v>
      </c>
      <c r="CP16" s="139">
        <v>0</v>
      </c>
      <c r="CQ16" s="138">
        <v>0</v>
      </c>
      <c r="CR16" s="140">
        <v>0</v>
      </c>
      <c r="CS16" s="140">
        <v>0</v>
      </c>
      <c r="CT16" s="139">
        <v>0</v>
      </c>
      <c r="CU16" s="138">
        <v>0</v>
      </c>
      <c r="CV16" s="140">
        <v>0</v>
      </c>
      <c r="CW16" s="140">
        <v>0</v>
      </c>
      <c r="CX16" s="139">
        <v>0</v>
      </c>
      <c r="CY16" s="138">
        <v>0</v>
      </c>
      <c r="CZ16" s="140">
        <v>0</v>
      </c>
      <c r="DA16" s="140">
        <v>0</v>
      </c>
      <c r="DB16" s="139">
        <v>0</v>
      </c>
      <c r="DC16" s="138">
        <v>0</v>
      </c>
      <c r="DD16" s="140">
        <v>0</v>
      </c>
      <c r="DE16" s="140">
        <v>0</v>
      </c>
      <c r="DF16" s="139">
        <v>0</v>
      </c>
      <c r="DG16" s="138">
        <v>0</v>
      </c>
      <c r="DH16" s="140">
        <v>0</v>
      </c>
      <c r="DI16" s="140">
        <v>0</v>
      </c>
      <c r="DJ16" s="139">
        <v>0</v>
      </c>
      <c r="DK16" s="138">
        <v>0</v>
      </c>
      <c r="DL16" s="140">
        <v>0</v>
      </c>
      <c r="DM16" s="140">
        <v>0</v>
      </c>
      <c r="DN16" s="139">
        <v>0</v>
      </c>
      <c r="DO16" s="138">
        <v>0</v>
      </c>
      <c r="DP16" s="140">
        <v>0</v>
      </c>
      <c r="DQ16" s="140">
        <v>0</v>
      </c>
      <c r="DR16" s="139">
        <v>0</v>
      </c>
      <c r="DS16" s="138">
        <v>0</v>
      </c>
      <c r="DT16" s="140">
        <v>0</v>
      </c>
      <c r="DU16" s="140">
        <v>0</v>
      </c>
    </row>
    <row r="17" spans="1:125" s="142" customFormat="1" ht="13.5" customHeight="1">
      <c r="A17" s="138" t="s">
        <v>11</v>
      </c>
      <c r="B17" s="139" t="s">
        <v>246</v>
      </c>
      <c r="C17" s="138" t="s">
        <v>0</v>
      </c>
      <c r="D17" s="140">
        <v>15225299</v>
      </c>
      <c r="E17" s="140">
        <v>3014285</v>
      </c>
      <c r="F17" s="139">
        <v>20</v>
      </c>
      <c r="G17" s="138">
        <v>20</v>
      </c>
      <c r="H17" s="140">
        <v>7419887</v>
      </c>
      <c r="I17" s="140">
        <v>1435754</v>
      </c>
      <c r="J17" s="139">
        <v>20</v>
      </c>
      <c r="K17" s="138">
        <v>20</v>
      </c>
      <c r="L17" s="140">
        <v>4922350</v>
      </c>
      <c r="M17" s="140">
        <v>689046</v>
      </c>
      <c r="N17" s="139">
        <v>15</v>
      </c>
      <c r="O17" s="138">
        <v>15</v>
      </c>
      <c r="P17" s="140">
        <v>1580606</v>
      </c>
      <c r="Q17" s="140">
        <v>372355</v>
      </c>
      <c r="R17" s="139">
        <v>9</v>
      </c>
      <c r="S17" s="138">
        <v>9</v>
      </c>
      <c r="T17" s="140">
        <v>753237</v>
      </c>
      <c r="U17" s="140">
        <v>369350</v>
      </c>
      <c r="V17" s="139">
        <v>5</v>
      </c>
      <c r="W17" s="138">
        <v>5</v>
      </c>
      <c r="X17" s="140">
        <v>346984</v>
      </c>
      <c r="Y17" s="140">
        <v>101528</v>
      </c>
      <c r="Z17" s="139">
        <v>2</v>
      </c>
      <c r="AA17" s="138">
        <v>2</v>
      </c>
      <c r="AB17" s="140">
        <v>147672</v>
      </c>
      <c r="AC17" s="140">
        <v>46252</v>
      </c>
      <c r="AD17" s="139">
        <v>1</v>
      </c>
      <c r="AE17" s="138">
        <v>1</v>
      </c>
      <c r="AF17" s="140">
        <v>28154</v>
      </c>
      <c r="AG17" s="140">
        <v>0</v>
      </c>
      <c r="AH17" s="139">
        <v>1</v>
      </c>
      <c r="AI17" s="138">
        <v>1</v>
      </c>
      <c r="AJ17" s="140">
        <v>18397</v>
      </c>
      <c r="AK17" s="140">
        <v>0</v>
      </c>
      <c r="AL17" s="139">
        <v>1</v>
      </c>
      <c r="AM17" s="138">
        <v>1</v>
      </c>
      <c r="AN17" s="140">
        <v>8012</v>
      </c>
      <c r="AO17" s="140">
        <v>0</v>
      </c>
      <c r="AP17" s="139">
        <v>0</v>
      </c>
      <c r="AQ17" s="138">
        <v>0</v>
      </c>
      <c r="AR17" s="140">
        <v>0</v>
      </c>
      <c r="AS17" s="140">
        <v>0</v>
      </c>
      <c r="AT17" s="139">
        <v>0</v>
      </c>
      <c r="AU17" s="138">
        <v>0</v>
      </c>
      <c r="AV17" s="140">
        <v>0</v>
      </c>
      <c r="AW17" s="140">
        <v>0</v>
      </c>
      <c r="AX17" s="139">
        <v>0</v>
      </c>
      <c r="AY17" s="138">
        <v>0</v>
      </c>
      <c r="AZ17" s="140">
        <v>0</v>
      </c>
      <c r="BA17" s="140">
        <v>0</v>
      </c>
      <c r="BB17" s="139">
        <v>0</v>
      </c>
      <c r="BC17" s="138">
        <v>0</v>
      </c>
      <c r="BD17" s="140">
        <v>0</v>
      </c>
      <c r="BE17" s="140">
        <v>0</v>
      </c>
      <c r="BF17" s="139">
        <v>0</v>
      </c>
      <c r="BG17" s="138">
        <v>0</v>
      </c>
      <c r="BH17" s="140">
        <v>0</v>
      </c>
      <c r="BI17" s="140">
        <v>0</v>
      </c>
      <c r="BJ17" s="139">
        <v>0</v>
      </c>
      <c r="BK17" s="138">
        <v>0</v>
      </c>
      <c r="BL17" s="140">
        <v>0</v>
      </c>
      <c r="BM17" s="140">
        <v>0</v>
      </c>
      <c r="BN17" s="139">
        <v>0</v>
      </c>
      <c r="BO17" s="138">
        <v>0</v>
      </c>
      <c r="BP17" s="140">
        <v>0</v>
      </c>
      <c r="BQ17" s="140">
        <v>0</v>
      </c>
      <c r="BR17" s="139">
        <v>0</v>
      </c>
      <c r="BS17" s="138">
        <v>0</v>
      </c>
      <c r="BT17" s="140">
        <v>0</v>
      </c>
      <c r="BU17" s="140">
        <v>0</v>
      </c>
      <c r="BV17" s="139">
        <v>0</v>
      </c>
      <c r="BW17" s="138">
        <v>0</v>
      </c>
      <c r="BX17" s="140">
        <v>0</v>
      </c>
      <c r="BY17" s="140">
        <v>0</v>
      </c>
      <c r="BZ17" s="139">
        <v>0</v>
      </c>
      <c r="CA17" s="138">
        <v>0</v>
      </c>
      <c r="CB17" s="140">
        <v>0</v>
      </c>
      <c r="CC17" s="140">
        <v>0</v>
      </c>
      <c r="CD17" s="139">
        <v>0</v>
      </c>
      <c r="CE17" s="138">
        <v>0</v>
      </c>
      <c r="CF17" s="140">
        <v>0</v>
      </c>
      <c r="CG17" s="140">
        <v>0</v>
      </c>
      <c r="CH17" s="139">
        <v>0</v>
      </c>
      <c r="CI17" s="138">
        <v>0</v>
      </c>
      <c r="CJ17" s="140">
        <v>0</v>
      </c>
      <c r="CK17" s="140">
        <v>0</v>
      </c>
      <c r="CL17" s="139">
        <v>0</v>
      </c>
      <c r="CM17" s="138">
        <v>0</v>
      </c>
      <c r="CN17" s="140">
        <v>0</v>
      </c>
      <c r="CO17" s="140">
        <v>0</v>
      </c>
      <c r="CP17" s="139">
        <v>0</v>
      </c>
      <c r="CQ17" s="138">
        <v>0</v>
      </c>
      <c r="CR17" s="140">
        <v>0</v>
      </c>
      <c r="CS17" s="140">
        <v>0</v>
      </c>
      <c r="CT17" s="139">
        <v>0</v>
      </c>
      <c r="CU17" s="138">
        <v>0</v>
      </c>
      <c r="CV17" s="140">
        <v>0</v>
      </c>
      <c r="CW17" s="140">
        <v>0</v>
      </c>
      <c r="CX17" s="139">
        <v>0</v>
      </c>
      <c r="CY17" s="138">
        <v>0</v>
      </c>
      <c r="CZ17" s="140">
        <v>0</v>
      </c>
      <c r="DA17" s="140">
        <v>0</v>
      </c>
      <c r="DB17" s="139">
        <v>0</v>
      </c>
      <c r="DC17" s="138">
        <v>0</v>
      </c>
      <c r="DD17" s="140">
        <v>0</v>
      </c>
      <c r="DE17" s="140">
        <v>0</v>
      </c>
      <c r="DF17" s="139">
        <v>0</v>
      </c>
      <c r="DG17" s="138">
        <v>0</v>
      </c>
      <c r="DH17" s="140">
        <v>0</v>
      </c>
      <c r="DI17" s="140">
        <v>0</v>
      </c>
      <c r="DJ17" s="139">
        <v>0</v>
      </c>
      <c r="DK17" s="138">
        <v>0</v>
      </c>
      <c r="DL17" s="140">
        <v>0</v>
      </c>
      <c r="DM17" s="140">
        <v>0</v>
      </c>
      <c r="DN17" s="139">
        <v>0</v>
      </c>
      <c r="DO17" s="138">
        <v>0</v>
      </c>
      <c r="DP17" s="140">
        <v>0</v>
      </c>
      <c r="DQ17" s="140">
        <v>0</v>
      </c>
      <c r="DR17" s="139">
        <v>0</v>
      </c>
      <c r="DS17" s="138">
        <v>0</v>
      </c>
      <c r="DT17" s="140">
        <v>0</v>
      </c>
      <c r="DU17" s="140">
        <v>0</v>
      </c>
    </row>
    <row r="18" spans="1:125" s="142" customFormat="1" ht="13.5" customHeight="1">
      <c r="A18" s="138" t="s">
        <v>12</v>
      </c>
      <c r="B18" s="139" t="s">
        <v>247</v>
      </c>
      <c r="C18" s="138" t="s">
        <v>0</v>
      </c>
      <c r="D18" s="140">
        <v>8078767</v>
      </c>
      <c r="E18" s="140">
        <v>1426755</v>
      </c>
      <c r="F18" s="139">
        <v>16</v>
      </c>
      <c r="G18" s="138">
        <v>16</v>
      </c>
      <c r="H18" s="140">
        <v>4548343</v>
      </c>
      <c r="I18" s="140">
        <v>624704</v>
      </c>
      <c r="J18" s="139">
        <v>16</v>
      </c>
      <c r="K18" s="138">
        <v>16</v>
      </c>
      <c r="L18" s="140">
        <v>1308151</v>
      </c>
      <c r="M18" s="140">
        <v>291502</v>
      </c>
      <c r="N18" s="139">
        <v>13</v>
      </c>
      <c r="O18" s="138">
        <v>13</v>
      </c>
      <c r="P18" s="140">
        <v>1896244</v>
      </c>
      <c r="Q18" s="140">
        <v>343828</v>
      </c>
      <c r="R18" s="139">
        <v>6</v>
      </c>
      <c r="S18" s="138">
        <v>6</v>
      </c>
      <c r="T18" s="140">
        <v>182023</v>
      </c>
      <c r="U18" s="140">
        <v>102583</v>
      </c>
      <c r="V18" s="139">
        <v>3</v>
      </c>
      <c r="W18" s="138">
        <v>3</v>
      </c>
      <c r="X18" s="140">
        <v>59835</v>
      </c>
      <c r="Y18" s="140">
        <v>31597</v>
      </c>
      <c r="Z18" s="139">
        <v>2</v>
      </c>
      <c r="AA18" s="138">
        <v>2</v>
      </c>
      <c r="AB18" s="140">
        <v>44145</v>
      </c>
      <c r="AC18" s="140">
        <v>24115</v>
      </c>
      <c r="AD18" s="139">
        <v>1</v>
      </c>
      <c r="AE18" s="138">
        <v>1</v>
      </c>
      <c r="AF18" s="140">
        <v>40026</v>
      </c>
      <c r="AG18" s="140">
        <v>8426</v>
      </c>
      <c r="AH18" s="139">
        <v>0</v>
      </c>
      <c r="AI18" s="138">
        <v>0</v>
      </c>
      <c r="AJ18" s="140">
        <v>0</v>
      </c>
      <c r="AK18" s="140">
        <v>0</v>
      </c>
      <c r="AL18" s="139">
        <v>0</v>
      </c>
      <c r="AM18" s="138">
        <v>0</v>
      </c>
      <c r="AN18" s="140">
        <v>0</v>
      </c>
      <c r="AO18" s="140">
        <v>0</v>
      </c>
      <c r="AP18" s="139">
        <v>0</v>
      </c>
      <c r="AQ18" s="138">
        <v>0</v>
      </c>
      <c r="AR18" s="140">
        <v>0</v>
      </c>
      <c r="AS18" s="140">
        <v>0</v>
      </c>
      <c r="AT18" s="139">
        <v>0</v>
      </c>
      <c r="AU18" s="138">
        <v>0</v>
      </c>
      <c r="AV18" s="140">
        <v>0</v>
      </c>
      <c r="AW18" s="140">
        <v>0</v>
      </c>
      <c r="AX18" s="139">
        <v>0</v>
      </c>
      <c r="AY18" s="138">
        <v>0</v>
      </c>
      <c r="AZ18" s="140">
        <v>0</v>
      </c>
      <c r="BA18" s="140">
        <v>0</v>
      </c>
      <c r="BB18" s="139">
        <v>0</v>
      </c>
      <c r="BC18" s="138">
        <v>0</v>
      </c>
      <c r="BD18" s="140">
        <v>0</v>
      </c>
      <c r="BE18" s="140">
        <v>0</v>
      </c>
      <c r="BF18" s="139">
        <v>0</v>
      </c>
      <c r="BG18" s="138">
        <v>0</v>
      </c>
      <c r="BH18" s="140">
        <v>0</v>
      </c>
      <c r="BI18" s="140">
        <v>0</v>
      </c>
      <c r="BJ18" s="139">
        <v>0</v>
      </c>
      <c r="BK18" s="138">
        <v>0</v>
      </c>
      <c r="BL18" s="140">
        <v>0</v>
      </c>
      <c r="BM18" s="140">
        <v>0</v>
      </c>
      <c r="BN18" s="139">
        <v>0</v>
      </c>
      <c r="BO18" s="138">
        <v>0</v>
      </c>
      <c r="BP18" s="140">
        <v>0</v>
      </c>
      <c r="BQ18" s="140">
        <v>0</v>
      </c>
      <c r="BR18" s="139">
        <v>0</v>
      </c>
      <c r="BS18" s="138">
        <v>0</v>
      </c>
      <c r="BT18" s="140">
        <v>0</v>
      </c>
      <c r="BU18" s="140">
        <v>0</v>
      </c>
      <c r="BV18" s="139">
        <v>0</v>
      </c>
      <c r="BW18" s="138">
        <v>0</v>
      </c>
      <c r="BX18" s="140">
        <v>0</v>
      </c>
      <c r="BY18" s="140">
        <v>0</v>
      </c>
      <c r="BZ18" s="139">
        <v>0</v>
      </c>
      <c r="CA18" s="138">
        <v>0</v>
      </c>
      <c r="CB18" s="140">
        <v>0</v>
      </c>
      <c r="CC18" s="140">
        <v>0</v>
      </c>
      <c r="CD18" s="139">
        <v>0</v>
      </c>
      <c r="CE18" s="138">
        <v>0</v>
      </c>
      <c r="CF18" s="140">
        <v>0</v>
      </c>
      <c r="CG18" s="140">
        <v>0</v>
      </c>
      <c r="CH18" s="139">
        <v>0</v>
      </c>
      <c r="CI18" s="138">
        <v>0</v>
      </c>
      <c r="CJ18" s="140">
        <v>0</v>
      </c>
      <c r="CK18" s="140">
        <v>0</v>
      </c>
      <c r="CL18" s="139">
        <v>0</v>
      </c>
      <c r="CM18" s="138">
        <v>0</v>
      </c>
      <c r="CN18" s="140">
        <v>0</v>
      </c>
      <c r="CO18" s="140">
        <v>0</v>
      </c>
      <c r="CP18" s="139">
        <v>0</v>
      </c>
      <c r="CQ18" s="138">
        <v>0</v>
      </c>
      <c r="CR18" s="140">
        <v>0</v>
      </c>
      <c r="CS18" s="140">
        <v>0</v>
      </c>
      <c r="CT18" s="139">
        <v>0</v>
      </c>
      <c r="CU18" s="138">
        <v>0</v>
      </c>
      <c r="CV18" s="140">
        <v>0</v>
      </c>
      <c r="CW18" s="140">
        <v>0</v>
      </c>
      <c r="CX18" s="139">
        <v>0</v>
      </c>
      <c r="CY18" s="138">
        <v>0</v>
      </c>
      <c r="CZ18" s="140">
        <v>0</v>
      </c>
      <c r="DA18" s="140">
        <v>0</v>
      </c>
      <c r="DB18" s="139">
        <v>0</v>
      </c>
      <c r="DC18" s="138">
        <v>0</v>
      </c>
      <c r="DD18" s="140">
        <v>0</v>
      </c>
      <c r="DE18" s="140">
        <v>0</v>
      </c>
      <c r="DF18" s="139">
        <v>0</v>
      </c>
      <c r="DG18" s="138">
        <v>0</v>
      </c>
      <c r="DH18" s="140">
        <v>0</v>
      </c>
      <c r="DI18" s="140">
        <v>0</v>
      </c>
      <c r="DJ18" s="139">
        <v>0</v>
      </c>
      <c r="DK18" s="138">
        <v>0</v>
      </c>
      <c r="DL18" s="140">
        <v>0</v>
      </c>
      <c r="DM18" s="140">
        <v>0</v>
      </c>
      <c r="DN18" s="139">
        <v>0</v>
      </c>
      <c r="DO18" s="138">
        <v>0</v>
      </c>
      <c r="DP18" s="140">
        <v>0</v>
      </c>
      <c r="DQ18" s="140">
        <v>0</v>
      </c>
      <c r="DR18" s="139">
        <v>0</v>
      </c>
      <c r="DS18" s="138">
        <v>0</v>
      </c>
      <c r="DT18" s="140">
        <v>0</v>
      </c>
      <c r="DU18" s="140">
        <v>0</v>
      </c>
    </row>
    <row r="19" spans="1:125" s="142" customFormat="1" ht="13.5" customHeight="1">
      <c r="A19" s="138" t="s">
        <v>13</v>
      </c>
      <c r="B19" s="139" t="s">
        <v>248</v>
      </c>
      <c r="C19" s="138" t="s">
        <v>0</v>
      </c>
      <c r="D19" s="140">
        <v>46067584</v>
      </c>
      <c r="E19" s="140">
        <v>449163</v>
      </c>
      <c r="F19" s="139">
        <v>11</v>
      </c>
      <c r="G19" s="138">
        <v>11</v>
      </c>
      <c r="H19" s="140">
        <v>5032061</v>
      </c>
      <c r="I19" s="140">
        <v>123933</v>
      </c>
      <c r="J19" s="139">
        <v>11</v>
      </c>
      <c r="K19" s="138">
        <v>11</v>
      </c>
      <c r="L19" s="140">
        <v>3385818</v>
      </c>
      <c r="M19" s="140">
        <v>27320</v>
      </c>
      <c r="N19" s="139">
        <v>10</v>
      </c>
      <c r="O19" s="138">
        <v>10</v>
      </c>
      <c r="P19" s="140">
        <v>4195329</v>
      </c>
      <c r="Q19" s="140">
        <v>34448</v>
      </c>
      <c r="R19" s="139">
        <v>6</v>
      </c>
      <c r="S19" s="138">
        <v>6</v>
      </c>
      <c r="T19" s="140">
        <v>2012046</v>
      </c>
      <c r="U19" s="140">
        <v>37290</v>
      </c>
      <c r="V19" s="139">
        <v>3</v>
      </c>
      <c r="W19" s="138">
        <v>3</v>
      </c>
      <c r="X19" s="140">
        <v>985162</v>
      </c>
      <c r="Y19" s="140">
        <v>6081</v>
      </c>
      <c r="Z19" s="139">
        <v>3</v>
      </c>
      <c r="AA19" s="138">
        <v>3</v>
      </c>
      <c r="AB19" s="140">
        <v>1078336</v>
      </c>
      <c r="AC19" s="140">
        <v>6292</v>
      </c>
      <c r="AD19" s="139">
        <v>3</v>
      </c>
      <c r="AE19" s="138">
        <v>3</v>
      </c>
      <c r="AF19" s="140">
        <v>1116248</v>
      </c>
      <c r="AG19" s="140">
        <v>7631</v>
      </c>
      <c r="AH19" s="139">
        <v>3</v>
      </c>
      <c r="AI19" s="138">
        <v>3</v>
      </c>
      <c r="AJ19" s="140">
        <v>1857483</v>
      </c>
      <c r="AK19" s="140">
        <v>12895</v>
      </c>
      <c r="AL19" s="139">
        <v>3</v>
      </c>
      <c r="AM19" s="138">
        <v>3</v>
      </c>
      <c r="AN19" s="140">
        <v>1873683</v>
      </c>
      <c r="AO19" s="140">
        <v>10122</v>
      </c>
      <c r="AP19" s="139">
        <v>2</v>
      </c>
      <c r="AQ19" s="138">
        <v>2</v>
      </c>
      <c r="AR19" s="140">
        <v>1024317</v>
      </c>
      <c r="AS19" s="140">
        <v>7384</v>
      </c>
      <c r="AT19" s="139">
        <v>2</v>
      </c>
      <c r="AU19" s="138">
        <v>2</v>
      </c>
      <c r="AV19" s="140">
        <v>2524088</v>
      </c>
      <c r="AW19" s="140">
        <v>18706</v>
      </c>
      <c r="AX19" s="139">
        <v>2</v>
      </c>
      <c r="AY19" s="138">
        <v>2</v>
      </c>
      <c r="AZ19" s="140">
        <v>3079749</v>
      </c>
      <c r="BA19" s="140">
        <v>23982</v>
      </c>
      <c r="BB19" s="139">
        <v>2</v>
      </c>
      <c r="BC19" s="138">
        <v>2</v>
      </c>
      <c r="BD19" s="140">
        <v>1192196</v>
      </c>
      <c r="BE19" s="140">
        <v>7847</v>
      </c>
      <c r="BF19" s="139">
        <v>2</v>
      </c>
      <c r="BG19" s="138">
        <v>2</v>
      </c>
      <c r="BH19" s="140">
        <v>1148105</v>
      </c>
      <c r="BI19" s="140">
        <v>8120</v>
      </c>
      <c r="BJ19" s="139">
        <v>2</v>
      </c>
      <c r="BK19" s="138">
        <v>2</v>
      </c>
      <c r="BL19" s="140">
        <v>1655444</v>
      </c>
      <c r="BM19" s="140">
        <v>13379</v>
      </c>
      <c r="BN19" s="139">
        <v>2</v>
      </c>
      <c r="BO19" s="138">
        <v>2</v>
      </c>
      <c r="BP19" s="140">
        <v>1045735</v>
      </c>
      <c r="BQ19" s="140">
        <v>8161</v>
      </c>
      <c r="BR19" s="139">
        <v>2</v>
      </c>
      <c r="BS19" s="138">
        <v>2</v>
      </c>
      <c r="BT19" s="140">
        <v>1144939</v>
      </c>
      <c r="BU19" s="140">
        <v>9053</v>
      </c>
      <c r="BV19" s="139">
        <v>2</v>
      </c>
      <c r="BW19" s="138">
        <v>2</v>
      </c>
      <c r="BX19" s="140">
        <v>861778</v>
      </c>
      <c r="BY19" s="140">
        <v>5979</v>
      </c>
      <c r="BZ19" s="139">
        <v>2</v>
      </c>
      <c r="CA19" s="138">
        <v>2</v>
      </c>
      <c r="CB19" s="140">
        <v>1857461</v>
      </c>
      <c r="CC19" s="140">
        <v>14858</v>
      </c>
      <c r="CD19" s="139">
        <v>2</v>
      </c>
      <c r="CE19" s="138">
        <v>2</v>
      </c>
      <c r="CF19" s="140">
        <v>2292938</v>
      </c>
      <c r="CG19" s="140">
        <v>17700</v>
      </c>
      <c r="CH19" s="139">
        <v>2</v>
      </c>
      <c r="CI19" s="138">
        <v>2</v>
      </c>
      <c r="CJ19" s="140">
        <v>2245831</v>
      </c>
      <c r="CK19" s="140">
        <v>18360</v>
      </c>
      <c r="CL19" s="139">
        <v>2</v>
      </c>
      <c r="CM19" s="138">
        <v>2</v>
      </c>
      <c r="CN19" s="140">
        <v>1658859</v>
      </c>
      <c r="CO19" s="140">
        <v>11769</v>
      </c>
      <c r="CP19" s="139">
        <v>2</v>
      </c>
      <c r="CQ19" s="138">
        <v>2</v>
      </c>
      <c r="CR19" s="140">
        <v>2155955</v>
      </c>
      <c r="CS19" s="140">
        <v>17853</v>
      </c>
      <c r="CT19" s="139">
        <v>1</v>
      </c>
      <c r="CU19" s="138">
        <v>1</v>
      </c>
      <c r="CV19" s="140">
        <v>121814</v>
      </c>
      <c r="CW19" s="140">
        <v>0</v>
      </c>
      <c r="CX19" s="139">
        <v>1</v>
      </c>
      <c r="CY19" s="138">
        <v>1</v>
      </c>
      <c r="CZ19" s="140">
        <v>434043</v>
      </c>
      <c r="DA19" s="140">
        <v>0</v>
      </c>
      <c r="DB19" s="139">
        <v>1</v>
      </c>
      <c r="DC19" s="138">
        <v>1</v>
      </c>
      <c r="DD19" s="140">
        <v>88166</v>
      </c>
      <c r="DE19" s="140">
        <v>0</v>
      </c>
      <c r="DF19" s="139">
        <v>0</v>
      </c>
      <c r="DG19" s="138">
        <v>0</v>
      </c>
      <c r="DH19" s="140">
        <v>0</v>
      </c>
      <c r="DI19" s="140">
        <v>0</v>
      </c>
      <c r="DJ19" s="139">
        <v>0</v>
      </c>
      <c r="DK19" s="138">
        <v>0</v>
      </c>
      <c r="DL19" s="140">
        <v>0</v>
      </c>
      <c r="DM19" s="140">
        <v>0</v>
      </c>
      <c r="DN19" s="139">
        <v>0</v>
      </c>
      <c r="DO19" s="138">
        <v>0</v>
      </c>
      <c r="DP19" s="140">
        <v>0</v>
      </c>
      <c r="DQ19" s="140">
        <v>0</v>
      </c>
      <c r="DR19" s="139">
        <v>0</v>
      </c>
      <c r="DS19" s="138">
        <v>0</v>
      </c>
      <c r="DT19" s="140">
        <v>0</v>
      </c>
      <c r="DU19" s="140">
        <v>0</v>
      </c>
    </row>
    <row r="20" spans="1:125" s="142" customFormat="1" ht="13.5" customHeight="1">
      <c r="A20" s="138" t="s">
        <v>14</v>
      </c>
      <c r="B20" s="139" t="s">
        <v>249</v>
      </c>
      <c r="C20" s="138" t="s">
        <v>0</v>
      </c>
      <c r="D20" s="140">
        <v>2723064</v>
      </c>
      <c r="E20" s="140">
        <v>103064</v>
      </c>
      <c r="F20" s="139">
        <v>6</v>
      </c>
      <c r="G20" s="138">
        <v>6</v>
      </c>
      <c r="H20" s="140">
        <v>1531770</v>
      </c>
      <c r="I20" s="140">
        <v>47686</v>
      </c>
      <c r="J20" s="139">
        <v>6</v>
      </c>
      <c r="K20" s="138">
        <v>6</v>
      </c>
      <c r="L20" s="140">
        <v>984652</v>
      </c>
      <c r="M20" s="140">
        <v>17404</v>
      </c>
      <c r="N20" s="139">
        <v>3</v>
      </c>
      <c r="O20" s="138">
        <v>3</v>
      </c>
      <c r="P20" s="140">
        <v>206642</v>
      </c>
      <c r="Q20" s="140">
        <v>15376</v>
      </c>
      <c r="R20" s="139">
        <v>1</v>
      </c>
      <c r="S20" s="138">
        <v>1</v>
      </c>
      <c r="T20" s="140">
        <v>0</v>
      </c>
      <c r="U20" s="140">
        <v>5130</v>
      </c>
      <c r="V20" s="139">
        <v>1</v>
      </c>
      <c r="W20" s="138">
        <v>1</v>
      </c>
      <c r="X20" s="140">
        <v>0</v>
      </c>
      <c r="Y20" s="140">
        <v>9233</v>
      </c>
      <c r="Z20" s="139">
        <v>1</v>
      </c>
      <c r="AA20" s="138">
        <v>1</v>
      </c>
      <c r="AB20" s="140">
        <v>0</v>
      </c>
      <c r="AC20" s="140">
        <v>8235</v>
      </c>
      <c r="AD20" s="139">
        <v>0</v>
      </c>
      <c r="AE20" s="138">
        <v>0</v>
      </c>
      <c r="AF20" s="140">
        <v>0</v>
      </c>
      <c r="AG20" s="140">
        <v>0</v>
      </c>
      <c r="AH20" s="139">
        <v>0</v>
      </c>
      <c r="AI20" s="138">
        <v>0</v>
      </c>
      <c r="AJ20" s="140">
        <v>0</v>
      </c>
      <c r="AK20" s="140">
        <v>0</v>
      </c>
      <c r="AL20" s="139">
        <v>0</v>
      </c>
      <c r="AM20" s="138">
        <v>0</v>
      </c>
      <c r="AN20" s="140">
        <v>0</v>
      </c>
      <c r="AO20" s="140">
        <v>0</v>
      </c>
      <c r="AP20" s="139">
        <v>0</v>
      </c>
      <c r="AQ20" s="138">
        <v>0</v>
      </c>
      <c r="AR20" s="140">
        <v>0</v>
      </c>
      <c r="AS20" s="140">
        <v>0</v>
      </c>
      <c r="AT20" s="139">
        <v>0</v>
      </c>
      <c r="AU20" s="138">
        <v>0</v>
      </c>
      <c r="AV20" s="140">
        <v>0</v>
      </c>
      <c r="AW20" s="140">
        <v>0</v>
      </c>
      <c r="AX20" s="139">
        <v>0</v>
      </c>
      <c r="AY20" s="138">
        <v>0</v>
      </c>
      <c r="AZ20" s="140">
        <v>0</v>
      </c>
      <c r="BA20" s="140">
        <v>0</v>
      </c>
      <c r="BB20" s="139">
        <v>0</v>
      </c>
      <c r="BC20" s="138">
        <v>0</v>
      </c>
      <c r="BD20" s="140">
        <v>0</v>
      </c>
      <c r="BE20" s="140">
        <v>0</v>
      </c>
      <c r="BF20" s="139">
        <v>0</v>
      </c>
      <c r="BG20" s="138">
        <v>0</v>
      </c>
      <c r="BH20" s="140">
        <v>0</v>
      </c>
      <c r="BI20" s="140">
        <v>0</v>
      </c>
      <c r="BJ20" s="139">
        <v>0</v>
      </c>
      <c r="BK20" s="138">
        <v>0</v>
      </c>
      <c r="BL20" s="140">
        <v>0</v>
      </c>
      <c r="BM20" s="140">
        <v>0</v>
      </c>
      <c r="BN20" s="139">
        <v>0</v>
      </c>
      <c r="BO20" s="138">
        <v>0</v>
      </c>
      <c r="BP20" s="140">
        <v>0</v>
      </c>
      <c r="BQ20" s="140">
        <v>0</v>
      </c>
      <c r="BR20" s="139">
        <v>0</v>
      </c>
      <c r="BS20" s="138">
        <v>0</v>
      </c>
      <c r="BT20" s="140">
        <v>0</v>
      </c>
      <c r="BU20" s="140">
        <v>0</v>
      </c>
      <c r="BV20" s="139">
        <v>0</v>
      </c>
      <c r="BW20" s="138">
        <v>0</v>
      </c>
      <c r="BX20" s="140">
        <v>0</v>
      </c>
      <c r="BY20" s="140">
        <v>0</v>
      </c>
      <c r="BZ20" s="139">
        <v>0</v>
      </c>
      <c r="CA20" s="138">
        <v>0</v>
      </c>
      <c r="CB20" s="140">
        <v>0</v>
      </c>
      <c r="CC20" s="140">
        <v>0</v>
      </c>
      <c r="CD20" s="139">
        <v>0</v>
      </c>
      <c r="CE20" s="138">
        <v>0</v>
      </c>
      <c r="CF20" s="140">
        <v>0</v>
      </c>
      <c r="CG20" s="140">
        <v>0</v>
      </c>
      <c r="CH20" s="139">
        <v>0</v>
      </c>
      <c r="CI20" s="138">
        <v>0</v>
      </c>
      <c r="CJ20" s="140">
        <v>0</v>
      </c>
      <c r="CK20" s="140">
        <v>0</v>
      </c>
      <c r="CL20" s="139">
        <v>0</v>
      </c>
      <c r="CM20" s="138">
        <v>0</v>
      </c>
      <c r="CN20" s="140">
        <v>0</v>
      </c>
      <c r="CO20" s="140">
        <v>0</v>
      </c>
      <c r="CP20" s="139">
        <v>0</v>
      </c>
      <c r="CQ20" s="138">
        <v>0</v>
      </c>
      <c r="CR20" s="140">
        <v>0</v>
      </c>
      <c r="CS20" s="140">
        <v>0</v>
      </c>
      <c r="CT20" s="139">
        <v>0</v>
      </c>
      <c r="CU20" s="138">
        <v>0</v>
      </c>
      <c r="CV20" s="140">
        <v>0</v>
      </c>
      <c r="CW20" s="140">
        <v>0</v>
      </c>
      <c r="CX20" s="139">
        <v>0</v>
      </c>
      <c r="CY20" s="138">
        <v>0</v>
      </c>
      <c r="CZ20" s="140">
        <v>0</v>
      </c>
      <c r="DA20" s="140">
        <v>0</v>
      </c>
      <c r="DB20" s="139">
        <v>0</v>
      </c>
      <c r="DC20" s="138">
        <v>0</v>
      </c>
      <c r="DD20" s="140">
        <v>0</v>
      </c>
      <c r="DE20" s="140">
        <v>0</v>
      </c>
      <c r="DF20" s="139">
        <v>0</v>
      </c>
      <c r="DG20" s="138">
        <v>0</v>
      </c>
      <c r="DH20" s="140">
        <v>0</v>
      </c>
      <c r="DI20" s="140">
        <v>0</v>
      </c>
      <c r="DJ20" s="139">
        <v>0</v>
      </c>
      <c r="DK20" s="138">
        <v>0</v>
      </c>
      <c r="DL20" s="140">
        <v>0</v>
      </c>
      <c r="DM20" s="140">
        <v>0</v>
      </c>
      <c r="DN20" s="139">
        <v>0</v>
      </c>
      <c r="DO20" s="138">
        <v>0</v>
      </c>
      <c r="DP20" s="140">
        <v>0</v>
      </c>
      <c r="DQ20" s="140">
        <v>0</v>
      </c>
      <c r="DR20" s="139">
        <v>0</v>
      </c>
      <c r="DS20" s="138">
        <v>0</v>
      </c>
      <c r="DT20" s="140">
        <v>0</v>
      </c>
      <c r="DU20" s="140">
        <v>0</v>
      </c>
    </row>
    <row r="21" spans="1:125" s="142" customFormat="1" ht="13.5" customHeight="1">
      <c r="A21" s="138" t="s">
        <v>15</v>
      </c>
      <c r="B21" s="139" t="s">
        <v>250</v>
      </c>
      <c r="C21" s="138" t="s">
        <v>0</v>
      </c>
      <c r="D21" s="140">
        <v>2349919</v>
      </c>
      <c r="E21" s="140">
        <v>361616</v>
      </c>
      <c r="F21" s="139">
        <v>7</v>
      </c>
      <c r="G21" s="138">
        <v>7</v>
      </c>
      <c r="H21" s="140">
        <v>1820928</v>
      </c>
      <c r="I21" s="140">
        <v>223940</v>
      </c>
      <c r="J21" s="139">
        <v>7</v>
      </c>
      <c r="K21" s="138">
        <v>7</v>
      </c>
      <c r="L21" s="140">
        <v>484174</v>
      </c>
      <c r="M21" s="140">
        <v>126537</v>
      </c>
      <c r="N21" s="139">
        <v>3</v>
      </c>
      <c r="O21" s="138">
        <v>3</v>
      </c>
      <c r="P21" s="140">
        <v>44817</v>
      </c>
      <c r="Q21" s="140">
        <v>11139</v>
      </c>
      <c r="R21" s="139">
        <v>0</v>
      </c>
      <c r="S21" s="138">
        <v>0</v>
      </c>
      <c r="T21" s="140">
        <v>0</v>
      </c>
      <c r="U21" s="140">
        <v>0</v>
      </c>
      <c r="V21" s="139">
        <v>0</v>
      </c>
      <c r="W21" s="138">
        <v>0</v>
      </c>
      <c r="X21" s="140">
        <v>0</v>
      </c>
      <c r="Y21" s="140">
        <v>0</v>
      </c>
      <c r="Z21" s="139">
        <v>0</v>
      </c>
      <c r="AA21" s="138">
        <v>0</v>
      </c>
      <c r="AB21" s="140">
        <v>0</v>
      </c>
      <c r="AC21" s="140">
        <v>0</v>
      </c>
      <c r="AD21" s="139">
        <v>0</v>
      </c>
      <c r="AE21" s="138">
        <v>0</v>
      </c>
      <c r="AF21" s="140">
        <v>0</v>
      </c>
      <c r="AG21" s="140">
        <v>0</v>
      </c>
      <c r="AH21" s="139">
        <v>0</v>
      </c>
      <c r="AI21" s="138">
        <v>0</v>
      </c>
      <c r="AJ21" s="140">
        <v>0</v>
      </c>
      <c r="AK21" s="140">
        <v>0</v>
      </c>
      <c r="AL21" s="139">
        <v>0</v>
      </c>
      <c r="AM21" s="138">
        <v>0</v>
      </c>
      <c r="AN21" s="140">
        <v>0</v>
      </c>
      <c r="AO21" s="140">
        <v>0</v>
      </c>
      <c r="AP21" s="139">
        <v>0</v>
      </c>
      <c r="AQ21" s="138">
        <v>0</v>
      </c>
      <c r="AR21" s="140">
        <v>0</v>
      </c>
      <c r="AS21" s="140">
        <v>0</v>
      </c>
      <c r="AT21" s="139">
        <v>0</v>
      </c>
      <c r="AU21" s="138">
        <v>0</v>
      </c>
      <c r="AV21" s="140">
        <v>0</v>
      </c>
      <c r="AW21" s="140">
        <v>0</v>
      </c>
      <c r="AX21" s="139">
        <v>0</v>
      </c>
      <c r="AY21" s="138">
        <v>0</v>
      </c>
      <c r="AZ21" s="140">
        <v>0</v>
      </c>
      <c r="BA21" s="140">
        <v>0</v>
      </c>
      <c r="BB21" s="139">
        <v>0</v>
      </c>
      <c r="BC21" s="138">
        <v>0</v>
      </c>
      <c r="BD21" s="140">
        <v>0</v>
      </c>
      <c r="BE21" s="140">
        <v>0</v>
      </c>
      <c r="BF21" s="139">
        <v>0</v>
      </c>
      <c r="BG21" s="138">
        <v>0</v>
      </c>
      <c r="BH21" s="140">
        <v>0</v>
      </c>
      <c r="BI21" s="140">
        <v>0</v>
      </c>
      <c r="BJ21" s="139">
        <v>0</v>
      </c>
      <c r="BK21" s="138">
        <v>0</v>
      </c>
      <c r="BL21" s="140">
        <v>0</v>
      </c>
      <c r="BM21" s="140">
        <v>0</v>
      </c>
      <c r="BN21" s="139">
        <v>0</v>
      </c>
      <c r="BO21" s="138">
        <v>0</v>
      </c>
      <c r="BP21" s="140">
        <v>0</v>
      </c>
      <c r="BQ21" s="140">
        <v>0</v>
      </c>
      <c r="BR21" s="139">
        <v>0</v>
      </c>
      <c r="BS21" s="138">
        <v>0</v>
      </c>
      <c r="BT21" s="140">
        <v>0</v>
      </c>
      <c r="BU21" s="140">
        <v>0</v>
      </c>
      <c r="BV21" s="139">
        <v>0</v>
      </c>
      <c r="BW21" s="138">
        <v>0</v>
      </c>
      <c r="BX21" s="140">
        <v>0</v>
      </c>
      <c r="BY21" s="140">
        <v>0</v>
      </c>
      <c r="BZ21" s="139">
        <v>0</v>
      </c>
      <c r="CA21" s="138">
        <v>0</v>
      </c>
      <c r="CB21" s="140">
        <v>0</v>
      </c>
      <c r="CC21" s="140">
        <v>0</v>
      </c>
      <c r="CD21" s="139">
        <v>0</v>
      </c>
      <c r="CE21" s="138">
        <v>0</v>
      </c>
      <c r="CF21" s="140">
        <v>0</v>
      </c>
      <c r="CG21" s="140">
        <v>0</v>
      </c>
      <c r="CH21" s="139">
        <v>0</v>
      </c>
      <c r="CI21" s="138">
        <v>0</v>
      </c>
      <c r="CJ21" s="140">
        <v>0</v>
      </c>
      <c r="CK21" s="140">
        <v>0</v>
      </c>
      <c r="CL21" s="139">
        <v>0</v>
      </c>
      <c r="CM21" s="138">
        <v>0</v>
      </c>
      <c r="CN21" s="140">
        <v>0</v>
      </c>
      <c r="CO21" s="140">
        <v>0</v>
      </c>
      <c r="CP21" s="139">
        <v>0</v>
      </c>
      <c r="CQ21" s="138">
        <v>0</v>
      </c>
      <c r="CR21" s="140">
        <v>0</v>
      </c>
      <c r="CS21" s="140">
        <v>0</v>
      </c>
      <c r="CT21" s="139">
        <v>0</v>
      </c>
      <c r="CU21" s="138">
        <v>0</v>
      </c>
      <c r="CV21" s="140">
        <v>0</v>
      </c>
      <c r="CW21" s="140">
        <v>0</v>
      </c>
      <c r="CX21" s="139">
        <v>0</v>
      </c>
      <c r="CY21" s="138">
        <v>0</v>
      </c>
      <c r="CZ21" s="140">
        <v>0</v>
      </c>
      <c r="DA21" s="140">
        <v>0</v>
      </c>
      <c r="DB21" s="139">
        <v>0</v>
      </c>
      <c r="DC21" s="138">
        <v>0</v>
      </c>
      <c r="DD21" s="140">
        <v>0</v>
      </c>
      <c r="DE21" s="140">
        <v>0</v>
      </c>
      <c r="DF21" s="139">
        <v>0</v>
      </c>
      <c r="DG21" s="138">
        <v>0</v>
      </c>
      <c r="DH21" s="140">
        <v>0</v>
      </c>
      <c r="DI21" s="140">
        <v>0</v>
      </c>
      <c r="DJ21" s="139">
        <v>0</v>
      </c>
      <c r="DK21" s="138">
        <v>0</v>
      </c>
      <c r="DL21" s="140">
        <v>0</v>
      </c>
      <c r="DM21" s="140">
        <v>0</v>
      </c>
      <c r="DN21" s="139">
        <v>0</v>
      </c>
      <c r="DO21" s="138">
        <v>0</v>
      </c>
      <c r="DP21" s="140">
        <v>0</v>
      </c>
      <c r="DQ21" s="140">
        <v>0</v>
      </c>
      <c r="DR21" s="139">
        <v>0</v>
      </c>
      <c r="DS21" s="138">
        <v>0</v>
      </c>
      <c r="DT21" s="140">
        <v>0</v>
      </c>
      <c r="DU21" s="140">
        <v>0</v>
      </c>
    </row>
    <row r="22" spans="1:125" s="142" customFormat="1" ht="13.5" customHeight="1">
      <c r="A22" s="138" t="s">
        <v>16</v>
      </c>
      <c r="B22" s="139" t="s">
        <v>251</v>
      </c>
      <c r="C22" s="138" t="s">
        <v>0</v>
      </c>
      <c r="D22" s="140">
        <v>2329964</v>
      </c>
      <c r="E22" s="140">
        <v>395541</v>
      </c>
      <c r="F22" s="139">
        <v>5</v>
      </c>
      <c r="G22" s="138">
        <v>5</v>
      </c>
      <c r="H22" s="140">
        <v>1316582</v>
      </c>
      <c r="I22" s="140">
        <v>113586</v>
      </c>
      <c r="J22" s="139">
        <v>5</v>
      </c>
      <c r="K22" s="138">
        <v>5</v>
      </c>
      <c r="L22" s="140">
        <v>670277</v>
      </c>
      <c r="M22" s="140">
        <v>130230</v>
      </c>
      <c r="N22" s="139">
        <v>4</v>
      </c>
      <c r="O22" s="138">
        <v>4</v>
      </c>
      <c r="P22" s="140">
        <v>226257</v>
      </c>
      <c r="Q22" s="140">
        <v>82688</v>
      </c>
      <c r="R22" s="139">
        <v>3</v>
      </c>
      <c r="S22" s="138">
        <v>3</v>
      </c>
      <c r="T22" s="140">
        <v>113168</v>
      </c>
      <c r="U22" s="140">
        <v>67022</v>
      </c>
      <c r="V22" s="139">
        <v>1</v>
      </c>
      <c r="W22" s="138">
        <v>1</v>
      </c>
      <c r="X22" s="140">
        <v>3680</v>
      </c>
      <c r="Y22" s="140">
        <v>2015</v>
      </c>
      <c r="Z22" s="139">
        <v>0</v>
      </c>
      <c r="AA22" s="138">
        <v>0</v>
      </c>
      <c r="AB22" s="140">
        <v>0</v>
      </c>
      <c r="AC22" s="140">
        <v>0</v>
      </c>
      <c r="AD22" s="139">
        <v>0</v>
      </c>
      <c r="AE22" s="138">
        <v>0</v>
      </c>
      <c r="AF22" s="140">
        <v>0</v>
      </c>
      <c r="AG22" s="140">
        <v>0</v>
      </c>
      <c r="AH22" s="139">
        <v>0</v>
      </c>
      <c r="AI22" s="138">
        <v>0</v>
      </c>
      <c r="AJ22" s="140">
        <v>0</v>
      </c>
      <c r="AK22" s="140">
        <v>0</v>
      </c>
      <c r="AL22" s="139">
        <v>0</v>
      </c>
      <c r="AM22" s="138">
        <v>0</v>
      </c>
      <c r="AN22" s="140">
        <v>0</v>
      </c>
      <c r="AO22" s="140">
        <v>0</v>
      </c>
      <c r="AP22" s="139">
        <v>0</v>
      </c>
      <c r="AQ22" s="138">
        <v>0</v>
      </c>
      <c r="AR22" s="140">
        <v>0</v>
      </c>
      <c r="AS22" s="140">
        <v>0</v>
      </c>
      <c r="AT22" s="139">
        <v>0</v>
      </c>
      <c r="AU22" s="138">
        <v>0</v>
      </c>
      <c r="AV22" s="140">
        <v>0</v>
      </c>
      <c r="AW22" s="140">
        <v>0</v>
      </c>
      <c r="AX22" s="139">
        <v>0</v>
      </c>
      <c r="AY22" s="138">
        <v>0</v>
      </c>
      <c r="AZ22" s="140">
        <v>0</v>
      </c>
      <c r="BA22" s="140">
        <v>0</v>
      </c>
      <c r="BB22" s="139">
        <v>0</v>
      </c>
      <c r="BC22" s="138">
        <v>0</v>
      </c>
      <c r="BD22" s="140">
        <v>0</v>
      </c>
      <c r="BE22" s="140">
        <v>0</v>
      </c>
      <c r="BF22" s="139">
        <v>0</v>
      </c>
      <c r="BG22" s="138">
        <v>0</v>
      </c>
      <c r="BH22" s="140">
        <v>0</v>
      </c>
      <c r="BI22" s="140">
        <v>0</v>
      </c>
      <c r="BJ22" s="139">
        <v>0</v>
      </c>
      <c r="BK22" s="138">
        <v>0</v>
      </c>
      <c r="BL22" s="140">
        <v>0</v>
      </c>
      <c r="BM22" s="140">
        <v>0</v>
      </c>
      <c r="BN22" s="139">
        <v>0</v>
      </c>
      <c r="BO22" s="138">
        <v>0</v>
      </c>
      <c r="BP22" s="140">
        <v>0</v>
      </c>
      <c r="BQ22" s="140">
        <v>0</v>
      </c>
      <c r="BR22" s="139">
        <v>0</v>
      </c>
      <c r="BS22" s="138">
        <v>0</v>
      </c>
      <c r="BT22" s="140">
        <v>0</v>
      </c>
      <c r="BU22" s="140">
        <v>0</v>
      </c>
      <c r="BV22" s="139">
        <v>0</v>
      </c>
      <c r="BW22" s="138">
        <v>0</v>
      </c>
      <c r="BX22" s="140">
        <v>0</v>
      </c>
      <c r="BY22" s="140">
        <v>0</v>
      </c>
      <c r="BZ22" s="139">
        <v>0</v>
      </c>
      <c r="CA22" s="138">
        <v>0</v>
      </c>
      <c r="CB22" s="140">
        <v>0</v>
      </c>
      <c r="CC22" s="140">
        <v>0</v>
      </c>
      <c r="CD22" s="139">
        <v>0</v>
      </c>
      <c r="CE22" s="138">
        <v>0</v>
      </c>
      <c r="CF22" s="140">
        <v>0</v>
      </c>
      <c r="CG22" s="140">
        <v>0</v>
      </c>
      <c r="CH22" s="139">
        <v>0</v>
      </c>
      <c r="CI22" s="138">
        <v>0</v>
      </c>
      <c r="CJ22" s="140">
        <v>0</v>
      </c>
      <c r="CK22" s="140">
        <v>0</v>
      </c>
      <c r="CL22" s="139">
        <v>0</v>
      </c>
      <c r="CM22" s="138">
        <v>0</v>
      </c>
      <c r="CN22" s="140">
        <v>0</v>
      </c>
      <c r="CO22" s="140">
        <v>0</v>
      </c>
      <c r="CP22" s="139">
        <v>0</v>
      </c>
      <c r="CQ22" s="138">
        <v>0</v>
      </c>
      <c r="CR22" s="140">
        <v>0</v>
      </c>
      <c r="CS22" s="140">
        <v>0</v>
      </c>
      <c r="CT22" s="139">
        <v>0</v>
      </c>
      <c r="CU22" s="138">
        <v>0</v>
      </c>
      <c r="CV22" s="140">
        <v>0</v>
      </c>
      <c r="CW22" s="140">
        <v>0</v>
      </c>
      <c r="CX22" s="139">
        <v>0</v>
      </c>
      <c r="CY22" s="138">
        <v>0</v>
      </c>
      <c r="CZ22" s="140">
        <v>0</v>
      </c>
      <c r="DA22" s="140">
        <v>0</v>
      </c>
      <c r="DB22" s="139">
        <v>0</v>
      </c>
      <c r="DC22" s="138">
        <v>0</v>
      </c>
      <c r="DD22" s="140">
        <v>0</v>
      </c>
      <c r="DE22" s="140">
        <v>0</v>
      </c>
      <c r="DF22" s="139">
        <v>0</v>
      </c>
      <c r="DG22" s="138">
        <v>0</v>
      </c>
      <c r="DH22" s="140">
        <v>0</v>
      </c>
      <c r="DI22" s="140">
        <v>0</v>
      </c>
      <c r="DJ22" s="139">
        <v>0</v>
      </c>
      <c r="DK22" s="138">
        <v>0</v>
      </c>
      <c r="DL22" s="140">
        <v>0</v>
      </c>
      <c r="DM22" s="140">
        <v>0</v>
      </c>
      <c r="DN22" s="139">
        <v>0</v>
      </c>
      <c r="DO22" s="138">
        <v>0</v>
      </c>
      <c r="DP22" s="140">
        <v>0</v>
      </c>
      <c r="DQ22" s="140">
        <v>0</v>
      </c>
      <c r="DR22" s="139">
        <v>0</v>
      </c>
      <c r="DS22" s="138">
        <v>0</v>
      </c>
      <c r="DT22" s="140">
        <v>0</v>
      </c>
      <c r="DU22" s="140">
        <v>0</v>
      </c>
    </row>
    <row r="23" spans="1:125" s="142" customFormat="1" ht="13.5" customHeight="1">
      <c r="A23" s="138" t="s">
        <v>17</v>
      </c>
      <c r="B23" s="139" t="s">
        <v>252</v>
      </c>
      <c r="C23" s="138" t="s">
        <v>0</v>
      </c>
      <c r="D23" s="140">
        <v>3140976</v>
      </c>
      <c r="E23" s="140">
        <v>412058</v>
      </c>
      <c r="F23" s="139">
        <v>8</v>
      </c>
      <c r="G23" s="138">
        <v>8</v>
      </c>
      <c r="H23" s="140">
        <v>1340229</v>
      </c>
      <c r="I23" s="140">
        <v>200762</v>
      </c>
      <c r="J23" s="139">
        <v>8</v>
      </c>
      <c r="K23" s="138">
        <v>8</v>
      </c>
      <c r="L23" s="140">
        <v>952104</v>
      </c>
      <c r="M23" s="140">
        <v>128496</v>
      </c>
      <c r="N23" s="139">
        <v>5</v>
      </c>
      <c r="O23" s="138">
        <v>5</v>
      </c>
      <c r="P23" s="140">
        <v>516360</v>
      </c>
      <c r="Q23" s="140">
        <v>82800</v>
      </c>
      <c r="R23" s="139">
        <v>1</v>
      </c>
      <c r="S23" s="138">
        <v>1</v>
      </c>
      <c r="T23" s="140">
        <v>43637</v>
      </c>
      <c r="U23" s="140">
        <v>0</v>
      </c>
      <c r="V23" s="139">
        <v>1</v>
      </c>
      <c r="W23" s="138">
        <v>1</v>
      </c>
      <c r="X23" s="140">
        <v>50833</v>
      </c>
      <c r="Y23" s="140">
        <v>0</v>
      </c>
      <c r="Z23" s="139">
        <v>1</v>
      </c>
      <c r="AA23" s="138">
        <v>1</v>
      </c>
      <c r="AB23" s="140">
        <v>50829</v>
      </c>
      <c r="AC23" s="140">
        <v>0</v>
      </c>
      <c r="AD23" s="139">
        <v>1</v>
      </c>
      <c r="AE23" s="138">
        <v>1</v>
      </c>
      <c r="AF23" s="140">
        <v>39987</v>
      </c>
      <c r="AG23" s="140">
        <v>0</v>
      </c>
      <c r="AH23" s="139">
        <v>1</v>
      </c>
      <c r="AI23" s="138">
        <v>1</v>
      </c>
      <c r="AJ23" s="140">
        <v>42785</v>
      </c>
      <c r="AK23" s="140">
        <v>0</v>
      </c>
      <c r="AL23" s="139">
        <v>1</v>
      </c>
      <c r="AM23" s="138">
        <v>1</v>
      </c>
      <c r="AN23" s="140">
        <v>25992</v>
      </c>
      <c r="AO23" s="140">
        <v>0</v>
      </c>
      <c r="AP23" s="139">
        <v>1</v>
      </c>
      <c r="AQ23" s="138">
        <v>1</v>
      </c>
      <c r="AR23" s="140">
        <v>30757</v>
      </c>
      <c r="AS23" s="140">
        <v>0</v>
      </c>
      <c r="AT23" s="139">
        <v>1</v>
      </c>
      <c r="AU23" s="138">
        <v>1</v>
      </c>
      <c r="AV23" s="140">
        <v>15454</v>
      </c>
      <c r="AW23" s="140">
        <v>0</v>
      </c>
      <c r="AX23" s="139">
        <v>1</v>
      </c>
      <c r="AY23" s="138">
        <v>1</v>
      </c>
      <c r="AZ23" s="140">
        <v>32009</v>
      </c>
      <c r="BA23" s="140">
        <v>0</v>
      </c>
      <c r="BB23" s="139">
        <v>0</v>
      </c>
      <c r="BC23" s="138">
        <v>0</v>
      </c>
      <c r="BD23" s="140">
        <v>0</v>
      </c>
      <c r="BE23" s="140">
        <v>0</v>
      </c>
      <c r="BF23" s="139">
        <v>0</v>
      </c>
      <c r="BG23" s="138">
        <v>0</v>
      </c>
      <c r="BH23" s="140">
        <v>0</v>
      </c>
      <c r="BI23" s="140">
        <v>0</v>
      </c>
      <c r="BJ23" s="139">
        <v>0</v>
      </c>
      <c r="BK23" s="138">
        <v>0</v>
      </c>
      <c r="BL23" s="140">
        <v>0</v>
      </c>
      <c r="BM23" s="140">
        <v>0</v>
      </c>
      <c r="BN23" s="139">
        <v>0</v>
      </c>
      <c r="BO23" s="138">
        <v>0</v>
      </c>
      <c r="BP23" s="140">
        <v>0</v>
      </c>
      <c r="BQ23" s="140">
        <v>0</v>
      </c>
      <c r="BR23" s="139">
        <v>0</v>
      </c>
      <c r="BS23" s="138">
        <v>0</v>
      </c>
      <c r="BT23" s="140">
        <v>0</v>
      </c>
      <c r="BU23" s="140">
        <v>0</v>
      </c>
      <c r="BV23" s="139">
        <v>0</v>
      </c>
      <c r="BW23" s="138">
        <v>0</v>
      </c>
      <c r="BX23" s="140">
        <v>0</v>
      </c>
      <c r="BY23" s="140">
        <v>0</v>
      </c>
      <c r="BZ23" s="139">
        <v>0</v>
      </c>
      <c r="CA23" s="138">
        <v>0</v>
      </c>
      <c r="CB23" s="140">
        <v>0</v>
      </c>
      <c r="CC23" s="140">
        <v>0</v>
      </c>
      <c r="CD23" s="139">
        <v>0</v>
      </c>
      <c r="CE23" s="138">
        <v>0</v>
      </c>
      <c r="CF23" s="140">
        <v>0</v>
      </c>
      <c r="CG23" s="140">
        <v>0</v>
      </c>
      <c r="CH23" s="139">
        <v>0</v>
      </c>
      <c r="CI23" s="138">
        <v>0</v>
      </c>
      <c r="CJ23" s="140">
        <v>0</v>
      </c>
      <c r="CK23" s="140">
        <v>0</v>
      </c>
      <c r="CL23" s="139">
        <v>0</v>
      </c>
      <c r="CM23" s="138">
        <v>0</v>
      </c>
      <c r="CN23" s="140">
        <v>0</v>
      </c>
      <c r="CO23" s="140">
        <v>0</v>
      </c>
      <c r="CP23" s="139">
        <v>0</v>
      </c>
      <c r="CQ23" s="138">
        <v>0</v>
      </c>
      <c r="CR23" s="140">
        <v>0</v>
      </c>
      <c r="CS23" s="140">
        <v>0</v>
      </c>
      <c r="CT23" s="139">
        <v>0</v>
      </c>
      <c r="CU23" s="138">
        <v>0</v>
      </c>
      <c r="CV23" s="140">
        <v>0</v>
      </c>
      <c r="CW23" s="140">
        <v>0</v>
      </c>
      <c r="CX23" s="139">
        <v>0</v>
      </c>
      <c r="CY23" s="138">
        <v>0</v>
      </c>
      <c r="CZ23" s="140">
        <v>0</v>
      </c>
      <c r="DA23" s="140">
        <v>0</v>
      </c>
      <c r="DB23" s="139">
        <v>0</v>
      </c>
      <c r="DC23" s="138">
        <v>0</v>
      </c>
      <c r="DD23" s="140">
        <v>0</v>
      </c>
      <c r="DE23" s="140">
        <v>0</v>
      </c>
      <c r="DF23" s="139">
        <v>0</v>
      </c>
      <c r="DG23" s="138">
        <v>0</v>
      </c>
      <c r="DH23" s="140">
        <v>0</v>
      </c>
      <c r="DI23" s="140">
        <v>0</v>
      </c>
      <c r="DJ23" s="139">
        <v>0</v>
      </c>
      <c r="DK23" s="138">
        <v>0</v>
      </c>
      <c r="DL23" s="140">
        <v>0</v>
      </c>
      <c r="DM23" s="140">
        <v>0</v>
      </c>
      <c r="DN23" s="139">
        <v>0</v>
      </c>
      <c r="DO23" s="138">
        <v>0</v>
      </c>
      <c r="DP23" s="140">
        <v>0</v>
      </c>
      <c r="DQ23" s="140">
        <v>0</v>
      </c>
      <c r="DR23" s="139">
        <v>0</v>
      </c>
      <c r="DS23" s="138">
        <v>0</v>
      </c>
      <c r="DT23" s="140">
        <v>0</v>
      </c>
      <c r="DU23" s="140">
        <v>0</v>
      </c>
    </row>
    <row r="24" spans="1:125" s="142" customFormat="1" ht="13.5" customHeight="1">
      <c r="A24" s="138" t="s">
        <v>18</v>
      </c>
      <c r="B24" s="139" t="s">
        <v>253</v>
      </c>
      <c r="C24" s="138" t="s">
        <v>0</v>
      </c>
      <c r="D24" s="140">
        <v>3745807</v>
      </c>
      <c r="E24" s="140">
        <v>419995</v>
      </c>
      <c r="F24" s="139">
        <v>7</v>
      </c>
      <c r="G24" s="138">
        <v>7</v>
      </c>
      <c r="H24" s="140">
        <v>1818199</v>
      </c>
      <c r="I24" s="140">
        <v>188288</v>
      </c>
      <c r="J24" s="139">
        <v>7</v>
      </c>
      <c r="K24" s="138">
        <v>7</v>
      </c>
      <c r="L24" s="140">
        <v>1086546</v>
      </c>
      <c r="M24" s="140">
        <v>207109</v>
      </c>
      <c r="N24" s="139">
        <v>3</v>
      </c>
      <c r="O24" s="138">
        <v>3</v>
      </c>
      <c r="P24" s="140">
        <v>593364</v>
      </c>
      <c r="Q24" s="140">
        <v>1994</v>
      </c>
      <c r="R24" s="139">
        <v>2</v>
      </c>
      <c r="S24" s="138">
        <v>2</v>
      </c>
      <c r="T24" s="140">
        <v>247698</v>
      </c>
      <c r="U24" s="140">
        <v>22604</v>
      </c>
      <c r="V24" s="139">
        <v>0</v>
      </c>
      <c r="W24" s="138">
        <v>0</v>
      </c>
      <c r="X24" s="140">
        <v>0</v>
      </c>
      <c r="Y24" s="140">
        <v>0</v>
      </c>
      <c r="Z24" s="139">
        <v>0</v>
      </c>
      <c r="AA24" s="138">
        <v>0</v>
      </c>
      <c r="AB24" s="140">
        <v>0</v>
      </c>
      <c r="AC24" s="140">
        <v>0</v>
      </c>
      <c r="AD24" s="139">
        <v>0</v>
      </c>
      <c r="AE24" s="138">
        <v>0</v>
      </c>
      <c r="AF24" s="140">
        <v>0</v>
      </c>
      <c r="AG24" s="140">
        <v>0</v>
      </c>
      <c r="AH24" s="139">
        <v>0</v>
      </c>
      <c r="AI24" s="138">
        <v>0</v>
      </c>
      <c r="AJ24" s="140">
        <v>0</v>
      </c>
      <c r="AK24" s="140">
        <v>0</v>
      </c>
      <c r="AL24" s="139">
        <v>0</v>
      </c>
      <c r="AM24" s="138">
        <v>0</v>
      </c>
      <c r="AN24" s="140">
        <v>0</v>
      </c>
      <c r="AO24" s="140">
        <v>0</v>
      </c>
      <c r="AP24" s="139">
        <v>0</v>
      </c>
      <c r="AQ24" s="138">
        <v>0</v>
      </c>
      <c r="AR24" s="140">
        <v>0</v>
      </c>
      <c r="AS24" s="140">
        <v>0</v>
      </c>
      <c r="AT24" s="139">
        <v>0</v>
      </c>
      <c r="AU24" s="138">
        <v>0</v>
      </c>
      <c r="AV24" s="140">
        <v>0</v>
      </c>
      <c r="AW24" s="140">
        <v>0</v>
      </c>
      <c r="AX24" s="139">
        <v>0</v>
      </c>
      <c r="AY24" s="138">
        <v>0</v>
      </c>
      <c r="AZ24" s="140">
        <v>0</v>
      </c>
      <c r="BA24" s="140">
        <v>0</v>
      </c>
      <c r="BB24" s="139">
        <v>0</v>
      </c>
      <c r="BC24" s="138">
        <v>0</v>
      </c>
      <c r="BD24" s="140">
        <v>0</v>
      </c>
      <c r="BE24" s="140">
        <v>0</v>
      </c>
      <c r="BF24" s="139">
        <v>0</v>
      </c>
      <c r="BG24" s="138">
        <v>0</v>
      </c>
      <c r="BH24" s="140">
        <v>0</v>
      </c>
      <c r="BI24" s="140">
        <v>0</v>
      </c>
      <c r="BJ24" s="139">
        <v>0</v>
      </c>
      <c r="BK24" s="138">
        <v>0</v>
      </c>
      <c r="BL24" s="140">
        <v>0</v>
      </c>
      <c r="BM24" s="140">
        <v>0</v>
      </c>
      <c r="BN24" s="139">
        <v>0</v>
      </c>
      <c r="BO24" s="138">
        <v>0</v>
      </c>
      <c r="BP24" s="140">
        <v>0</v>
      </c>
      <c r="BQ24" s="140">
        <v>0</v>
      </c>
      <c r="BR24" s="139">
        <v>0</v>
      </c>
      <c r="BS24" s="138">
        <v>0</v>
      </c>
      <c r="BT24" s="140">
        <v>0</v>
      </c>
      <c r="BU24" s="140">
        <v>0</v>
      </c>
      <c r="BV24" s="139">
        <v>0</v>
      </c>
      <c r="BW24" s="138">
        <v>0</v>
      </c>
      <c r="BX24" s="140">
        <v>0</v>
      </c>
      <c r="BY24" s="140">
        <v>0</v>
      </c>
      <c r="BZ24" s="139">
        <v>0</v>
      </c>
      <c r="CA24" s="138">
        <v>0</v>
      </c>
      <c r="CB24" s="140">
        <v>0</v>
      </c>
      <c r="CC24" s="140">
        <v>0</v>
      </c>
      <c r="CD24" s="139">
        <v>0</v>
      </c>
      <c r="CE24" s="138">
        <v>0</v>
      </c>
      <c r="CF24" s="140">
        <v>0</v>
      </c>
      <c r="CG24" s="140">
        <v>0</v>
      </c>
      <c r="CH24" s="139">
        <v>0</v>
      </c>
      <c r="CI24" s="138">
        <v>0</v>
      </c>
      <c r="CJ24" s="140">
        <v>0</v>
      </c>
      <c r="CK24" s="140">
        <v>0</v>
      </c>
      <c r="CL24" s="139">
        <v>0</v>
      </c>
      <c r="CM24" s="138">
        <v>0</v>
      </c>
      <c r="CN24" s="140">
        <v>0</v>
      </c>
      <c r="CO24" s="140">
        <v>0</v>
      </c>
      <c r="CP24" s="139">
        <v>0</v>
      </c>
      <c r="CQ24" s="138">
        <v>0</v>
      </c>
      <c r="CR24" s="140">
        <v>0</v>
      </c>
      <c r="CS24" s="140">
        <v>0</v>
      </c>
      <c r="CT24" s="139">
        <v>0</v>
      </c>
      <c r="CU24" s="138">
        <v>0</v>
      </c>
      <c r="CV24" s="140">
        <v>0</v>
      </c>
      <c r="CW24" s="140">
        <v>0</v>
      </c>
      <c r="CX24" s="139">
        <v>0</v>
      </c>
      <c r="CY24" s="138">
        <v>0</v>
      </c>
      <c r="CZ24" s="140">
        <v>0</v>
      </c>
      <c r="DA24" s="140">
        <v>0</v>
      </c>
      <c r="DB24" s="139">
        <v>0</v>
      </c>
      <c r="DC24" s="138">
        <v>0</v>
      </c>
      <c r="DD24" s="140">
        <v>0</v>
      </c>
      <c r="DE24" s="140">
        <v>0</v>
      </c>
      <c r="DF24" s="139">
        <v>0</v>
      </c>
      <c r="DG24" s="138">
        <v>0</v>
      </c>
      <c r="DH24" s="140">
        <v>0</v>
      </c>
      <c r="DI24" s="140">
        <v>0</v>
      </c>
      <c r="DJ24" s="139">
        <v>0</v>
      </c>
      <c r="DK24" s="138">
        <v>0</v>
      </c>
      <c r="DL24" s="140">
        <v>0</v>
      </c>
      <c r="DM24" s="140">
        <v>0</v>
      </c>
      <c r="DN24" s="139">
        <v>0</v>
      </c>
      <c r="DO24" s="138">
        <v>0</v>
      </c>
      <c r="DP24" s="140">
        <v>0</v>
      </c>
      <c r="DQ24" s="140">
        <v>0</v>
      </c>
      <c r="DR24" s="139">
        <v>0</v>
      </c>
      <c r="DS24" s="138">
        <v>0</v>
      </c>
      <c r="DT24" s="140">
        <v>0</v>
      </c>
      <c r="DU24" s="140">
        <v>0</v>
      </c>
    </row>
    <row r="25" spans="1:125" s="142" customFormat="1" ht="13.5" customHeight="1">
      <c r="A25" s="138" t="s">
        <v>19</v>
      </c>
      <c r="B25" s="139" t="s">
        <v>254</v>
      </c>
      <c r="C25" s="138" t="s">
        <v>0</v>
      </c>
      <c r="D25" s="140">
        <v>3133681</v>
      </c>
      <c r="E25" s="140">
        <v>648627</v>
      </c>
      <c r="F25" s="139">
        <v>9</v>
      </c>
      <c r="G25" s="138">
        <v>9</v>
      </c>
      <c r="H25" s="140">
        <v>1132421</v>
      </c>
      <c r="I25" s="140">
        <v>268641</v>
      </c>
      <c r="J25" s="139">
        <v>9</v>
      </c>
      <c r="K25" s="138">
        <v>9</v>
      </c>
      <c r="L25" s="140">
        <v>992425</v>
      </c>
      <c r="M25" s="140">
        <v>153328</v>
      </c>
      <c r="N25" s="139">
        <v>6</v>
      </c>
      <c r="O25" s="138">
        <v>6</v>
      </c>
      <c r="P25" s="140">
        <v>581937</v>
      </c>
      <c r="Q25" s="140">
        <v>145415</v>
      </c>
      <c r="R25" s="139">
        <v>4</v>
      </c>
      <c r="S25" s="138">
        <v>4</v>
      </c>
      <c r="T25" s="140">
        <v>135761</v>
      </c>
      <c r="U25" s="140">
        <v>81243</v>
      </c>
      <c r="V25" s="139">
        <v>2</v>
      </c>
      <c r="W25" s="138">
        <v>2</v>
      </c>
      <c r="X25" s="140">
        <v>84734</v>
      </c>
      <c r="Y25" s="140">
        <v>0</v>
      </c>
      <c r="Z25" s="139">
        <v>2</v>
      </c>
      <c r="AA25" s="138">
        <v>2</v>
      </c>
      <c r="AB25" s="140">
        <v>75873</v>
      </c>
      <c r="AC25" s="140">
        <v>0</v>
      </c>
      <c r="AD25" s="139">
        <v>1</v>
      </c>
      <c r="AE25" s="138">
        <v>1</v>
      </c>
      <c r="AF25" s="140">
        <v>22502</v>
      </c>
      <c r="AG25" s="140">
        <v>0</v>
      </c>
      <c r="AH25" s="139">
        <v>1</v>
      </c>
      <c r="AI25" s="138">
        <v>1</v>
      </c>
      <c r="AJ25" s="140">
        <v>7246</v>
      </c>
      <c r="AK25" s="140">
        <v>0</v>
      </c>
      <c r="AL25" s="139">
        <v>1</v>
      </c>
      <c r="AM25" s="138">
        <v>1</v>
      </c>
      <c r="AN25" s="140">
        <v>20072</v>
      </c>
      <c r="AO25" s="140">
        <v>0</v>
      </c>
      <c r="AP25" s="139">
        <v>1</v>
      </c>
      <c r="AQ25" s="138">
        <v>1</v>
      </c>
      <c r="AR25" s="140">
        <v>9977</v>
      </c>
      <c r="AS25" s="140">
        <v>0</v>
      </c>
      <c r="AT25" s="139">
        <v>1</v>
      </c>
      <c r="AU25" s="138">
        <v>1</v>
      </c>
      <c r="AV25" s="140">
        <v>18969</v>
      </c>
      <c r="AW25" s="140">
        <v>0</v>
      </c>
      <c r="AX25" s="139">
        <v>1</v>
      </c>
      <c r="AY25" s="138">
        <v>1</v>
      </c>
      <c r="AZ25" s="140">
        <v>4304</v>
      </c>
      <c r="BA25" s="140">
        <v>0</v>
      </c>
      <c r="BB25" s="139">
        <v>1</v>
      </c>
      <c r="BC25" s="138">
        <v>1</v>
      </c>
      <c r="BD25" s="140">
        <v>12064</v>
      </c>
      <c r="BE25" s="140">
        <v>0</v>
      </c>
      <c r="BF25" s="139">
        <v>1</v>
      </c>
      <c r="BG25" s="138">
        <v>1</v>
      </c>
      <c r="BH25" s="140">
        <v>5389</v>
      </c>
      <c r="BI25" s="140">
        <v>0</v>
      </c>
      <c r="BJ25" s="139">
        <v>1</v>
      </c>
      <c r="BK25" s="138">
        <v>1</v>
      </c>
      <c r="BL25" s="140">
        <v>20</v>
      </c>
      <c r="BM25" s="140">
        <v>0</v>
      </c>
      <c r="BN25" s="139">
        <v>1</v>
      </c>
      <c r="BO25" s="138">
        <v>1</v>
      </c>
      <c r="BP25" s="140">
        <v>20</v>
      </c>
      <c r="BQ25" s="140">
        <v>0</v>
      </c>
      <c r="BR25" s="139">
        <v>1</v>
      </c>
      <c r="BS25" s="138">
        <v>1</v>
      </c>
      <c r="BT25" s="140">
        <v>20</v>
      </c>
      <c r="BU25" s="140">
        <v>0</v>
      </c>
      <c r="BV25" s="139">
        <v>1</v>
      </c>
      <c r="BW25" s="138">
        <v>1</v>
      </c>
      <c r="BX25" s="140">
        <v>5389</v>
      </c>
      <c r="BY25" s="140">
        <v>0</v>
      </c>
      <c r="BZ25" s="139">
        <v>1</v>
      </c>
      <c r="CA25" s="138">
        <v>1</v>
      </c>
      <c r="CB25" s="140">
        <v>8409</v>
      </c>
      <c r="CC25" s="140">
        <v>0</v>
      </c>
      <c r="CD25" s="139">
        <v>1</v>
      </c>
      <c r="CE25" s="138">
        <v>1</v>
      </c>
      <c r="CF25" s="140">
        <v>276</v>
      </c>
      <c r="CG25" s="140">
        <v>0</v>
      </c>
      <c r="CH25" s="139">
        <v>1</v>
      </c>
      <c r="CI25" s="138">
        <v>1</v>
      </c>
      <c r="CJ25" s="140">
        <v>852</v>
      </c>
      <c r="CK25" s="140">
        <v>0</v>
      </c>
      <c r="CL25" s="139">
        <v>1</v>
      </c>
      <c r="CM25" s="138">
        <v>1</v>
      </c>
      <c r="CN25" s="140">
        <v>1725</v>
      </c>
      <c r="CO25" s="140">
        <v>0</v>
      </c>
      <c r="CP25" s="139">
        <v>1</v>
      </c>
      <c r="CQ25" s="138">
        <v>1</v>
      </c>
      <c r="CR25" s="140">
        <v>20</v>
      </c>
      <c r="CS25" s="140">
        <v>0</v>
      </c>
      <c r="CT25" s="139">
        <v>1</v>
      </c>
      <c r="CU25" s="138">
        <v>1</v>
      </c>
      <c r="CV25" s="140">
        <v>552</v>
      </c>
      <c r="CW25" s="140">
        <v>0</v>
      </c>
      <c r="CX25" s="139">
        <v>1</v>
      </c>
      <c r="CY25" s="138">
        <v>1</v>
      </c>
      <c r="CZ25" s="140">
        <v>11769</v>
      </c>
      <c r="DA25" s="140">
        <v>0</v>
      </c>
      <c r="DB25" s="139">
        <v>1</v>
      </c>
      <c r="DC25" s="138">
        <v>1</v>
      </c>
      <c r="DD25" s="140">
        <v>403</v>
      </c>
      <c r="DE25" s="140">
        <v>0</v>
      </c>
      <c r="DF25" s="139">
        <v>1</v>
      </c>
      <c r="DG25" s="138">
        <v>1</v>
      </c>
      <c r="DH25" s="140">
        <v>552</v>
      </c>
      <c r="DI25" s="140">
        <v>0</v>
      </c>
      <c r="DJ25" s="139">
        <v>0</v>
      </c>
      <c r="DK25" s="138">
        <v>0</v>
      </c>
      <c r="DL25" s="140">
        <v>0</v>
      </c>
      <c r="DM25" s="140">
        <v>0</v>
      </c>
      <c r="DN25" s="139">
        <v>0</v>
      </c>
      <c r="DO25" s="138">
        <v>0</v>
      </c>
      <c r="DP25" s="140">
        <v>0</v>
      </c>
      <c r="DQ25" s="140">
        <v>0</v>
      </c>
      <c r="DR25" s="139">
        <v>0</v>
      </c>
      <c r="DS25" s="138">
        <v>0</v>
      </c>
      <c r="DT25" s="140">
        <v>0</v>
      </c>
      <c r="DU25" s="140">
        <v>0</v>
      </c>
    </row>
    <row r="26" spans="1:125" s="142" customFormat="1" ht="13.5" customHeight="1">
      <c r="A26" s="138" t="s">
        <v>20</v>
      </c>
      <c r="B26" s="139" t="s">
        <v>255</v>
      </c>
      <c r="C26" s="138" t="s">
        <v>0</v>
      </c>
      <c r="D26" s="140">
        <v>9739285</v>
      </c>
      <c r="E26" s="140">
        <v>2632444</v>
      </c>
      <c r="F26" s="139">
        <v>31</v>
      </c>
      <c r="G26" s="138">
        <v>31</v>
      </c>
      <c r="H26" s="140">
        <v>6126562</v>
      </c>
      <c r="I26" s="140">
        <v>1615011</v>
      </c>
      <c r="J26" s="139">
        <v>31</v>
      </c>
      <c r="K26" s="138">
        <v>31</v>
      </c>
      <c r="L26" s="140">
        <v>1786724</v>
      </c>
      <c r="M26" s="140">
        <v>542719</v>
      </c>
      <c r="N26" s="139">
        <v>22</v>
      </c>
      <c r="O26" s="138">
        <v>22</v>
      </c>
      <c r="P26" s="140">
        <v>898316</v>
      </c>
      <c r="Q26" s="140">
        <v>301827</v>
      </c>
      <c r="R26" s="139">
        <v>14</v>
      </c>
      <c r="S26" s="138">
        <v>14</v>
      </c>
      <c r="T26" s="140">
        <v>403520</v>
      </c>
      <c r="U26" s="140">
        <v>91009</v>
      </c>
      <c r="V26" s="139">
        <v>9</v>
      </c>
      <c r="W26" s="138">
        <v>9</v>
      </c>
      <c r="X26" s="140">
        <v>151143</v>
      </c>
      <c r="Y26" s="140">
        <v>25359</v>
      </c>
      <c r="Z26" s="139">
        <v>6</v>
      </c>
      <c r="AA26" s="138">
        <v>6</v>
      </c>
      <c r="AB26" s="140">
        <v>205949</v>
      </c>
      <c r="AC26" s="140">
        <v>23549</v>
      </c>
      <c r="AD26" s="139">
        <v>4</v>
      </c>
      <c r="AE26" s="138">
        <v>4</v>
      </c>
      <c r="AF26" s="140">
        <v>38336</v>
      </c>
      <c r="AG26" s="140">
        <v>0</v>
      </c>
      <c r="AH26" s="139">
        <v>3</v>
      </c>
      <c r="AI26" s="138">
        <v>3</v>
      </c>
      <c r="AJ26" s="140">
        <v>101561</v>
      </c>
      <c r="AK26" s="140">
        <v>0</v>
      </c>
      <c r="AL26" s="139">
        <v>1</v>
      </c>
      <c r="AM26" s="138">
        <v>1</v>
      </c>
      <c r="AN26" s="140">
        <v>3587</v>
      </c>
      <c r="AO26" s="140">
        <v>0</v>
      </c>
      <c r="AP26" s="139">
        <v>1</v>
      </c>
      <c r="AQ26" s="138">
        <v>1</v>
      </c>
      <c r="AR26" s="140">
        <v>3494</v>
      </c>
      <c r="AS26" s="140">
        <v>0</v>
      </c>
      <c r="AT26" s="139">
        <v>1</v>
      </c>
      <c r="AU26" s="138">
        <v>1</v>
      </c>
      <c r="AV26" s="140">
        <v>9041</v>
      </c>
      <c r="AW26" s="140">
        <v>11112</v>
      </c>
      <c r="AX26" s="139">
        <v>1</v>
      </c>
      <c r="AY26" s="138">
        <v>1</v>
      </c>
      <c r="AZ26" s="140">
        <v>8400</v>
      </c>
      <c r="BA26" s="140">
        <v>12925</v>
      </c>
      <c r="BB26" s="139">
        <v>1</v>
      </c>
      <c r="BC26" s="138">
        <v>1</v>
      </c>
      <c r="BD26" s="140">
        <v>2652</v>
      </c>
      <c r="BE26" s="140">
        <v>8933</v>
      </c>
      <c r="BF26" s="139">
        <v>0</v>
      </c>
      <c r="BG26" s="138">
        <v>0</v>
      </c>
      <c r="BH26" s="140">
        <v>0</v>
      </c>
      <c r="BI26" s="140">
        <v>0</v>
      </c>
      <c r="BJ26" s="139">
        <v>0</v>
      </c>
      <c r="BK26" s="138">
        <v>0</v>
      </c>
      <c r="BL26" s="140">
        <v>0</v>
      </c>
      <c r="BM26" s="140">
        <v>0</v>
      </c>
      <c r="BN26" s="139">
        <v>0</v>
      </c>
      <c r="BO26" s="138">
        <v>0</v>
      </c>
      <c r="BP26" s="140">
        <v>0</v>
      </c>
      <c r="BQ26" s="140">
        <v>0</v>
      </c>
      <c r="BR26" s="139">
        <v>0</v>
      </c>
      <c r="BS26" s="138">
        <v>0</v>
      </c>
      <c r="BT26" s="140">
        <v>0</v>
      </c>
      <c r="BU26" s="140">
        <v>0</v>
      </c>
      <c r="BV26" s="139">
        <v>0</v>
      </c>
      <c r="BW26" s="138">
        <v>0</v>
      </c>
      <c r="BX26" s="140">
        <v>0</v>
      </c>
      <c r="BY26" s="140">
        <v>0</v>
      </c>
      <c r="BZ26" s="139">
        <v>0</v>
      </c>
      <c r="CA26" s="138">
        <v>0</v>
      </c>
      <c r="CB26" s="140">
        <v>0</v>
      </c>
      <c r="CC26" s="140">
        <v>0</v>
      </c>
      <c r="CD26" s="139">
        <v>0</v>
      </c>
      <c r="CE26" s="138">
        <v>0</v>
      </c>
      <c r="CF26" s="140">
        <v>0</v>
      </c>
      <c r="CG26" s="140">
        <v>0</v>
      </c>
      <c r="CH26" s="139">
        <v>0</v>
      </c>
      <c r="CI26" s="138">
        <v>0</v>
      </c>
      <c r="CJ26" s="140">
        <v>0</v>
      </c>
      <c r="CK26" s="140">
        <v>0</v>
      </c>
      <c r="CL26" s="139">
        <v>0</v>
      </c>
      <c r="CM26" s="138">
        <v>0</v>
      </c>
      <c r="CN26" s="140">
        <v>0</v>
      </c>
      <c r="CO26" s="140">
        <v>0</v>
      </c>
      <c r="CP26" s="139">
        <v>0</v>
      </c>
      <c r="CQ26" s="138">
        <v>0</v>
      </c>
      <c r="CR26" s="140">
        <v>0</v>
      </c>
      <c r="CS26" s="140">
        <v>0</v>
      </c>
      <c r="CT26" s="139">
        <v>0</v>
      </c>
      <c r="CU26" s="138">
        <v>0</v>
      </c>
      <c r="CV26" s="140">
        <v>0</v>
      </c>
      <c r="CW26" s="140">
        <v>0</v>
      </c>
      <c r="CX26" s="139">
        <v>0</v>
      </c>
      <c r="CY26" s="138">
        <v>0</v>
      </c>
      <c r="CZ26" s="140">
        <v>0</v>
      </c>
      <c r="DA26" s="140">
        <v>0</v>
      </c>
      <c r="DB26" s="139">
        <v>0</v>
      </c>
      <c r="DC26" s="138">
        <v>0</v>
      </c>
      <c r="DD26" s="140">
        <v>0</v>
      </c>
      <c r="DE26" s="140">
        <v>0</v>
      </c>
      <c r="DF26" s="139">
        <v>0</v>
      </c>
      <c r="DG26" s="138">
        <v>0</v>
      </c>
      <c r="DH26" s="140">
        <v>0</v>
      </c>
      <c r="DI26" s="140">
        <v>0</v>
      </c>
      <c r="DJ26" s="139">
        <v>0</v>
      </c>
      <c r="DK26" s="138">
        <v>0</v>
      </c>
      <c r="DL26" s="140">
        <v>0</v>
      </c>
      <c r="DM26" s="140">
        <v>0</v>
      </c>
      <c r="DN26" s="139">
        <v>0</v>
      </c>
      <c r="DO26" s="138">
        <v>0</v>
      </c>
      <c r="DP26" s="140">
        <v>0</v>
      </c>
      <c r="DQ26" s="140">
        <v>0</v>
      </c>
      <c r="DR26" s="139">
        <v>0</v>
      </c>
      <c r="DS26" s="138">
        <v>0</v>
      </c>
      <c r="DT26" s="140">
        <v>0</v>
      </c>
      <c r="DU26" s="140">
        <v>0</v>
      </c>
    </row>
    <row r="27" spans="1:125" s="142" customFormat="1" ht="13.5" customHeight="1">
      <c r="A27" s="138" t="s">
        <v>21</v>
      </c>
      <c r="B27" s="139" t="s">
        <v>256</v>
      </c>
      <c r="C27" s="138" t="s">
        <v>0</v>
      </c>
      <c r="D27" s="140">
        <v>4287658</v>
      </c>
      <c r="E27" s="140">
        <v>1415627</v>
      </c>
      <c r="F27" s="139">
        <v>9</v>
      </c>
      <c r="G27" s="138">
        <v>9</v>
      </c>
      <c r="H27" s="140">
        <v>1583578</v>
      </c>
      <c r="I27" s="140">
        <v>553204</v>
      </c>
      <c r="J27" s="139">
        <v>9</v>
      </c>
      <c r="K27" s="138">
        <v>9</v>
      </c>
      <c r="L27" s="140">
        <v>1395745</v>
      </c>
      <c r="M27" s="140">
        <v>343866</v>
      </c>
      <c r="N27" s="139">
        <v>7</v>
      </c>
      <c r="O27" s="138">
        <v>7</v>
      </c>
      <c r="P27" s="140">
        <v>325644</v>
      </c>
      <c r="Q27" s="140">
        <v>69317</v>
      </c>
      <c r="R27" s="139">
        <v>5</v>
      </c>
      <c r="S27" s="138">
        <v>5</v>
      </c>
      <c r="T27" s="140">
        <v>178585</v>
      </c>
      <c r="U27" s="140">
        <v>98412</v>
      </c>
      <c r="V27" s="139">
        <v>5</v>
      </c>
      <c r="W27" s="138">
        <v>5</v>
      </c>
      <c r="X27" s="140">
        <v>107084</v>
      </c>
      <c r="Y27" s="140">
        <v>30606</v>
      </c>
      <c r="Z27" s="139">
        <v>4</v>
      </c>
      <c r="AA27" s="138">
        <v>4</v>
      </c>
      <c r="AB27" s="140">
        <v>110155</v>
      </c>
      <c r="AC27" s="140">
        <v>28799</v>
      </c>
      <c r="AD27" s="139">
        <v>4</v>
      </c>
      <c r="AE27" s="138">
        <v>4</v>
      </c>
      <c r="AF27" s="140">
        <v>141386</v>
      </c>
      <c r="AG27" s="140">
        <v>82114</v>
      </c>
      <c r="AH27" s="139">
        <v>4</v>
      </c>
      <c r="AI27" s="138">
        <v>4</v>
      </c>
      <c r="AJ27" s="140">
        <v>169649</v>
      </c>
      <c r="AK27" s="140">
        <v>109269</v>
      </c>
      <c r="AL27" s="139">
        <v>3</v>
      </c>
      <c r="AM27" s="138">
        <v>3</v>
      </c>
      <c r="AN27" s="140">
        <v>87807</v>
      </c>
      <c r="AO27" s="140">
        <v>72676</v>
      </c>
      <c r="AP27" s="139">
        <v>2</v>
      </c>
      <c r="AQ27" s="138">
        <v>2</v>
      </c>
      <c r="AR27" s="140">
        <v>188025</v>
      </c>
      <c r="AS27" s="140">
        <v>27364</v>
      </c>
      <c r="AT27" s="139">
        <v>0</v>
      </c>
      <c r="AU27" s="138">
        <v>0</v>
      </c>
      <c r="AV27" s="140">
        <v>0</v>
      </c>
      <c r="AW27" s="140">
        <v>0</v>
      </c>
      <c r="AX27" s="139">
        <v>0</v>
      </c>
      <c r="AY27" s="138">
        <v>0</v>
      </c>
      <c r="AZ27" s="140">
        <v>0</v>
      </c>
      <c r="BA27" s="140">
        <v>0</v>
      </c>
      <c r="BB27" s="139">
        <v>0</v>
      </c>
      <c r="BC27" s="138">
        <v>0</v>
      </c>
      <c r="BD27" s="140">
        <v>0</v>
      </c>
      <c r="BE27" s="140">
        <v>0</v>
      </c>
      <c r="BF27" s="139">
        <v>0</v>
      </c>
      <c r="BG27" s="138">
        <v>0</v>
      </c>
      <c r="BH27" s="140">
        <v>0</v>
      </c>
      <c r="BI27" s="140">
        <v>0</v>
      </c>
      <c r="BJ27" s="139">
        <v>0</v>
      </c>
      <c r="BK27" s="138">
        <v>0</v>
      </c>
      <c r="BL27" s="140">
        <v>0</v>
      </c>
      <c r="BM27" s="140">
        <v>0</v>
      </c>
      <c r="BN27" s="139">
        <v>0</v>
      </c>
      <c r="BO27" s="138">
        <v>0</v>
      </c>
      <c r="BP27" s="140">
        <v>0</v>
      </c>
      <c r="BQ27" s="140">
        <v>0</v>
      </c>
      <c r="BR27" s="139">
        <v>0</v>
      </c>
      <c r="BS27" s="138">
        <v>0</v>
      </c>
      <c r="BT27" s="140">
        <v>0</v>
      </c>
      <c r="BU27" s="140">
        <v>0</v>
      </c>
      <c r="BV27" s="139">
        <v>0</v>
      </c>
      <c r="BW27" s="138">
        <v>0</v>
      </c>
      <c r="BX27" s="140">
        <v>0</v>
      </c>
      <c r="BY27" s="140">
        <v>0</v>
      </c>
      <c r="BZ27" s="139">
        <v>0</v>
      </c>
      <c r="CA27" s="138">
        <v>0</v>
      </c>
      <c r="CB27" s="140">
        <v>0</v>
      </c>
      <c r="CC27" s="140">
        <v>0</v>
      </c>
      <c r="CD27" s="139">
        <v>0</v>
      </c>
      <c r="CE27" s="138">
        <v>0</v>
      </c>
      <c r="CF27" s="140">
        <v>0</v>
      </c>
      <c r="CG27" s="140">
        <v>0</v>
      </c>
      <c r="CH27" s="139">
        <v>0</v>
      </c>
      <c r="CI27" s="138">
        <v>0</v>
      </c>
      <c r="CJ27" s="140">
        <v>0</v>
      </c>
      <c r="CK27" s="140">
        <v>0</v>
      </c>
      <c r="CL27" s="139">
        <v>0</v>
      </c>
      <c r="CM27" s="138">
        <v>0</v>
      </c>
      <c r="CN27" s="140">
        <v>0</v>
      </c>
      <c r="CO27" s="140">
        <v>0</v>
      </c>
      <c r="CP27" s="139">
        <v>0</v>
      </c>
      <c r="CQ27" s="138">
        <v>0</v>
      </c>
      <c r="CR27" s="140">
        <v>0</v>
      </c>
      <c r="CS27" s="140">
        <v>0</v>
      </c>
      <c r="CT27" s="139">
        <v>0</v>
      </c>
      <c r="CU27" s="138">
        <v>0</v>
      </c>
      <c r="CV27" s="140">
        <v>0</v>
      </c>
      <c r="CW27" s="140">
        <v>0</v>
      </c>
      <c r="CX27" s="139">
        <v>0</v>
      </c>
      <c r="CY27" s="138">
        <v>0</v>
      </c>
      <c r="CZ27" s="140">
        <v>0</v>
      </c>
      <c r="DA27" s="140">
        <v>0</v>
      </c>
      <c r="DB27" s="139">
        <v>0</v>
      </c>
      <c r="DC27" s="138">
        <v>0</v>
      </c>
      <c r="DD27" s="140">
        <v>0</v>
      </c>
      <c r="DE27" s="140">
        <v>0</v>
      </c>
      <c r="DF27" s="139">
        <v>0</v>
      </c>
      <c r="DG27" s="138">
        <v>0</v>
      </c>
      <c r="DH27" s="140">
        <v>0</v>
      </c>
      <c r="DI27" s="140">
        <v>0</v>
      </c>
      <c r="DJ27" s="139">
        <v>0</v>
      </c>
      <c r="DK27" s="138">
        <v>0</v>
      </c>
      <c r="DL27" s="140">
        <v>0</v>
      </c>
      <c r="DM27" s="140">
        <v>0</v>
      </c>
      <c r="DN27" s="139">
        <v>0</v>
      </c>
      <c r="DO27" s="138">
        <v>0</v>
      </c>
      <c r="DP27" s="140">
        <v>0</v>
      </c>
      <c r="DQ27" s="140">
        <v>0</v>
      </c>
      <c r="DR27" s="139">
        <v>0</v>
      </c>
      <c r="DS27" s="138">
        <v>0</v>
      </c>
      <c r="DT27" s="140">
        <v>0</v>
      </c>
      <c r="DU27" s="140">
        <v>0</v>
      </c>
    </row>
    <row r="28" spans="1:125" s="142" customFormat="1" ht="13.5" customHeight="1">
      <c r="A28" s="138" t="s">
        <v>22</v>
      </c>
      <c r="B28" s="139" t="s">
        <v>257</v>
      </c>
      <c r="C28" s="138" t="s">
        <v>0</v>
      </c>
      <c r="D28" s="140">
        <v>5762678</v>
      </c>
      <c r="E28" s="140">
        <v>2090995</v>
      </c>
      <c r="F28" s="139">
        <v>14</v>
      </c>
      <c r="G28" s="138">
        <v>14</v>
      </c>
      <c r="H28" s="140">
        <v>3542944</v>
      </c>
      <c r="I28" s="140">
        <v>1157030</v>
      </c>
      <c r="J28" s="139">
        <v>14</v>
      </c>
      <c r="K28" s="138">
        <v>14</v>
      </c>
      <c r="L28" s="140">
        <v>2195863</v>
      </c>
      <c r="M28" s="140">
        <v>712684</v>
      </c>
      <c r="N28" s="139">
        <v>2</v>
      </c>
      <c r="O28" s="138">
        <v>2</v>
      </c>
      <c r="P28" s="140">
        <v>23871</v>
      </c>
      <c r="Q28" s="140">
        <v>146999</v>
      </c>
      <c r="R28" s="139">
        <v>1</v>
      </c>
      <c r="S28" s="138">
        <v>1</v>
      </c>
      <c r="T28" s="140">
        <v>0</v>
      </c>
      <c r="U28" s="140">
        <v>74282</v>
      </c>
      <c r="V28" s="139">
        <v>0</v>
      </c>
      <c r="W28" s="138">
        <v>0</v>
      </c>
      <c r="X28" s="140">
        <v>0</v>
      </c>
      <c r="Y28" s="140">
        <v>0</v>
      </c>
      <c r="Z28" s="139">
        <v>0</v>
      </c>
      <c r="AA28" s="138">
        <v>0</v>
      </c>
      <c r="AB28" s="140">
        <v>0</v>
      </c>
      <c r="AC28" s="140">
        <v>0</v>
      </c>
      <c r="AD28" s="139">
        <v>0</v>
      </c>
      <c r="AE28" s="138">
        <v>0</v>
      </c>
      <c r="AF28" s="140">
        <v>0</v>
      </c>
      <c r="AG28" s="140">
        <v>0</v>
      </c>
      <c r="AH28" s="139">
        <v>0</v>
      </c>
      <c r="AI28" s="138">
        <v>0</v>
      </c>
      <c r="AJ28" s="140">
        <v>0</v>
      </c>
      <c r="AK28" s="140">
        <v>0</v>
      </c>
      <c r="AL28" s="139">
        <v>0</v>
      </c>
      <c r="AM28" s="138">
        <v>0</v>
      </c>
      <c r="AN28" s="140">
        <v>0</v>
      </c>
      <c r="AO28" s="140">
        <v>0</v>
      </c>
      <c r="AP28" s="139">
        <v>0</v>
      </c>
      <c r="AQ28" s="138">
        <v>0</v>
      </c>
      <c r="AR28" s="140">
        <v>0</v>
      </c>
      <c r="AS28" s="140">
        <v>0</v>
      </c>
      <c r="AT28" s="139">
        <v>0</v>
      </c>
      <c r="AU28" s="138">
        <v>0</v>
      </c>
      <c r="AV28" s="140">
        <v>0</v>
      </c>
      <c r="AW28" s="140">
        <v>0</v>
      </c>
      <c r="AX28" s="139">
        <v>0</v>
      </c>
      <c r="AY28" s="138">
        <v>0</v>
      </c>
      <c r="AZ28" s="140">
        <v>0</v>
      </c>
      <c r="BA28" s="140">
        <v>0</v>
      </c>
      <c r="BB28" s="139">
        <v>0</v>
      </c>
      <c r="BC28" s="138">
        <v>0</v>
      </c>
      <c r="BD28" s="140">
        <v>0</v>
      </c>
      <c r="BE28" s="140">
        <v>0</v>
      </c>
      <c r="BF28" s="139">
        <v>0</v>
      </c>
      <c r="BG28" s="138">
        <v>0</v>
      </c>
      <c r="BH28" s="140">
        <v>0</v>
      </c>
      <c r="BI28" s="140">
        <v>0</v>
      </c>
      <c r="BJ28" s="139">
        <v>0</v>
      </c>
      <c r="BK28" s="138">
        <v>0</v>
      </c>
      <c r="BL28" s="140">
        <v>0</v>
      </c>
      <c r="BM28" s="140">
        <v>0</v>
      </c>
      <c r="BN28" s="139">
        <v>0</v>
      </c>
      <c r="BO28" s="138">
        <v>0</v>
      </c>
      <c r="BP28" s="140">
        <v>0</v>
      </c>
      <c r="BQ28" s="140">
        <v>0</v>
      </c>
      <c r="BR28" s="139">
        <v>0</v>
      </c>
      <c r="BS28" s="138">
        <v>0</v>
      </c>
      <c r="BT28" s="140">
        <v>0</v>
      </c>
      <c r="BU28" s="140">
        <v>0</v>
      </c>
      <c r="BV28" s="139">
        <v>0</v>
      </c>
      <c r="BW28" s="138">
        <v>0</v>
      </c>
      <c r="BX28" s="140">
        <v>0</v>
      </c>
      <c r="BY28" s="140">
        <v>0</v>
      </c>
      <c r="BZ28" s="139">
        <v>0</v>
      </c>
      <c r="CA28" s="138">
        <v>0</v>
      </c>
      <c r="CB28" s="140">
        <v>0</v>
      </c>
      <c r="CC28" s="140">
        <v>0</v>
      </c>
      <c r="CD28" s="139">
        <v>0</v>
      </c>
      <c r="CE28" s="138">
        <v>0</v>
      </c>
      <c r="CF28" s="140">
        <v>0</v>
      </c>
      <c r="CG28" s="140">
        <v>0</v>
      </c>
      <c r="CH28" s="139">
        <v>0</v>
      </c>
      <c r="CI28" s="138">
        <v>0</v>
      </c>
      <c r="CJ28" s="140">
        <v>0</v>
      </c>
      <c r="CK28" s="140">
        <v>0</v>
      </c>
      <c r="CL28" s="139">
        <v>0</v>
      </c>
      <c r="CM28" s="138">
        <v>0</v>
      </c>
      <c r="CN28" s="140">
        <v>0</v>
      </c>
      <c r="CO28" s="140">
        <v>0</v>
      </c>
      <c r="CP28" s="139">
        <v>0</v>
      </c>
      <c r="CQ28" s="138">
        <v>0</v>
      </c>
      <c r="CR28" s="140">
        <v>0</v>
      </c>
      <c r="CS28" s="140">
        <v>0</v>
      </c>
      <c r="CT28" s="139">
        <v>0</v>
      </c>
      <c r="CU28" s="138">
        <v>0</v>
      </c>
      <c r="CV28" s="140">
        <v>0</v>
      </c>
      <c r="CW28" s="140">
        <v>0</v>
      </c>
      <c r="CX28" s="139">
        <v>0</v>
      </c>
      <c r="CY28" s="138">
        <v>0</v>
      </c>
      <c r="CZ28" s="140">
        <v>0</v>
      </c>
      <c r="DA28" s="140">
        <v>0</v>
      </c>
      <c r="DB28" s="139">
        <v>0</v>
      </c>
      <c r="DC28" s="138">
        <v>0</v>
      </c>
      <c r="DD28" s="140">
        <v>0</v>
      </c>
      <c r="DE28" s="140">
        <v>0</v>
      </c>
      <c r="DF28" s="139">
        <v>0</v>
      </c>
      <c r="DG28" s="138">
        <v>0</v>
      </c>
      <c r="DH28" s="140">
        <v>0</v>
      </c>
      <c r="DI28" s="140">
        <v>0</v>
      </c>
      <c r="DJ28" s="139">
        <v>0</v>
      </c>
      <c r="DK28" s="138">
        <v>0</v>
      </c>
      <c r="DL28" s="140">
        <v>0</v>
      </c>
      <c r="DM28" s="140">
        <v>0</v>
      </c>
      <c r="DN28" s="139">
        <v>0</v>
      </c>
      <c r="DO28" s="138">
        <v>0</v>
      </c>
      <c r="DP28" s="140">
        <v>0</v>
      </c>
      <c r="DQ28" s="140">
        <v>0</v>
      </c>
      <c r="DR28" s="139">
        <v>0</v>
      </c>
      <c r="DS28" s="138">
        <v>0</v>
      </c>
      <c r="DT28" s="140">
        <v>0</v>
      </c>
      <c r="DU28" s="140">
        <v>0</v>
      </c>
    </row>
    <row r="29" spans="1:125" s="142" customFormat="1" ht="13.5" customHeight="1">
      <c r="A29" s="138" t="s">
        <v>23</v>
      </c>
      <c r="B29" s="139" t="s">
        <v>258</v>
      </c>
      <c r="C29" s="138" t="s">
        <v>0</v>
      </c>
      <c r="D29" s="140">
        <v>22149880</v>
      </c>
      <c r="E29" s="140">
        <v>2976072</v>
      </c>
      <c r="F29" s="139">
        <v>21</v>
      </c>
      <c r="G29" s="138">
        <v>21</v>
      </c>
      <c r="H29" s="140">
        <v>9971290</v>
      </c>
      <c r="I29" s="140">
        <v>1504026</v>
      </c>
      <c r="J29" s="139">
        <v>21</v>
      </c>
      <c r="K29" s="138">
        <v>21</v>
      </c>
      <c r="L29" s="140">
        <v>6548904</v>
      </c>
      <c r="M29" s="140">
        <v>902943</v>
      </c>
      <c r="N29" s="139">
        <v>10</v>
      </c>
      <c r="O29" s="138">
        <v>10</v>
      </c>
      <c r="P29" s="140">
        <v>2295459</v>
      </c>
      <c r="Q29" s="140">
        <v>234056</v>
      </c>
      <c r="R29" s="139">
        <v>6</v>
      </c>
      <c r="S29" s="138">
        <v>6</v>
      </c>
      <c r="T29" s="140">
        <v>2850359</v>
      </c>
      <c r="U29" s="140">
        <v>149885</v>
      </c>
      <c r="V29" s="139">
        <v>3</v>
      </c>
      <c r="W29" s="138">
        <v>3</v>
      </c>
      <c r="X29" s="140">
        <v>216456</v>
      </c>
      <c r="Y29" s="140">
        <v>105541</v>
      </c>
      <c r="Z29" s="139">
        <v>1</v>
      </c>
      <c r="AA29" s="138">
        <v>1</v>
      </c>
      <c r="AB29" s="140">
        <v>223664</v>
      </c>
      <c r="AC29" s="140">
        <v>54597</v>
      </c>
      <c r="AD29" s="139">
        <v>1</v>
      </c>
      <c r="AE29" s="138">
        <v>1</v>
      </c>
      <c r="AF29" s="140">
        <v>43748</v>
      </c>
      <c r="AG29" s="140">
        <v>25024</v>
      </c>
      <c r="AH29" s="139">
        <v>0</v>
      </c>
      <c r="AI29" s="138">
        <v>0</v>
      </c>
      <c r="AJ29" s="140">
        <v>0</v>
      </c>
      <c r="AK29" s="140">
        <v>0</v>
      </c>
      <c r="AL29" s="139">
        <v>0</v>
      </c>
      <c r="AM29" s="138">
        <v>0</v>
      </c>
      <c r="AN29" s="140">
        <v>0</v>
      </c>
      <c r="AO29" s="140">
        <v>0</v>
      </c>
      <c r="AP29" s="139">
        <v>0</v>
      </c>
      <c r="AQ29" s="138">
        <v>0</v>
      </c>
      <c r="AR29" s="140">
        <v>0</v>
      </c>
      <c r="AS29" s="140">
        <v>0</v>
      </c>
      <c r="AT29" s="139">
        <v>0</v>
      </c>
      <c r="AU29" s="138">
        <v>0</v>
      </c>
      <c r="AV29" s="140">
        <v>0</v>
      </c>
      <c r="AW29" s="140">
        <v>0</v>
      </c>
      <c r="AX29" s="139">
        <v>0</v>
      </c>
      <c r="AY29" s="138">
        <v>0</v>
      </c>
      <c r="AZ29" s="140">
        <v>0</v>
      </c>
      <c r="BA29" s="140">
        <v>0</v>
      </c>
      <c r="BB29" s="139">
        <v>0</v>
      </c>
      <c r="BC29" s="138">
        <v>0</v>
      </c>
      <c r="BD29" s="140">
        <v>0</v>
      </c>
      <c r="BE29" s="140">
        <v>0</v>
      </c>
      <c r="BF29" s="139">
        <v>0</v>
      </c>
      <c r="BG29" s="138">
        <v>0</v>
      </c>
      <c r="BH29" s="140">
        <v>0</v>
      </c>
      <c r="BI29" s="140">
        <v>0</v>
      </c>
      <c r="BJ29" s="139">
        <v>0</v>
      </c>
      <c r="BK29" s="138">
        <v>0</v>
      </c>
      <c r="BL29" s="140">
        <v>0</v>
      </c>
      <c r="BM29" s="140">
        <v>0</v>
      </c>
      <c r="BN29" s="139">
        <v>0</v>
      </c>
      <c r="BO29" s="138">
        <v>0</v>
      </c>
      <c r="BP29" s="140">
        <v>0</v>
      </c>
      <c r="BQ29" s="140">
        <v>0</v>
      </c>
      <c r="BR29" s="139">
        <v>0</v>
      </c>
      <c r="BS29" s="138">
        <v>0</v>
      </c>
      <c r="BT29" s="140">
        <v>0</v>
      </c>
      <c r="BU29" s="140">
        <v>0</v>
      </c>
      <c r="BV29" s="139">
        <v>0</v>
      </c>
      <c r="BW29" s="138">
        <v>0</v>
      </c>
      <c r="BX29" s="140">
        <v>0</v>
      </c>
      <c r="BY29" s="140">
        <v>0</v>
      </c>
      <c r="BZ29" s="139">
        <v>0</v>
      </c>
      <c r="CA29" s="138">
        <v>0</v>
      </c>
      <c r="CB29" s="140">
        <v>0</v>
      </c>
      <c r="CC29" s="140">
        <v>0</v>
      </c>
      <c r="CD29" s="139">
        <v>0</v>
      </c>
      <c r="CE29" s="138">
        <v>0</v>
      </c>
      <c r="CF29" s="140">
        <v>0</v>
      </c>
      <c r="CG29" s="140">
        <v>0</v>
      </c>
      <c r="CH29" s="139">
        <v>0</v>
      </c>
      <c r="CI29" s="138">
        <v>0</v>
      </c>
      <c r="CJ29" s="140">
        <v>0</v>
      </c>
      <c r="CK29" s="140">
        <v>0</v>
      </c>
      <c r="CL29" s="139">
        <v>0</v>
      </c>
      <c r="CM29" s="138">
        <v>0</v>
      </c>
      <c r="CN29" s="140">
        <v>0</v>
      </c>
      <c r="CO29" s="140">
        <v>0</v>
      </c>
      <c r="CP29" s="139">
        <v>0</v>
      </c>
      <c r="CQ29" s="138">
        <v>0</v>
      </c>
      <c r="CR29" s="140">
        <v>0</v>
      </c>
      <c r="CS29" s="140">
        <v>0</v>
      </c>
      <c r="CT29" s="139">
        <v>0</v>
      </c>
      <c r="CU29" s="138">
        <v>0</v>
      </c>
      <c r="CV29" s="140">
        <v>0</v>
      </c>
      <c r="CW29" s="140">
        <v>0</v>
      </c>
      <c r="CX29" s="139">
        <v>0</v>
      </c>
      <c r="CY29" s="138">
        <v>0</v>
      </c>
      <c r="CZ29" s="140">
        <v>0</v>
      </c>
      <c r="DA29" s="140">
        <v>0</v>
      </c>
      <c r="DB29" s="139">
        <v>0</v>
      </c>
      <c r="DC29" s="138">
        <v>0</v>
      </c>
      <c r="DD29" s="140">
        <v>0</v>
      </c>
      <c r="DE29" s="140">
        <v>0</v>
      </c>
      <c r="DF29" s="139">
        <v>0</v>
      </c>
      <c r="DG29" s="138">
        <v>0</v>
      </c>
      <c r="DH29" s="140">
        <v>0</v>
      </c>
      <c r="DI29" s="140">
        <v>0</v>
      </c>
      <c r="DJ29" s="139">
        <v>0</v>
      </c>
      <c r="DK29" s="138">
        <v>0</v>
      </c>
      <c r="DL29" s="140">
        <v>0</v>
      </c>
      <c r="DM29" s="140">
        <v>0</v>
      </c>
      <c r="DN29" s="139">
        <v>0</v>
      </c>
      <c r="DO29" s="138">
        <v>0</v>
      </c>
      <c r="DP29" s="140">
        <v>0</v>
      </c>
      <c r="DQ29" s="140">
        <v>0</v>
      </c>
      <c r="DR29" s="139">
        <v>0</v>
      </c>
      <c r="DS29" s="138">
        <v>0</v>
      </c>
      <c r="DT29" s="140">
        <v>0</v>
      </c>
      <c r="DU29" s="140">
        <v>0</v>
      </c>
    </row>
    <row r="30" spans="1:125" s="142" customFormat="1" ht="13.5" customHeight="1">
      <c r="A30" s="138" t="s">
        <v>24</v>
      </c>
      <c r="B30" s="139" t="s">
        <v>259</v>
      </c>
      <c r="C30" s="138" t="s">
        <v>0</v>
      </c>
      <c r="D30" s="140">
        <v>5290638</v>
      </c>
      <c r="E30" s="140">
        <v>2437818</v>
      </c>
      <c r="F30" s="139">
        <v>11</v>
      </c>
      <c r="G30" s="138">
        <v>11</v>
      </c>
      <c r="H30" s="140">
        <v>3462307</v>
      </c>
      <c r="I30" s="140">
        <v>1472840</v>
      </c>
      <c r="J30" s="139">
        <v>11</v>
      </c>
      <c r="K30" s="138">
        <v>11</v>
      </c>
      <c r="L30" s="140">
        <v>1031189</v>
      </c>
      <c r="M30" s="140">
        <v>713471</v>
      </c>
      <c r="N30" s="139">
        <v>8</v>
      </c>
      <c r="O30" s="138">
        <v>8</v>
      </c>
      <c r="P30" s="140">
        <v>474463</v>
      </c>
      <c r="Q30" s="140">
        <v>197481</v>
      </c>
      <c r="R30" s="139">
        <v>4</v>
      </c>
      <c r="S30" s="138">
        <v>4</v>
      </c>
      <c r="T30" s="140">
        <v>322679</v>
      </c>
      <c r="U30" s="140">
        <v>54026</v>
      </c>
      <c r="V30" s="139">
        <v>0</v>
      </c>
      <c r="W30" s="138">
        <v>0</v>
      </c>
      <c r="X30" s="140">
        <v>0</v>
      </c>
      <c r="Y30" s="140">
        <v>0</v>
      </c>
      <c r="Z30" s="139">
        <v>0</v>
      </c>
      <c r="AA30" s="138">
        <v>0</v>
      </c>
      <c r="AB30" s="140">
        <v>0</v>
      </c>
      <c r="AC30" s="140">
        <v>0</v>
      </c>
      <c r="AD30" s="139">
        <v>0</v>
      </c>
      <c r="AE30" s="138">
        <v>0</v>
      </c>
      <c r="AF30" s="140">
        <v>0</v>
      </c>
      <c r="AG30" s="140">
        <v>0</v>
      </c>
      <c r="AH30" s="139">
        <v>0</v>
      </c>
      <c r="AI30" s="138">
        <v>0</v>
      </c>
      <c r="AJ30" s="140">
        <v>0</v>
      </c>
      <c r="AK30" s="140">
        <v>0</v>
      </c>
      <c r="AL30" s="139">
        <v>0</v>
      </c>
      <c r="AM30" s="138">
        <v>0</v>
      </c>
      <c r="AN30" s="140">
        <v>0</v>
      </c>
      <c r="AO30" s="140">
        <v>0</v>
      </c>
      <c r="AP30" s="139">
        <v>0</v>
      </c>
      <c r="AQ30" s="138">
        <v>0</v>
      </c>
      <c r="AR30" s="140">
        <v>0</v>
      </c>
      <c r="AS30" s="140">
        <v>0</v>
      </c>
      <c r="AT30" s="139">
        <v>0</v>
      </c>
      <c r="AU30" s="138">
        <v>0</v>
      </c>
      <c r="AV30" s="140">
        <v>0</v>
      </c>
      <c r="AW30" s="140">
        <v>0</v>
      </c>
      <c r="AX30" s="139">
        <v>0</v>
      </c>
      <c r="AY30" s="138">
        <v>0</v>
      </c>
      <c r="AZ30" s="140">
        <v>0</v>
      </c>
      <c r="BA30" s="140">
        <v>0</v>
      </c>
      <c r="BB30" s="139">
        <v>0</v>
      </c>
      <c r="BC30" s="138">
        <v>0</v>
      </c>
      <c r="BD30" s="140">
        <v>0</v>
      </c>
      <c r="BE30" s="140">
        <v>0</v>
      </c>
      <c r="BF30" s="139">
        <v>0</v>
      </c>
      <c r="BG30" s="138">
        <v>0</v>
      </c>
      <c r="BH30" s="140">
        <v>0</v>
      </c>
      <c r="BI30" s="140">
        <v>0</v>
      </c>
      <c r="BJ30" s="139">
        <v>0</v>
      </c>
      <c r="BK30" s="138">
        <v>0</v>
      </c>
      <c r="BL30" s="140">
        <v>0</v>
      </c>
      <c r="BM30" s="140">
        <v>0</v>
      </c>
      <c r="BN30" s="139">
        <v>0</v>
      </c>
      <c r="BO30" s="138">
        <v>0</v>
      </c>
      <c r="BP30" s="140">
        <v>0</v>
      </c>
      <c r="BQ30" s="140">
        <v>0</v>
      </c>
      <c r="BR30" s="139">
        <v>0</v>
      </c>
      <c r="BS30" s="138">
        <v>0</v>
      </c>
      <c r="BT30" s="140">
        <v>0</v>
      </c>
      <c r="BU30" s="140">
        <v>0</v>
      </c>
      <c r="BV30" s="139">
        <v>0</v>
      </c>
      <c r="BW30" s="138">
        <v>0</v>
      </c>
      <c r="BX30" s="140">
        <v>0</v>
      </c>
      <c r="BY30" s="140">
        <v>0</v>
      </c>
      <c r="BZ30" s="139">
        <v>0</v>
      </c>
      <c r="CA30" s="138">
        <v>0</v>
      </c>
      <c r="CB30" s="140">
        <v>0</v>
      </c>
      <c r="CC30" s="140">
        <v>0</v>
      </c>
      <c r="CD30" s="139">
        <v>0</v>
      </c>
      <c r="CE30" s="138">
        <v>0</v>
      </c>
      <c r="CF30" s="140">
        <v>0</v>
      </c>
      <c r="CG30" s="140">
        <v>0</v>
      </c>
      <c r="CH30" s="139">
        <v>0</v>
      </c>
      <c r="CI30" s="138">
        <v>0</v>
      </c>
      <c r="CJ30" s="140">
        <v>0</v>
      </c>
      <c r="CK30" s="140">
        <v>0</v>
      </c>
      <c r="CL30" s="139">
        <v>0</v>
      </c>
      <c r="CM30" s="138">
        <v>0</v>
      </c>
      <c r="CN30" s="140">
        <v>0</v>
      </c>
      <c r="CO30" s="140">
        <v>0</v>
      </c>
      <c r="CP30" s="139">
        <v>0</v>
      </c>
      <c r="CQ30" s="138">
        <v>0</v>
      </c>
      <c r="CR30" s="140">
        <v>0</v>
      </c>
      <c r="CS30" s="140">
        <v>0</v>
      </c>
      <c r="CT30" s="139">
        <v>0</v>
      </c>
      <c r="CU30" s="138">
        <v>0</v>
      </c>
      <c r="CV30" s="140">
        <v>0</v>
      </c>
      <c r="CW30" s="140">
        <v>0</v>
      </c>
      <c r="CX30" s="139">
        <v>0</v>
      </c>
      <c r="CY30" s="138">
        <v>0</v>
      </c>
      <c r="CZ30" s="140">
        <v>0</v>
      </c>
      <c r="DA30" s="140">
        <v>0</v>
      </c>
      <c r="DB30" s="139">
        <v>0</v>
      </c>
      <c r="DC30" s="138">
        <v>0</v>
      </c>
      <c r="DD30" s="140">
        <v>0</v>
      </c>
      <c r="DE30" s="140">
        <v>0</v>
      </c>
      <c r="DF30" s="139">
        <v>0</v>
      </c>
      <c r="DG30" s="138">
        <v>0</v>
      </c>
      <c r="DH30" s="140">
        <v>0</v>
      </c>
      <c r="DI30" s="140">
        <v>0</v>
      </c>
      <c r="DJ30" s="139">
        <v>0</v>
      </c>
      <c r="DK30" s="138">
        <v>0</v>
      </c>
      <c r="DL30" s="140">
        <v>0</v>
      </c>
      <c r="DM30" s="140">
        <v>0</v>
      </c>
      <c r="DN30" s="139">
        <v>0</v>
      </c>
      <c r="DO30" s="138">
        <v>0</v>
      </c>
      <c r="DP30" s="140">
        <v>0</v>
      </c>
      <c r="DQ30" s="140">
        <v>0</v>
      </c>
      <c r="DR30" s="139">
        <v>0</v>
      </c>
      <c r="DS30" s="138">
        <v>0</v>
      </c>
      <c r="DT30" s="140">
        <v>0</v>
      </c>
      <c r="DU30" s="140">
        <v>0</v>
      </c>
    </row>
    <row r="31" spans="1:125" s="142" customFormat="1" ht="13.5" customHeight="1">
      <c r="A31" s="138" t="s">
        <v>25</v>
      </c>
      <c r="B31" s="139" t="s">
        <v>260</v>
      </c>
      <c r="C31" s="138" t="s">
        <v>0</v>
      </c>
      <c r="D31" s="140">
        <v>2924739</v>
      </c>
      <c r="E31" s="140">
        <v>896169</v>
      </c>
      <c r="F31" s="139">
        <v>8</v>
      </c>
      <c r="G31" s="138">
        <v>8</v>
      </c>
      <c r="H31" s="140">
        <v>1994619</v>
      </c>
      <c r="I31" s="140">
        <v>481433</v>
      </c>
      <c r="J31" s="139">
        <v>8</v>
      </c>
      <c r="K31" s="138">
        <v>8</v>
      </c>
      <c r="L31" s="140">
        <v>688676</v>
      </c>
      <c r="M31" s="140">
        <v>218164</v>
      </c>
      <c r="N31" s="139">
        <v>5</v>
      </c>
      <c r="O31" s="138">
        <v>5</v>
      </c>
      <c r="P31" s="140">
        <v>126861</v>
      </c>
      <c r="Q31" s="140">
        <v>107825</v>
      </c>
      <c r="R31" s="139">
        <v>3</v>
      </c>
      <c r="S31" s="138">
        <v>3</v>
      </c>
      <c r="T31" s="140">
        <v>56154</v>
      </c>
      <c r="U31" s="140">
        <v>60741</v>
      </c>
      <c r="V31" s="139">
        <v>2</v>
      </c>
      <c r="W31" s="138">
        <v>2</v>
      </c>
      <c r="X31" s="140">
        <v>58429</v>
      </c>
      <c r="Y31" s="140">
        <v>28006</v>
      </c>
      <c r="Z31" s="139">
        <v>0</v>
      </c>
      <c r="AA31" s="138">
        <v>0</v>
      </c>
      <c r="AB31" s="140">
        <v>0</v>
      </c>
      <c r="AC31" s="140">
        <v>0</v>
      </c>
      <c r="AD31" s="139">
        <v>0</v>
      </c>
      <c r="AE31" s="138">
        <v>0</v>
      </c>
      <c r="AF31" s="140">
        <v>0</v>
      </c>
      <c r="AG31" s="140">
        <v>0</v>
      </c>
      <c r="AH31" s="139">
        <v>0</v>
      </c>
      <c r="AI31" s="138">
        <v>0</v>
      </c>
      <c r="AJ31" s="140">
        <v>0</v>
      </c>
      <c r="AK31" s="140">
        <v>0</v>
      </c>
      <c r="AL31" s="139">
        <v>0</v>
      </c>
      <c r="AM31" s="138">
        <v>0</v>
      </c>
      <c r="AN31" s="140">
        <v>0</v>
      </c>
      <c r="AO31" s="140">
        <v>0</v>
      </c>
      <c r="AP31" s="139">
        <v>0</v>
      </c>
      <c r="AQ31" s="138">
        <v>0</v>
      </c>
      <c r="AR31" s="140">
        <v>0</v>
      </c>
      <c r="AS31" s="140">
        <v>0</v>
      </c>
      <c r="AT31" s="139">
        <v>0</v>
      </c>
      <c r="AU31" s="138">
        <v>0</v>
      </c>
      <c r="AV31" s="140">
        <v>0</v>
      </c>
      <c r="AW31" s="140">
        <v>0</v>
      </c>
      <c r="AX31" s="139">
        <v>0</v>
      </c>
      <c r="AY31" s="138">
        <v>0</v>
      </c>
      <c r="AZ31" s="140">
        <v>0</v>
      </c>
      <c r="BA31" s="140">
        <v>0</v>
      </c>
      <c r="BB31" s="139">
        <v>0</v>
      </c>
      <c r="BC31" s="138">
        <v>0</v>
      </c>
      <c r="BD31" s="140">
        <v>0</v>
      </c>
      <c r="BE31" s="140">
        <v>0</v>
      </c>
      <c r="BF31" s="139">
        <v>0</v>
      </c>
      <c r="BG31" s="138">
        <v>0</v>
      </c>
      <c r="BH31" s="140">
        <v>0</v>
      </c>
      <c r="BI31" s="140">
        <v>0</v>
      </c>
      <c r="BJ31" s="139">
        <v>0</v>
      </c>
      <c r="BK31" s="138">
        <v>0</v>
      </c>
      <c r="BL31" s="140">
        <v>0</v>
      </c>
      <c r="BM31" s="140">
        <v>0</v>
      </c>
      <c r="BN31" s="139">
        <v>0</v>
      </c>
      <c r="BO31" s="138">
        <v>0</v>
      </c>
      <c r="BP31" s="140">
        <v>0</v>
      </c>
      <c r="BQ31" s="140">
        <v>0</v>
      </c>
      <c r="BR31" s="139">
        <v>0</v>
      </c>
      <c r="BS31" s="138">
        <v>0</v>
      </c>
      <c r="BT31" s="140">
        <v>0</v>
      </c>
      <c r="BU31" s="140">
        <v>0</v>
      </c>
      <c r="BV31" s="139">
        <v>0</v>
      </c>
      <c r="BW31" s="138">
        <v>0</v>
      </c>
      <c r="BX31" s="140">
        <v>0</v>
      </c>
      <c r="BY31" s="140">
        <v>0</v>
      </c>
      <c r="BZ31" s="139">
        <v>0</v>
      </c>
      <c r="CA31" s="138">
        <v>0</v>
      </c>
      <c r="CB31" s="140">
        <v>0</v>
      </c>
      <c r="CC31" s="140">
        <v>0</v>
      </c>
      <c r="CD31" s="139">
        <v>0</v>
      </c>
      <c r="CE31" s="138">
        <v>0</v>
      </c>
      <c r="CF31" s="140">
        <v>0</v>
      </c>
      <c r="CG31" s="140">
        <v>0</v>
      </c>
      <c r="CH31" s="139">
        <v>0</v>
      </c>
      <c r="CI31" s="138">
        <v>0</v>
      </c>
      <c r="CJ31" s="140">
        <v>0</v>
      </c>
      <c r="CK31" s="140">
        <v>0</v>
      </c>
      <c r="CL31" s="139">
        <v>0</v>
      </c>
      <c r="CM31" s="138">
        <v>0</v>
      </c>
      <c r="CN31" s="140">
        <v>0</v>
      </c>
      <c r="CO31" s="140">
        <v>0</v>
      </c>
      <c r="CP31" s="139">
        <v>0</v>
      </c>
      <c r="CQ31" s="138">
        <v>0</v>
      </c>
      <c r="CR31" s="140">
        <v>0</v>
      </c>
      <c r="CS31" s="140">
        <v>0</v>
      </c>
      <c r="CT31" s="139">
        <v>0</v>
      </c>
      <c r="CU31" s="138">
        <v>0</v>
      </c>
      <c r="CV31" s="140">
        <v>0</v>
      </c>
      <c r="CW31" s="140">
        <v>0</v>
      </c>
      <c r="CX31" s="139">
        <v>0</v>
      </c>
      <c r="CY31" s="138">
        <v>0</v>
      </c>
      <c r="CZ31" s="140">
        <v>0</v>
      </c>
      <c r="DA31" s="140">
        <v>0</v>
      </c>
      <c r="DB31" s="139">
        <v>0</v>
      </c>
      <c r="DC31" s="138">
        <v>0</v>
      </c>
      <c r="DD31" s="140">
        <v>0</v>
      </c>
      <c r="DE31" s="140">
        <v>0</v>
      </c>
      <c r="DF31" s="139">
        <v>0</v>
      </c>
      <c r="DG31" s="138">
        <v>0</v>
      </c>
      <c r="DH31" s="140">
        <v>0</v>
      </c>
      <c r="DI31" s="140">
        <v>0</v>
      </c>
      <c r="DJ31" s="139">
        <v>0</v>
      </c>
      <c r="DK31" s="138">
        <v>0</v>
      </c>
      <c r="DL31" s="140">
        <v>0</v>
      </c>
      <c r="DM31" s="140">
        <v>0</v>
      </c>
      <c r="DN31" s="139">
        <v>0</v>
      </c>
      <c r="DO31" s="138">
        <v>0</v>
      </c>
      <c r="DP31" s="140">
        <v>0</v>
      </c>
      <c r="DQ31" s="140">
        <v>0</v>
      </c>
      <c r="DR31" s="139">
        <v>0</v>
      </c>
      <c r="DS31" s="138">
        <v>0</v>
      </c>
      <c r="DT31" s="140">
        <v>0</v>
      </c>
      <c r="DU31" s="140">
        <v>0</v>
      </c>
    </row>
    <row r="32" spans="1:125" s="142" customFormat="1" ht="13.5" customHeight="1">
      <c r="A32" s="138" t="s">
        <v>26</v>
      </c>
      <c r="B32" s="139" t="s">
        <v>261</v>
      </c>
      <c r="C32" s="138" t="s">
        <v>0</v>
      </c>
      <c r="D32" s="140">
        <v>4835185</v>
      </c>
      <c r="E32" s="140">
        <v>1374307</v>
      </c>
      <c r="F32" s="139">
        <v>7</v>
      </c>
      <c r="G32" s="138">
        <v>7</v>
      </c>
      <c r="H32" s="140">
        <v>2236048</v>
      </c>
      <c r="I32" s="140">
        <v>762192</v>
      </c>
      <c r="J32" s="139">
        <v>7</v>
      </c>
      <c r="K32" s="138">
        <v>7</v>
      </c>
      <c r="L32" s="140">
        <v>1344781</v>
      </c>
      <c r="M32" s="140">
        <v>354883</v>
      </c>
      <c r="N32" s="139">
        <v>5</v>
      </c>
      <c r="O32" s="138">
        <v>5</v>
      </c>
      <c r="P32" s="140">
        <v>1037486</v>
      </c>
      <c r="Q32" s="140">
        <v>102921</v>
      </c>
      <c r="R32" s="139">
        <v>2</v>
      </c>
      <c r="S32" s="138">
        <v>2</v>
      </c>
      <c r="T32" s="140">
        <v>104655</v>
      </c>
      <c r="U32" s="140">
        <v>60897</v>
      </c>
      <c r="V32" s="139">
        <v>2</v>
      </c>
      <c r="W32" s="138">
        <v>2</v>
      </c>
      <c r="X32" s="140">
        <v>61082</v>
      </c>
      <c r="Y32" s="140">
        <v>72527</v>
      </c>
      <c r="Z32" s="139">
        <v>1</v>
      </c>
      <c r="AA32" s="138">
        <v>1</v>
      </c>
      <c r="AB32" s="140">
        <v>51133</v>
      </c>
      <c r="AC32" s="140">
        <v>20887</v>
      </c>
      <c r="AD32" s="139">
        <v>0</v>
      </c>
      <c r="AE32" s="138">
        <v>0</v>
      </c>
      <c r="AF32" s="140">
        <v>0</v>
      </c>
      <c r="AG32" s="140">
        <v>0</v>
      </c>
      <c r="AH32" s="139">
        <v>0</v>
      </c>
      <c r="AI32" s="138">
        <v>0</v>
      </c>
      <c r="AJ32" s="140">
        <v>0</v>
      </c>
      <c r="AK32" s="140">
        <v>0</v>
      </c>
      <c r="AL32" s="139">
        <v>0</v>
      </c>
      <c r="AM32" s="138">
        <v>0</v>
      </c>
      <c r="AN32" s="140">
        <v>0</v>
      </c>
      <c r="AO32" s="140">
        <v>0</v>
      </c>
      <c r="AP32" s="139">
        <v>0</v>
      </c>
      <c r="AQ32" s="138">
        <v>0</v>
      </c>
      <c r="AR32" s="140">
        <v>0</v>
      </c>
      <c r="AS32" s="140">
        <v>0</v>
      </c>
      <c r="AT32" s="139">
        <v>0</v>
      </c>
      <c r="AU32" s="138">
        <v>0</v>
      </c>
      <c r="AV32" s="140">
        <v>0</v>
      </c>
      <c r="AW32" s="140">
        <v>0</v>
      </c>
      <c r="AX32" s="139">
        <v>0</v>
      </c>
      <c r="AY32" s="138">
        <v>0</v>
      </c>
      <c r="AZ32" s="140">
        <v>0</v>
      </c>
      <c r="BA32" s="140">
        <v>0</v>
      </c>
      <c r="BB32" s="139">
        <v>0</v>
      </c>
      <c r="BC32" s="138">
        <v>0</v>
      </c>
      <c r="BD32" s="140">
        <v>0</v>
      </c>
      <c r="BE32" s="140">
        <v>0</v>
      </c>
      <c r="BF32" s="139">
        <v>0</v>
      </c>
      <c r="BG32" s="138">
        <v>0</v>
      </c>
      <c r="BH32" s="140">
        <v>0</v>
      </c>
      <c r="BI32" s="140">
        <v>0</v>
      </c>
      <c r="BJ32" s="139">
        <v>0</v>
      </c>
      <c r="BK32" s="138">
        <v>0</v>
      </c>
      <c r="BL32" s="140">
        <v>0</v>
      </c>
      <c r="BM32" s="140">
        <v>0</v>
      </c>
      <c r="BN32" s="139">
        <v>0</v>
      </c>
      <c r="BO32" s="138">
        <v>0</v>
      </c>
      <c r="BP32" s="140">
        <v>0</v>
      </c>
      <c r="BQ32" s="140">
        <v>0</v>
      </c>
      <c r="BR32" s="139">
        <v>0</v>
      </c>
      <c r="BS32" s="138">
        <v>0</v>
      </c>
      <c r="BT32" s="140">
        <v>0</v>
      </c>
      <c r="BU32" s="140">
        <v>0</v>
      </c>
      <c r="BV32" s="139">
        <v>0</v>
      </c>
      <c r="BW32" s="138">
        <v>0</v>
      </c>
      <c r="BX32" s="140">
        <v>0</v>
      </c>
      <c r="BY32" s="140">
        <v>0</v>
      </c>
      <c r="BZ32" s="139">
        <v>0</v>
      </c>
      <c r="CA32" s="138">
        <v>0</v>
      </c>
      <c r="CB32" s="140">
        <v>0</v>
      </c>
      <c r="CC32" s="140">
        <v>0</v>
      </c>
      <c r="CD32" s="139">
        <v>0</v>
      </c>
      <c r="CE32" s="138">
        <v>0</v>
      </c>
      <c r="CF32" s="140">
        <v>0</v>
      </c>
      <c r="CG32" s="140">
        <v>0</v>
      </c>
      <c r="CH32" s="139">
        <v>0</v>
      </c>
      <c r="CI32" s="138">
        <v>0</v>
      </c>
      <c r="CJ32" s="140">
        <v>0</v>
      </c>
      <c r="CK32" s="140">
        <v>0</v>
      </c>
      <c r="CL32" s="139">
        <v>0</v>
      </c>
      <c r="CM32" s="138">
        <v>0</v>
      </c>
      <c r="CN32" s="140">
        <v>0</v>
      </c>
      <c r="CO32" s="140">
        <v>0</v>
      </c>
      <c r="CP32" s="139">
        <v>0</v>
      </c>
      <c r="CQ32" s="138">
        <v>0</v>
      </c>
      <c r="CR32" s="140">
        <v>0</v>
      </c>
      <c r="CS32" s="140">
        <v>0</v>
      </c>
      <c r="CT32" s="139">
        <v>0</v>
      </c>
      <c r="CU32" s="138">
        <v>0</v>
      </c>
      <c r="CV32" s="140">
        <v>0</v>
      </c>
      <c r="CW32" s="140">
        <v>0</v>
      </c>
      <c r="CX32" s="139">
        <v>0</v>
      </c>
      <c r="CY32" s="138">
        <v>0</v>
      </c>
      <c r="CZ32" s="140">
        <v>0</v>
      </c>
      <c r="DA32" s="140">
        <v>0</v>
      </c>
      <c r="DB32" s="139">
        <v>0</v>
      </c>
      <c r="DC32" s="138">
        <v>0</v>
      </c>
      <c r="DD32" s="140">
        <v>0</v>
      </c>
      <c r="DE32" s="140">
        <v>0</v>
      </c>
      <c r="DF32" s="139">
        <v>0</v>
      </c>
      <c r="DG32" s="138">
        <v>0</v>
      </c>
      <c r="DH32" s="140">
        <v>0</v>
      </c>
      <c r="DI32" s="140">
        <v>0</v>
      </c>
      <c r="DJ32" s="139">
        <v>0</v>
      </c>
      <c r="DK32" s="138">
        <v>0</v>
      </c>
      <c r="DL32" s="140">
        <v>0</v>
      </c>
      <c r="DM32" s="140">
        <v>0</v>
      </c>
      <c r="DN32" s="139">
        <v>0</v>
      </c>
      <c r="DO32" s="138">
        <v>0</v>
      </c>
      <c r="DP32" s="140">
        <v>0</v>
      </c>
      <c r="DQ32" s="140">
        <v>0</v>
      </c>
      <c r="DR32" s="139">
        <v>0</v>
      </c>
      <c r="DS32" s="138">
        <v>0</v>
      </c>
      <c r="DT32" s="140">
        <v>0</v>
      </c>
      <c r="DU32" s="140">
        <v>0</v>
      </c>
    </row>
    <row r="33" spans="1:125" s="142" customFormat="1" ht="13.5" customHeight="1">
      <c r="A33" s="138" t="s">
        <v>27</v>
      </c>
      <c r="B33" s="139" t="s">
        <v>262</v>
      </c>
      <c r="C33" s="138" t="s">
        <v>0</v>
      </c>
      <c r="D33" s="140">
        <v>18275230</v>
      </c>
      <c r="E33" s="140">
        <v>919478</v>
      </c>
      <c r="F33" s="139">
        <v>12</v>
      </c>
      <c r="G33" s="138">
        <v>12</v>
      </c>
      <c r="H33" s="140">
        <v>12736132</v>
      </c>
      <c r="I33" s="140">
        <v>553102</v>
      </c>
      <c r="J33" s="139">
        <v>12</v>
      </c>
      <c r="K33" s="138">
        <v>12</v>
      </c>
      <c r="L33" s="140">
        <v>4187426</v>
      </c>
      <c r="M33" s="140">
        <v>245908</v>
      </c>
      <c r="N33" s="139">
        <v>6</v>
      </c>
      <c r="O33" s="138">
        <v>6</v>
      </c>
      <c r="P33" s="140">
        <v>1175788</v>
      </c>
      <c r="Q33" s="140">
        <v>99968</v>
      </c>
      <c r="R33" s="139">
        <v>2</v>
      </c>
      <c r="S33" s="138">
        <v>2</v>
      </c>
      <c r="T33" s="140">
        <v>108904</v>
      </c>
      <c r="U33" s="140">
        <v>6802</v>
      </c>
      <c r="V33" s="139">
        <v>1</v>
      </c>
      <c r="W33" s="138">
        <v>1</v>
      </c>
      <c r="X33" s="140">
        <v>44903</v>
      </c>
      <c r="Y33" s="140">
        <v>7689</v>
      </c>
      <c r="Z33" s="139">
        <v>1</v>
      </c>
      <c r="AA33" s="138">
        <v>1</v>
      </c>
      <c r="AB33" s="140">
        <v>22077</v>
      </c>
      <c r="AC33" s="140">
        <v>6009</v>
      </c>
      <c r="AD33" s="139">
        <v>0</v>
      </c>
      <c r="AE33" s="138">
        <v>0</v>
      </c>
      <c r="AF33" s="140">
        <v>0</v>
      </c>
      <c r="AG33" s="140">
        <v>0</v>
      </c>
      <c r="AH33" s="139">
        <v>0</v>
      </c>
      <c r="AI33" s="138">
        <v>0</v>
      </c>
      <c r="AJ33" s="140">
        <v>0</v>
      </c>
      <c r="AK33" s="140">
        <v>0</v>
      </c>
      <c r="AL33" s="139">
        <v>0</v>
      </c>
      <c r="AM33" s="138">
        <v>0</v>
      </c>
      <c r="AN33" s="140">
        <v>0</v>
      </c>
      <c r="AO33" s="140">
        <v>0</v>
      </c>
      <c r="AP33" s="139">
        <v>0</v>
      </c>
      <c r="AQ33" s="138">
        <v>0</v>
      </c>
      <c r="AR33" s="140">
        <v>0</v>
      </c>
      <c r="AS33" s="140">
        <v>0</v>
      </c>
      <c r="AT33" s="139">
        <v>0</v>
      </c>
      <c r="AU33" s="138">
        <v>0</v>
      </c>
      <c r="AV33" s="140">
        <v>0</v>
      </c>
      <c r="AW33" s="140">
        <v>0</v>
      </c>
      <c r="AX33" s="139">
        <v>0</v>
      </c>
      <c r="AY33" s="138">
        <v>0</v>
      </c>
      <c r="AZ33" s="140">
        <v>0</v>
      </c>
      <c r="BA33" s="140">
        <v>0</v>
      </c>
      <c r="BB33" s="139">
        <v>0</v>
      </c>
      <c r="BC33" s="138">
        <v>0</v>
      </c>
      <c r="BD33" s="140">
        <v>0</v>
      </c>
      <c r="BE33" s="140">
        <v>0</v>
      </c>
      <c r="BF33" s="139">
        <v>0</v>
      </c>
      <c r="BG33" s="138">
        <v>0</v>
      </c>
      <c r="BH33" s="140">
        <v>0</v>
      </c>
      <c r="BI33" s="140">
        <v>0</v>
      </c>
      <c r="BJ33" s="139">
        <v>0</v>
      </c>
      <c r="BK33" s="138">
        <v>0</v>
      </c>
      <c r="BL33" s="140">
        <v>0</v>
      </c>
      <c r="BM33" s="140">
        <v>0</v>
      </c>
      <c r="BN33" s="139">
        <v>0</v>
      </c>
      <c r="BO33" s="138">
        <v>0</v>
      </c>
      <c r="BP33" s="140">
        <v>0</v>
      </c>
      <c r="BQ33" s="140">
        <v>0</v>
      </c>
      <c r="BR33" s="139">
        <v>0</v>
      </c>
      <c r="BS33" s="138">
        <v>0</v>
      </c>
      <c r="BT33" s="140">
        <v>0</v>
      </c>
      <c r="BU33" s="140">
        <v>0</v>
      </c>
      <c r="BV33" s="139">
        <v>0</v>
      </c>
      <c r="BW33" s="138">
        <v>0</v>
      </c>
      <c r="BX33" s="140">
        <v>0</v>
      </c>
      <c r="BY33" s="140">
        <v>0</v>
      </c>
      <c r="BZ33" s="139">
        <v>0</v>
      </c>
      <c r="CA33" s="138">
        <v>0</v>
      </c>
      <c r="CB33" s="140">
        <v>0</v>
      </c>
      <c r="CC33" s="140">
        <v>0</v>
      </c>
      <c r="CD33" s="139">
        <v>0</v>
      </c>
      <c r="CE33" s="138">
        <v>0</v>
      </c>
      <c r="CF33" s="140">
        <v>0</v>
      </c>
      <c r="CG33" s="140">
        <v>0</v>
      </c>
      <c r="CH33" s="139">
        <v>0</v>
      </c>
      <c r="CI33" s="138">
        <v>0</v>
      </c>
      <c r="CJ33" s="140">
        <v>0</v>
      </c>
      <c r="CK33" s="140">
        <v>0</v>
      </c>
      <c r="CL33" s="139">
        <v>0</v>
      </c>
      <c r="CM33" s="138">
        <v>0</v>
      </c>
      <c r="CN33" s="140">
        <v>0</v>
      </c>
      <c r="CO33" s="140">
        <v>0</v>
      </c>
      <c r="CP33" s="139">
        <v>0</v>
      </c>
      <c r="CQ33" s="138">
        <v>0</v>
      </c>
      <c r="CR33" s="140">
        <v>0</v>
      </c>
      <c r="CS33" s="140">
        <v>0</v>
      </c>
      <c r="CT33" s="139">
        <v>0</v>
      </c>
      <c r="CU33" s="138">
        <v>0</v>
      </c>
      <c r="CV33" s="140">
        <v>0</v>
      </c>
      <c r="CW33" s="140">
        <v>0</v>
      </c>
      <c r="CX33" s="139">
        <v>0</v>
      </c>
      <c r="CY33" s="138">
        <v>0</v>
      </c>
      <c r="CZ33" s="140">
        <v>0</v>
      </c>
      <c r="DA33" s="140">
        <v>0</v>
      </c>
      <c r="DB33" s="139">
        <v>0</v>
      </c>
      <c r="DC33" s="138">
        <v>0</v>
      </c>
      <c r="DD33" s="140">
        <v>0</v>
      </c>
      <c r="DE33" s="140">
        <v>0</v>
      </c>
      <c r="DF33" s="139">
        <v>0</v>
      </c>
      <c r="DG33" s="138">
        <v>0</v>
      </c>
      <c r="DH33" s="140">
        <v>0</v>
      </c>
      <c r="DI33" s="140">
        <v>0</v>
      </c>
      <c r="DJ33" s="139">
        <v>0</v>
      </c>
      <c r="DK33" s="138">
        <v>0</v>
      </c>
      <c r="DL33" s="140">
        <v>0</v>
      </c>
      <c r="DM33" s="140">
        <v>0</v>
      </c>
      <c r="DN33" s="139">
        <v>0</v>
      </c>
      <c r="DO33" s="138">
        <v>0</v>
      </c>
      <c r="DP33" s="140">
        <v>0</v>
      </c>
      <c r="DQ33" s="140">
        <v>0</v>
      </c>
      <c r="DR33" s="139">
        <v>0</v>
      </c>
      <c r="DS33" s="138">
        <v>0</v>
      </c>
      <c r="DT33" s="140">
        <v>0</v>
      </c>
      <c r="DU33" s="140">
        <v>0</v>
      </c>
    </row>
    <row r="34" spans="1:125" s="142" customFormat="1" ht="13.5" customHeight="1">
      <c r="A34" s="138" t="s">
        <v>28</v>
      </c>
      <c r="B34" s="139" t="s">
        <v>263</v>
      </c>
      <c r="C34" s="138" t="s">
        <v>0</v>
      </c>
      <c r="D34" s="140">
        <v>7119976</v>
      </c>
      <c r="E34" s="140">
        <v>678122</v>
      </c>
      <c r="F34" s="139">
        <v>15</v>
      </c>
      <c r="G34" s="138">
        <v>15</v>
      </c>
      <c r="H34" s="140">
        <v>3942402</v>
      </c>
      <c r="I34" s="140">
        <v>216302</v>
      </c>
      <c r="J34" s="139">
        <v>15</v>
      </c>
      <c r="K34" s="138">
        <v>15</v>
      </c>
      <c r="L34" s="140">
        <v>2118186</v>
      </c>
      <c r="M34" s="140">
        <v>281359</v>
      </c>
      <c r="N34" s="139">
        <v>9</v>
      </c>
      <c r="O34" s="138">
        <v>9</v>
      </c>
      <c r="P34" s="140">
        <v>793011</v>
      </c>
      <c r="Q34" s="140">
        <v>158785</v>
      </c>
      <c r="R34" s="139">
        <v>3</v>
      </c>
      <c r="S34" s="138">
        <v>3</v>
      </c>
      <c r="T34" s="140">
        <v>163022</v>
      </c>
      <c r="U34" s="140">
        <v>21676</v>
      </c>
      <c r="V34" s="139">
        <v>1</v>
      </c>
      <c r="W34" s="138">
        <v>1</v>
      </c>
      <c r="X34" s="140">
        <v>103355</v>
      </c>
      <c r="Y34" s="140">
        <v>0</v>
      </c>
      <c r="Z34" s="139">
        <v>0</v>
      </c>
      <c r="AA34" s="138">
        <v>0</v>
      </c>
      <c r="AB34" s="140">
        <v>0</v>
      </c>
      <c r="AC34" s="140">
        <v>0</v>
      </c>
      <c r="AD34" s="139">
        <v>0</v>
      </c>
      <c r="AE34" s="138">
        <v>0</v>
      </c>
      <c r="AF34" s="140">
        <v>0</v>
      </c>
      <c r="AG34" s="140">
        <v>0</v>
      </c>
      <c r="AH34" s="139">
        <v>0</v>
      </c>
      <c r="AI34" s="138">
        <v>0</v>
      </c>
      <c r="AJ34" s="140">
        <v>0</v>
      </c>
      <c r="AK34" s="140">
        <v>0</v>
      </c>
      <c r="AL34" s="139">
        <v>0</v>
      </c>
      <c r="AM34" s="138">
        <v>0</v>
      </c>
      <c r="AN34" s="140">
        <v>0</v>
      </c>
      <c r="AO34" s="140">
        <v>0</v>
      </c>
      <c r="AP34" s="139">
        <v>0</v>
      </c>
      <c r="AQ34" s="138">
        <v>0</v>
      </c>
      <c r="AR34" s="140">
        <v>0</v>
      </c>
      <c r="AS34" s="140">
        <v>0</v>
      </c>
      <c r="AT34" s="139">
        <v>0</v>
      </c>
      <c r="AU34" s="138">
        <v>0</v>
      </c>
      <c r="AV34" s="140">
        <v>0</v>
      </c>
      <c r="AW34" s="140">
        <v>0</v>
      </c>
      <c r="AX34" s="139">
        <v>0</v>
      </c>
      <c r="AY34" s="138">
        <v>0</v>
      </c>
      <c r="AZ34" s="140">
        <v>0</v>
      </c>
      <c r="BA34" s="140">
        <v>0</v>
      </c>
      <c r="BB34" s="139">
        <v>0</v>
      </c>
      <c r="BC34" s="138">
        <v>0</v>
      </c>
      <c r="BD34" s="140">
        <v>0</v>
      </c>
      <c r="BE34" s="140">
        <v>0</v>
      </c>
      <c r="BF34" s="139">
        <v>0</v>
      </c>
      <c r="BG34" s="138">
        <v>0</v>
      </c>
      <c r="BH34" s="140">
        <v>0</v>
      </c>
      <c r="BI34" s="140">
        <v>0</v>
      </c>
      <c r="BJ34" s="139">
        <v>0</v>
      </c>
      <c r="BK34" s="138">
        <v>0</v>
      </c>
      <c r="BL34" s="140">
        <v>0</v>
      </c>
      <c r="BM34" s="140">
        <v>0</v>
      </c>
      <c r="BN34" s="139">
        <v>0</v>
      </c>
      <c r="BO34" s="138">
        <v>0</v>
      </c>
      <c r="BP34" s="140">
        <v>0</v>
      </c>
      <c r="BQ34" s="140">
        <v>0</v>
      </c>
      <c r="BR34" s="139">
        <v>0</v>
      </c>
      <c r="BS34" s="138">
        <v>0</v>
      </c>
      <c r="BT34" s="140">
        <v>0</v>
      </c>
      <c r="BU34" s="140">
        <v>0</v>
      </c>
      <c r="BV34" s="139">
        <v>0</v>
      </c>
      <c r="BW34" s="138">
        <v>0</v>
      </c>
      <c r="BX34" s="140">
        <v>0</v>
      </c>
      <c r="BY34" s="140">
        <v>0</v>
      </c>
      <c r="BZ34" s="139">
        <v>0</v>
      </c>
      <c r="CA34" s="138">
        <v>0</v>
      </c>
      <c r="CB34" s="140">
        <v>0</v>
      </c>
      <c r="CC34" s="140">
        <v>0</v>
      </c>
      <c r="CD34" s="139">
        <v>0</v>
      </c>
      <c r="CE34" s="138">
        <v>0</v>
      </c>
      <c r="CF34" s="140">
        <v>0</v>
      </c>
      <c r="CG34" s="140">
        <v>0</v>
      </c>
      <c r="CH34" s="139">
        <v>0</v>
      </c>
      <c r="CI34" s="138">
        <v>0</v>
      </c>
      <c r="CJ34" s="140">
        <v>0</v>
      </c>
      <c r="CK34" s="140">
        <v>0</v>
      </c>
      <c r="CL34" s="139">
        <v>0</v>
      </c>
      <c r="CM34" s="138">
        <v>0</v>
      </c>
      <c r="CN34" s="140">
        <v>0</v>
      </c>
      <c r="CO34" s="140">
        <v>0</v>
      </c>
      <c r="CP34" s="139">
        <v>0</v>
      </c>
      <c r="CQ34" s="138">
        <v>0</v>
      </c>
      <c r="CR34" s="140">
        <v>0</v>
      </c>
      <c r="CS34" s="140">
        <v>0</v>
      </c>
      <c r="CT34" s="139">
        <v>0</v>
      </c>
      <c r="CU34" s="138">
        <v>0</v>
      </c>
      <c r="CV34" s="140">
        <v>0</v>
      </c>
      <c r="CW34" s="140">
        <v>0</v>
      </c>
      <c r="CX34" s="139">
        <v>0</v>
      </c>
      <c r="CY34" s="138">
        <v>0</v>
      </c>
      <c r="CZ34" s="140">
        <v>0</v>
      </c>
      <c r="DA34" s="140">
        <v>0</v>
      </c>
      <c r="DB34" s="139">
        <v>0</v>
      </c>
      <c r="DC34" s="138">
        <v>0</v>
      </c>
      <c r="DD34" s="140">
        <v>0</v>
      </c>
      <c r="DE34" s="140">
        <v>0</v>
      </c>
      <c r="DF34" s="139">
        <v>0</v>
      </c>
      <c r="DG34" s="138">
        <v>0</v>
      </c>
      <c r="DH34" s="140">
        <v>0</v>
      </c>
      <c r="DI34" s="140">
        <v>0</v>
      </c>
      <c r="DJ34" s="139">
        <v>0</v>
      </c>
      <c r="DK34" s="138">
        <v>0</v>
      </c>
      <c r="DL34" s="140">
        <v>0</v>
      </c>
      <c r="DM34" s="140">
        <v>0</v>
      </c>
      <c r="DN34" s="139">
        <v>0</v>
      </c>
      <c r="DO34" s="138">
        <v>0</v>
      </c>
      <c r="DP34" s="140">
        <v>0</v>
      </c>
      <c r="DQ34" s="140">
        <v>0</v>
      </c>
      <c r="DR34" s="139">
        <v>0</v>
      </c>
      <c r="DS34" s="138">
        <v>0</v>
      </c>
      <c r="DT34" s="140">
        <v>0</v>
      </c>
      <c r="DU34" s="140">
        <v>0</v>
      </c>
    </row>
    <row r="35" spans="1:125" s="142" customFormat="1" ht="13.5" customHeight="1">
      <c r="A35" s="138" t="s">
        <v>29</v>
      </c>
      <c r="B35" s="139" t="s">
        <v>264</v>
      </c>
      <c r="C35" s="138" t="s">
        <v>0</v>
      </c>
      <c r="D35" s="140">
        <v>2761541</v>
      </c>
      <c r="E35" s="140">
        <v>1392971</v>
      </c>
      <c r="F35" s="139">
        <v>11</v>
      </c>
      <c r="G35" s="138">
        <v>11</v>
      </c>
      <c r="H35" s="140">
        <v>1348691</v>
      </c>
      <c r="I35" s="140">
        <v>527872</v>
      </c>
      <c r="J35" s="139">
        <v>11</v>
      </c>
      <c r="K35" s="138">
        <v>11</v>
      </c>
      <c r="L35" s="140">
        <v>746828</v>
      </c>
      <c r="M35" s="140">
        <v>292700</v>
      </c>
      <c r="N35" s="139">
        <v>8</v>
      </c>
      <c r="O35" s="138">
        <v>8</v>
      </c>
      <c r="P35" s="140">
        <v>405328</v>
      </c>
      <c r="Q35" s="140">
        <v>291358</v>
      </c>
      <c r="R35" s="139">
        <v>5</v>
      </c>
      <c r="S35" s="138">
        <v>5</v>
      </c>
      <c r="T35" s="140">
        <v>52720</v>
      </c>
      <c r="U35" s="140">
        <v>91930</v>
      </c>
      <c r="V35" s="139">
        <v>4</v>
      </c>
      <c r="W35" s="138">
        <v>4</v>
      </c>
      <c r="X35" s="140">
        <v>63628</v>
      </c>
      <c r="Y35" s="140">
        <v>38227</v>
      </c>
      <c r="Z35" s="139">
        <v>3</v>
      </c>
      <c r="AA35" s="138">
        <v>3</v>
      </c>
      <c r="AB35" s="140">
        <v>27708</v>
      </c>
      <c r="AC35" s="140">
        <v>52426</v>
      </c>
      <c r="AD35" s="139">
        <v>3</v>
      </c>
      <c r="AE35" s="138">
        <v>3</v>
      </c>
      <c r="AF35" s="140">
        <v>25602</v>
      </c>
      <c r="AG35" s="140">
        <v>39261</v>
      </c>
      <c r="AH35" s="139">
        <v>2</v>
      </c>
      <c r="AI35" s="138">
        <v>2</v>
      </c>
      <c r="AJ35" s="140">
        <v>32749</v>
      </c>
      <c r="AK35" s="140">
        <v>59197</v>
      </c>
      <c r="AL35" s="139">
        <v>1</v>
      </c>
      <c r="AM35" s="138">
        <v>1</v>
      </c>
      <c r="AN35" s="140">
        <v>34013</v>
      </c>
      <c r="AO35" s="140">
        <v>0</v>
      </c>
      <c r="AP35" s="139">
        <v>1</v>
      </c>
      <c r="AQ35" s="138">
        <v>1</v>
      </c>
      <c r="AR35" s="140">
        <v>24274</v>
      </c>
      <c r="AS35" s="140">
        <v>0</v>
      </c>
      <c r="AT35" s="139">
        <v>0</v>
      </c>
      <c r="AU35" s="138">
        <v>0</v>
      </c>
      <c r="AV35" s="140">
        <v>0</v>
      </c>
      <c r="AW35" s="140">
        <v>0</v>
      </c>
      <c r="AX35" s="139">
        <v>0</v>
      </c>
      <c r="AY35" s="138">
        <v>0</v>
      </c>
      <c r="AZ35" s="140">
        <v>0</v>
      </c>
      <c r="BA35" s="140">
        <v>0</v>
      </c>
      <c r="BB35" s="139">
        <v>0</v>
      </c>
      <c r="BC35" s="138">
        <v>0</v>
      </c>
      <c r="BD35" s="140">
        <v>0</v>
      </c>
      <c r="BE35" s="140">
        <v>0</v>
      </c>
      <c r="BF35" s="139">
        <v>0</v>
      </c>
      <c r="BG35" s="138">
        <v>0</v>
      </c>
      <c r="BH35" s="140">
        <v>0</v>
      </c>
      <c r="BI35" s="140">
        <v>0</v>
      </c>
      <c r="BJ35" s="139">
        <v>0</v>
      </c>
      <c r="BK35" s="138">
        <v>0</v>
      </c>
      <c r="BL35" s="140">
        <v>0</v>
      </c>
      <c r="BM35" s="140">
        <v>0</v>
      </c>
      <c r="BN35" s="139">
        <v>0</v>
      </c>
      <c r="BO35" s="138">
        <v>0</v>
      </c>
      <c r="BP35" s="140">
        <v>0</v>
      </c>
      <c r="BQ35" s="140">
        <v>0</v>
      </c>
      <c r="BR35" s="139">
        <v>0</v>
      </c>
      <c r="BS35" s="138">
        <v>0</v>
      </c>
      <c r="BT35" s="140">
        <v>0</v>
      </c>
      <c r="BU35" s="140">
        <v>0</v>
      </c>
      <c r="BV35" s="139">
        <v>0</v>
      </c>
      <c r="BW35" s="138">
        <v>0</v>
      </c>
      <c r="BX35" s="140">
        <v>0</v>
      </c>
      <c r="BY35" s="140">
        <v>0</v>
      </c>
      <c r="BZ35" s="139">
        <v>0</v>
      </c>
      <c r="CA35" s="138">
        <v>0</v>
      </c>
      <c r="CB35" s="140">
        <v>0</v>
      </c>
      <c r="CC35" s="140">
        <v>0</v>
      </c>
      <c r="CD35" s="139">
        <v>0</v>
      </c>
      <c r="CE35" s="138">
        <v>0</v>
      </c>
      <c r="CF35" s="140">
        <v>0</v>
      </c>
      <c r="CG35" s="140">
        <v>0</v>
      </c>
      <c r="CH35" s="139">
        <v>0</v>
      </c>
      <c r="CI35" s="138">
        <v>0</v>
      </c>
      <c r="CJ35" s="140">
        <v>0</v>
      </c>
      <c r="CK35" s="140">
        <v>0</v>
      </c>
      <c r="CL35" s="139">
        <v>0</v>
      </c>
      <c r="CM35" s="138">
        <v>0</v>
      </c>
      <c r="CN35" s="140">
        <v>0</v>
      </c>
      <c r="CO35" s="140">
        <v>0</v>
      </c>
      <c r="CP35" s="139">
        <v>0</v>
      </c>
      <c r="CQ35" s="138">
        <v>0</v>
      </c>
      <c r="CR35" s="140">
        <v>0</v>
      </c>
      <c r="CS35" s="140">
        <v>0</v>
      </c>
      <c r="CT35" s="139">
        <v>0</v>
      </c>
      <c r="CU35" s="138">
        <v>0</v>
      </c>
      <c r="CV35" s="140">
        <v>0</v>
      </c>
      <c r="CW35" s="140">
        <v>0</v>
      </c>
      <c r="CX35" s="139">
        <v>0</v>
      </c>
      <c r="CY35" s="138">
        <v>0</v>
      </c>
      <c r="CZ35" s="140">
        <v>0</v>
      </c>
      <c r="DA35" s="140">
        <v>0</v>
      </c>
      <c r="DB35" s="139">
        <v>0</v>
      </c>
      <c r="DC35" s="138">
        <v>0</v>
      </c>
      <c r="DD35" s="140">
        <v>0</v>
      </c>
      <c r="DE35" s="140">
        <v>0</v>
      </c>
      <c r="DF35" s="139">
        <v>0</v>
      </c>
      <c r="DG35" s="138">
        <v>0</v>
      </c>
      <c r="DH35" s="140">
        <v>0</v>
      </c>
      <c r="DI35" s="140">
        <v>0</v>
      </c>
      <c r="DJ35" s="139">
        <v>0</v>
      </c>
      <c r="DK35" s="138">
        <v>0</v>
      </c>
      <c r="DL35" s="140">
        <v>0</v>
      </c>
      <c r="DM35" s="140">
        <v>0</v>
      </c>
      <c r="DN35" s="139">
        <v>0</v>
      </c>
      <c r="DO35" s="138">
        <v>0</v>
      </c>
      <c r="DP35" s="140">
        <v>0</v>
      </c>
      <c r="DQ35" s="140">
        <v>0</v>
      </c>
      <c r="DR35" s="139">
        <v>0</v>
      </c>
      <c r="DS35" s="138">
        <v>0</v>
      </c>
      <c r="DT35" s="140">
        <v>0</v>
      </c>
      <c r="DU35" s="140">
        <v>0</v>
      </c>
    </row>
    <row r="36" spans="1:125" s="142" customFormat="1" ht="13.5" customHeight="1">
      <c r="A36" s="138" t="s">
        <v>31</v>
      </c>
      <c r="B36" s="139" t="s">
        <v>265</v>
      </c>
      <c r="C36" s="138" t="s">
        <v>0</v>
      </c>
      <c r="D36" s="140">
        <v>3297860</v>
      </c>
      <c r="E36" s="140">
        <v>2530924</v>
      </c>
      <c r="F36" s="139">
        <v>16</v>
      </c>
      <c r="G36" s="138">
        <v>16</v>
      </c>
      <c r="H36" s="140">
        <v>1785220</v>
      </c>
      <c r="I36" s="140">
        <v>1604716</v>
      </c>
      <c r="J36" s="139">
        <v>16</v>
      </c>
      <c r="K36" s="138">
        <v>16</v>
      </c>
      <c r="L36" s="140">
        <v>974829</v>
      </c>
      <c r="M36" s="140">
        <v>715558</v>
      </c>
      <c r="N36" s="139">
        <v>7</v>
      </c>
      <c r="O36" s="138">
        <v>7</v>
      </c>
      <c r="P36" s="140">
        <v>167126</v>
      </c>
      <c r="Q36" s="140">
        <v>93079</v>
      </c>
      <c r="R36" s="139">
        <v>4</v>
      </c>
      <c r="S36" s="138">
        <v>4</v>
      </c>
      <c r="T36" s="140">
        <v>133787</v>
      </c>
      <c r="U36" s="140">
        <v>34086</v>
      </c>
      <c r="V36" s="139">
        <v>3</v>
      </c>
      <c r="W36" s="138">
        <v>3</v>
      </c>
      <c r="X36" s="140">
        <v>105139</v>
      </c>
      <c r="Y36" s="140">
        <v>54433</v>
      </c>
      <c r="Z36" s="139">
        <v>2</v>
      </c>
      <c r="AA36" s="138">
        <v>2</v>
      </c>
      <c r="AB36" s="140">
        <v>106172</v>
      </c>
      <c r="AC36" s="140">
        <v>29052</v>
      </c>
      <c r="AD36" s="139">
        <v>1</v>
      </c>
      <c r="AE36" s="138">
        <v>1</v>
      </c>
      <c r="AF36" s="140">
        <v>10499</v>
      </c>
      <c r="AG36" s="140">
        <v>0</v>
      </c>
      <c r="AH36" s="139">
        <v>1</v>
      </c>
      <c r="AI36" s="138">
        <v>1</v>
      </c>
      <c r="AJ36" s="140">
        <v>1184</v>
      </c>
      <c r="AK36" s="140">
        <v>0</v>
      </c>
      <c r="AL36" s="139">
        <v>1</v>
      </c>
      <c r="AM36" s="138">
        <v>1</v>
      </c>
      <c r="AN36" s="140">
        <v>1123</v>
      </c>
      <c r="AO36" s="140">
        <v>0</v>
      </c>
      <c r="AP36" s="139">
        <v>1</v>
      </c>
      <c r="AQ36" s="138">
        <v>1</v>
      </c>
      <c r="AR36" s="140">
        <v>12781</v>
      </c>
      <c r="AS36" s="140">
        <v>0</v>
      </c>
      <c r="AT36" s="139">
        <v>0</v>
      </c>
      <c r="AU36" s="138">
        <v>0</v>
      </c>
      <c r="AV36" s="140">
        <v>0</v>
      </c>
      <c r="AW36" s="140">
        <v>0</v>
      </c>
      <c r="AX36" s="139">
        <v>0</v>
      </c>
      <c r="AY36" s="138">
        <v>0</v>
      </c>
      <c r="AZ36" s="140">
        <v>0</v>
      </c>
      <c r="BA36" s="140">
        <v>0</v>
      </c>
      <c r="BB36" s="139">
        <v>0</v>
      </c>
      <c r="BC36" s="138">
        <v>0</v>
      </c>
      <c r="BD36" s="140">
        <v>0</v>
      </c>
      <c r="BE36" s="140">
        <v>0</v>
      </c>
      <c r="BF36" s="139">
        <v>0</v>
      </c>
      <c r="BG36" s="138">
        <v>0</v>
      </c>
      <c r="BH36" s="140">
        <v>0</v>
      </c>
      <c r="BI36" s="140">
        <v>0</v>
      </c>
      <c r="BJ36" s="139">
        <v>0</v>
      </c>
      <c r="BK36" s="138">
        <v>0</v>
      </c>
      <c r="BL36" s="140">
        <v>0</v>
      </c>
      <c r="BM36" s="140">
        <v>0</v>
      </c>
      <c r="BN36" s="139">
        <v>0</v>
      </c>
      <c r="BO36" s="138">
        <v>0</v>
      </c>
      <c r="BP36" s="140">
        <v>0</v>
      </c>
      <c r="BQ36" s="140">
        <v>0</v>
      </c>
      <c r="BR36" s="139">
        <v>0</v>
      </c>
      <c r="BS36" s="138">
        <v>0</v>
      </c>
      <c r="BT36" s="140">
        <v>0</v>
      </c>
      <c r="BU36" s="140">
        <v>0</v>
      </c>
      <c r="BV36" s="139">
        <v>0</v>
      </c>
      <c r="BW36" s="138">
        <v>0</v>
      </c>
      <c r="BX36" s="140">
        <v>0</v>
      </c>
      <c r="BY36" s="140">
        <v>0</v>
      </c>
      <c r="BZ36" s="139">
        <v>0</v>
      </c>
      <c r="CA36" s="138">
        <v>0</v>
      </c>
      <c r="CB36" s="140">
        <v>0</v>
      </c>
      <c r="CC36" s="140">
        <v>0</v>
      </c>
      <c r="CD36" s="139">
        <v>0</v>
      </c>
      <c r="CE36" s="138">
        <v>0</v>
      </c>
      <c r="CF36" s="140">
        <v>0</v>
      </c>
      <c r="CG36" s="140">
        <v>0</v>
      </c>
      <c r="CH36" s="139">
        <v>0</v>
      </c>
      <c r="CI36" s="138">
        <v>0</v>
      </c>
      <c r="CJ36" s="140">
        <v>0</v>
      </c>
      <c r="CK36" s="140">
        <v>0</v>
      </c>
      <c r="CL36" s="139">
        <v>0</v>
      </c>
      <c r="CM36" s="138">
        <v>0</v>
      </c>
      <c r="CN36" s="140">
        <v>0</v>
      </c>
      <c r="CO36" s="140">
        <v>0</v>
      </c>
      <c r="CP36" s="139">
        <v>0</v>
      </c>
      <c r="CQ36" s="138">
        <v>0</v>
      </c>
      <c r="CR36" s="140">
        <v>0</v>
      </c>
      <c r="CS36" s="140">
        <v>0</v>
      </c>
      <c r="CT36" s="139">
        <v>0</v>
      </c>
      <c r="CU36" s="138">
        <v>0</v>
      </c>
      <c r="CV36" s="140">
        <v>0</v>
      </c>
      <c r="CW36" s="140">
        <v>0</v>
      </c>
      <c r="CX36" s="139">
        <v>0</v>
      </c>
      <c r="CY36" s="138">
        <v>0</v>
      </c>
      <c r="CZ36" s="140">
        <v>0</v>
      </c>
      <c r="DA36" s="140">
        <v>0</v>
      </c>
      <c r="DB36" s="139">
        <v>0</v>
      </c>
      <c r="DC36" s="138">
        <v>0</v>
      </c>
      <c r="DD36" s="140">
        <v>0</v>
      </c>
      <c r="DE36" s="140">
        <v>0</v>
      </c>
      <c r="DF36" s="139">
        <v>0</v>
      </c>
      <c r="DG36" s="138">
        <v>0</v>
      </c>
      <c r="DH36" s="140">
        <v>0</v>
      </c>
      <c r="DI36" s="140">
        <v>0</v>
      </c>
      <c r="DJ36" s="139">
        <v>0</v>
      </c>
      <c r="DK36" s="138">
        <v>0</v>
      </c>
      <c r="DL36" s="140">
        <v>0</v>
      </c>
      <c r="DM36" s="140">
        <v>0</v>
      </c>
      <c r="DN36" s="139">
        <v>0</v>
      </c>
      <c r="DO36" s="138">
        <v>0</v>
      </c>
      <c r="DP36" s="140">
        <v>0</v>
      </c>
      <c r="DQ36" s="140">
        <v>0</v>
      </c>
      <c r="DR36" s="139">
        <v>0</v>
      </c>
      <c r="DS36" s="138">
        <v>0</v>
      </c>
      <c r="DT36" s="140">
        <v>0</v>
      </c>
      <c r="DU36" s="140">
        <v>0</v>
      </c>
    </row>
    <row r="37" spans="1:125" s="142" customFormat="1" ht="13.5" customHeight="1">
      <c r="A37" s="138" t="s">
        <v>32</v>
      </c>
      <c r="B37" s="139" t="s">
        <v>266</v>
      </c>
      <c r="C37" s="138" t="s">
        <v>0</v>
      </c>
      <c r="D37" s="140">
        <v>2690367</v>
      </c>
      <c r="E37" s="140">
        <v>692864</v>
      </c>
      <c r="F37" s="139">
        <v>5</v>
      </c>
      <c r="G37" s="138">
        <v>5</v>
      </c>
      <c r="H37" s="140">
        <v>1739316</v>
      </c>
      <c r="I37" s="140">
        <v>442179</v>
      </c>
      <c r="J37" s="139">
        <v>5</v>
      </c>
      <c r="K37" s="138">
        <v>5</v>
      </c>
      <c r="L37" s="140">
        <v>450193</v>
      </c>
      <c r="M37" s="140">
        <v>40869</v>
      </c>
      <c r="N37" s="139">
        <v>4</v>
      </c>
      <c r="O37" s="138">
        <v>4</v>
      </c>
      <c r="P37" s="140">
        <v>101572</v>
      </c>
      <c r="Q37" s="140">
        <v>52793</v>
      </c>
      <c r="R37" s="139">
        <v>3</v>
      </c>
      <c r="S37" s="138">
        <v>3</v>
      </c>
      <c r="T37" s="140">
        <v>117110</v>
      </c>
      <c r="U37" s="140">
        <v>39119</v>
      </c>
      <c r="V37" s="139">
        <v>3</v>
      </c>
      <c r="W37" s="138">
        <v>3</v>
      </c>
      <c r="X37" s="140">
        <v>159847</v>
      </c>
      <c r="Y37" s="140">
        <v>87884</v>
      </c>
      <c r="Z37" s="139">
        <v>1</v>
      </c>
      <c r="AA37" s="138">
        <v>1</v>
      </c>
      <c r="AB37" s="140">
        <v>43480</v>
      </c>
      <c r="AC37" s="140">
        <v>30020</v>
      </c>
      <c r="AD37" s="139">
        <v>1</v>
      </c>
      <c r="AE37" s="138">
        <v>1</v>
      </c>
      <c r="AF37" s="140">
        <v>30321</v>
      </c>
      <c r="AG37" s="140">
        <v>0</v>
      </c>
      <c r="AH37" s="139">
        <v>1</v>
      </c>
      <c r="AI37" s="138">
        <v>1</v>
      </c>
      <c r="AJ37" s="140">
        <v>24275</v>
      </c>
      <c r="AK37" s="140">
        <v>0</v>
      </c>
      <c r="AL37" s="139">
        <v>1</v>
      </c>
      <c r="AM37" s="138">
        <v>1</v>
      </c>
      <c r="AN37" s="140">
        <v>24253</v>
      </c>
      <c r="AO37" s="140">
        <v>0</v>
      </c>
      <c r="AP37" s="139">
        <v>0</v>
      </c>
      <c r="AQ37" s="138">
        <v>0</v>
      </c>
      <c r="AR37" s="140">
        <v>0</v>
      </c>
      <c r="AS37" s="140">
        <v>0</v>
      </c>
      <c r="AT37" s="139">
        <v>0</v>
      </c>
      <c r="AU37" s="138">
        <v>0</v>
      </c>
      <c r="AV37" s="140">
        <v>0</v>
      </c>
      <c r="AW37" s="140">
        <v>0</v>
      </c>
      <c r="AX37" s="139">
        <v>0</v>
      </c>
      <c r="AY37" s="138">
        <v>0</v>
      </c>
      <c r="AZ37" s="140">
        <v>0</v>
      </c>
      <c r="BA37" s="140">
        <v>0</v>
      </c>
      <c r="BB37" s="139">
        <v>0</v>
      </c>
      <c r="BC37" s="138">
        <v>0</v>
      </c>
      <c r="BD37" s="140">
        <v>0</v>
      </c>
      <c r="BE37" s="140">
        <v>0</v>
      </c>
      <c r="BF37" s="139">
        <v>0</v>
      </c>
      <c r="BG37" s="138">
        <v>0</v>
      </c>
      <c r="BH37" s="140">
        <v>0</v>
      </c>
      <c r="BI37" s="140">
        <v>0</v>
      </c>
      <c r="BJ37" s="139">
        <v>0</v>
      </c>
      <c r="BK37" s="138">
        <v>0</v>
      </c>
      <c r="BL37" s="140">
        <v>0</v>
      </c>
      <c r="BM37" s="140">
        <v>0</v>
      </c>
      <c r="BN37" s="139">
        <v>0</v>
      </c>
      <c r="BO37" s="138">
        <v>0</v>
      </c>
      <c r="BP37" s="140">
        <v>0</v>
      </c>
      <c r="BQ37" s="140">
        <v>0</v>
      </c>
      <c r="BR37" s="139">
        <v>0</v>
      </c>
      <c r="BS37" s="138">
        <v>0</v>
      </c>
      <c r="BT37" s="140">
        <v>0</v>
      </c>
      <c r="BU37" s="140">
        <v>0</v>
      </c>
      <c r="BV37" s="139">
        <v>0</v>
      </c>
      <c r="BW37" s="138">
        <v>0</v>
      </c>
      <c r="BX37" s="140">
        <v>0</v>
      </c>
      <c r="BY37" s="140">
        <v>0</v>
      </c>
      <c r="BZ37" s="139">
        <v>0</v>
      </c>
      <c r="CA37" s="138">
        <v>0</v>
      </c>
      <c r="CB37" s="140">
        <v>0</v>
      </c>
      <c r="CC37" s="140">
        <v>0</v>
      </c>
      <c r="CD37" s="139">
        <v>0</v>
      </c>
      <c r="CE37" s="138">
        <v>0</v>
      </c>
      <c r="CF37" s="140">
        <v>0</v>
      </c>
      <c r="CG37" s="140">
        <v>0</v>
      </c>
      <c r="CH37" s="139">
        <v>0</v>
      </c>
      <c r="CI37" s="138">
        <v>0</v>
      </c>
      <c r="CJ37" s="140">
        <v>0</v>
      </c>
      <c r="CK37" s="140">
        <v>0</v>
      </c>
      <c r="CL37" s="139">
        <v>0</v>
      </c>
      <c r="CM37" s="138">
        <v>0</v>
      </c>
      <c r="CN37" s="140">
        <v>0</v>
      </c>
      <c r="CO37" s="140">
        <v>0</v>
      </c>
      <c r="CP37" s="139">
        <v>0</v>
      </c>
      <c r="CQ37" s="138">
        <v>0</v>
      </c>
      <c r="CR37" s="140">
        <v>0</v>
      </c>
      <c r="CS37" s="140">
        <v>0</v>
      </c>
      <c r="CT37" s="139">
        <v>0</v>
      </c>
      <c r="CU37" s="138">
        <v>0</v>
      </c>
      <c r="CV37" s="140">
        <v>0</v>
      </c>
      <c r="CW37" s="140">
        <v>0</v>
      </c>
      <c r="CX37" s="139">
        <v>0</v>
      </c>
      <c r="CY37" s="138">
        <v>0</v>
      </c>
      <c r="CZ37" s="140">
        <v>0</v>
      </c>
      <c r="DA37" s="140">
        <v>0</v>
      </c>
      <c r="DB37" s="139">
        <v>0</v>
      </c>
      <c r="DC37" s="138">
        <v>0</v>
      </c>
      <c r="DD37" s="140">
        <v>0</v>
      </c>
      <c r="DE37" s="140">
        <v>0</v>
      </c>
      <c r="DF37" s="139">
        <v>0</v>
      </c>
      <c r="DG37" s="138">
        <v>0</v>
      </c>
      <c r="DH37" s="140">
        <v>0</v>
      </c>
      <c r="DI37" s="140">
        <v>0</v>
      </c>
      <c r="DJ37" s="139">
        <v>0</v>
      </c>
      <c r="DK37" s="138">
        <v>0</v>
      </c>
      <c r="DL37" s="140">
        <v>0</v>
      </c>
      <c r="DM37" s="140">
        <v>0</v>
      </c>
      <c r="DN37" s="139">
        <v>0</v>
      </c>
      <c r="DO37" s="138">
        <v>0</v>
      </c>
      <c r="DP37" s="140">
        <v>0</v>
      </c>
      <c r="DQ37" s="140">
        <v>0</v>
      </c>
      <c r="DR37" s="139">
        <v>0</v>
      </c>
      <c r="DS37" s="138">
        <v>0</v>
      </c>
      <c r="DT37" s="140">
        <v>0</v>
      </c>
      <c r="DU37" s="140">
        <v>0</v>
      </c>
    </row>
    <row r="38" spans="1:125" s="142" customFormat="1" ht="13.5" customHeight="1">
      <c r="A38" s="138" t="s">
        <v>33</v>
      </c>
      <c r="B38" s="139" t="s">
        <v>267</v>
      </c>
      <c r="C38" s="138" t="s">
        <v>0</v>
      </c>
      <c r="D38" s="140">
        <v>2130897</v>
      </c>
      <c r="E38" s="140">
        <v>335526</v>
      </c>
      <c r="F38" s="139">
        <v>7</v>
      </c>
      <c r="G38" s="138">
        <v>7</v>
      </c>
      <c r="H38" s="140">
        <v>1482271</v>
      </c>
      <c r="I38" s="140">
        <v>165351</v>
      </c>
      <c r="J38" s="139">
        <v>7</v>
      </c>
      <c r="K38" s="138">
        <v>7</v>
      </c>
      <c r="L38" s="140">
        <v>443122</v>
      </c>
      <c r="M38" s="140">
        <v>91262</v>
      </c>
      <c r="N38" s="139">
        <v>3</v>
      </c>
      <c r="O38" s="138">
        <v>3</v>
      </c>
      <c r="P38" s="140">
        <v>205504</v>
      </c>
      <c r="Q38" s="140">
        <v>78913</v>
      </c>
      <c r="R38" s="139">
        <v>0</v>
      </c>
      <c r="S38" s="138">
        <v>0</v>
      </c>
      <c r="T38" s="140">
        <v>0</v>
      </c>
      <c r="U38" s="140">
        <v>0</v>
      </c>
      <c r="V38" s="139">
        <v>0</v>
      </c>
      <c r="W38" s="138">
        <v>0</v>
      </c>
      <c r="X38" s="140">
        <v>0</v>
      </c>
      <c r="Y38" s="140">
        <v>0</v>
      </c>
      <c r="Z38" s="139">
        <v>0</v>
      </c>
      <c r="AA38" s="138">
        <v>0</v>
      </c>
      <c r="AB38" s="140">
        <v>0</v>
      </c>
      <c r="AC38" s="140">
        <v>0</v>
      </c>
      <c r="AD38" s="139">
        <v>0</v>
      </c>
      <c r="AE38" s="138">
        <v>0</v>
      </c>
      <c r="AF38" s="140">
        <v>0</v>
      </c>
      <c r="AG38" s="140">
        <v>0</v>
      </c>
      <c r="AH38" s="139">
        <v>0</v>
      </c>
      <c r="AI38" s="138">
        <v>0</v>
      </c>
      <c r="AJ38" s="140">
        <v>0</v>
      </c>
      <c r="AK38" s="140">
        <v>0</v>
      </c>
      <c r="AL38" s="139">
        <v>0</v>
      </c>
      <c r="AM38" s="138">
        <v>0</v>
      </c>
      <c r="AN38" s="140">
        <v>0</v>
      </c>
      <c r="AO38" s="140">
        <v>0</v>
      </c>
      <c r="AP38" s="139">
        <v>0</v>
      </c>
      <c r="AQ38" s="138">
        <v>0</v>
      </c>
      <c r="AR38" s="140">
        <v>0</v>
      </c>
      <c r="AS38" s="140">
        <v>0</v>
      </c>
      <c r="AT38" s="139">
        <v>0</v>
      </c>
      <c r="AU38" s="138">
        <v>0</v>
      </c>
      <c r="AV38" s="140">
        <v>0</v>
      </c>
      <c r="AW38" s="140">
        <v>0</v>
      </c>
      <c r="AX38" s="139">
        <v>0</v>
      </c>
      <c r="AY38" s="138">
        <v>0</v>
      </c>
      <c r="AZ38" s="140">
        <v>0</v>
      </c>
      <c r="BA38" s="140">
        <v>0</v>
      </c>
      <c r="BB38" s="139">
        <v>0</v>
      </c>
      <c r="BC38" s="138">
        <v>0</v>
      </c>
      <c r="BD38" s="140">
        <v>0</v>
      </c>
      <c r="BE38" s="140">
        <v>0</v>
      </c>
      <c r="BF38" s="139">
        <v>0</v>
      </c>
      <c r="BG38" s="138">
        <v>0</v>
      </c>
      <c r="BH38" s="140">
        <v>0</v>
      </c>
      <c r="BI38" s="140">
        <v>0</v>
      </c>
      <c r="BJ38" s="139">
        <v>0</v>
      </c>
      <c r="BK38" s="138">
        <v>0</v>
      </c>
      <c r="BL38" s="140">
        <v>0</v>
      </c>
      <c r="BM38" s="140">
        <v>0</v>
      </c>
      <c r="BN38" s="139">
        <v>0</v>
      </c>
      <c r="BO38" s="138">
        <v>0</v>
      </c>
      <c r="BP38" s="140">
        <v>0</v>
      </c>
      <c r="BQ38" s="140">
        <v>0</v>
      </c>
      <c r="BR38" s="139">
        <v>0</v>
      </c>
      <c r="BS38" s="138">
        <v>0</v>
      </c>
      <c r="BT38" s="140">
        <v>0</v>
      </c>
      <c r="BU38" s="140">
        <v>0</v>
      </c>
      <c r="BV38" s="139">
        <v>0</v>
      </c>
      <c r="BW38" s="138">
        <v>0</v>
      </c>
      <c r="BX38" s="140">
        <v>0</v>
      </c>
      <c r="BY38" s="140">
        <v>0</v>
      </c>
      <c r="BZ38" s="139">
        <v>0</v>
      </c>
      <c r="CA38" s="138">
        <v>0</v>
      </c>
      <c r="CB38" s="140">
        <v>0</v>
      </c>
      <c r="CC38" s="140">
        <v>0</v>
      </c>
      <c r="CD38" s="139">
        <v>0</v>
      </c>
      <c r="CE38" s="138">
        <v>0</v>
      </c>
      <c r="CF38" s="140">
        <v>0</v>
      </c>
      <c r="CG38" s="140">
        <v>0</v>
      </c>
      <c r="CH38" s="139">
        <v>0</v>
      </c>
      <c r="CI38" s="138">
        <v>0</v>
      </c>
      <c r="CJ38" s="140">
        <v>0</v>
      </c>
      <c r="CK38" s="140">
        <v>0</v>
      </c>
      <c r="CL38" s="139">
        <v>0</v>
      </c>
      <c r="CM38" s="138">
        <v>0</v>
      </c>
      <c r="CN38" s="140">
        <v>0</v>
      </c>
      <c r="CO38" s="140">
        <v>0</v>
      </c>
      <c r="CP38" s="139">
        <v>0</v>
      </c>
      <c r="CQ38" s="138">
        <v>0</v>
      </c>
      <c r="CR38" s="140">
        <v>0</v>
      </c>
      <c r="CS38" s="140">
        <v>0</v>
      </c>
      <c r="CT38" s="139">
        <v>0</v>
      </c>
      <c r="CU38" s="138">
        <v>0</v>
      </c>
      <c r="CV38" s="140">
        <v>0</v>
      </c>
      <c r="CW38" s="140">
        <v>0</v>
      </c>
      <c r="CX38" s="139">
        <v>0</v>
      </c>
      <c r="CY38" s="138">
        <v>0</v>
      </c>
      <c r="CZ38" s="140">
        <v>0</v>
      </c>
      <c r="DA38" s="140">
        <v>0</v>
      </c>
      <c r="DB38" s="139">
        <v>0</v>
      </c>
      <c r="DC38" s="138">
        <v>0</v>
      </c>
      <c r="DD38" s="140">
        <v>0</v>
      </c>
      <c r="DE38" s="140">
        <v>0</v>
      </c>
      <c r="DF38" s="139">
        <v>0</v>
      </c>
      <c r="DG38" s="138">
        <v>0</v>
      </c>
      <c r="DH38" s="140">
        <v>0</v>
      </c>
      <c r="DI38" s="140">
        <v>0</v>
      </c>
      <c r="DJ38" s="139">
        <v>0</v>
      </c>
      <c r="DK38" s="138">
        <v>0</v>
      </c>
      <c r="DL38" s="140">
        <v>0</v>
      </c>
      <c r="DM38" s="140">
        <v>0</v>
      </c>
      <c r="DN38" s="139">
        <v>0</v>
      </c>
      <c r="DO38" s="138">
        <v>0</v>
      </c>
      <c r="DP38" s="140">
        <v>0</v>
      </c>
      <c r="DQ38" s="140">
        <v>0</v>
      </c>
      <c r="DR38" s="139">
        <v>0</v>
      </c>
      <c r="DS38" s="138">
        <v>0</v>
      </c>
      <c r="DT38" s="140">
        <v>0</v>
      </c>
      <c r="DU38" s="140">
        <v>0</v>
      </c>
    </row>
    <row r="39" spans="1:125" s="142" customFormat="1" ht="13.5" customHeight="1">
      <c r="A39" s="138" t="s">
        <v>34</v>
      </c>
      <c r="B39" s="139" t="s">
        <v>268</v>
      </c>
      <c r="C39" s="138" t="s">
        <v>0</v>
      </c>
      <c r="D39" s="140">
        <v>3209372</v>
      </c>
      <c r="E39" s="140">
        <v>1780224</v>
      </c>
      <c r="F39" s="139">
        <v>15</v>
      </c>
      <c r="G39" s="138">
        <v>15</v>
      </c>
      <c r="H39" s="140">
        <v>2330701</v>
      </c>
      <c r="I39" s="140">
        <v>1150942</v>
      </c>
      <c r="J39" s="139">
        <v>15</v>
      </c>
      <c r="K39" s="138">
        <v>15</v>
      </c>
      <c r="L39" s="140">
        <v>602398</v>
      </c>
      <c r="M39" s="140">
        <v>462273</v>
      </c>
      <c r="N39" s="139">
        <v>7</v>
      </c>
      <c r="O39" s="138">
        <v>7</v>
      </c>
      <c r="P39" s="140">
        <v>148081</v>
      </c>
      <c r="Q39" s="140">
        <v>119486</v>
      </c>
      <c r="R39" s="139">
        <v>3</v>
      </c>
      <c r="S39" s="138">
        <v>3</v>
      </c>
      <c r="T39" s="140">
        <v>47120</v>
      </c>
      <c r="U39" s="140">
        <v>21532</v>
      </c>
      <c r="V39" s="139">
        <v>3</v>
      </c>
      <c r="W39" s="138">
        <v>3</v>
      </c>
      <c r="X39" s="140">
        <v>81072</v>
      </c>
      <c r="Y39" s="140">
        <v>25991</v>
      </c>
      <c r="Z39" s="139">
        <v>0</v>
      </c>
      <c r="AA39" s="138">
        <v>0</v>
      </c>
      <c r="AB39" s="140">
        <v>0</v>
      </c>
      <c r="AC39" s="140">
        <v>0</v>
      </c>
      <c r="AD39" s="139">
        <v>0</v>
      </c>
      <c r="AE39" s="138">
        <v>0</v>
      </c>
      <c r="AF39" s="140">
        <v>0</v>
      </c>
      <c r="AG39" s="140">
        <v>0</v>
      </c>
      <c r="AH39" s="139">
        <v>0</v>
      </c>
      <c r="AI39" s="138">
        <v>0</v>
      </c>
      <c r="AJ39" s="140">
        <v>0</v>
      </c>
      <c r="AK39" s="140">
        <v>0</v>
      </c>
      <c r="AL39" s="139">
        <v>0</v>
      </c>
      <c r="AM39" s="138">
        <v>0</v>
      </c>
      <c r="AN39" s="140">
        <v>0</v>
      </c>
      <c r="AO39" s="140">
        <v>0</v>
      </c>
      <c r="AP39" s="139">
        <v>0</v>
      </c>
      <c r="AQ39" s="138">
        <v>0</v>
      </c>
      <c r="AR39" s="140">
        <v>0</v>
      </c>
      <c r="AS39" s="140">
        <v>0</v>
      </c>
      <c r="AT39" s="139">
        <v>0</v>
      </c>
      <c r="AU39" s="138">
        <v>0</v>
      </c>
      <c r="AV39" s="140">
        <v>0</v>
      </c>
      <c r="AW39" s="140">
        <v>0</v>
      </c>
      <c r="AX39" s="139">
        <v>0</v>
      </c>
      <c r="AY39" s="138">
        <v>0</v>
      </c>
      <c r="AZ39" s="140">
        <v>0</v>
      </c>
      <c r="BA39" s="140">
        <v>0</v>
      </c>
      <c r="BB39" s="139">
        <v>0</v>
      </c>
      <c r="BC39" s="138">
        <v>0</v>
      </c>
      <c r="BD39" s="140">
        <v>0</v>
      </c>
      <c r="BE39" s="140">
        <v>0</v>
      </c>
      <c r="BF39" s="139">
        <v>0</v>
      </c>
      <c r="BG39" s="138">
        <v>0</v>
      </c>
      <c r="BH39" s="140">
        <v>0</v>
      </c>
      <c r="BI39" s="140">
        <v>0</v>
      </c>
      <c r="BJ39" s="139">
        <v>0</v>
      </c>
      <c r="BK39" s="138">
        <v>0</v>
      </c>
      <c r="BL39" s="140">
        <v>0</v>
      </c>
      <c r="BM39" s="140">
        <v>0</v>
      </c>
      <c r="BN39" s="139">
        <v>0</v>
      </c>
      <c r="BO39" s="138">
        <v>0</v>
      </c>
      <c r="BP39" s="140">
        <v>0</v>
      </c>
      <c r="BQ39" s="140">
        <v>0</v>
      </c>
      <c r="BR39" s="139">
        <v>0</v>
      </c>
      <c r="BS39" s="138">
        <v>0</v>
      </c>
      <c r="BT39" s="140">
        <v>0</v>
      </c>
      <c r="BU39" s="140">
        <v>0</v>
      </c>
      <c r="BV39" s="139">
        <v>0</v>
      </c>
      <c r="BW39" s="138">
        <v>0</v>
      </c>
      <c r="BX39" s="140">
        <v>0</v>
      </c>
      <c r="BY39" s="140">
        <v>0</v>
      </c>
      <c r="BZ39" s="139">
        <v>0</v>
      </c>
      <c r="CA39" s="138">
        <v>0</v>
      </c>
      <c r="CB39" s="140">
        <v>0</v>
      </c>
      <c r="CC39" s="140">
        <v>0</v>
      </c>
      <c r="CD39" s="139">
        <v>0</v>
      </c>
      <c r="CE39" s="138">
        <v>0</v>
      </c>
      <c r="CF39" s="140">
        <v>0</v>
      </c>
      <c r="CG39" s="140">
        <v>0</v>
      </c>
      <c r="CH39" s="139">
        <v>0</v>
      </c>
      <c r="CI39" s="138">
        <v>0</v>
      </c>
      <c r="CJ39" s="140">
        <v>0</v>
      </c>
      <c r="CK39" s="140">
        <v>0</v>
      </c>
      <c r="CL39" s="139">
        <v>0</v>
      </c>
      <c r="CM39" s="138">
        <v>0</v>
      </c>
      <c r="CN39" s="140">
        <v>0</v>
      </c>
      <c r="CO39" s="140">
        <v>0</v>
      </c>
      <c r="CP39" s="139">
        <v>0</v>
      </c>
      <c r="CQ39" s="138">
        <v>0</v>
      </c>
      <c r="CR39" s="140">
        <v>0</v>
      </c>
      <c r="CS39" s="140">
        <v>0</v>
      </c>
      <c r="CT39" s="139">
        <v>0</v>
      </c>
      <c r="CU39" s="138">
        <v>0</v>
      </c>
      <c r="CV39" s="140">
        <v>0</v>
      </c>
      <c r="CW39" s="140">
        <v>0</v>
      </c>
      <c r="CX39" s="139">
        <v>0</v>
      </c>
      <c r="CY39" s="138">
        <v>0</v>
      </c>
      <c r="CZ39" s="140">
        <v>0</v>
      </c>
      <c r="DA39" s="140">
        <v>0</v>
      </c>
      <c r="DB39" s="139">
        <v>0</v>
      </c>
      <c r="DC39" s="138">
        <v>0</v>
      </c>
      <c r="DD39" s="140">
        <v>0</v>
      </c>
      <c r="DE39" s="140">
        <v>0</v>
      </c>
      <c r="DF39" s="139">
        <v>0</v>
      </c>
      <c r="DG39" s="138">
        <v>0</v>
      </c>
      <c r="DH39" s="140">
        <v>0</v>
      </c>
      <c r="DI39" s="140">
        <v>0</v>
      </c>
      <c r="DJ39" s="139">
        <v>0</v>
      </c>
      <c r="DK39" s="138">
        <v>0</v>
      </c>
      <c r="DL39" s="140">
        <v>0</v>
      </c>
      <c r="DM39" s="140">
        <v>0</v>
      </c>
      <c r="DN39" s="139">
        <v>0</v>
      </c>
      <c r="DO39" s="138">
        <v>0</v>
      </c>
      <c r="DP39" s="140">
        <v>0</v>
      </c>
      <c r="DQ39" s="140">
        <v>0</v>
      </c>
      <c r="DR39" s="139">
        <v>0</v>
      </c>
      <c r="DS39" s="138">
        <v>0</v>
      </c>
      <c r="DT39" s="140">
        <v>0</v>
      </c>
      <c r="DU39" s="140">
        <v>0</v>
      </c>
    </row>
    <row r="40" spans="1:125" s="142" customFormat="1" ht="13.5" customHeight="1">
      <c r="A40" s="138" t="s">
        <v>35</v>
      </c>
      <c r="B40" s="139" t="s">
        <v>269</v>
      </c>
      <c r="C40" s="138" t="s">
        <v>0</v>
      </c>
      <c r="D40" s="140">
        <v>3328175</v>
      </c>
      <c r="E40" s="140">
        <v>994769</v>
      </c>
      <c r="F40" s="139">
        <v>5</v>
      </c>
      <c r="G40" s="138">
        <v>5</v>
      </c>
      <c r="H40" s="140">
        <v>2252090</v>
      </c>
      <c r="I40" s="140">
        <v>490827</v>
      </c>
      <c r="J40" s="139">
        <v>5</v>
      </c>
      <c r="K40" s="138">
        <v>5</v>
      </c>
      <c r="L40" s="140">
        <v>664181</v>
      </c>
      <c r="M40" s="140">
        <v>114113</v>
      </c>
      <c r="N40" s="139">
        <v>3</v>
      </c>
      <c r="O40" s="138">
        <v>3</v>
      </c>
      <c r="P40" s="140">
        <v>326491</v>
      </c>
      <c r="Q40" s="140">
        <v>103724</v>
      </c>
      <c r="R40" s="139">
        <v>1</v>
      </c>
      <c r="S40" s="138">
        <v>1</v>
      </c>
      <c r="T40" s="140">
        <v>85413</v>
      </c>
      <c r="U40" s="140">
        <v>13984</v>
      </c>
      <c r="V40" s="139">
        <v>1</v>
      </c>
      <c r="W40" s="138">
        <v>1</v>
      </c>
      <c r="X40" s="140">
        <v>0</v>
      </c>
      <c r="Y40" s="140">
        <v>272121</v>
      </c>
      <c r="Z40" s="139">
        <v>0</v>
      </c>
      <c r="AA40" s="138">
        <v>0</v>
      </c>
      <c r="AB40" s="140">
        <v>0</v>
      </c>
      <c r="AC40" s="140">
        <v>0</v>
      </c>
      <c r="AD40" s="139">
        <v>0</v>
      </c>
      <c r="AE40" s="138">
        <v>0</v>
      </c>
      <c r="AF40" s="140">
        <v>0</v>
      </c>
      <c r="AG40" s="140">
        <v>0</v>
      </c>
      <c r="AH40" s="139">
        <v>0</v>
      </c>
      <c r="AI40" s="138">
        <v>0</v>
      </c>
      <c r="AJ40" s="140">
        <v>0</v>
      </c>
      <c r="AK40" s="140">
        <v>0</v>
      </c>
      <c r="AL40" s="139">
        <v>0</v>
      </c>
      <c r="AM40" s="138">
        <v>0</v>
      </c>
      <c r="AN40" s="140">
        <v>0</v>
      </c>
      <c r="AO40" s="140">
        <v>0</v>
      </c>
      <c r="AP40" s="139">
        <v>0</v>
      </c>
      <c r="AQ40" s="138">
        <v>0</v>
      </c>
      <c r="AR40" s="140">
        <v>0</v>
      </c>
      <c r="AS40" s="140">
        <v>0</v>
      </c>
      <c r="AT40" s="139">
        <v>0</v>
      </c>
      <c r="AU40" s="138">
        <v>0</v>
      </c>
      <c r="AV40" s="140">
        <v>0</v>
      </c>
      <c r="AW40" s="140">
        <v>0</v>
      </c>
      <c r="AX40" s="139">
        <v>0</v>
      </c>
      <c r="AY40" s="138">
        <v>0</v>
      </c>
      <c r="AZ40" s="140">
        <v>0</v>
      </c>
      <c r="BA40" s="140">
        <v>0</v>
      </c>
      <c r="BB40" s="139">
        <v>0</v>
      </c>
      <c r="BC40" s="138">
        <v>0</v>
      </c>
      <c r="BD40" s="140">
        <v>0</v>
      </c>
      <c r="BE40" s="140">
        <v>0</v>
      </c>
      <c r="BF40" s="139">
        <v>0</v>
      </c>
      <c r="BG40" s="138">
        <v>0</v>
      </c>
      <c r="BH40" s="140">
        <v>0</v>
      </c>
      <c r="BI40" s="140">
        <v>0</v>
      </c>
      <c r="BJ40" s="139">
        <v>0</v>
      </c>
      <c r="BK40" s="138">
        <v>0</v>
      </c>
      <c r="BL40" s="140">
        <v>0</v>
      </c>
      <c r="BM40" s="140">
        <v>0</v>
      </c>
      <c r="BN40" s="139">
        <v>0</v>
      </c>
      <c r="BO40" s="138">
        <v>0</v>
      </c>
      <c r="BP40" s="140">
        <v>0</v>
      </c>
      <c r="BQ40" s="140">
        <v>0</v>
      </c>
      <c r="BR40" s="139">
        <v>0</v>
      </c>
      <c r="BS40" s="138">
        <v>0</v>
      </c>
      <c r="BT40" s="140">
        <v>0</v>
      </c>
      <c r="BU40" s="140">
        <v>0</v>
      </c>
      <c r="BV40" s="139">
        <v>0</v>
      </c>
      <c r="BW40" s="138">
        <v>0</v>
      </c>
      <c r="BX40" s="140">
        <v>0</v>
      </c>
      <c r="BY40" s="140">
        <v>0</v>
      </c>
      <c r="BZ40" s="139">
        <v>0</v>
      </c>
      <c r="CA40" s="138">
        <v>0</v>
      </c>
      <c r="CB40" s="140">
        <v>0</v>
      </c>
      <c r="CC40" s="140">
        <v>0</v>
      </c>
      <c r="CD40" s="139">
        <v>0</v>
      </c>
      <c r="CE40" s="138">
        <v>0</v>
      </c>
      <c r="CF40" s="140">
        <v>0</v>
      </c>
      <c r="CG40" s="140">
        <v>0</v>
      </c>
      <c r="CH40" s="139">
        <v>0</v>
      </c>
      <c r="CI40" s="138">
        <v>0</v>
      </c>
      <c r="CJ40" s="140">
        <v>0</v>
      </c>
      <c r="CK40" s="140">
        <v>0</v>
      </c>
      <c r="CL40" s="139">
        <v>0</v>
      </c>
      <c r="CM40" s="138">
        <v>0</v>
      </c>
      <c r="CN40" s="140">
        <v>0</v>
      </c>
      <c r="CO40" s="140">
        <v>0</v>
      </c>
      <c r="CP40" s="139">
        <v>0</v>
      </c>
      <c r="CQ40" s="138">
        <v>0</v>
      </c>
      <c r="CR40" s="140">
        <v>0</v>
      </c>
      <c r="CS40" s="140">
        <v>0</v>
      </c>
      <c r="CT40" s="139">
        <v>0</v>
      </c>
      <c r="CU40" s="138">
        <v>0</v>
      </c>
      <c r="CV40" s="140">
        <v>0</v>
      </c>
      <c r="CW40" s="140">
        <v>0</v>
      </c>
      <c r="CX40" s="139">
        <v>0</v>
      </c>
      <c r="CY40" s="138">
        <v>0</v>
      </c>
      <c r="CZ40" s="140">
        <v>0</v>
      </c>
      <c r="DA40" s="140">
        <v>0</v>
      </c>
      <c r="DB40" s="139">
        <v>0</v>
      </c>
      <c r="DC40" s="138">
        <v>0</v>
      </c>
      <c r="DD40" s="140">
        <v>0</v>
      </c>
      <c r="DE40" s="140">
        <v>0</v>
      </c>
      <c r="DF40" s="139">
        <v>0</v>
      </c>
      <c r="DG40" s="138">
        <v>0</v>
      </c>
      <c r="DH40" s="140">
        <v>0</v>
      </c>
      <c r="DI40" s="140">
        <v>0</v>
      </c>
      <c r="DJ40" s="139">
        <v>0</v>
      </c>
      <c r="DK40" s="138">
        <v>0</v>
      </c>
      <c r="DL40" s="140">
        <v>0</v>
      </c>
      <c r="DM40" s="140">
        <v>0</v>
      </c>
      <c r="DN40" s="139">
        <v>0</v>
      </c>
      <c r="DO40" s="138">
        <v>0</v>
      </c>
      <c r="DP40" s="140">
        <v>0</v>
      </c>
      <c r="DQ40" s="140">
        <v>0</v>
      </c>
      <c r="DR40" s="139">
        <v>0</v>
      </c>
      <c r="DS40" s="138">
        <v>0</v>
      </c>
      <c r="DT40" s="140">
        <v>0</v>
      </c>
      <c r="DU40" s="140">
        <v>0</v>
      </c>
    </row>
    <row r="41" spans="1:125" s="142" customFormat="1" ht="13.5" customHeight="1">
      <c r="A41" s="138" t="s">
        <v>36</v>
      </c>
      <c r="B41" s="139" t="s">
        <v>270</v>
      </c>
      <c r="C41" s="138" t="s">
        <v>0</v>
      </c>
      <c r="D41" s="140">
        <v>2414213</v>
      </c>
      <c r="E41" s="140">
        <v>341612</v>
      </c>
      <c r="F41" s="139">
        <v>7</v>
      </c>
      <c r="G41" s="138">
        <v>7</v>
      </c>
      <c r="H41" s="140">
        <v>947614</v>
      </c>
      <c r="I41" s="140">
        <v>202816</v>
      </c>
      <c r="J41" s="139">
        <v>7</v>
      </c>
      <c r="K41" s="138">
        <v>7</v>
      </c>
      <c r="L41" s="140">
        <v>658954</v>
      </c>
      <c r="M41" s="140">
        <v>74135</v>
      </c>
      <c r="N41" s="139">
        <v>4</v>
      </c>
      <c r="O41" s="138">
        <v>4</v>
      </c>
      <c r="P41" s="140">
        <v>640323</v>
      </c>
      <c r="Q41" s="140">
        <v>10875</v>
      </c>
      <c r="R41" s="139">
        <v>1</v>
      </c>
      <c r="S41" s="138">
        <v>1</v>
      </c>
      <c r="T41" s="140">
        <v>83599</v>
      </c>
      <c r="U41" s="140">
        <v>28989</v>
      </c>
      <c r="V41" s="139">
        <v>1</v>
      </c>
      <c r="W41" s="138">
        <v>1</v>
      </c>
      <c r="X41" s="140">
        <v>83723</v>
      </c>
      <c r="Y41" s="140">
        <v>24797</v>
      </c>
      <c r="Z41" s="139">
        <v>0</v>
      </c>
      <c r="AA41" s="138">
        <v>0</v>
      </c>
      <c r="AB41" s="140">
        <v>0</v>
      </c>
      <c r="AC41" s="140">
        <v>0</v>
      </c>
      <c r="AD41" s="139">
        <v>0</v>
      </c>
      <c r="AE41" s="138">
        <v>0</v>
      </c>
      <c r="AF41" s="140">
        <v>0</v>
      </c>
      <c r="AG41" s="140">
        <v>0</v>
      </c>
      <c r="AH41" s="139">
        <v>0</v>
      </c>
      <c r="AI41" s="138">
        <v>0</v>
      </c>
      <c r="AJ41" s="140">
        <v>0</v>
      </c>
      <c r="AK41" s="140">
        <v>0</v>
      </c>
      <c r="AL41" s="139">
        <v>0</v>
      </c>
      <c r="AM41" s="138">
        <v>0</v>
      </c>
      <c r="AN41" s="140">
        <v>0</v>
      </c>
      <c r="AO41" s="140">
        <v>0</v>
      </c>
      <c r="AP41" s="139">
        <v>0</v>
      </c>
      <c r="AQ41" s="138">
        <v>0</v>
      </c>
      <c r="AR41" s="140">
        <v>0</v>
      </c>
      <c r="AS41" s="140">
        <v>0</v>
      </c>
      <c r="AT41" s="139">
        <v>0</v>
      </c>
      <c r="AU41" s="138">
        <v>0</v>
      </c>
      <c r="AV41" s="140">
        <v>0</v>
      </c>
      <c r="AW41" s="140">
        <v>0</v>
      </c>
      <c r="AX41" s="139">
        <v>0</v>
      </c>
      <c r="AY41" s="138">
        <v>0</v>
      </c>
      <c r="AZ41" s="140">
        <v>0</v>
      </c>
      <c r="BA41" s="140">
        <v>0</v>
      </c>
      <c r="BB41" s="139">
        <v>0</v>
      </c>
      <c r="BC41" s="138">
        <v>0</v>
      </c>
      <c r="BD41" s="140">
        <v>0</v>
      </c>
      <c r="BE41" s="140">
        <v>0</v>
      </c>
      <c r="BF41" s="139">
        <v>0</v>
      </c>
      <c r="BG41" s="138">
        <v>0</v>
      </c>
      <c r="BH41" s="140">
        <v>0</v>
      </c>
      <c r="BI41" s="140">
        <v>0</v>
      </c>
      <c r="BJ41" s="139">
        <v>0</v>
      </c>
      <c r="BK41" s="138">
        <v>0</v>
      </c>
      <c r="BL41" s="140">
        <v>0</v>
      </c>
      <c r="BM41" s="140">
        <v>0</v>
      </c>
      <c r="BN41" s="139">
        <v>0</v>
      </c>
      <c r="BO41" s="138">
        <v>0</v>
      </c>
      <c r="BP41" s="140">
        <v>0</v>
      </c>
      <c r="BQ41" s="140">
        <v>0</v>
      </c>
      <c r="BR41" s="139">
        <v>0</v>
      </c>
      <c r="BS41" s="138">
        <v>0</v>
      </c>
      <c r="BT41" s="140">
        <v>0</v>
      </c>
      <c r="BU41" s="140">
        <v>0</v>
      </c>
      <c r="BV41" s="139">
        <v>0</v>
      </c>
      <c r="BW41" s="138">
        <v>0</v>
      </c>
      <c r="BX41" s="140">
        <v>0</v>
      </c>
      <c r="BY41" s="140">
        <v>0</v>
      </c>
      <c r="BZ41" s="139">
        <v>0</v>
      </c>
      <c r="CA41" s="138">
        <v>0</v>
      </c>
      <c r="CB41" s="140">
        <v>0</v>
      </c>
      <c r="CC41" s="140">
        <v>0</v>
      </c>
      <c r="CD41" s="139">
        <v>0</v>
      </c>
      <c r="CE41" s="138">
        <v>0</v>
      </c>
      <c r="CF41" s="140">
        <v>0</v>
      </c>
      <c r="CG41" s="140">
        <v>0</v>
      </c>
      <c r="CH41" s="139">
        <v>0</v>
      </c>
      <c r="CI41" s="138">
        <v>0</v>
      </c>
      <c r="CJ41" s="140">
        <v>0</v>
      </c>
      <c r="CK41" s="140">
        <v>0</v>
      </c>
      <c r="CL41" s="139">
        <v>0</v>
      </c>
      <c r="CM41" s="138">
        <v>0</v>
      </c>
      <c r="CN41" s="140">
        <v>0</v>
      </c>
      <c r="CO41" s="140">
        <v>0</v>
      </c>
      <c r="CP41" s="139">
        <v>0</v>
      </c>
      <c r="CQ41" s="138">
        <v>0</v>
      </c>
      <c r="CR41" s="140">
        <v>0</v>
      </c>
      <c r="CS41" s="140">
        <v>0</v>
      </c>
      <c r="CT41" s="139">
        <v>0</v>
      </c>
      <c r="CU41" s="138">
        <v>0</v>
      </c>
      <c r="CV41" s="140">
        <v>0</v>
      </c>
      <c r="CW41" s="140">
        <v>0</v>
      </c>
      <c r="CX41" s="139">
        <v>0</v>
      </c>
      <c r="CY41" s="138">
        <v>0</v>
      </c>
      <c r="CZ41" s="140">
        <v>0</v>
      </c>
      <c r="DA41" s="140">
        <v>0</v>
      </c>
      <c r="DB41" s="139">
        <v>0</v>
      </c>
      <c r="DC41" s="138">
        <v>0</v>
      </c>
      <c r="DD41" s="140">
        <v>0</v>
      </c>
      <c r="DE41" s="140">
        <v>0</v>
      </c>
      <c r="DF41" s="139">
        <v>0</v>
      </c>
      <c r="DG41" s="138">
        <v>0</v>
      </c>
      <c r="DH41" s="140">
        <v>0</v>
      </c>
      <c r="DI41" s="140">
        <v>0</v>
      </c>
      <c r="DJ41" s="139">
        <v>0</v>
      </c>
      <c r="DK41" s="138">
        <v>0</v>
      </c>
      <c r="DL41" s="140">
        <v>0</v>
      </c>
      <c r="DM41" s="140">
        <v>0</v>
      </c>
      <c r="DN41" s="139">
        <v>0</v>
      </c>
      <c r="DO41" s="138">
        <v>0</v>
      </c>
      <c r="DP41" s="140">
        <v>0</v>
      </c>
      <c r="DQ41" s="140">
        <v>0</v>
      </c>
      <c r="DR41" s="139">
        <v>0</v>
      </c>
      <c r="DS41" s="138">
        <v>0</v>
      </c>
      <c r="DT41" s="140">
        <v>0</v>
      </c>
      <c r="DU41" s="140">
        <v>0</v>
      </c>
    </row>
    <row r="42" spans="1:125" s="142" customFormat="1" ht="13.5" customHeight="1">
      <c r="A42" s="138" t="s">
        <v>37</v>
      </c>
      <c r="B42" s="139" t="s">
        <v>271</v>
      </c>
      <c r="C42" s="138" t="s">
        <v>0</v>
      </c>
      <c r="D42" s="140">
        <v>2926432</v>
      </c>
      <c r="E42" s="140">
        <v>926912</v>
      </c>
      <c r="F42" s="139">
        <v>7</v>
      </c>
      <c r="G42" s="138">
        <v>7</v>
      </c>
      <c r="H42" s="140">
        <v>1578130</v>
      </c>
      <c r="I42" s="140">
        <v>616608</v>
      </c>
      <c r="J42" s="139">
        <v>7</v>
      </c>
      <c r="K42" s="138">
        <v>7</v>
      </c>
      <c r="L42" s="140">
        <v>907823</v>
      </c>
      <c r="M42" s="140">
        <v>181960</v>
      </c>
      <c r="N42" s="139">
        <v>4</v>
      </c>
      <c r="O42" s="138">
        <v>4</v>
      </c>
      <c r="P42" s="140">
        <v>290257</v>
      </c>
      <c r="Q42" s="140">
        <v>93637</v>
      </c>
      <c r="R42" s="139">
        <v>3</v>
      </c>
      <c r="S42" s="138">
        <v>3</v>
      </c>
      <c r="T42" s="140">
        <v>150222</v>
      </c>
      <c r="U42" s="140">
        <v>34707</v>
      </c>
      <c r="V42" s="139">
        <v>0</v>
      </c>
      <c r="W42" s="138">
        <v>0</v>
      </c>
      <c r="X42" s="140">
        <v>0</v>
      </c>
      <c r="Y42" s="140">
        <v>0</v>
      </c>
      <c r="Z42" s="139">
        <v>0</v>
      </c>
      <c r="AA42" s="138">
        <v>0</v>
      </c>
      <c r="AB42" s="140">
        <v>0</v>
      </c>
      <c r="AC42" s="140">
        <v>0</v>
      </c>
      <c r="AD42" s="139">
        <v>0</v>
      </c>
      <c r="AE42" s="138">
        <v>0</v>
      </c>
      <c r="AF42" s="140">
        <v>0</v>
      </c>
      <c r="AG42" s="140">
        <v>0</v>
      </c>
      <c r="AH42" s="139">
        <v>0</v>
      </c>
      <c r="AI42" s="138">
        <v>0</v>
      </c>
      <c r="AJ42" s="140">
        <v>0</v>
      </c>
      <c r="AK42" s="140">
        <v>0</v>
      </c>
      <c r="AL42" s="139">
        <v>0</v>
      </c>
      <c r="AM42" s="138">
        <v>0</v>
      </c>
      <c r="AN42" s="140">
        <v>0</v>
      </c>
      <c r="AO42" s="140">
        <v>0</v>
      </c>
      <c r="AP42" s="139">
        <v>0</v>
      </c>
      <c r="AQ42" s="138">
        <v>0</v>
      </c>
      <c r="AR42" s="140">
        <v>0</v>
      </c>
      <c r="AS42" s="140">
        <v>0</v>
      </c>
      <c r="AT42" s="139">
        <v>0</v>
      </c>
      <c r="AU42" s="138">
        <v>0</v>
      </c>
      <c r="AV42" s="140">
        <v>0</v>
      </c>
      <c r="AW42" s="140">
        <v>0</v>
      </c>
      <c r="AX42" s="139">
        <v>0</v>
      </c>
      <c r="AY42" s="138">
        <v>0</v>
      </c>
      <c r="AZ42" s="140">
        <v>0</v>
      </c>
      <c r="BA42" s="140">
        <v>0</v>
      </c>
      <c r="BB42" s="139">
        <v>0</v>
      </c>
      <c r="BC42" s="138">
        <v>0</v>
      </c>
      <c r="BD42" s="140">
        <v>0</v>
      </c>
      <c r="BE42" s="140">
        <v>0</v>
      </c>
      <c r="BF42" s="139">
        <v>0</v>
      </c>
      <c r="BG42" s="138">
        <v>0</v>
      </c>
      <c r="BH42" s="140">
        <v>0</v>
      </c>
      <c r="BI42" s="140">
        <v>0</v>
      </c>
      <c r="BJ42" s="139">
        <v>0</v>
      </c>
      <c r="BK42" s="138">
        <v>0</v>
      </c>
      <c r="BL42" s="140">
        <v>0</v>
      </c>
      <c r="BM42" s="140">
        <v>0</v>
      </c>
      <c r="BN42" s="139">
        <v>0</v>
      </c>
      <c r="BO42" s="138">
        <v>0</v>
      </c>
      <c r="BP42" s="140">
        <v>0</v>
      </c>
      <c r="BQ42" s="140">
        <v>0</v>
      </c>
      <c r="BR42" s="139">
        <v>0</v>
      </c>
      <c r="BS42" s="138">
        <v>0</v>
      </c>
      <c r="BT42" s="140">
        <v>0</v>
      </c>
      <c r="BU42" s="140">
        <v>0</v>
      </c>
      <c r="BV42" s="139">
        <v>0</v>
      </c>
      <c r="BW42" s="138">
        <v>0</v>
      </c>
      <c r="BX42" s="140">
        <v>0</v>
      </c>
      <c r="BY42" s="140">
        <v>0</v>
      </c>
      <c r="BZ42" s="139">
        <v>0</v>
      </c>
      <c r="CA42" s="138">
        <v>0</v>
      </c>
      <c r="CB42" s="140">
        <v>0</v>
      </c>
      <c r="CC42" s="140">
        <v>0</v>
      </c>
      <c r="CD42" s="139">
        <v>0</v>
      </c>
      <c r="CE42" s="138">
        <v>0</v>
      </c>
      <c r="CF42" s="140">
        <v>0</v>
      </c>
      <c r="CG42" s="140">
        <v>0</v>
      </c>
      <c r="CH42" s="139">
        <v>0</v>
      </c>
      <c r="CI42" s="138">
        <v>0</v>
      </c>
      <c r="CJ42" s="140">
        <v>0</v>
      </c>
      <c r="CK42" s="140">
        <v>0</v>
      </c>
      <c r="CL42" s="139">
        <v>0</v>
      </c>
      <c r="CM42" s="138">
        <v>0</v>
      </c>
      <c r="CN42" s="140">
        <v>0</v>
      </c>
      <c r="CO42" s="140">
        <v>0</v>
      </c>
      <c r="CP42" s="139">
        <v>0</v>
      </c>
      <c r="CQ42" s="138">
        <v>0</v>
      </c>
      <c r="CR42" s="140">
        <v>0</v>
      </c>
      <c r="CS42" s="140">
        <v>0</v>
      </c>
      <c r="CT42" s="139">
        <v>0</v>
      </c>
      <c r="CU42" s="138">
        <v>0</v>
      </c>
      <c r="CV42" s="140">
        <v>0</v>
      </c>
      <c r="CW42" s="140">
        <v>0</v>
      </c>
      <c r="CX42" s="139">
        <v>0</v>
      </c>
      <c r="CY42" s="138">
        <v>0</v>
      </c>
      <c r="CZ42" s="140">
        <v>0</v>
      </c>
      <c r="DA42" s="140">
        <v>0</v>
      </c>
      <c r="DB42" s="139">
        <v>0</v>
      </c>
      <c r="DC42" s="138">
        <v>0</v>
      </c>
      <c r="DD42" s="140">
        <v>0</v>
      </c>
      <c r="DE42" s="140">
        <v>0</v>
      </c>
      <c r="DF42" s="139">
        <v>0</v>
      </c>
      <c r="DG42" s="138">
        <v>0</v>
      </c>
      <c r="DH42" s="140">
        <v>0</v>
      </c>
      <c r="DI42" s="140">
        <v>0</v>
      </c>
      <c r="DJ42" s="139">
        <v>0</v>
      </c>
      <c r="DK42" s="138">
        <v>0</v>
      </c>
      <c r="DL42" s="140">
        <v>0</v>
      </c>
      <c r="DM42" s="140">
        <v>0</v>
      </c>
      <c r="DN42" s="139">
        <v>0</v>
      </c>
      <c r="DO42" s="138">
        <v>0</v>
      </c>
      <c r="DP42" s="140">
        <v>0</v>
      </c>
      <c r="DQ42" s="140">
        <v>0</v>
      </c>
      <c r="DR42" s="139">
        <v>0</v>
      </c>
      <c r="DS42" s="138">
        <v>0</v>
      </c>
      <c r="DT42" s="140">
        <v>0</v>
      </c>
      <c r="DU42" s="140">
        <v>0</v>
      </c>
    </row>
    <row r="43" spans="1:125" s="142" customFormat="1" ht="13.5" customHeight="1">
      <c r="A43" s="138" t="s">
        <v>38</v>
      </c>
      <c r="B43" s="139" t="s">
        <v>272</v>
      </c>
      <c r="C43" s="138" t="s">
        <v>0</v>
      </c>
      <c r="D43" s="140">
        <v>1859083</v>
      </c>
      <c r="E43" s="140">
        <v>616350</v>
      </c>
      <c r="F43" s="139">
        <v>6</v>
      </c>
      <c r="G43" s="138">
        <v>6</v>
      </c>
      <c r="H43" s="140">
        <v>1032707</v>
      </c>
      <c r="I43" s="140">
        <v>334454</v>
      </c>
      <c r="J43" s="139">
        <v>6</v>
      </c>
      <c r="K43" s="138">
        <v>6</v>
      </c>
      <c r="L43" s="140">
        <v>491913</v>
      </c>
      <c r="M43" s="140">
        <v>109989</v>
      </c>
      <c r="N43" s="139">
        <v>2</v>
      </c>
      <c r="O43" s="138">
        <v>2</v>
      </c>
      <c r="P43" s="140">
        <v>191349</v>
      </c>
      <c r="Q43" s="140">
        <v>13749</v>
      </c>
      <c r="R43" s="139">
        <v>1</v>
      </c>
      <c r="S43" s="138">
        <v>1</v>
      </c>
      <c r="T43" s="140">
        <v>93268</v>
      </c>
      <c r="U43" s="140">
        <v>22233</v>
      </c>
      <c r="V43" s="139">
        <v>1</v>
      </c>
      <c r="W43" s="138">
        <v>1</v>
      </c>
      <c r="X43" s="140">
        <v>48797</v>
      </c>
      <c r="Y43" s="140">
        <v>19488</v>
      </c>
      <c r="Z43" s="139">
        <v>1</v>
      </c>
      <c r="AA43" s="138">
        <v>1</v>
      </c>
      <c r="AB43" s="140">
        <v>0</v>
      </c>
      <c r="AC43" s="140">
        <v>116437</v>
      </c>
      <c r="AD43" s="139">
        <v>1</v>
      </c>
      <c r="AE43" s="138">
        <v>1</v>
      </c>
      <c r="AF43" s="140">
        <v>1049</v>
      </c>
      <c r="AG43" s="140">
        <v>0</v>
      </c>
      <c r="AH43" s="139">
        <v>0</v>
      </c>
      <c r="AI43" s="138">
        <v>0</v>
      </c>
      <c r="AJ43" s="140">
        <v>0</v>
      </c>
      <c r="AK43" s="140">
        <v>0</v>
      </c>
      <c r="AL43" s="139">
        <v>0</v>
      </c>
      <c r="AM43" s="138">
        <v>0</v>
      </c>
      <c r="AN43" s="140">
        <v>0</v>
      </c>
      <c r="AO43" s="140">
        <v>0</v>
      </c>
      <c r="AP43" s="139">
        <v>0</v>
      </c>
      <c r="AQ43" s="138">
        <v>0</v>
      </c>
      <c r="AR43" s="140">
        <v>0</v>
      </c>
      <c r="AS43" s="140">
        <v>0</v>
      </c>
      <c r="AT43" s="139">
        <v>0</v>
      </c>
      <c r="AU43" s="138">
        <v>0</v>
      </c>
      <c r="AV43" s="140">
        <v>0</v>
      </c>
      <c r="AW43" s="140">
        <v>0</v>
      </c>
      <c r="AX43" s="139">
        <v>0</v>
      </c>
      <c r="AY43" s="138">
        <v>0</v>
      </c>
      <c r="AZ43" s="140">
        <v>0</v>
      </c>
      <c r="BA43" s="140">
        <v>0</v>
      </c>
      <c r="BB43" s="139">
        <v>0</v>
      </c>
      <c r="BC43" s="138">
        <v>0</v>
      </c>
      <c r="BD43" s="140">
        <v>0</v>
      </c>
      <c r="BE43" s="140">
        <v>0</v>
      </c>
      <c r="BF43" s="139">
        <v>0</v>
      </c>
      <c r="BG43" s="138">
        <v>0</v>
      </c>
      <c r="BH43" s="140">
        <v>0</v>
      </c>
      <c r="BI43" s="140">
        <v>0</v>
      </c>
      <c r="BJ43" s="139">
        <v>0</v>
      </c>
      <c r="BK43" s="138">
        <v>0</v>
      </c>
      <c r="BL43" s="140">
        <v>0</v>
      </c>
      <c r="BM43" s="140">
        <v>0</v>
      </c>
      <c r="BN43" s="139">
        <v>0</v>
      </c>
      <c r="BO43" s="138">
        <v>0</v>
      </c>
      <c r="BP43" s="140">
        <v>0</v>
      </c>
      <c r="BQ43" s="140">
        <v>0</v>
      </c>
      <c r="BR43" s="139">
        <v>0</v>
      </c>
      <c r="BS43" s="138">
        <v>0</v>
      </c>
      <c r="BT43" s="140">
        <v>0</v>
      </c>
      <c r="BU43" s="140">
        <v>0</v>
      </c>
      <c r="BV43" s="139">
        <v>0</v>
      </c>
      <c r="BW43" s="138">
        <v>0</v>
      </c>
      <c r="BX43" s="140">
        <v>0</v>
      </c>
      <c r="BY43" s="140">
        <v>0</v>
      </c>
      <c r="BZ43" s="139">
        <v>0</v>
      </c>
      <c r="CA43" s="138">
        <v>0</v>
      </c>
      <c r="CB43" s="140">
        <v>0</v>
      </c>
      <c r="CC43" s="140">
        <v>0</v>
      </c>
      <c r="CD43" s="139">
        <v>0</v>
      </c>
      <c r="CE43" s="138">
        <v>0</v>
      </c>
      <c r="CF43" s="140">
        <v>0</v>
      </c>
      <c r="CG43" s="140">
        <v>0</v>
      </c>
      <c r="CH43" s="139">
        <v>0</v>
      </c>
      <c r="CI43" s="138">
        <v>0</v>
      </c>
      <c r="CJ43" s="140">
        <v>0</v>
      </c>
      <c r="CK43" s="140">
        <v>0</v>
      </c>
      <c r="CL43" s="139">
        <v>0</v>
      </c>
      <c r="CM43" s="138">
        <v>0</v>
      </c>
      <c r="CN43" s="140">
        <v>0</v>
      </c>
      <c r="CO43" s="140">
        <v>0</v>
      </c>
      <c r="CP43" s="139">
        <v>0</v>
      </c>
      <c r="CQ43" s="138">
        <v>0</v>
      </c>
      <c r="CR43" s="140">
        <v>0</v>
      </c>
      <c r="CS43" s="140">
        <v>0</v>
      </c>
      <c r="CT43" s="139">
        <v>0</v>
      </c>
      <c r="CU43" s="138">
        <v>0</v>
      </c>
      <c r="CV43" s="140">
        <v>0</v>
      </c>
      <c r="CW43" s="140">
        <v>0</v>
      </c>
      <c r="CX43" s="139">
        <v>0</v>
      </c>
      <c r="CY43" s="138">
        <v>0</v>
      </c>
      <c r="CZ43" s="140">
        <v>0</v>
      </c>
      <c r="DA43" s="140">
        <v>0</v>
      </c>
      <c r="DB43" s="139">
        <v>0</v>
      </c>
      <c r="DC43" s="138">
        <v>0</v>
      </c>
      <c r="DD43" s="140">
        <v>0</v>
      </c>
      <c r="DE43" s="140">
        <v>0</v>
      </c>
      <c r="DF43" s="139">
        <v>0</v>
      </c>
      <c r="DG43" s="138">
        <v>0</v>
      </c>
      <c r="DH43" s="140">
        <v>0</v>
      </c>
      <c r="DI43" s="140">
        <v>0</v>
      </c>
      <c r="DJ43" s="139">
        <v>0</v>
      </c>
      <c r="DK43" s="138">
        <v>0</v>
      </c>
      <c r="DL43" s="140">
        <v>0</v>
      </c>
      <c r="DM43" s="140">
        <v>0</v>
      </c>
      <c r="DN43" s="139">
        <v>0</v>
      </c>
      <c r="DO43" s="138">
        <v>0</v>
      </c>
      <c r="DP43" s="140">
        <v>0</v>
      </c>
      <c r="DQ43" s="140">
        <v>0</v>
      </c>
      <c r="DR43" s="139">
        <v>0</v>
      </c>
      <c r="DS43" s="138">
        <v>0</v>
      </c>
      <c r="DT43" s="140">
        <v>0</v>
      </c>
      <c r="DU43" s="140">
        <v>0</v>
      </c>
    </row>
    <row r="44" spans="1:125" s="142" customFormat="1" ht="13.5" customHeight="1">
      <c r="A44" s="138" t="s">
        <v>39</v>
      </c>
      <c r="B44" s="139" t="s">
        <v>273</v>
      </c>
      <c r="C44" s="138" t="s">
        <v>0</v>
      </c>
      <c r="D44" s="140">
        <v>871364</v>
      </c>
      <c r="E44" s="140">
        <v>1837704</v>
      </c>
      <c r="F44" s="139">
        <v>6</v>
      </c>
      <c r="G44" s="138">
        <v>6</v>
      </c>
      <c r="H44" s="140">
        <v>469986</v>
      </c>
      <c r="I44" s="140">
        <v>1268263</v>
      </c>
      <c r="J44" s="139">
        <v>6</v>
      </c>
      <c r="K44" s="138">
        <v>6</v>
      </c>
      <c r="L44" s="140">
        <v>150045</v>
      </c>
      <c r="M44" s="140">
        <v>349361</v>
      </c>
      <c r="N44" s="139">
        <v>3</v>
      </c>
      <c r="O44" s="138">
        <v>3</v>
      </c>
      <c r="P44" s="140">
        <v>146322</v>
      </c>
      <c r="Q44" s="140">
        <v>153161</v>
      </c>
      <c r="R44" s="139">
        <v>2</v>
      </c>
      <c r="S44" s="138">
        <v>2</v>
      </c>
      <c r="T44" s="140">
        <v>105011</v>
      </c>
      <c r="U44" s="140">
        <v>66919</v>
      </c>
      <c r="V44" s="139">
        <v>0</v>
      </c>
      <c r="W44" s="138">
        <v>0</v>
      </c>
      <c r="X44" s="140">
        <v>0</v>
      </c>
      <c r="Y44" s="140">
        <v>0</v>
      </c>
      <c r="Z44" s="139">
        <v>0</v>
      </c>
      <c r="AA44" s="138">
        <v>0</v>
      </c>
      <c r="AB44" s="140">
        <v>0</v>
      </c>
      <c r="AC44" s="140">
        <v>0</v>
      </c>
      <c r="AD44" s="139">
        <v>0</v>
      </c>
      <c r="AE44" s="138">
        <v>0</v>
      </c>
      <c r="AF44" s="140">
        <v>0</v>
      </c>
      <c r="AG44" s="140">
        <v>0</v>
      </c>
      <c r="AH44" s="139">
        <v>0</v>
      </c>
      <c r="AI44" s="138">
        <v>0</v>
      </c>
      <c r="AJ44" s="140">
        <v>0</v>
      </c>
      <c r="AK44" s="140">
        <v>0</v>
      </c>
      <c r="AL44" s="139">
        <v>0</v>
      </c>
      <c r="AM44" s="138">
        <v>0</v>
      </c>
      <c r="AN44" s="140">
        <v>0</v>
      </c>
      <c r="AO44" s="140">
        <v>0</v>
      </c>
      <c r="AP44" s="139">
        <v>0</v>
      </c>
      <c r="AQ44" s="138">
        <v>0</v>
      </c>
      <c r="AR44" s="140">
        <v>0</v>
      </c>
      <c r="AS44" s="140">
        <v>0</v>
      </c>
      <c r="AT44" s="139">
        <v>0</v>
      </c>
      <c r="AU44" s="138">
        <v>0</v>
      </c>
      <c r="AV44" s="140">
        <v>0</v>
      </c>
      <c r="AW44" s="140">
        <v>0</v>
      </c>
      <c r="AX44" s="139">
        <v>0</v>
      </c>
      <c r="AY44" s="138">
        <v>0</v>
      </c>
      <c r="AZ44" s="140">
        <v>0</v>
      </c>
      <c r="BA44" s="140">
        <v>0</v>
      </c>
      <c r="BB44" s="139">
        <v>0</v>
      </c>
      <c r="BC44" s="138">
        <v>0</v>
      </c>
      <c r="BD44" s="140">
        <v>0</v>
      </c>
      <c r="BE44" s="140">
        <v>0</v>
      </c>
      <c r="BF44" s="139">
        <v>0</v>
      </c>
      <c r="BG44" s="138">
        <v>0</v>
      </c>
      <c r="BH44" s="140">
        <v>0</v>
      </c>
      <c r="BI44" s="140">
        <v>0</v>
      </c>
      <c r="BJ44" s="139">
        <v>0</v>
      </c>
      <c r="BK44" s="138">
        <v>0</v>
      </c>
      <c r="BL44" s="140">
        <v>0</v>
      </c>
      <c r="BM44" s="140">
        <v>0</v>
      </c>
      <c r="BN44" s="139">
        <v>0</v>
      </c>
      <c r="BO44" s="138">
        <v>0</v>
      </c>
      <c r="BP44" s="140">
        <v>0</v>
      </c>
      <c r="BQ44" s="140">
        <v>0</v>
      </c>
      <c r="BR44" s="139">
        <v>0</v>
      </c>
      <c r="BS44" s="138">
        <v>0</v>
      </c>
      <c r="BT44" s="140">
        <v>0</v>
      </c>
      <c r="BU44" s="140">
        <v>0</v>
      </c>
      <c r="BV44" s="139">
        <v>0</v>
      </c>
      <c r="BW44" s="138">
        <v>0</v>
      </c>
      <c r="BX44" s="140">
        <v>0</v>
      </c>
      <c r="BY44" s="140">
        <v>0</v>
      </c>
      <c r="BZ44" s="139">
        <v>0</v>
      </c>
      <c r="CA44" s="138">
        <v>0</v>
      </c>
      <c r="CB44" s="140">
        <v>0</v>
      </c>
      <c r="CC44" s="140">
        <v>0</v>
      </c>
      <c r="CD44" s="139">
        <v>0</v>
      </c>
      <c r="CE44" s="138">
        <v>0</v>
      </c>
      <c r="CF44" s="140">
        <v>0</v>
      </c>
      <c r="CG44" s="140">
        <v>0</v>
      </c>
      <c r="CH44" s="139">
        <v>0</v>
      </c>
      <c r="CI44" s="138">
        <v>0</v>
      </c>
      <c r="CJ44" s="140">
        <v>0</v>
      </c>
      <c r="CK44" s="140">
        <v>0</v>
      </c>
      <c r="CL44" s="139">
        <v>0</v>
      </c>
      <c r="CM44" s="138">
        <v>0</v>
      </c>
      <c r="CN44" s="140">
        <v>0</v>
      </c>
      <c r="CO44" s="140">
        <v>0</v>
      </c>
      <c r="CP44" s="139">
        <v>0</v>
      </c>
      <c r="CQ44" s="138">
        <v>0</v>
      </c>
      <c r="CR44" s="140">
        <v>0</v>
      </c>
      <c r="CS44" s="140">
        <v>0</v>
      </c>
      <c r="CT44" s="139">
        <v>0</v>
      </c>
      <c r="CU44" s="138">
        <v>0</v>
      </c>
      <c r="CV44" s="140">
        <v>0</v>
      </c>
      <c r="CW44" s="140">
        <v>0</v>
      </c>
      <c r="CX44" s="139">
        <v>0</v>
      </c>
      <c r="CY44" s="138">
        <v>0</v>
      </c>
      <c r="CZ44" s="140">
        <v>0</v>
      </c>
      <c r="DA44" s="140">
        <v>0</v>
      </c>
      <c r="DB44" s="139">
        <v>0</v>
      </c>
      <c r="DC44" s="138">
        <v>0</v>
      </c>
      <c r="DD44" s="140">
        <v>0</v>
      </c>
      <c r="DE44" s="140">
        <v>0</v>
      </c>
      <c r="DF44" s="139">
        <v>0</v>
      </c>
      <c r="DG44" s="138">
        <v>0</v>
      </c>
      <c r="DH44" s="140">
        <v>0</v>
      </c>
      <c r="DI44" s="140">
        <v>0</v>
      </c>
      <c r="DJ44" s="139">
        <v>0</v>
      </c>
      <c r="DK44" s="138">
        <v>0</v>
      </c>
      <c r="DL44" s="140">
        <v>0</v>
      </c>
      <c r="DM44" s="140">
        <v>0</v>
      </c>
      <c r="DN44" s="139">
        <v>0</v>
      </c>
      <c r="DO44" s="138">
        <v>0</v>
      </c>
      <c r="DP44" s="140">
        <v>0</v>
      </c>
      <c r="DQ44" s="140">
        <v>0</v>
      </c>
      <c r="DR44" s="139">
        <v>0</v>
      </c>
      <c r="DS44" s="138">
        <v>0</v>
      </c>
      <c r="DT44" s="140">
        <v>0</v>
      </c>
      <c r="DU44" s="140">
        <v>0</v>
      </c>
    </row>
    <row r="45" spans="1:125" s="142" customFormat="1" ht="13.5" customHeight="1">
      <c r="A45" s="138" t="s">
        <v>40</v>
      </c>
      <c r="B45" s="139" t="s">
        <v>274</v>
      </c>
      <c r="C45" s="138" t="s">
        <v>0</v>
      </c>
      <c r="D45" s="140">
        <v>3218777</v>
      </c>
      <c r="E45" s="140">
        <v>691665</v>
      </c>
      <c r="F45" s="139">
        <v>14</v>
      </c>
      <c r="G45" s="138">
        <v>14</v>
      </c>
      <c r="H45" s="140">
        <v>1493355</v>
      </c>
      <c r="I45" s="140">
        <v>382662</v>
      </c>
      <c r="J45" s="139">
        <v>14</v>
      </c>
      <c r="K45" s="138">
        <v>14</v>
      </c>
      <c r="L45" s="140">
        <v>963154</v>
      </c>
      <c r="M45" s="140">
        <v>196922</v>
      </c>
      <c r="N45" s="139">
        <v>10</v>
      </c>
      <c r="O45" s="138">
        <v>10</v>
      </c>
      <c r="P45" s="140">
        <v>482810</v>
      </c>
      <c r="Q45" s="140">
        <v>86318</v>
      </c>
      <c r="R45" s="139">
        <v>4</v>
      </c>
      <c r="S45" s="138">
        <v>4</v>
      </c>
      <c r="T45" s="140">
        <v>112851</v>
      </c>
      <c r="U45" s="140">
        <v>15410</v>
      </c>
      <c r="V45" s="139">
        <v>3</v>
      </c>
      <c r="W45" s="138">
        <v>3</v>
      </c>
      <c r="X45" s="140">
        <v>62763</v>
      </c>
      <c r="Y45" s="140">
        <v>10353</v>
      </c>
      <c r="Z45" s="139">
        <v>2</v>
      </c>
      <c r="AA45" s="138">
        <v>2</v>
      </c>
      <c r="AB45" s="140">
        <v>42875</v>
      </c>
      <c r="AC45" s="140">
        <v>0</v>
      </c>
      <c r="AD45" s="139">
        <v>1</v>
      </c>
      <c r="AE45" s="138">
        <v>1</v>
      </c>
      <c r="AF45" s="140">
        <v>13945</v>
      </c>
      <c r="AG45" s="140">
        <v>0</v>
      </c>
      <c r="AH45" s="139">
        <v>1</v>
      </c>
      <c r="AI45" s="138">
        <v>1</v>
      </c>
      <c r="AJ45" s="140">
        <v>14944</v>
      </c>
      <c r="AK45" s="140">
        <v>0</v>
      </c>
      <c r="AL45" s="139">
        <v>1</v>
      </c>
      <c r="AM45" s="138">
        <v>1</v>
      </c>
      <c r="AN45" s="140">
        <v>32080</v>
      </c>
      <c r="AO45" s="140">
        <v>0</v>
      </c>
      <c r="AP45" s="139">
        <v>0</v>
      </c>
      <c r="AQ45" s="138">
        <v>0</v>
      </c>
      <c r="AR45" s="140">
        <v>0</v>
      </c>
      <c r="AS45" s="140">
        <v>0</v>
      </c>
      <c r="AT45" s="139">
        <v>0</v>
      </c>
      <c r="AU45" s="138">
        <v>0</v>
      </c>
      <c r="AV45" s="140">
        <v>0</v>
      </c>
      <c r="AW45" s="140">
        <v>0</v>
      </c>
      <c r="AX45" s="139">
        <v>0</v>
      </c>
      <c r="AY45" s="138">
        <v>0</v>
      </c>
      <c r="AZ45" s="140">
        <v>0</v>
      </c>
      <c r="BA45" s="140">
        <v>0</v>
      </c>
      <c r="BB45" s="139">
        <v>0</v>
      </c>
      <c r="BC45" s="138">
        <v>0</v>
      </c>
      <c r="BD45" s="140">
        <v>0</v>
      </c>
      <c r="BE45" s="140">
        <v>0</v>
      </c>
      <c r="BF45" s="139">
        <v>0</v>
      </c>
      <c r="BG45" s="138">
        <v>0</v>
      </c>
      <c r="BH45" s="140">
        <v>0</v>
      </c>
      <c r="BI45" s="140">
        <v>0</v>
      </c>
      <c r="BJ45" s="139">
        <v>0</v>
      </c>
      <c r="BK45" s="138">
        <v>0</v>
      </c>
      <c r="BL45" s="140">
        <v>0</v>
      </c>
      <c r="BM45" s="140">
        <v>0</v>
      </c>
      <c r="BN45" s="139">
        <v>0</v>
      </c>
      <c r="BO45" s="138">
        <v>0</v>
      </c>
      <c r="BP45" s="140">
        <v>0</v>
      </c>
      <c r="BQ45" s="140">
        <v>0</v>
      </c>
      <c r="BR45" s="139">
        <v>0</v>
      </c>
      <c r="BS45" s="138">
        <v>0</v>
      </c>
      <c r="BT45" s="140">
        <v>0</v>
      </c>
      <c r="BU45" s="140">
        <v>0</v>
      </c>
      <c r="BV45" s="139">
        <v>0</v>
      </c>
      <c r="BW45" s="138">
        <v>0</v>
      </c>
      <c r="BX45" s="140">
        <v>0</v>
      </c>
      <c r="BY45" s="140">
        <v>0</v>
      </c>
      <c r="BZ45" s="139">
        <v>0</v>
      </c>
      <c r="CA45" s="138">
        <v>0</v>
      </c>
      <c r="CB45" s="140">
        <v>0</v>
      </c>
      <c r="CC45" s="140">
        <v>0</v>
      </c>
      <c r="CD45" s="139">
        <v>0</v>
      </c>
      <c r="CE45" s="138">
        <v>0</v>
      </c>
      <c r="CF45" s="140">
        <v>0</v>
      </c>
      <c r="CG45" s="140">
        <v>0</v>
      </c>
      <c r="CH45" s="139">
        <v>0</v>
      </c>
      <c r="CI45" s="138">
        <v>0</v>
      </c>
      <c r="CJ45" s="140">
        <v>0</v>
      </c>
      <c r="CK45" s="140">
        <v>0</v>
      </c>
      <c r="CL45" s="139">
        <v>0</v>
      </c>
      <c r="CM45" s="138">
        <v>0</v>
      </c>
      <c r="CN45" s="140">
        <v>0</v>
      </c>
      <c r="CO45" s="140">
        <v>0</v>
      </c>
      <c r="CP45" s="139">
        <v>0</v>
      </c>
      <c r="CQ45" s="138">
        <v>0</v>
      </c>
      <c r="CR45" s="140">
        <v>0</v>
      </c>
      <c r="CS45" s="140">
        <v>0</v>
      </c>
      <c r="CT45" s="139">
        <v>0</v>
      </c>
      <c r="CU45" s="138">
        <v>0</v>
      </c>
      <c r="CV45" s="140">
        <v>0</v>
      </c>
      <c r="CW45" s="140">
        <v>0</v>
      </c>
      <c r="CX45" s="139">
        <v>0</v>
      </c>
      <c r="CY45" s="138">
        <v>0</v>
      </c>
      <c r="CZ45" s="140">
        <v>0</v>
      </c>
      <c r="DA45" s="140">
        <v>0</v>
      </c>
      <c r="DB45" s="139">
        <v>0</v>
      </c>
      <c r="DC45" s="138">
        <v>0</v>
      </c>
      <c r="DD45" s="140">
        <v>0</v>
      </c>
      <c r="DE45" s="140">
        <v>0</v>
      </c>
      <c r="DF45" s="139">
        <v>0</v>
      </c>
      <c r="DG45" s="138">
        <v>0</v>
      </c>
      <c r="DH45" s="140">
        <v>0</v>
      </c>
      <c r="DI45" s="140">
        <v>0</v>
      </c>
      <c r="DJ45" s="139">
        <v>0</v>
      </c>
      <c r="DK45" s="138">
        <v>0</v>
      </c>
      <c r="DL45" s="140">
        <v>0</v>
      </c>
      <c r="DM45" s="140">
        <v>0</v>
      </c>
      <c r="DN45" s="139">
        <v>0</v>
      </c>
      <c r="DO45" s="138">
        <v>0</v>
      </c>
      <c r="DP45" s="140">
        <v>0</v>
      </c>
      <c r="DQ45" s="140">
        <v>0</v>
      </c>
      <c r="DR45" s="139">
        <v>0</v>
      </c>
      <c r="DS45" s="138">
        <v>0</v>
      </c>
      <c r="DT45" s="140">
        <v>0</v>
      </c>
      <c r="DU45" s="140">
        <v>0</v>
      </c>
    </row>
    <row r="46" spans="1:125" s="142" customFormat="1" ht="13.5" customHeight="1">
      <c r="A46" s="138" t="s">
        <v>41</v>
      </c>
      <c r="B46" s="139" t="s">
        <v>275</v>
      </c>
      <c r="C46" s="138" t="s">
        <v>0</v>
      </c>
      <c r="D46" s="140">
        <v>13944203</v>
      </c>
      <c r="E46" s="140">
        <v>2320967</v>
      </c>
      <c r="F46" s="139">
        <v>25</v>
      </c>
      <c r="G46" s="138">
        <v>25</v>
      </c>
      <c r="H46" s="140">
        <v>5657457</v>
      </c>
      <c r="I46" s="140">
        <v>1103409</v>
      </c>
      <c r="J46" s="139">
        <v>25</v>
      </c>
      <c r="K46" s="138">
        <v>25</v>
      </c>
      <c r="L46" s="140">
        <v>3927694</v>
      </c>
      <c r="M46" s="140">
        <v>916600</v>
      </c>
      <c r="N46" s="139">
        <v>12</v>
      </c>
      <c r="O46" s="138">
        <v>12</v>
      </c>
      <c r="P46" s="140">
        <v>2221112</v>
      </c>
      <c r="Q46" s="140">
        <v>158578</v>
      </c>
      <c r="R46" s="139">
        <v>7</v>
      </c>
      <c r="S46" s="138">
        <v>7</v>
      </c>
      <c r="T46" s="140">
        <v>1415053</v>
      </c>
      <c r="U46" s="140">
        <v>41092</v>
      </c>
      <c r="V46" s="139">
        <v>6</v>
      </c>
      <c r="W46" s="138">
        <v>6</v>
      </c>
      <c r="X46" s="140">
        <v>496484</v>
      </c>
      <c r="Y46" s="140">
        <v>49194</v>
      </c>
      <c r="Z46" s="139">
        <v>3</v>
      </c>
      <c r="AA46" s="138">
        <v>3</v>
      </c>
      <c r="AB46" s="140">
        <v>185140</v>
      </c>
      <c r="AC46" s="140">
        <v>37568</v>
      </c>
      <c r="AD46" s="139">
        <v>1</v>
      </c>
      <c r="AE46" s="138">
        <v>1</v>
      </c>
      <c r="AF46" s="140">
        <v>32328</v>
      </c>
      <c r="AG46" s="140">
        <v>14526</v>
      </c>
      <c r="AH46" s="139">
        <v>1</v>
      </c>
      <c r="AI46" s="138">
        <v>1</v>
      </c>
      <c r="AJ46" s="140">
        <v>8935</v>
      </c>
      <c r="AK46" s="140">
        <v>0</v>
      </c>
      <c r="AL46" s="139">
        <v>0</v>
      </c>
      <c r="AM46" s="138">
        <v>0</v>
      </c>
      <c r="AN46" s="140">
        <v>0</v>
      </c>
      <c r="AO46" s="140">
        <v>0</v>
      </c>
      <c r="AP46" s="139">
        <v>0</v>
      </c>
      <c r="AQ46" s="138">
        <v>0</v>
      </c>
      <c r="AR46" s="140">
        <v>0</v>
      </c>
      <c r="AS46" s="140">
        <v>0</v>
      </c>
      <c r="AT46" s="139">
        <v>0</v>
      </c>
      <c r="AU46" s="138">
        <v>0</v>
      </c>
      <c r="AV46" s="140">
        <v>0</v>
      </c>
      <c r="AW46" s="140">
        <v>0</v>
      </c>
      <c r="AX46" s="139">
        <v>0</v>
      </c>
      <c r="AY46" s="138">
        <v>0</v>
      </c>
      <c r="AZ46" s="140">
        <v>0</v>
      </c>
      <c r="BA46" s="140">
        <v>0</v>
      </c>
      <c r="BB46" s="139">
        <v>0</v>
      </c>
      <c r="BC46" s="138">
        <v>0</v>
      </c>
      <c r="BD46" s="140">
        <v>0</v>
      </c>
      <c r="BE46" s="140">
        <v>0</v>
      </c>
      <c r="BF46" s="139">
        <v>0</v>
      </c>
      <c r="BG46" s="138">
        <v>0</v>
      </c>
      <c r="BH46" s="140">
        <v>0</v>
      </c>
      <c r="BI46" s="140">
        <v>0</v>
      </c>
      <c r="BJ46" s="139">
        <v>0</v>
      </c>
      <c r="BK46" s="138">
        <v>0</v>
      </c>
      <c r="BL46" s="140">
        <v>0</v>
      </c>
      <c r="BM46" s="140">
        <v>0</v>
      </c>
      <c r="BN46" s="139">
        <v>0</v>
      </c>
      <c r="BO46" s="138">
        <v>0</v>
      </c>
      <c r="BP46" s="140">
        <v>0</v>
      </c>
      <c r="BQ46" s="140">
        <v>0</v>
      </c>
      <c r="BR46" s="139">
        <v>0</v>
      </c>
      <c r="BS46" s="138">
        <v>0</v>
      </c>
      <c r="BT46" s="140">
        <v>0</v>
      </c>
      <c r="BU46" s="140">
        <v>0</v>
      </c>
      <c r="BV46" s="139">
        <v>0</v>
      </c>
      <c r="BW46" s="138">
        <v>0</v>
      </c>
      <c r="BX46" s="140">
        <v>0</v>
      </c>
      <c r="BY46" s="140">
        <v>0</v>
      </c>
      <c r="BZ46" s="139">
        <v>0</v>
      </c>
      <c r="CA46" s="138">
        <v>0</v>
      </c>
      <c r="CB46" s="140">
        <v>0</v>
      </c>
      <c r="CC46" s="140">
        <v>0</v>
      </c>
      <c r="CD46" s="139">
        <v>0</v>
      </c>
      <c r="CE46" s="138">
        <v>0</v>
      </c>
      <c r="CF46" s="140">
        <v>0</v>
      </c>
      <c r="CG46" s="140">
        <v>0</v>
      </c>
      <c r="CH46" s="139">
        <v>0</v>
      </c>
      <c r="CI46" s="138">
        <v>0</v>
      </c>
      <c r="CJ46" s="140">
        <v>0</v>
      </c>
      <c r="CK46" s="140">
        <v>0</v>
      </c>
      <c r="CL46" s="139">
        <v>0</v>
      </c>
      <c r="CM46" s="138">
        <v>0</v>
      </c>
      <c r="CN46" s="140">
        <v>0</v>
      </c>
      <c r="CO46" s="140">
        <v>0</v>
      </c>
      <c r="CP46" s="139">
        <v>0</v>
      </c>
      <c r="CQ46" s="138">
        <v>0</v>
      </c>
      <c r="CR46" s="140">
        <v>0</v>
      </c>
      <c r="CS46" s="140">
        <v>0</v>
      </c>
      <c r="CT46" s="139">
        <v>0</v>
      </c>
      <c r="CU46" s="138">
        <v>0</v>
      </c>
      <c r="CV46" s="140">
        <v>0</v>
      </c>
      <c r="CW46" s="140">
        <v>0</v>
      </c>
      <c r="CX46" s="139">
        <v>0</v>
      </c>
      <c r="CY46" s="138">
        <v>0</v>
      </c>
      <c r="CZ46" s="140">
        <v>0</v>
      </c>
      <c r="DA46" s="140">
        <v>0</v>
      </c>
      <c r="DB46" s="139">
        <v>0</v>
      </c>
      <c r="DC46" s="138">
        <v>0</v>
      </c>
      <c r="DD46" s="140">
        <v>0</v>
      </c>
      <c r="DE46" s="140">
        <v>0</v>
      </c>
      <c r="DF46" s="139">
        <v>0</v>
      </c>
      <c r="DG46" s="138">
        <v>0</v>
      </c>
      <c r="DH46" s="140">
        <v>0</v>
      </c>
      <c r="DI46" s="140">
        <v>0</v>
      </c>
      <c r="DJ46" s="139">
        <v>0</v>
      </c>
      <c r="DK46" s="138">
        <v>0</v>
      </c>
      <c r="DL46" s="140">
        <v>0</v>
      </c>
      <c r="DM46" s="140">
        <v>0</v>
      </c>
      <c r="DN46" s="139">
        <v>0</v>
      </c>
      <c r="DO46" s="138">
        <v>0</v>
      </c>
      <c r="DP46" s="140">
        <v>0</v>
      </c>
      <c r="DQ46" s="140">
        <v>0</v>
      </c>
      <c r="DR46" s="139">
        <v>0</v>
      </c>
      <c r="DS46" s="138">
        <v>0</v>
      </c>
      <c r="DT46" s="140">
        <v>0</v>
      </c>
      <c r="DU46" s="140">
        <v>0</v>
      </c>
    </row>
    <row r="47" spans="1:125" s="142" customFormat="1" ht="13.5" customHeight="1">
      <c r="A47" s="138" t="s">
        <v>42</v>
      </c>
      <c r="B47" s="139" t="s">
        <v>276</v>
      </c>
      <c r="C47" s="138" t="s">
        <v>0</v>
      </c>
      <c r="D47" s="140">
        <v>3778476</v>
      </c>
      <c r="E47" s="140">
        <v>1496555</v>
      </c>
      <c r="F47" s="139">
        <v>11</v>
      </c>
      <c r="G47" s="138">
        <v>11</v>
      </c>
      <c r="H47" s="140">
        <v>1508538</v>
      </c>
      <c r="I47" s="140">
        <v>598228</v>
      </c>
      <c r="J47" s="139">
        <v>11</v>
      </c>
      <c r="K47" s="138">
        <v>11</v>
      </c>
      <c r="L47" s="140">
        <v>1460787</v>
      </c>
      <c r="M47" s="140">
        <v>354359</v>
      </c>
      <c r="N47" s="139">
        <v>9</v>
      </c>
      <c r="O47" s="138">
        <v>9</v>
      </c>
      <c r="P47" s="140">
        <v>519047</v>
      </c>
      <c r="Q47" s="140">
        <v>190717</v>
      </c>
      <c r="R47" s="139">
        <v>5</v>
      </c>
      <c r="S47" s="138">
        <v>5</v>
      </c>
      <c r="T47" s="140">
        <v>85081</v>
      </c>
      <c r="U47" s="140">
        <v>183901</v>
      </c>
      <c r="V47" s="139">
        <v>4</v>
      </c>
      <c r="W47" s="138">
        <v>4</v>
      </c>
      <c r="X47" s="140">
        <v>108407</v>
      </c>
      <c r="Y47" s="140">
        <v>117720</v>
      </c>
      <c r="Z47" s="139">
        <v>3</v>
      </c>
      <c r="AA47" s="138">
        <v>3</v>
      </c>
      <c r="AB47" s="140">
        <v>20330</v>
      </c>
      <c r="AC47" s="140">
        <v>51630</v>
      </c>
      <c r="AD47" s="139">
        <v>2</v>
      </c>
      <c r="AE47" s="138">
        <v>2</v>
      </c>
      <c r="AF47" s="140">
        <v>24758</v>
      </c>
      <c r="AG47" s="140">
        <v>0</v>
      </c>
      <c r="AH47" s="139">
        <v>1</v>
      </c>
      <c r="AI47" s="138">
        <v>1</v>
      </c>
      <c r="AJ47" s="140">
        <v>36207</v>
      </c>
      <c r="AK47" s="140">
        <v>0</v>
      </c>
      <c r="AL47" s="139">
        <v>1</v>
      </c>
      <c r="AM47" s="138">
        <v>1</v>
      </c>
      <c r="AN47" s="140">
        <v>15321</v>
      </c>
      <c r="AO47" s="140">
        <v>0</v>
      </c>
      <c r="AP47" s="139">
        <v>0</v>
      </c>
      <c r="AQ47" s="138">
        <v>0</v>
      </c>
      <c r="AR47" s="140">
        <v>0</v>
      </c>
      <c r="AS47" s="140">
        <v>0</v>
      </c>
      <c r="AT47" s="139">
        <v>0</v>
      </c>
      <c r="AU47" s="138">
        <v>0</v>
      </c>
      <c r="AV47" s="140">
        <v>0</v>
      </c>
      <c r="AW47" s="140">
        <v>0</v>
      </c>
      <c r="AX47" s="139">
        <v>0</v>
      </c>
      <c r="AY47" s="138">
        <v>0</v>
      </c>
      <c r="AZ47" s="140">
        <v>0</v>
      </c>
      <c r="BA47" s="140">
        <v>0</v>
      </c>
      <c r="BB47" s="139">
        <v>0</v>
      </c>
      <c r="BC47" s="138">
        <v>0</v>
      </c>
      <c r="BD47" s="140">
        <v>0</v>
      </c>
      <c r="BE47" s="140">
        <v>0</v>
      </c>
      <c r="BF47" s="139">
        <v>0</v>
      </c>
      <c r="BG47" s="138">
        <v>0</v>
      </c>
      <c r="BH47" s="140">
        <v>0</v>
      </c>
      <c r="BI47" s="140">
        <v>0</v>
      </c>
      <c r="BJ47" s="139">
        <v>0</v>
      </c>
      <c r="BK47" s="138">
        <v>0</v>
      </c>
      <c r="BL47" s="140">
        <v>0</v>
      </c>
      <c r="BM47" s="140">
        <v>0</v>
      </c>
      <c r="BN47" s="139">
        <v>0</v>
      </c>
      <c r="BO47" s="138">
        <v>0</v>
      </c>
      <c r="BP47" s="140">
        <v>0</v>
      </c>
      <c r="BQ47" s="140">
        <v>0</v>
      </c>
      <c r="BR47" s="139">
        <v>0</v>
      </c>
      <c r="BS47" s="138">
        <v>0</v>
      </c>
      <c r="BT47" s="140">
        <v>0</v>
      </c>
      <c r="BU47" s="140">
        <v>0</v>
      </c>
      <c r="BV47" s="139">
        <v>0</v>
      </c>
      <c r="BW47" s="138">
        <v>0</v>
      </c>
      <c r="BX47" s="140">
        <v>0</v>
      </c>
      <c r="BY47" s="140">
        <v>0</v>
      </c>
      <c r="BZ47" s="139">
        <v>0</v>
      </c>
      <c r="CA47" s="138">
        <v>0</v>
      </c>
      <c r="CB47" s="140">
        <v>0</v>
      </c>
      <c r="CC47" s="140">
        <v>0</v>
      </c>
      <c r="CD47" s="139">
        <v>0</v>
      </c>
      <c r="CE47" s="138">
        <v>0</v>
      </c>
      <c r="CF47" s="140">
        <v>0</v>
      </c>
      <c r="CG47" s="140">
        <v>0</v>
      </c>
      <c r="CH47" s="139">
        <v>0</v>
      </c>
      <c r="CI47" s="138">
        <v>0</v>
      </c>
      <c r="CJ47" s="140">
        <v>0</v>
      </c>
      <c r="CK47" s="140">
        <v>0</v>
      </c>
      <c r="CL47" s="139">
        <v>0</v>
      </c>
      <c r="CM47" s="138">
        <v>0</v>
      </c>
      <c r="CN47" s="140">
        <v>0</v>
      </c>
      <c r="CO47" s="140">
        <v>0</v>
      </c>
      <c r="CP47" s="139">
        <v>0</v>
      </c>
      <c r="CQ47" s="138">
        <v>0</v>
      </c>
      <c r="CR47" s="140">
        <v>0</v>
      </c>
      <c r="CS47" s="140">
        <v>0</v>
      </c>
      <c r="CT47" s="139">
        <v>0</v>
      </c>
      <c r="CU47" s="138">
        <v>0</v>
      </c>
      <c r="CV47" s="140">
        <v>0</v>
      </c>
      <c r="CW47" s="140">
        <v>0</v>
      </c>
      <c r="CX47" s="139">
        <v>0</v>
      </c>
      <c r="CY47" s="138">
        <v>0</v>
      </c>
      <c r="CZ47" s="140">
        <v>0</v>
      </c>
      <c r="DA47" s="140">
        <v>0</v>
      </c>
      <c r="DB47" s="139">
        <v>0</v>
      </c>
      <c r="DC47" s="138">
        <v>0</v>
      </c>
      <c r="DD47" s="140">
        <v>0</v>
      </c>
      <c r="DE47" s="140">
        <v>0</v>
      </c>
      <c r="DF47" s="139">
        <v>0</v>
      </c>
      <c r="DG47" s="138">
        <v>0</v>
      </c>
      <c r="DH47" s="140">
        <v>0</v>
      </c>
      <c r="DI47" s="140">
        <v>0</v>
      </c>
      <c r="DJ47" s="139">
        <v>0</v>
      </c>
      <c r="DK47" s="138">
        <v>0</v>
      </c>
      <c r="DL47" s="140">
        <v>0</v>
      </c>
      <c r="DM47" s="140">
        <v>0</v>
      </c>
      <c r="DN47" s="139">
        <v>0</v>
      </c>
      <c r="DO47" s="138">
        <v>0</v>
      </c>
      <c r="DP47" s="140">
        <v>0</v>
      </c>
      <c r="DQ47" s="140">
        <v>0</v>
      </c>
      <c r="DR47" s="139">
        <v>0</v>
      </c>
      <c r="DS47" s="138">
        <v>0</v>
      </c>
      <c r="DT47" s="140">
        <v>0</v>
      </c>
      <c r="DU47" s="140">
        <v>0</v>
      </c>
    </row>
    <row r="48" spans="1:125" s="142" customFormat="1" ht="13.5" customHeight="1">
      <c r="A48" s="138" t="s">
        <v>43</v>
      </c>
      <c r="B48" s="139" t="s">
        <v>277</v>
      </c>
      <c r="C48" s="138" t="s">
        <v>0</v>
      </c>
      <c r="D48" s="140">
        <v>3106224</v>
      </c>
      <c r="E48" s="140">
        <v>593405</v>
      </c>
      <c r="F48" s="139">
        <v>6</v>
      </c>
      <c r="G48" s="138">
        <v>6</v>
      </c>
      <c r="H48" s="140">
        <v>1308607</v>
      </c>
      <c r="I48" s="140">
        <v>319572</v>
      </c>
      <c r="J48" s="139">
        <v>6</v>
      </c>
      <c r="K48" s="138">
        <v>6</v>
      </c>
      <c r="L48" s="140">
        <v>1340665</v>
      </c>
      <c r="M48" s="140">
        <v>238143</v>
      </c>
      <c r="N48" s="139">
        <v>3</v>
      </c>
      <c r="O48" s="138">
        <v>3</v>
      </c>
      <c r="P48" s="140">
        <v>365943</v>
      </c>
      <c r="Q48" s="140">
        <v>35690</v>
      </c>
      <c r="R48" s="139">
        <v>1</v>
      </c>
      <c r="S48" s="138">
        <v>1</v>
      </c>
      <c r="T48" s="140">
        <v>91009</v>
      </c>
      <c r="U48" s="140">
        <v>0</v>
      </c>
      <c r="V48" s="139">
        <v>0</v>
      </c>
      <c r="W48" s="138">
        <v>0</v>
      </c>
      <c r="X48" s="140">
        <v>0</v>
      </c>
      <c r="Y48" s="140">
        <v>0</v>
      </c>
      <c r="Z48" s="139">
        <v>0</v>
      </c>
      <c r="AA48" s="138">
        <v>0</v>
      </c>
      <c r="AB48" s="140">
        <v>0</v>
      </c>
      <c r="AC48" s="140">
        <v>0</v>
      </c>
      <c r="AD48" s="139">
        <v>0</v>
      </c>
      <c r="AE48" s="138">
        <v>0</v>
      </c>
      <c r="AF48" s="140">
        <v>0</v>
      </c>
      <c r="AG48" s="140">
        <v>0</v>
      </c>
      <c r="AH48" s="139">
        <v>0</v>
      </c>
      <c r="AI48" s="138">
        <v>0</v>
      </c>
      <c r="AJ48" s="140">
        <v>0</v>
      </c>
      <c r="AK48" s="140">
        <v>0</v>
      </c>
      <c r="AL48" s="139">
        <v>0</v>
      </c>
      <c r="AM48" s="138">
        <v>0</v>
      </c>
      <c r="AN48" s="140">
        <v>0</v>
      </c>
      <c r="AO48" s="140">
        <v>0</v>
      </c>
      <c r="AP48" s="139">
        <v>0</v>
      </c>
      <c r="AQ48" s="138">
        <v>0</v>
      </c>
      <c r="AR48" s="140">
        <v>0</v>
      </c>
      <c r="AS48" s="140">
        <v>0</v>
      </c>
      <c r="AT48" s="139">
        <v>0</v>
      </c>
      <c r="AU48" s="138">
        <v>0</v>
      </c>
      <c r="AV48" s="140">
        <v>0</v>
      </c>
      <c r="AW48" s="140">
        <v>0</v>
      </c>
      <c r="AX48" s="139">
        <v>0</v>
      </c>
      <c r="AY48" s="138">
        <v>0</v>
      </c>
      <c r="AZ48" s="140">
        <v>0</v>
      </c>
      <c r="BA48" s="140">
        <v>0</v>
      </c>
      <c r="BB48" s="139">
        <v>0</v>
      </c>
      <c r="BC48" s="138">
        <v>0</v>
      </c>
      <c r="BD48" s="140">
        <v>0</v>
      </c>
      <c r="BE48" s="140">
        <v>0</v>
      </c>
      <c r="BF48" s="139">
        <v>0</v>
      </c>
      <c r="BG48" s="138">
        <v>0</v>
      </c>
      <c r="BH48" s="140">
        <v>0</v>
      </c>
      <c r="BI48" s="140">
        <v>0</v>
      </c>
      <c r="BJ48" s="139">
        <v>0</v>
      </c>
      <c r="BK48" s="138">
        <v>0</v>
      </c>
      <c r="BL48" s="140">
        <v>0</v>
      </c>
      <c r="BM48" s="140">
        <v>0</v>
      </c>
      <c r="BN48" s="139">
        <v>0</v>
      </c>
      <c r="BO48" s="138">
        <v>0</v>
      </c>
      <c r="BP48" s="140">
        <v>0</v>
      </c>
      <c r="BQ48" s="140">
        <v>0</v>
      </c>
      <c r="BR48" s="139">
        <v>0</v>
      </c>
      <c r="BS48" s="138">
        <v>0</v>
      </c>
      <c r="BT48" s="140">
        <v>0</v>
      </c>
      <c r="BU48" s="140">
        <v>0</v>
      </c>
      <c r="BV48" s="139">
        <v>0</v>
      </c>
      <c r="BW48" s="138">
        <v>0</v>
      </c>
      <c r="BX48" s="140">
        <v>0</v>
      </c>
      <c r="BY48" s="140">
        <v>0</v>
      </c>
      <c r="BZ48" s="139">
        <v>0</v>
      </c>
      <c r="CA48" s="138">
        <v>0</v>
      </c>
      <c r="CB48" s="140">
        <v>0</v>
      </c>
      <c r="CC48" s="140">
        <v>0</v>
      </c>
      <c r="CD48" s="139">
        <v>0</v>
      </c>
      <c r="CE48" s="138">
        <v>0</v>
      </c>
      <c r="CF48" s="140">
        <v>0</v>
      </c>
      <c r="CG48" s="140">
        <v>0</v>
      </c>
      <c r="CH48" s="139">
        <v>0</v>
      </c>
      <c r="CI48" s="138">
        <v>0</v>
      </c>
      <c r="CJ48" s="140">
        <v>0</v>
      </c>
      <c r="CK48" s="140">
        <v>0</v>
      </c>
      <c r="CL48" s="139">
        <v>0</v>
      </c>
      <c r="CM48" s="138">
        <v>0</v>
      </c>
      <c r="CN48" s="140">
        <v>0</v>
      </c>
      <c r="CO48" s="140">
        <v>0</v>
      </c>
      <c r="CP48" s="139">
        <v>0</v>
      </c>
      <c r="CQ48" s="138">
        <v>0</v>
      </c>
      <c r="CR48" s="140">
        <v>0</v>
      </c>
      <c r="CS48" s="140">
        <v>0</v>
      </c>
      <c r="CT48" s="139">
        <v>0</v>
      </c>
      <c r="CU48" s="138">
        <v>0</v>
      </c>
      <c r="CV48" s="140">
        <v>0</v>
      </c>
      <c r="CW48" s="140">
        <v>0</v>
      </c>
      <c r="CX48" s="139">
        <v>0</v>
      </c>
      <c r="CY48" s="138">
        <v>0</v>
      </c>
      <c r="CZ48" s="140">
        <v>0</v>
      </c>
      <c r="DA48" s="140">
        <v>0</v>
      </c>
      <c r="DB48" s="139">
        <v>0</v>
      </c>
      <c r="DC48" s="138">
        <v>0</v>
      </c>
      <c r="DD48" s="140">
        <v>0</v>
      </c>
      <c r="DE48" s="140">
        <v>0</v>
      </c>
      <c r="DF48" s="139">
        <v>0</v>
      </c>
      <c r="DG48" s="138">
        <v>0</v>
      </c>
      <c r="DH48" s="140">
        <v>0</v>
      </c>
      <c r="DI48" s="140">
        <v>0</v>
      </c>
      <c r="DJ48" s="139">
        <v>0</v>
      </c>
      <c r="DK48" s="138">
        <v>0</v>
      </c>
      <c r="DL48" s="140">
        <v>0</v>
      </c>
      <c r="DM48" s="140">
        <v>0</v>
      </c>
      <c r="DN48" s="139">
        <v>0</v>
      </c>
      <c r="DO48" s="138">
        <v>0</v>
      </c>
      <c r="DP48" s="140">
        <v>0</v>
      </c>
      <c r="DQ48" s="140">
        <v>0</v>
      </c>
      <c r="DR48" s="139">
        <v>0</v>
      </c>
      <c r="DS48" s="138">
        <v>0</v>
      </c>
      <c r="DT48" s="140">
        <v>0</v>
      </c>
      <c r="DU48" s="140">
        <v>0</v>
      </c>
    </row>
    <row r="49" spans="1:125" s="142" customFormat="1" ht="13.5" customHeight="1">
      <c r="A49" s="138" t="s">
        <v>44</v>
      </c>
      <c r="B49" s="139" t="s">
        <v>278</v>
      </c>
      <c r="C49" s="138" t="s">
        <v>0</v>
      </c>
      <c r="D49" s="140">
        <v>6773975</v>
      </c>
      <c r="E49" s="140">
        <v>2071224</v>
      </c>
      <c r="F49" s="139">
        <v>14</v>
      </c>
      <c r="G49" s="138">
        <v>14</v>
      </c>
      <c r="H49" s="140">
        <v>3102016</v>
      </c>
      <c r="I49" s="140">
        <v>865799</v>
      </c>
      <c r="J49" s="139">
        <v>14</v>
      </c>
      <c r="K49" s="138">
        <v>14</v>
      </c>
      <c r="L49" s="140">
        <v>1798708</v>
      </c>
      <c r="M49" s="140">
        <v>585387</v>
      </c>
      <c r="N49" s="139">
        <v>10</v>
      </c>
      <c r="O49" s="138">
        <v>10</v>
      </c>
      <c r="P49" s="140">
        <v>785393</v>
      </c>
      <c r="Q49" s="140">
        <v>309026</v>
      </c>
      <c r="R49" s="139">
        <v>6</v>
      </c>
      <c r="S49" s="138">
        <v>6</v>
      </c>
      <c r="T49" s="140">
        <v>513463</v>
      </c>
      <c r="U49" s="140">
        <v>91815</v>
      </c>
      <c r="V49" s="139">
        <v>3</v>
      </c>
      <c r="W49" s="138">
        <v>3</v>
      </c>
      <c r="X49" s="140">
        <v>186672</v>
      </c>
      <c r="Y49" s="140">
        <v>65840</v>
      </c>
      <c r="Z49" s="139">
        <v>2</v>
      </c>
      <c r="AA49" s="138">
        <v>2</v>
      </c>
      <c r="AB49" s="140">
        <v>37728</v>
      </c>
      <c r="AC49" s="140">
        <v>45602</v>
      </c>
      <c r="AD49" s="139">
        <v>2</v>
      </c>
      <c r="AE49" s="138">
        <v>2</v>
      </c>
      <c r="AF49" s="140">
        <v>177199</v>
      </c>
      <c r="AG49" s="140">
        <v>50403</v>
      </c>
      <c r="AH49" s="139">
        <v>1</v>
      </c>
      <c r="AI49" s="138">
        <v>1</v>
      </c>
      <c r="AJ49" s="140">
        <v>29820</v>
      </c>
      <c r="AK49" s="140">
        <v>9575</v>
      </c>
      <c r="AL49" s="139">
        <v>1</v>
      </c>
      <c r="AM49" s="138">
        <v>1</v>
      </c>
      <c r="AN49" s="140">
        <v>30381</v>
      </c>
      <c r="AO49" s="140">
        <v>19331</v>
      </c>
      <c r="AP49" s="139">
        <v>1</v>
      </c>
      <c r="AQ49" s="138">
        <v>1</v>
      </c>
      <c r="AR49" s="140">
        <v>112595</v>
      </c>
      <c r="AS49" s="140">
        <v>28446</v>
      </c>
      <c r="AT49" s="139">
        <v>0</v>
      </c>
      <c r="AU49" s="138">
        <v>0</v>
      </c>
      <c r="AV49" s="140">
        <v>0</v>
      </c>
      <c r="AW49" s="140">
        <v>0</v>
      </c>
      <c r="AX49" s="139">
        <v>0</v>
      </c>
      <c r="AY49" s="138">
        <v>0</v>
      </c>
      <c r="AZ49" s="140">
        <v>0</v>
      </c>
      <c r="BA49" s="140">
        <v>0</v>
      </c>
      <c r="BB49" s="139">
        <v>0</v>
      </c>
      <c r="BC49" s="138">
        <v>0</v>
      </c>
      <c r="BD49" s="140">
        <v>0</v>
      </c>
      <c r="BE49" s="140">
        <v>0</v>
      </c>
      <c r="BF49" s="139">
        <v>0</v>
      </c>
      <c r="BG49" s="138">
        <v>0</v>
      </c>
      <c r="BH49" s="140">
        <v>0</v>
      </c>
      <c r="BI49" s="140">
        <v>0</v>
      </c>
      <c r="BJ49" s="139">
        <v>0</v>
      </c>
      <c r="BK49" s="138">
        <v>0</v>
      </c>
      <c r="BL49" s="140">
        <v>0</v>
      </c>
      <c r="BM49" s="140">
        <v>0</v>
      </c>
      <c r="BN49" s="139">
        <v>0</v>
      </c>
      <c r="BO49" s="138">
        <v>0</v>
      </c>
      <c r="BP49" s="140">
        <v>0</v>
      </c>
      <c r="BQ49" s="140">
        <v>0</v>
      </c>
      <c r="BR49" s="139">
        <v>0</v>
      </c>
      <c r="BS49" s="138">
        <v>0</v>
      </c>
      <c r="BT49" s="140">
        <v>0</v>
      </c>
      <c r="BU49" s="140">
        <v>0</v>
      </c>
      <c r="BV49" s="139">
        <v>0</v>
      </c>
      <c r="BW49" s="138">
        <v>0</v>
      </c>
      <c r="BX49" s="140">
        <v>0</v>
      </c>
      <c r="BY49" s="140">
        <v>0</v>
      </c>
      <c r="BZ49" s="139">
        <v>0</v>
      </c>
      <c r="CA49" s="138">
        <v>0</v>
      </c>
      <c r="CB49" s="140">
        <v>0</v>
      </c>
      <c r="CC49" s="140">
        <v>0</v>
      </c>
      <c r="CD49" s="139">
        <v>0</v>
      </c>
      <c r="CE49" s="138">
        <v>0</v>
      </c>
      <c r="CF49" s="140">
        <v>0</v>
      </c>
      <c r="CG49" s="140">
        <v>0</v>
      </c>
      <c r="CH49" s="139">
        <v>0</v>
      </c>
      <c r="CI49" s="138">
        <v>0</v>
      </c>
      <c r="CJ49" s="140">
        <v>0</v>
      </c>
      <c r="CK49" s="140">
        <v>0</v>
      </c>
      <c r="CL49" s="139">
        <v>0</v>
      </c>
      <c r="CM49" s="138">
        <v>0</v>
      </c>
      <c r="CN49" s="140">
        <v>0</v>
      </c>
      <c r="CO49" s="140">
        <v>0</v>
      </c>
      <c r="CP49" s="139">
        <v>0</v>
      </c>
      <c r="CQ49" s="138">
        <v>0</v>
      </c>
      <c r="CR49" s="140">
        <v>0</v>
      </c>
      <c r="CS49" s="140">
        <v>0</v>
      </c>
      <c r="CT49" s="139">
        <v>0</v>
      </c>
      <c r="CU49" s="138">
        <v>0</v>
      </c>
      <c r="CV49" s="140">
        <v>0</v>
      </c>
      <c r="CW49" s="140">
        <v>0</v>
      </c>
      <c r="CX49" s="139">
        <v>0</v>
      </c>
      <c r="CY49" s="138">
        <v>0</v>
      </c>
      <c r="CZ49" s="140">
        <v>0</v>
      </c>
      <c r="DA49" s="140">
        <v>0</v>
      </c>
      <c r="DB49" s="139">
        <v>0</v>
      </c>
      <c r="DC49" s="138">
        <v>0</v>
      </c>
      <c r="DD49" s="140">
        <v>0</v>
      </c>
      <c r="DE49" s="140">
        <v>0</v>
      </c>
      <c r="DF49" s="139">
        <v>0</v>
      </c>
      <c r="DG49" s="138">
        <v>0</v>
      </c>
      <c r="DH49" s="140">
        <v>0</v>
      </c>
      <c r="DI49" s="140">
        <v>0</v>
      </c>
      <c r="DJ49" s="139">
        <v>0</v>
      </c>
      <c r="DK49" s="138">
        <v>0</v>
      </c>
      <c r="DL49" s="140">
        <v>0</v>
      </c>
      <c r="DM49" s="140">
        <v>0</v>
      </c>
      <c r="DN49" s="139">
        <v>0</v>
      </c>
      <c r="DO49" s="138">
        <v>0</v>
      </c>
      <c r="DP49" s="140">
        <v>0</v>
      </c>
      <c r="DQ49" s="140">
        <v>0</v>
      </c>
      <c r="DR49" s="139">
        <v>0</v>
      </c>
      <c r="DS49" s="138">
        <v>0</v>
      </c>
      <c r="DT49" s="140">
        <v>0</v>
      </c>
      <c r="DU49" s="140">
        <v>0</v>
      </c>
    </row>
    <row r="50" spans="1:125" s="142" customFormat="1" ht="13.5" customHeight="1">
      <c r="A50" s="138" t="s">
        <v>45</v>
      </c>
      <c r="B50" s="139" t="s">
        <v>279</v>
      </c>
      <c r="C50" s="138" t="s">
        <v>0</v>
      </c>
      <c r="D50" s="140">
        <v>944617</v>
      </c>
      <c r="E50" s="140">
        <v>560912</v>
      </c>
      <c r="F50" s="139">
        <v>5</v>
      </c>
      <c r="G50" s="138">
        <v>5</v>
      </c>
      <c r="H50" s="140">
        <v>498639</v>
      </c>
      <c r="I50" s="140">
        <v>242134</v>
      </c>
      <c r="J50" s="139">
        <v>5</v>
      </c>
      <c r="K50" s="138">
        <v>5</v>
      </c>
      <c r="L50" s="140">
        <v>374535</v>
      </c>
      <c r="M50" s="140">
        <v>318778</v>
      </c>
      <c r="N50" s="139">
        <v>2</v>
      </c>
      <c r="O50" s="138">
        <v>2</v>
      </c>
      <c r="P50" s="140">
        <v>71443</v>
      </c>
      <c r="Q50" s="140">
        <v>0</v>
      </c>
      <c r="R50" s="139">
        <v>0</v>
      </c>
      <c r="S50" s="138">
        <v>0</v>
      </c>
      <c r="T50" s="140">
        <v>0</v>
      </c>
      <c r="U50" s="140">
        <v>0</v>
      </c>
      <c r="V50" s="139">
        <v>0</v>
      </c>
      <c r="W50" s="138">
        <v>0</v>
      </c>
      <c r="X50" s="140">
        <v>0</v>
      </c>
      <c r="Y50" s="140">
        <v>0</v>
      </c>
      <c r="Z50" s="139">
        <v>0</v>
      </c>
      <c r="AA50" s="138">
        <v>0</v>
      </c>
      <c r="AB50" s="140">
        <v>0</v>
      </c>
      <c r="AC50" s="140">
        <v>0</v>
      </c>
      <c r="AD50" s="139">
        <v>0</v>
      </c>
      <c r="AE50" s="138">
        <v>0</v>
      </c>
      <c r="AF50" s="140">
        <v>0</v>
      </c>
      <c r="AG50" s="140">
        <v>0</v>
      </c>
      <c r="AH50" s="139">
        <v>0</v>
      </c>
      <c r="AI50" s="138">
        <v>0</v>
      </c>
      <c r="AJ50" s="140">
        <v>0</v>
      </c>
      <c r="AK50" s="140">
        <v>0</v>
      </c>
      <c r="AL50" s="139">
        <v>0</v>
      </c>
      <c r="AM50" s="138">
        <v>0</v>
      </c>
      <c r="AN50" s="140">
        <v>0</v>
      </c>
      <c r="AO50" s="140">
        <v>0</v>
      </c>
      <c r="AP50" s="139">
        <v>0</v>
      </c>
      <c r="AQ50" s="138">
        <v>0</v>
      </c>
      <c r="AR50" s="140">
        <v>0</v>
      </c>
      <c r="AS50" s="140">
        <v>0</v>
      </c>
      <c r="AT50" s="139">
        <v>0</v>
      </c>
      <c r="AU50" s="138">
        <v>0</v>
      </c>
      <c r="AV50" s="140">
        <v>0</v>
      </c>
      <c r="AW50" s="140">
        <v>0</v>
      </c>
      <c r="AX50" s="139">
        <v>0</v>
      </c>
      <c r="AY50" s="138">
        <v>0</v>
      </c>
      <c r="AZ50" s="140">
        <v>0</v>
      </c>
      <c r="BA50" s="140">
        <v>0</v>
      </c>
      <c r="BB50" s="139">
        <v>0</v>
      </c>
      <c r="BC50" s="138">
        <v>0</v>
      </c>
      <c r="BD50" s="140">
        <v>0</v>
      </c>
      <c r="BE50" s="140">
        <v>0</v>
      </c>
      <c r="BF50" s="139">
        <v>0</v>
      </c>
      <c r="BG50" s="138">
        <v>0</v>
      </c>
      <c r="BH50" s="140">
        <v>0</v>
      </c>
      <c r="BI50" s="140">
        <v>0</v>
      </c>
      <c r="BJ50" s="139">
        <v>0</v>
      </c>
      <c r="BK50" s="138">
        <v>0</v>
      </c>
      <c r="BL50" s="140">
        <v>0</v>
      </c>
      <c r="BM50" s="140">
        <v>0</v>
      </c>
      <c r="BN50" s="139">
        <v>0</v>
      </c>
      <c r="BO50" s="138">
        <v>0</v>
      </c>
      <c r="BP50" s="140">
        <v>0</v>
      </c>
      <c r="BQ50" s="140">
        <v>0</v>
      </c>
      <c r="BR50" s="139">
        <v>0</v>
      </c>
      <c r="BS50" s="138">
        <v>0</v>
      </c>
      <c r="BT50" s="140">
        <v>0</v>
      </c>
      <c r="BU50" s="140">
        <v>0</v>
      </c>
      <c r="BV50" s="139">
        <v>0</v>
      </c>
      <c r="BW50" s="138">
        <v>0</v>
      </c>
      <c r="BX50" s="140">
        <v>0</v>
      </c>
      <c r="BY50" s="140">
        <v>0</v>
      </c>
      <c r="BZ50" s="139">
        <v>0</v>
      </c>
      <c r="CA50" s="138">
        <v>0</v>
      </c>
      <c r="CB50" s="140">
        <v>0</v>
      </c>
      <c r="CC50" s="140">
        <v>0</v>
      </c>
      <c r="CD50" s="139">
        <v>0</v>
      </c>
      <c r="CE50" s="138">
        <v>0</v>
      </c>
      <c r="CF50" s="140">
        <v>0</v>
      </c>
      <c r="CG50" s="140">
        <v>0</v>
      </c>
      <c r="CH50" s="139">
        <v>0</v>
      </c>
      <c r="CI50" s="138">
        <v>0</v>
      </c>
      <c r="CJ50" s="140">
        <v>0</v>
      </c>
      <c r="CK50" s="140">
        <v>0</v>
      </c>
      <c r="CL50" s="139">
        <v>0</v>
      </c>
      <c r="CM50" s="138">
        <v>0</v>
      </c>
      <c r="CN50" s="140">
        <v>0</v>
      </c>
      <c r="CO50" s="140">
        <v>0</v>
      </c>
      <c r="CP50" s="139">
        <v>0</v>
      </c>
      <c r="CQ50" s="138">
        <v>0</v>
      </c>
      <c r="CR50" s="140">
        <v>0</v>
      </c>
      <c r="CS50" s="140">
        <v>0</v>
      </c>
      <c r="CT50" s="139">
        <v>0</v>
      </c>
      <c r="CU50" s="138">
        <v>0</v>
      </c>
      <c r="CV50" s="140">
        <v>0</v>
      </c>
      <c r="CW50" s="140">
        <v>0</v>
      </c>
      <c r="CX50" s="139">
        <v>0</v>
      </c>
      <c r="CY50" s="138">
        <v>0</v>
      </c>
      <c r="CZ50" s="140">
        <v>0</v>
      </c>
      <c r="DA50" s="140">
        <v>0</v>
      </c>
      <c r="DB50" s="139">
        <v>0</v>
      </c>
      <c r="DC50" s="138">
        <v>0</v>
      </c>
      <c r="DD50" s="140">
        <v>0</v>
      </c>
      <c r="DE50" s="140">
        <v>0</v>
      </c>
      <c r="DF50" s="139">
        <v>0</v>
      </c>
      <c r="DG50" s="138">
        <v>0</v>
      </c>
      <c r="DH50" s="140">
        <v>0</v>
      </c>
      <c r="DI50" s="140">
        <v>0</v>
      </c>
      <c r="DJ50" s="139">
        <v>0</v>
      </c>
      <c r="DK50" s="138">
        <v>0</v>
      </c>
      <c r="DL50" s="140">
        <v>0</v>
      </c>
      <c r="DM50" s="140">
        <v>0</v>
      </c>
      <c r="DN50" s="139">
        <v>0</v>
      </c>
      <c r="DO50" s="138">
        <v>0</v>
      </c>
      <c r="DP50" s="140">
        <v>0</v>
      </c>
      <c r="DQ50" s="140">
        <v>0</v>
      </c>
      <c r="DR50" s="139">
        <v>0</v>
      </c>
      <c r="DS50" s="138">
        <v>0</v>
      </c>
      <c r="DT50" s="140">
        <v>0</v>
      </c>
      <c r="DU50" s="140">
        <v>0</v>
      </c>
    </row>
    <row r="51" spans="1:125" s="142" customFormat="1" ht="13.5" customHeight="1">
      <c r="A51" s="138" t="s">
        <v>46</v>
      </c>
      <c r="B51" s="139" t="s">
        <v>280</v>
      </c>
      <c r="C51" s="138" t="s">
        <v>0</v>
      </c>
      <c r="D51" s="140">
        <v>1358145</v>
      </c>
      <c r="E51" s="140">
        <v>636505</v>
      </c>
      <c r="F51" s="139">
        <v>9</v>
      </c>
      <c r="G51" s="138">
        <v>9</v>
      </c>
      <c r="H51" s="140">
        <v>613534</v>
      </c>
      <c r="I51" s="140">
        <v>394538</v>
      </c>
      <c r="J51" s="139">
        <v>9</v>
      </c>
      <c r="K51" s="138">
        <v>9</v>
      </c>
      <c r="L51" s="140">
        <v>352343</v>
      </c>
      <c r="M51" s="140">
        <v>195993</v>
      </c>
      <c r="N51" s="139">
        <v>4</v>
      </c>
      <c r="O51" s="138">
        <v>4</v>
      </c>
      <c r="P51" s="140">
        <v>175497</v>
      </c>
      <c r="Q51" s="140">
        <v>45974</v>
      </c>
      <c r="R51" s="139">
        <v>2</v>
      </c>
      <c r="S51" s="138">
        <v>2</v>
      </c>
      <c r="T51" s="140">
        <v>31200</v>
      </c>
      <c r="U51" s="140">
        <v>0</v>
      </c>
      <c r="V51" s="139">
        <v>2</v>
      </c>
      <c r="W51" s="138">
        <v>2</v>
      </c>
      <c r="X51" s="140">
        <v>54490</v>
      </c>
      <c r="Y51" s="140">
        <v>0</v>
      </c>
      <c r="Z51" s="139">
        <v>1</v>
      </c>
      <c r="AA51" s="138">
        <v>1</v>
      </c>
      <c r="AB51" s="140">
        <v>80075</v>
      </c>
      <c r="AC51" s="140">
        <v>0</v>
      </c>
      <c r="AD51" s="139">
        <v>1</v>
      </c>
      <c r="AE51" s="138">
        <v>1</v>
      </c>
      <c r="AF51" s="140">
        <v>51006</v>
      </c>
      <c r="AG51" s="140">
        <v>0</v>
      </c>
      <c r="AH51" s="139">
        <v>0</v>
      </c>
      <c r="AI51" s="138">
        <v>0</v>
      </c>
      <c r="AJ51" s="140">
        <v>0</v>
      </c>
      <c r="AK51" s="140">
        <v>0</v>
      </c>
      <c r="AL51" s="139">
        <v>0</v>
      </c>
      <c r="AM51" s="138">
        <v>0</v>
      </c>
      <c r="AN51" s="140">
        <v>0</v>
      </c>
      <c r="AO51" s="140">
        <v>0</v>
      </c>
      <c r="AP51" s="139">
        <v>0</v>
      </c>
      <c r="AQ51" s="138">
        <v>0</v>
      </c>
      <c r="AR51" s="140">
        <v>0</v>
      </c>
      <c r="AS51" s="140">
        <v>0</v>
      </c>
      <c r="AT51" s="139">
        <v>0</v>
      </c>
      <c r="AU51" s="138">
        <v>0</v>
      </c>
      <c r="AV51" s="140">
        <v>0</v>
      </c>
      <c r="AW51" s="140">
        <v>0</v>
      </c>
      <c r="AX51" s="139">
        <v>0</v>
      </c>
      <c r="AY51" s="138">
        <v>0</v>
      </c>
      <c r="AZ51" s="140">
        <v>0</v>
      </c>
      <c r="BA51" s="140">
        <v>0</v>
      </c>
      <c r="BB51" s="139">
        <v>0</v>
      </c>
      <c r="BC51" s="138">
        <v>0</v>
      </c>
      <c r="BD51" s="140">
        <v>0</v>
      </c>
      <c r="BE51" s="140">
        <v>0</v>
      </c>
      <c r="BF51" s="139">
        <v>0</v>
      </c>
      <c r="BG51" s="138">
        <v>0</v>
      </c>
      <c r="BH51" s="140">
        <v>0</v>
      </c>
      <c r="BI51" s="140">
        <v>0</v>
      </c>
      <c r="BJ51" s="139">
        <v>0</v>
      </c>
      <c r="BK51" s="138">
        <v>0</v>
      </c>
      <c r="BL51" s="140">
        <v>0</v>
      </c>
      <c r="BM51" s="140">
        <v>0</v>
      </c>
      <c r="BN51" s="139">
        <v>0</v>
      </c>
      <c r="BO51" s="138">
        <v>0</v>
      </c>
      <c r="BP51" s="140">
        <v>0</v>
      </c>
      <c r="BQ51" s="140">
        <v>0</v>
      </c>
      <c r="BR51" s="139">
        <v>0</v>
      </c>
      <c r="BS51" s="138">
        <v>0</v>
      </c>
      <c r="BT51" s="140">
        <v>0</v>
      </c>
      <c r="BU51" s="140">
        <v>0</v>
      </c>
      <c r="BV51" s="139">
        <v>0</v>
      </c>
      <c r="BW51" s="138">
        <v>0</v>
      </c>
      <c r="BX51" s="140">
        <v>0</v>
      </c>
      <c r="BY51" s="140">
        <v>0</v>
      </c>
      <c r="BZ51" s="139">
        <v>0</v>
      </c>
      <c r="CA51" s="138">
        <v>0</v>
      </c>
      <c r="CB51" s="140">
        <v>0</v>
      </c>
      <c r="CC51" s="140">
        <v>0</v>
      </c>
      <c r="CD51" s="139">
        <v>0</v>
      </c>
      <c r="CE51" s="138">
        <v>0</v>
      </c>
      <c r="CF51" s="140">
        <v>0</v>
      </c>
      <c r="CG51" s="140">
        <v>0</v>
      </c>
      <c r="CH51" s="139">
        <v>0</v>
      </c>
      <c r="CI51" s="138">
        <v>0</v>
      </c>
      <c r="CJ51" s="140">
        <v>0</v>
      </c>
      <c r="CK51" s="140">
        <v>0</v>
      </c>
      <c r="CL51" s="139">
        <v>0</v>
      </c>
      <c r="CM51" s="138">
        <v>0</v>
      </c>
      <c r="CN51" s="140">
        <v>0</v>
      </c>
      <c r="CO51" s="140">
        <v>0</v>
      </c>
      <c r="CP51" s="139">
        <v>0</v>
      </c>
      <c r="CQ51" s="138">
        <v>0</v>
      </c>
      <c r="CR51" s="140">
        <v>0</v>
      </c>
      <c r="CS51" s="140">
        <v>0</v>
      </c>
      <c r="CT51" s="139">
        <v>0</v>
      </c>
      <c r="CU51" s="138">
        <v>0</v>
      </c>
      <c r="CV51" s="140">
        <v>0</v>
      </c>
      <c r="CW51" s="140">
        <v>0</v>
      </c>
      <c r="CX51" s="139">
        <v>0</v>
      </c>
      <c r="CY51" s="138">
        <v>0</v>
      </c>
      <c r="CZ51" s="140">
        <v>0</v>
      </c>
      <c r="DA51" s="140">
        <v>0</v>
      </c>
      <c r="DB51" s="139">
        <v>0</v>
      </c>
      <c r="DC51" s="138">
        <v>0</v>
      </c>
      <c r="DD51" s="140">
        <v>0</v>
      </c>
      <c r="DE51" s="140">
        <v>0</v>
      </c>
      <c r="DF51" s="139">
        <v>0</v>
      </c>
      <c r="DG51" s="138">
        <v>0</v>
      </c>
      <c r="DH51" s="140">
        <v>0</v>
      </c>
      <c r="DI51" s="140">
        <v>0</v>
      </c>
      <c r="DJ51" s="139">
        <v>0</v>
      </c>
      <c r="DK51" s="138">
        <v>0</v>
      </c>
      <c r="DL51" s="140">
        <v>0</v>
      </c>
      <c r="DM51" s="140">
        <v>0</v>
      </c>
      <c r="DN51" s="139">
        <v>0</v>
      </c>
      <c r="DO51" s="138">
        <v>0</v>
      </c>
      <c r="DP51" s="140">
        <v>0</v>
      </c>
      <c r="DQ51" s="140">
        <v>0</v>
      </c>
      <c r="DR51" s="139">
        <v>0</v>
      </c>
      <c r="DS51" s="138">
        <v>0</v>
      </c>
      <c r="DT51" s="140">
        <v>0</v>
      </c>
      <c r="DU51" s="140">
        <v>0</v>
      </c>
    </row>
    <row r="52" spans="1:125" s="142" customFormat="1" ht="13.5" customHeight="1">
      <c r="A52" s="138" t="s">
        <v>47</v>
      </c>
      <c r="B52" s="139" t="s">
        <v>281</v>
      </c>
      <c r="C52" s="138" t="s">
        <v>0</v>
      </c>
      <c r="D52" s="140">
        <v>4886519</v>
      </c>
      <c r="E52" s="140">
        <v>1095348</v>
      </c>
      <c r="F52" s="139">
        <v>14</v>
      </c>
      <c r="G52" s="138">
        <v>14</v>
      </c>
      <c r="H52" s="140">
        <v>2375242</v>
      </c>
      <c r="I52" s="140">
        <v>579771</v>
      </c>
      <c r="J52" s="139">
        <v>14</v>
      </c>
      <c r="K52" s="138">
        <v>14</v>
      </c>
      <c r="L52" s="140">
        <v>1407266</v>
      </c>
      <c r="M52" s="140">
        <v>350331</v>
      </c>
      <c r="N52" s="139">
        <v>7</v>
      </c>
      <c r="O52" s="138">
        <v>7</v>
      </c>
      <c r="P52" s="140">
        <v>687747</v>
      </c>
      <c r="Q52" s="140">
        <v>129638</v>
      </c>
      <c r="R52" s="139">
        <v>3</v>
      </c>
      <c r="S52" s="138">
        <v>3</v>
      </c>
      <c r="T52" s="140">
        <v>222891</v>
      </c>
      <c r="U52" s="140">
        <v>35608</v>
      </c>
      <c r="V52" s="139">
        <v>2</v>
      </c>
      <c r="W52" s="138">
        <v>2</v>
      </c>
      <c r="X52" s="140">
        <v>105645</v>
      </c>
      <c r="Y52" s="140">
        <v>0</v>
      </c>
      <c r="Z52" s="139">
        <v>1</v>
      </c>
      <c r="AA52" s="138">
        <v>1</v>
      </c>
      <c r="AB52" s="140">
        <v>87728</v>
      </c>
      <c r="AC52" s="140">
        <v>0</v>
      </c>
      <c r="AD52" s="139">
        <v>0</v>
      </c>
      <c r="AE52" s="138">
        <v>0</v>
      </c>
      <c r="AF52" s="140">
        <v>0</v>
      </c>
      <c r="AG52" s="140">
        <v>0</v>
      </c>
      <c r="AH52" s="139">
        <v>0</v>
      </c>
      <c r="AI52" s="138">
        <v>0</v>
      </c>
      <c r="AJ52" s="140">
        <v>0</v>
      </c>
      <c r="AK52" s="140">
        <v>0</v>
      </c>
      <c r="AL52" s="139">
        <v>0</v>
      </c>
      <c r="AM52" s="138">
        <v>0</v>
      </c>
      <c r="AN52" s="140">
        <v>0</v>
      </c>
      <c r="AO52" s="140">
        <v>0</v>
      </c>
      <c r="AP52" s="139">
        <v>0</v>
      </c>
      <c r="AQ52" s="138">
        <v>0</v>
      </c>
      <c r="AR52" s="140">
        <v>0</v>
      </c>
      <c r="AS52" s="140">
        <v>0</v>
      </c>
      <c r="AT52" s="139">
        <v>0</v>
      </c>
      <c r="AU52" s="138">
        <v>0</v>
      </c>
      <c r="AV52" s="140">
        <v>0</v>
      </c>
      <c r="AW52" s="140">
        <v>0</v>
      </c>
      <c r="AX52" s="139">
        <v>0</v>
      </c>
      <c r="AY52" s="138">
        <v>0</v>
      </c>
      <c r="AZ52" s="140">
        <v>0</v>
      </c>
      <c r="BA52" s="140">
        <v>0</v>
      </c>
      <c r="BB52" s="139">
        <v>0</v>
      </c>
      <c r="BC52" s="138">
        <v>0</v>
      </c>
      <c r="BD52" s="140">
        <v>0</v>
      </c>
      <c r="BE52" s="140">
        <v>0</v>
      </c>
      <c r="BF52" s="139">
        <v>0</v>
      </c>
      <c r="BG52" s="138">
        <v>0</v>
      </c>
      <c r="BH52" s="140">
        <v>0</v>
      </c>
      <c r="BI52" s="140">
        <v>0</v>
      </c>
      <c r="BJ52" s="139">
        <v>0</v>
      </c>
      <c r="BK52" s="138">
        <v>0</v>
      </c>
      <c r="BL52" s="140">
        <v>0</v>
      </c>
      <c r="BM52" s="140">
        <v>0</v>
      </c>
      <c r="BN52" s="139">
        <v>0</v>
      </c>
      <c r="BO52" s="138">
        <v>0</v>
      </c>
      <c r="BP52" s="140">
        <v>0</v>
      </c>
      <c r="BQ52" s="140">
        <v>0</v>
      </c>
      <c r="BR52" s="139">
        <v>0</v>
      </c>
      <c r="BS52" s="138">
        <v>0</v>
      </c>
      <c r="BT52" s="140">
        <v>0</v>
      </c>
      <c r="BU52" s="140">
        <v>0</v>
      </c>
      <c r="BV52" s="139">
        <v>0</v>
      </c>
      <c r="BW52" s="138">
        <v>0</v>
      </c>
      <c r="BX52" s="140">
        <v>0</v>
      </c>
      <c r="BY52" s="140">
        <v>0</v>
      </c>
      <c r="BZ52" s="139">
        <v>0</v>
      </c>
      <c r="CA52" s="138">
        <v>0</v>
      </c>
      <c r="CB52" s="140">
        <v>0</v>
      </c>
      <c r="CC52" s="140">
        <v>0</v>
      </c>
      <c r="CD52" s="139">
        <v>0</v>
      </c>
      <c r="CE52" s="138">
        <v>0</v>
      </c>
      <c r="CF52" s="140">
        <v>0</v>
      </c>
      <c r="CG52" s="140">
        <v>0</v>
      </c>
      <c r="CH52" s="139">
        <v>0</v>
      </c>
      <c r="CI52" s="138">
        <v>0</v>
      </c>
      <c r="CJ52" s="140">
        <v>0</v>
      </c>
      <c r="CK52" s="140">
        <v>0</v>
      </c>
      <c r="CL52" s="139">
        <v>0</v>
      </c>
      <c r="CM52" s="138">
        <v>0</v>
      </c>
      <c r="CN52" s="140">
        <v>0</v>
      </c>
      <c r="CO52" s="140">
        <v>0</v>
      </c>
      <c r="CP52" s="139">
        <v>0</v>
      </c>
      <c r="CQ52" s="138">
        <v>0</v>
      </c>
      <c r="CR52" s="140">
        <v>0</v>
      </c>
      <c r="CS52" s="140">
        <v>0</v>
      </c>
      <c r="CT52" s="139">
        <v>0</v>
      </c>
      <c r="CU52" s="138">
        <v>0</v>
      </c>
      <c r="CV52" s="140">
        <v>0</v>
      </c>
      <c r="CW52" s="140">
        <v>0</v>
      </c>
      <c r="CX52" s="139">
        <v>0</v>
      </c>
      <c r="CY52" s="138">
        <v>0</v>
      </c>
      <c r="CZ52" s="140">
        <v>0</v>
      </c>
      <c r="DA52" s="140">
        <v>0</v>
      </c>
      <c r="DB52" s="139">
        <v>0</v>
      </c>
      <c r="DC52" s="138">
        <v>0</v>
      </c>
      <c r="DD52" s="140">
        <v>0</v>
      </c>
      <c r="DE52" s="140">
        <v>0</v>
      </c>
      <c r="DF52" s="139">
        <v>0</v>
      </c>
      <c r="DG52" s="138">
        <v>0</v>
      </c>
      <c r="DH52" s="140">
        <v>0</v>
      </c>
      <c r="DI52" s="140">
        <v>0</v>
      </c>
      <c r="DJ52" s="139">
        <v>0</v>
      </c>
      <c r="DK52" s="138">
        <v>0</v>
      </c>
      <c r="DL52" s="140">
        <v>0</v>
      </c>
      <c r="DM52" s="140">
        <v>0</v>
      </c>
      <c r="DN52" s="139">
        <v>0</v>
      </c>
      <c r="DO52" s="138">
        <v>0</v>
      </c>
      <c r="DP52" s="140">
        <v>0</v>
      </c>
      <c r="DQ52" s="140">
        <v>0</v>
      </c>
      <c r="DR52" s="139">
        <v>0</v>
      </c>
      <c r="DS52" s="138">
        <v>0</v>
      </c>
      <c r="DT52" s="140">
        <v>0</v>
      </c>
      <c r="DU52" s="140">
        <v>0</v>
      </c>
    </row>
    <row r="53" spans="1:125" s="142" customFormat="1" ht="13.5" customHeight="1">
      <c r="A53" s="138" t="s">
        <v>48</v>
      </c>
      <c r="B53" s="139" t="s">
        <v>282</v>
      </c>
      <c r="C53" s="138" t="s">
        <v>0</v>
      </c>
      <c r="D53" s="140">
        <v>5238433</v>
      </c>
      <c r="E53" s="140">
        <v>632991</v>
      </c>
      <c r="F53" s="139">
        <v>10</v>
      </c>
      <c r="G53" s="138">
        <v>10</v>
      </c>
      <c r="H53" s="140">
        <v>2974698</v>
      </c>
      <c r="I53" s="140">
        <v>219620</v>
      </c>
      <c r="J53" s="139">
        <v>10</v>
      </c>
      <c r="K53" s="138">
        <v>10</v>
      </c>
      <c r="L53" s="140">
        <v>1401050</v>
      </c>
      <c r="M53" s="140">
        <v>147134</v>
      </c>
      <c r="N53" s="139">
        <v>4</v>
      </c>
      <c r="O53" s="138">
        <v>4</v>
      </c>
      <c r="P53" s="140">
        <v>473685</v>
      </c>
      <c r="Q53" s="140">
        <v>100918</v>
      </c>
      <c r="R53" s="139">
        <v>1</v>
      </c>
      <c r="S53" s="138">
        <v>1</v>
      </c>
      <c r="T53" s="140">
        <v>118510</v>
      </c>
      <c r="U53" s="140">
        <v>53877</v>
      </c>
      <c r="V53" s="139">
        <v>1</v>
      </c>
      <c r="W53" s="138">
        <v>1</v>
      </c>
      <c r="X53" s="140">
        <v>108735</v>
      </c>
      <c r="Y53" s="140">
        <v>35205</v>
      </c>
      <c r="Z53" s="139">
        <v>1</v>
      </c>
      <c r="AA53" s="138">
        <v>1</v>
      </c>
      <c r="AB53" s="140">
        <v>151566</v>
      </c>
      <c r="AC53" s="140">
        <v>31866</v>
      </c>
      <c r="AD53" s="139">
        <v>1</v>
      </c>
      <c r="AE53" s="138">
        <v>1</v>
      </c>
      <c r="AF53" s="140">
        <v>4307</v>
      </c>
      <c r="AG53" s="140">
        <v>15989</v>
      </c>
      <c r="AH53" s="139">
        <v>1</v>
      </c>
      <c r="AI53" s="138">
        <v>1</v>
      </c>
      <c r="AJ53" s="140">
        <v>2252</v>
      </c>
      <c r="AK53" s="140">
        <v>10248</v>
      </c>
      <c r="AL53" s="139">
        <v>1</v>
      </c>
      <c r="AM53" s="138">
        <v>1</v>
      </c>
      <c r="AN53" s="140">
        <v>3630</v>
      </c>
      <c r="AO53" s="140">
        <v>18134</v>
      </c>
      <c r="AP53" s="139">
        <v>0</v>
      </c>
      <c r="AQ53" s="138">
        <v>0</v>
      </c>
      <c r="AR53" s="140">
        <v>0</v>
      </c>
      <c r="AS53" s="140">
        <v>0</v>
      </c>
      <c r="AT53" s="139">
        <v>0</v>
      </c>
      <c r="AU53" s="138">
        <v>0</v>
      </c>
      <c r="AV53" s="140">
        <v>0</v>
      </c>
      <c r="AW53" s="140">
        <v>0</v>
      </c>
      <c r="AX53" s="139">
        <v>0</v>
      </c>
      <c r="AY53" s="138">
        <v>0</v>
      </c>
      <c r="AZ53" s="140">
        <v>0</v>
      </c>
      <c r="BA53" s="140">
        <v>0</v>
      </c>
      <c r="BB53" s="139">
        <v>0</v>
      </c>
      <c r="BC53" s="138">
        <v>0</v>
      </c>
      <c r="BD53" s="140">
        <v>0</v>
      </c>
      <c r="BE53" s="140">
        <v>0</v>
      </c>
      <c r="BF53" s="139">
        <v>0</v>
      </c>
      <c r="BG53" s="138">
        <v>0</v>
      </c>
      <c r="BH53" s="140">
        <v>0</v>
      </c>
      <c r="BI53" s="140">
        <v>0</v>
      </c>
      <c r="BJ53" s="139">
        <v>0</v>
      </c>
      <c r="BK53" s="138">
        <v>0</v>
      </c>
      <c r="BL53" s="140">
        <v>0</v>
      </c>
      <c r="BM53" s="140">
        <v>0</v>
      </c>
      <c r="BN53" s="139">
        <v>0</v>
      </c>
      <c r="BO53" s="138">
        <v>0</v>
      </c>
      <c r="BP53" s="140">
        <v>0</v>
      </c>
      <c r="BQ53" s="140">
        <v>0</v>
      </c>
      <c r="BR53" s="139">
        <v>0</v>
      </c>
      <c r="BS53" s="138">
        <v>0</v>
      </c>
      <c r="BT53" s="140">
        <v>0</v>
      </c>
      <c r="BU53" s="140">
        <v>0</v>
      </c>
      <c r="BV53" s="139">
        <v>0</v>
      </c>
      <c r="BW53" s="138">
        <v>0</v>
      </c>
      <c r="BX53" s="140">
        <v>0</v>
      </c>
      <c r="BY53" s="140">
        <v>0</v>
      </c>
      <c r="BZ53" s="139">
        <v>0</v>
      </c>
      <c r="CA53" s="138">
        <v>0</v>
      </c>
      <c r="CB53" s="140">
        <v>0</v>
      </c>
      <c r="CC53" s="140">
        <v>0</v>
      </c>
      <c r="CD53" s="139">
        <v>0</v>
      </c>
      <c r="CE53" s="138">
        <v>0</v>
      </c>
      <c r="CF53" s="140">
        <v>0</v>
      </c>
      <c r="CG53" s="140">
        <v>0</v>
      </c>
      <c r="CH53" s="139">
        <v>0</v>
      </c>
      <c r="CI53" s="138">
        <v>0</v>
      </c>
      <c r="CJ53" s="140">
        <v>0</v>
      </c>
      <c r="CK53" s="140">
        <v>0</v>
      </c>
      <c r="CL53" s="139">
        <v>0</v>
      </c>
      <c r="CM53" s="138">
        <v>0</v>
      </c>
      <c r="CN53" s="140">
        <v>0</v>
      </c>
      <c r="CO53" s="140">
        <v>0</v>
      </c>
      <c r="CP53" s="139">
        <v>0</v>
      </c>
      <c r="CQ53" s="138">
        <v>0</v>
      </c>
      <c r="CR53" s="140">
        <v>0</v>
      </c>
      <c r="CS53" s="140">
        <v>0</v>
      </c>
      <c r="CT53" s="139">
        <v>0</v>
      </c>
      <c r="CU53" s="138">
        <v>0</v>
      </c>
      <c r="CV53" s="140">
        <v>0</v>
      </c>
      <c r="CW53" s="140">
        <v>0</v>
      </c>
      <c r="CX53" s="139">
        <v>0</v>
      </c>
      <c r="CY53" s="138">
        <v>0</v>
      </c>
      <c r="CZ53" s="140">
        <v>0</v>
      </c>
      <c r="DA53" s="140">
        <v>0</v>
      </c>
      <c r="DB53" s="139">
        <v>0</v>
      </c>
      <c r="DC53" s="138">
        <v>0</v>
      </c>
      <c r="DD53" s="140">
        <v>0</v>
      </c>
      <c r="DE53" s="140">
        <v>0</v>
      </c>
      <c r="DF53" s="139">
        <v>0</v>
      </c>
      <c r="DG53" s="138">
        <v>0</v>
      </c>
      <c r="DH53" s="140">
        <v>0</v>
      </c>
      <c r="DI53" s="140">
        <v>0</v>
      </c>
      <c r="DJ53" s="139">
        <v>0</v>
      </c>
      <c r="DK53" s="138">
        <v>0</v>
      </c>
      <c r="DL53" s="140">
        <v>0</v>
      </c>
      <c r="DM53" s="140">
        <v>0</v>
      </c>
      <c r="DN53" s="139">
        <v>0</v>
      </c>
      <c r="DO53" s="138">
        <v>0</v>
      </c>
      <c r="DP53" s="140">
        <v>0</v>
      </c>
      <c r="DQ53" s="140">
        <v>0</v>
      </c>
      <c r="DR53" s="139">
        <v>0</v>
      </c>
      <c r="DS53" s="138">
        <v>0</v>
      </c>
      <c r="DT53" s="140">
        <v>0</v>
      </c>
      <c r="DU53" s="140">
        <v>0</v>
      </c>
    </row>
    <row r="54" spans="1:125" s="147" customFormat="1" ht="12" customHeight="1">
      <c r="A54" s="143" t="s">
        <v>446</v>
      </c>
      <c r="B54" s="144" t="s">
        <v>447</v>
      </c>
      <c r="C54" s="143" t="s">
        <v>448</v>
      </c>
      <c r="D54" s="145">
        <f t="shared" ref="D54:BO54" si="0">SUM(D7:D53)</f>
        <v>316124909</v>
      </c>
      <c r="E54" s="145">
        <f t="shared" si="0"/>
        <v>64863809</v>
      </c>
      <c r="F54" s="148">
        <f>SUM(F7:F53)</f>
        <v>560</v>
      </c>
      <c r="G54" s="148">
        <f t="shared" si="0"/>
        <v>560</v>
      </c>
      <c r="H54" s="145">
        <f t="shared" si="0"/>
        <v>149332851</v>
      </c>
      <c r="I54" s="145">
        <f t="shared" si="0"/>
        <v>33971483</v>
      </c>
      <c r="J54" s="148">
        <f t="shared" si="0"/>
        <v>560</v>
      </c>
      <c r="K54" s="148">
        <f t="shared" si="0"/>
        <v>560</v>
      </c>
      <c r="L54" s="145">
        <f t="shared" si="0"/>
        <v>73916054</v>
      </c>
      <c r="M54" s="145">
        <f t="shared" si="0"/>
        <v>16043952</v>
      </c>
      <c r="N54" s="148">
        <f t="shared" si="0"/>
        <v>355</v>
      </c>
      <c r="O54" s="148">
        <f t="shared" si="0"/>
        <v>355</v>
      </c>
      <c r="P54" s="145">
        <f t="shared" si="0"/>
        <v>34875220</v>
      </c>
      <c r="Q54" s="145">
        <f t="shared" si="0"/>
        <v>6943786</v>
      </c>
      <c r="R54" s="148">
        <f t="shared" si="0"/>
        <v>196</v>
      </c>
      <c r="S54" s="148">
        <f t="shared" si="0"/>
        <v>196</v>
      </c>
      <c r="T54" s="145">
        <f t="shared" si="0"/>
        <v>16413837</v>
      </c>
      <c r="U54" s="145">
        <f t="shared" si="0"/>
        <v>3567706</v>
      </c>
      <c r="V54" s="148">
        <f t="shared" si="0"/>
        <v>114</v>
      </c>
      <c r="W54" s="148">
        <f t="shared" si="0"/>
        <v>114</v>
      </c>
      <c r="X54" s="145">
        <f t="shared" si="0"/>
        <v>5708248</v>
      </c>
      <c r="Y54" s="145">
        <f t="shared" si="0"/>
        <v>1886257</v>
      </c>
      <c r="Z54" s="148">
        <f t="shared" si="0"/>
        <v>61</v>
      </c>
      <c r="AA54" s="148">
        <f t="shared" si="0"/>
        <v>61</v>
      </c>
      <c r="AB54" s="145">
        <f t="shared" si="0"/>
        <v>3260793</v>
      </c>
      <c r="AC54" s="145">
        <f t="shared" si="0"/>
        <v>927839</v>
      </c>
      <c r="AD54" s="148">
        <f t="shared" si="0"/>
        <v>42</v>
      </c>
      <c r="AE54" s="148">
        <f t="shared" si="0"/>
        <v>42</v>
      </c>
      <c r="AF54" s="145">
        <f t="shared" si="0"/>
        <v>2144652</v>
      </c>
      <c r="AG54" s="145">
        <f t="shared" si="0"/>
        <v>471586</v>
      </c>
      <c r="AH54" s="148">
        <f t="shared" si="0"/>
        <v>34</v>
      </c>
      <c r="AI54" s="148">
        <f t="shared" si="0"/>
        <v>34</v>
      </c>
      <c r="AJ54" s="145">
        <f t="shared" si="0"/>
        <v>2674081</v>
      </c>
      <c r="AK54" s="145">
        <f t="shared" si="0"/>
        <v>423657</v>
      </c>
      <c r="AL54" s="148">
        <f t="shared" si="0"/>
        <v>23</v>
      </c>
      <c r="AM54" s="148">
        <f t="shared" si="0"/>
        <v>23</v>
      </c>
      <c r="AN54" s="145">
        <f t="shared" si="0"/>
        <v>2382784</v>
      </c>
      <c r="AO54" s="145">
        <f t="shared" si="0"/>
        <v>180914</v>
      </c>
      <c r="AP54" s="148">
        <f t="shared" si="0"/>
        <v>15</v>
      </c>
      <c r="AQ54" s="148">
        <f t="shared" si="0"/>
        <v>15</v>
      </c>
      <c r="AR54" s="145">
        <f t="shared" si="0"/>
        <v>1591947</v>
      </c>
      <c r="AS54" s="145">
        <f t="shared" si="0"/>
        <v>97709</v>
      </c>
      <c r="AT54" s="148">
        <f t="shared" si="0"/>
        <v>8</v>
      </c>
      <c r="AU54" s="148">
        <f t="shared" si="0"/>
        <v>8</v>
      </c>
      <c r="AV54" s="145">
        <f t="shared" si="0"/>
        <v>2576445</v>
      </c>
      <c r="AW54" s="145">
        <f t="shared" si="0"/>
        <v>49292</v>
      </c>
      <c r="AX54" s="148">
        <f t="shared" si="0"/>
        <v>8</v>
      </c>
      <c r="AY54" s="148">
        <f t="shared" si="0"/>
        <v>8</v>
      </c>
      <c r="AZ54" s="145">
        <f t="shared" si="0"/>
        <v>3134111</v>
      </c>
      <c r="BA54" s="145">
        <f t="shared" si="0"/>
        <v>52550</v>
      </c>
      <c r="BB54" s="148">
        <f t="shared" si="0"/>
        <v>6</v>
      </c>
      <c r="BC54" s="148">
        <f t="shared" si="0"/>
        <v>6</v>
      </c>
      <c r="BD54" s="145">
        <f t="shared" si="0"/>
        <v>1309767</v>
      </c>
      <c r="BE54" s="145">
        <f t="shared" si="0"/>
        <v>52690</v>
      </c>
      <c r="BF54" s="148">
        <f t="shared" si="0"/>
        <v>5</v>
      </c>
      <c r="BG54" s="148">
        <f t="shared" si="0"/>
        <v>5</v>
      </c>
      <c r="BH54" s="145">
        <f t="shared" si="0"/>
        <v>1187305</v>
      </c>
      <c r="BI54" s="145">
        <f t="shared" si="0"/>
        <v>18399</v>
      </c>
      <c r="BJ54" s="148">
        <f t="shared" si="0"/>
        <v>4</v>
      </c>
      <c r="BK54" s="148">
        <f t="shared" si="0"/>
        <v>4</v>
      </c>
      <c r="BL54" s="145">
        <f t="shared" si="0"/>
        <v>1669036</v>
      </c>
      <c r="BM54" s="145">
        <f t="shared" si="0"/>
        <v>21901</v>
      </c>
      <c r="BN54" s="148">
        <f t="shared" si="0"/>
        <v>4</v>
      </c>
      <c r="BO54" s="148">
        <f t="shared" si="0"/>
        <v>4</v>
      </c>
      <c r="BP54" s="145">
        <f t="shared" ref="BP54:DU54" si="1">SUM(BP7:BP53)</f>
        <v>1045755</v>
      </c>
      <c r="BQ54" s="145">
        <f t="shared" si="1"/>
        <v>19747</v>
      </c>
      <c r="BR54" s="148">
        <f t="shared" si="1"/>
        <v>4</v>
      </c>
      <c r="BS54" s="148">
        <f t="shared" si="1"/>
        <v>4</v>
      </c>
      <c r="BT54" s="145">
        <f t="shared" si="1"/>
        <v>1144959</v>
      </c>
      <c r="BU54" s="145">
        <f t="shared" si="1"/>
        <v>34514</v>
      </c>
      <c r="BV54" s="148">
        <f t="shared" si="1"/>
        <v>4</v>
      </c>
      <c r="BW54" s="145">
        <f t="shared" si="1"/>
        <v>4</v>
      </c>
      <c r="BX54" s="145">
        <f t="shared" si="1"/>
        <v>867167</v>
      </c>
      <c r="BY54" s="145">
        <f t="shared" si="1"/>
        <v>10033</v>
      </c>
      <c r="BZ54" s="148">
        <f t="shared" si="1"/>
        <v>4</v>
      </c>
      <c r="CA54" s="145">
        <f t="shared" si="1"/>
        <v>4</v>
      </c>
      <c r="CB54" s="145">
        <f t="shared" si="1"/>
        <v>1876142</v>
      </c>
      <c r="CC54" s="145">
        <f t="shared" si="1"/>
        <v>24112</v>
      </c>
      <c r="CD54" s="148">
        <f t="shared" si="1"/>
        <v>3</v>
      </c>
      <c r="CE54" s="145">
        <f t="shared" si="1"/>
        <v>3</v>
      </c>
      <c r="CF54" s="145">
        <f t="shared" si="1"/>
        <v>2293214</v>
      </c>
      <c r="CG54" s="145">
        <f t="shared" si="1"/>
        <v>17700</v>
      </c>
      <c r="CH54" s="148">
        <f t="shared" si="1"/>
        <v>3</v>
      </c>
      <c r="CI54" s="145">
        <f t="shared" si="1"/>
        <v>3</v>
      </c>
      <c r="CJ54" s="145">
        <f t="shared" si="1"/>
        <v>2246683</v>
      </c>
      <c r="CK54" s="145">
        <f t="shared" si="1"/>
        <v>18360</v>
      </c>
      <c r="CL54" s="148">
        <f t="shared" si="1"/>
        <v>3</v>
      </c>
      <c r="CM54" s="145">
        <f t="shared" si="1"/>
        <v>3</v>
      </c>
      <c r="CN54" s="145">
        <f t="shared" si="1"/>
        <v>1660584</v>
      </c>
      <c r="CO54" s="145">
        <f t="shared" si="1"/>
        <v>11769</v>
      </c>
      <c r="CP54" s="148">
        <f t="shared" si="1"/>
        <v>3</v>
      </c>
      <c r="CQ54" s="145">
        <f t="shared" si="1"/>
        <v>3</v>
      </c>
      <c r="CR54" s="145">
        <f t="shared" si="1"/>
        <v>2155975</v>
      </c>
      <c r="CS54" s="145">
        <f t="shared" si="1"/>
        <v>17853</v>
      </c>
      <c r="CT54" s="148">
        <f t="shared" si="1"/>
        <v>2</v>
      </c>
      <c r="CU54" s="145">
        <f t="shared" si="1"/>
        <v>2</v>
      </c>
      <c r="CV54" s="145">
        <f t="shared" si="1"/>
        <v>122366</v>
      </c>
      <c r="CW54" s="145">
        <f t="shared" si="1"/>
        <v>0</v>
      </c>
      <c r="CX54" s="148">
        <f t="shared" si="1"/>
        <v>2</v>
      </c>
      <c r="CY54" s="145">
        <f t="shared" si="1"/>
        <v>2</v>
      </c>
      <c r="CZ54" s="145">
        <f t="shared" si="1"/>
        <v>445812</v>
      </c>
      <c r="DA54" s="145">
        <f t="shared" si="1"/>
        <v>0</v>
      </c>
      <c r="DB54" s="148">
        <f t="shared" si="1"/>
        <v>2</v>
      </c>
      <c r="DC54" s="145">
        <f t="shared" si="1"/>
        <v>2</v>
      </c>
      <c r="DD54" s="145">
        <f>SUM(DD7:DD53)</f>
        <v>88569</v>
      </c>
      <c r="DE54" s="145">
        <f t="shared" si="1"/>
        <v>0</v>
      </c>
      <c r="DF54" s="148">
        <f>SUM(DF7:DF53)</f>
        <v>1</v>
      </c>
      <c r="DG54" s="145">
        <f>SUM(DG7:DG53)</f>
        <v>1</v>
      </c>
      <c r="DH54" s="145">
        <f>SUM(DH7:DH53)</f>
        <v>552</v>
      </c>
      <c r="DI54" s="145">
        <f t="shared" si="1"/>
        <v>0</v>
      </c>
      <c r="DJ54" s="148">
        <f t="shared" si="1"/>
        <v>0</v>
      </c>
      <c r="DK54" s="145">
        <f t="shared" si="1"/>
        <v>0</v>
      </c>
      <c r="DL54" s="145">
        <f t="shared" si="1"/>
        <v>0</v>
      </c>
      <c r="DM54" s="145">
        <f t="shared" si="1"/>
        <v>0</v>
      </c>
      <c r="DN54" s="148">
        <f t="shared" si="1"/>
        <v>0</v>
      </c>
      <c r="DO54" s="145">
        <f t="shared" si="1"/>
        <v>0</v>
      </c>
      <c r="DP54" s="145">
        <f t="shared" si="1"/>
        <v>0</v>
      </c>
      <c r="DQ54" s="145">
        <f t="shared" si="1"/>
        <v>0</v>
      </c>
      <c r="DR54" s="148">
        <f t="shared" si="1"/>
        <v>0</v>
      </c>
      <c r="DS54" s="145">
        <f t="shared" si="1"/>
        <v>0</v>
      </c>
      <c r="DT54" s="145">
        <f t="shared" si="1"/>
        <v>0</v>
      </c>
      <c r="DU54" s="145">
        <f t="shared" si="1"/>
        <v>0</v>
      </c>
    </row>
  </sheetData>
  <mergeCells count="126">
    <mergeCell ref="A2:A6"/>
    <mergeCell ref="B2:B6"/>
    <mergeCell ref="C2:C6"/>
    <mergeCell ref="D2:E3"/>
    <mergeCell ref="D4:D5"/>
    <mergeCell ref="E4:E5"/>
    <mergeCell ref="F4:F6"/>
    <mergeCell ref="G4:G6"/>
    <mergeCell ref="H4:H5"/>
    <mergeCell ref="I4:I5"/>
    <mergeCell ref="J4:J6"/>
    <mergeCell ref="K4:K6"/>
    <mergeCell ref="L4:L5"/>
    <mergeCell ref="M4:M5"/>
    <mergeCell ref="N4:N6"/>
    <mergeCell ref="O4:O6"/>
    <mergeCell ref="P4:P5"/>
    <mergeCell ref="Q4:Q5"/>
    <mergeCell ref="R4:R6"/>
    <mergeCell ref="S4:S6"/>
    <mergeCell ref="T4:T5"/>
    <mergeCell ref="U4:U5"/>
    <mergeCell ref="V4:V6"/>
    <mergeCell ref="W4:W6"/>
    <mergeCell ref="X4:X5"/>
    <mergeCell ref="Y4:Y5"/>
    <mergeCell ref="Z4:Z6"/>
    <mergeCell ref="AA4:AA6"/>
    <mergeCell ref="AB4:AB5"/>
    <mergeCell ref="AC4:AC5"/>
    <mergeCell ref="AD4:AD6"/>
    <mergeCell ref="AE4:AE6"/>
    <mergeCell ref="AF4:AF5"/>
    <mergeCell ref="AG4:AG5"/>
    <mergeCell ref="AH4:AH6"/>
    <mergeCell ref="AI4:AI6"/>
    <mergeCell ref="AJ4:AJ5"/>
    <mergeCell ref="AK4:AK5"/>
    <mergeCell ref="AL4:AL6"/>
    <mergeCell ref="AM4:AM6"/>
    <mergeCell ref="AN4:AN5"/>
    <mergeCell ref="AO4:AO5"/>
    <mergeCell ref="AP4:AP6"/>
    <mergeCell ref="AQ4:AQ6"/>
    <mergeCell ref="AR4:AR5"/>
    <mergeCell ref="AS4:AS5"/>
    <mergeCell ref="AT4:AT6"/>
    <mergeCell ref="AU4:AU6"/>
    <mergeCell ref="AV4:AV5"/>
    <mergeCell ref="AW4:AW5"/>
    <mergeCell ref="AX4:AX6"/>
    <mergeCell ref="AY4:AY6"/>
    <mergeCell ref="AZ4:AZ5"/>
    <mergeCell ref="BA4:BA5"/>
    <mergeCell ref="BB4:BB6"/>
    <mergeCell ref="BC4:BC6"/>
    <mergeCell ref="BD4:BD5"/>
    <mergeCell ref="BE4:BE5"/>
    <mergeCell ref="BF4:BF6"/>
    <mergeCell ref="BG4:BG6"/>
    <mergeCell ref="BH4:BH5"/>
    <mergeCell ref="BI4:BI5"/>
    <mergeCell ref="BJ4:BJ6"/>
    <mergeCell ref="BK4:BK6"/>
    <mergeCell ref="BL4:BL5"/>
    <mergeCell ref="BM4:BM5"/>
    <mergeCell ref="BN4:BN6"/>
    <mergeCell ref="BO4:BO6"/>
    <mergeCell ref="BP4:BP5"/>
    <mergeCell ref="BQ4:BQ5"/>
    <mergeCell ref="BR4:BR6"/>
    <mergeCell ref="BS4:BS6"/>
    <mergeCell ref="BT4:BT5"/>
    <mergeCell ref="BU4:BU5"/>
    <mergeCell ref="BV4:BV6"/>
    <mergeCell ref="BW4:BW6"/>
    <mergeCell ref="BX4:BX5"/>
    <mergeCell ref="BY4:BY5"/>
    <mergeCell ref="BZ4:BZ6"/>
    <mergeCell ref="CA4:CA6"/>
    <mergeCell ref="CB4:CB5"/>
    <mergeCell ref="CC4:CC5"/>
    <mergeCell ref="CD4:CD6"/>
    <mergeCell ref="CE4:CE6"/>
    <mergeCell ref="CF4:CF5"/>
    <mergeCell ref="CG4:CG5"/>
    <mergeCell ref="CH4:CH6"/>
    <mergeCell ref="CI4:CI6"/>
    <mergeCell ref="CJ4:CJ5"/>
    <mergeCell ref="CK4:CK5"/>
    <mergeCell ref="CL4:CL6"/>
    <mergeCell ref="CM4:CM6"/>
    <mergeCell ref="CN4:CN5"/>
    <mergeCell ref="CO4:CO5"/>
    <mergeCell ref="CP4:CP6"/>
    <mergeCell ref="CQ4:CQ6"/>
    <mergeCell ref="CR4:CR5"/>
    <mergeCell ref="CS4:CS5"/>
    <mergeCell ref="CT4:CT6"/>
    <mergeCell ref="CU4:CU6"/>
    <mergeCell ref="DE4:DE5"/>
    <mergeCell ref="DF4:DF6"/>
    <mergeCell ref="DG4:DG6"/>
    <mergeCell ref="DH4:DH5"/>
    <mergeCell ref="DI4:DI5"/>
    <mergeCell ref="DJ4:DJ6"/>
    <mergeCell ref="DQ4:DQ5"/>
    <mergeCell ref="DR4:DR6"/>
    <mergeCell ref="CV4:CV5"/>
    <mergeCell ref="CW4:CW5"/>
    <mergeCell ref="CX4:CX6"/>
    <mergeCell ref="CY4:CY6"/>
    <mergeCell ref="CZ4:CZ5"/>
    <mergeCell ref="DA4:DA5"/>
    <mergeCell ref="DB4:DB6"/>
    <mergeCell ref="DC4:DC6"/>
    <mergeCell ref="DD4:DD5"/>
    <mergeCell ref="DS4:DS6"/>
    <mergeCell ref="DT4:DT5"/>
    <mergeCell ref="DU4:DU5"/>
    <mergeCell ref="DK4:DK6"/>
    <mergeCell ref="DL4:DL5"/>
    <mergeCell ref="DM4:DM5"/>
    <mergeCell ref="DN4:DN6"/>
    <mergeCell ref="DO4:DO6"/>
    <mergeCell ref="DP4:DP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&amp;L廃棄物処理事業経費【市区町村分担金の合計（平成30年度実績）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L3000"/>
  <sheetViews>
    <sheetView zoomScale="85" zoomScaleNormal="85" workbookViewId="0"/>
  </sheetViews>
  <sheetFormatPr defaultColWidth="8.875" defaultRowHeight="14.25"/>
  <cols>
    <col min="1" max="1" width="5.5" style="22" customWidth="1"/>
    <col min="2" max="3" width="4.5" style="11" customWidth="1"/>
    <col min="4" max="4" width="12.125" style="11" customWidth="1"/>
    <col min="5" max="6" width="16.5" style="11" customWidth="1"/>
    <col min="7" max="10" width="4.5" style="11" customWidth="1"/>
    <col min="11" max="11" width="14.625" style="11" customWidth="1"/>
    <col min="12" max="13" width="16.5" style="11" customWidth="1"/>
    <col min="14" max="14" width="4" style="11" bestFit="1" customWidth="1"/>
    <col min="15" max="15" width="8" style="11" hidden="1" customWidth="1"/>
    <col min="16" max="27" width="0" style="22" hidden="1" customWidth="1"/>
    <col min="28" max="28" width="0" style="136" hidden="1" customWidth="1"/>
    <col min="29" max="29" width="19.125" style="1" hidden="1" customWidth="1"/>
    <col min="30" max="30" width="26" style="28" hidden="1" customWidth="1"/>
    <col min="31" max="31" width="3" style="28" hidden="1" customWidth="1"/>
    <col min="32" max="32" width="10.875" style="28" hidden="1" customWidth="1"/>
    <col min="33" max="33" width="8" style="28" hidden="1" customWidth="1"/>
    <col min="34" max="34" width="8" style="128" hidden="1" customWidth="1"/>
    <col min="35" max="35" width="5" style="128" hidden="1" customWidth="1"/>
    <col min="36" max="36" width="0" style="136" hidden="1" customWidth="1"/>
    <col min="37" max="37" width="4" style="136" hidden="1" customWidth="1"/>
    <col min="38" max="38" width="10" style="136" hidden="1" customWidth="1"/>
    <col min="39" max="16384" width="8.875" style="22"/>
  </cols>
  <sheetData>
    <row r="1" spans="2:38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AB1" s="127"/>
      <c r="AJ1" s="127"/>
      <c r="AK1" s="127"/>
      <c r="AL1" s="127"/>
    </row>
    <row r="2" spans="2:38" ht="15" thickBot="1">
      <c r="B2" s="2"/>
      <c r="C2" s="3" t="s">
        <v>291</v>
      </c>
      <c r="D2" s="20"/>
      <c r="E2" s="4" t="s">
        <v>292</v>
      </c>
      <c r="F2" s="2"/>
      <c r="G2" s="2"/>
      <c r="H2" s="2"/>
      <c r="I2" s="2"/>
      <c r="J2" s="2"/>
      <c r="K2" s="2"/>
      <c r="L2" s="2" t="str">
        <f>LEFT(D2,2)</f>
        <v/>
      </c>
      <c r="M2" s="2" t="str">
        <f>IF(L2&lt;&gt;"",VLOOKUP(L2,$AK$6:$AL$53,2,FALSE),"-")</f>
        <v>-</v>
      </c>
      <c r="N2" s="2"/>
      <c r="O2" s="2"/>
      <c r="AB2" s="127"/>
      <c r="AC2" s="129">
        <f>IF(VALUE(D2)=0,0,1)</f>
        <v>0</v>
      </c>
      <c r="AD2" s="130" t="str">
        <f ca="1">IF(AC2=0,"",VLOOKUP(D2,INDIRECT("'"&amp;AD7&amp;"'!B7:C2400",TRUE),2,FALSE))</f>
        <v/>
      </c>
      <c r="AE2" s="128"/>
      <c r="AF2" s="131">
        <f>IF(AC2=0,1,IF(ISERROR(AD2),1,0))</f>
        <v>1</v>
      </c>
      <c r="AH2" s="130">
        <f ca="1">COUNTA(INDIRECT("'["&amp;$AD$7&amp;"]廃棄物事業経費（歳入）!B7:C2400"))+6</f>
        <v>7</v>
      </c>
      <c r="AI2" s="130">
        <f>IF(AC2=0,0,VLOOKUP(D2,AH5:AI2400,2,FALSE))</f>
        <v>0</v>
      </c>
      <c r="AJ2" s="127"/>
      <c r="AK2" s="127"/>
      <c r="AL2" s="127"/>
    </row>
    <row r="3" spans="2:38" ht="13.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AB3" s="127"/>
      <c r="AJ3" s="127"/>
      <c r="AK3" s="127"/>
      <c r="AL3" s="127"/>
    </row>
    <row r="4" spans="2:38" ht="17.25">
      <c r="B4" s="5"/>
      <c r="C4" s="22"/>
      <c r="D4" s="6"/>
      <c r="E4" s="7"/>
      <c r="F4" s="7"/>
      <c r="G4" s="7"/>
      <c r="H4" s="8"/>
      <c r="I4" s="8"/>
      <c r="J4" s="8"/>
      <c r="K4" s="6"/>
      <c r="L4" s="7"/>
      <c r="M4" s="7"/>
      <c r="N4" s="7"/>
      <c r="O4" s="7"/>
      <c r="AB4" s="127"/>
      <c r="AC4" s="127"/>
      <c r="AD4" s="132"/>
      <c r="AE4" s="132"/>
      <c r="AF4" s="132"/>
      <c r="AJ4" s="127"/>
      <c r="AK4" s="127"/>
      <c r="AL4" s="127"/>
    </row>
    <row r="5" spans="2:38" ht="19.5" customHeight="1">
      <c r="B5" s="9"/>
      <c r="C5" s="9"/>
      <c r="D5" s="10"/>
      <c r="M5" s="27" t="s">
        <v>293</v>
      </c>
      <c r="AB5" s="127"/>
      <c r="AH5" s="128">
        <f ca="1">INDIRECT("'"&amp;$AD$7&amp;"'!"&amp;"B"&amp;ROW(B5))</f>
        <v>0</v>
      </c>
      <c r="AI5" s="128">
        <v>5</v>
      </c>
      <c r="AJ5" s="127"/>
      <c r="AK5" s="127"/>
      <c r="AL5" s="127"/>
    </row>
    <row r="6" spans="2:38" ht="18.75" customHeight="1">
      <c r="B6" s="172" t="s">
        <v>294</v>
      </c>
      <c r="C6" s="173"/>
      <c r="D6" s="174"/>
      <c r="E6" s="125" t="s">
        <v>295</v>
      </c>
      <c r="F6" s="12" t="s">
        <v>296</v>
      </c>
      <c r="H6" s="175" t="s">
        <v>297</v>
      </c>
      <c r="I6" s="176"/>
      <c r="J6" s="176"/>
      <c r="K6" s="177"/>
      <c r="L6" s="125" t="s">
        <v>295</v>
      </c>
      <c r="M6" s="125" t="s">
        <v>296</v>
      </c>
      <c r="AB6" s="127"/>
      <c r="AH6" s="128">
        <f t="shared" ref="AH6:AH69" ca="1" si="0">INDIRECT("'"&amp;$AD$7&amp;"'!"&amp;"B"&amp;ROW(B6))</f>
        <v>0</v>
      </c>
      <c r="AI6" s="128">
        <v>6</v>
      </c>
      <c r="AJ6" s="127"/>
      <c r="AK6" s="133" t="s">
        <v>298</v>
      </c>
      <c r="AL6" s="127" t="s">
        <v>1</v>
      </c>
    </row>
    <row r="7" spans="2:38" ht="19.5" customHeight="1">
      <c r="B7" s="178" t="s">
        <v>299</v>
      </c>
      <c r="C7" s="179"/>
      <c r="D7" s="179"/>
      <c r="E7" s="13">
        <f t="shared" ref="E7:E12" ca="1" si="1">AF7</f>
        <v>0</v>
      </c>
      <c r="F7" s="13">
        <f t="shared" ref="F7:F12" ca="1" si="2">AF14</f>
        <v>0</v>
      </c>
      <c r="H7" s="180" t="s">
        <v>300</v>
      </c>
      <c r="I7" s="180" t="s">
        <v>301</v>
      </c>
      <c r="J7" s="183" t="s">
        <v>302</v>
      </c>
      <c r="K7" s="184"/>
      <c r="L7" s="13">
        <f t="shared" ref="L7:L12" ca="1" si="3">AF21</f>
        <v>0</v>
      </c>
      <c r="M7" s="13">
        <f t="shared" ref="M7:M12" ca="1" si="4">AF42</f>
        <v>0</v>
      </c>
      <c r="AB7" s="127"/>
      <c r="AC7" s="1" t="s">
        <v>299</v>
      </c>
      <c r="AD7" s="134" t="s">
        <v>303</v>
      </c>
      <c r="AE7" s="28" t="s">
        <v>304</v>
      </c>
      <c r="AF7" s="128">
        <f t="shared" ref="AF7:AF62" ca="1" si="5">IF(AF$2=0,INDIRECT("'"&amp;AD7&amp;"'!"&amp;AE7&amp;$AI$2),0)</f>
        <v>0</v>
      </c>
      <c r="AH7" s="128" t="str">
        <f t="shared" ca="1" si="0"/>
        <v>01000</v>
      </c>
      <c r="AI7" s="128">
        <v>7</v>
      </c>
      <c r="AJ7" s="127"/>
      <c r="AK7" s="133" t="s">
        <v>305</v>
      </c>
      <c r="AL7" s="127" t="s">
        <v>2</v>
      </c>
    </row>
    <row r="8" spans="2:38" ht="19.5" customHeight="1">
      <c r="B8" s="178" t="s">
        <v>306</v>
      </c>
      <c r="C8" s="179"/>
      <c r="D8" s="179"/>
      <c r="E8" s="13">
        <f t="shared" ca="1" si="1"/>
        <v>0</v>
      </c>
      <c r="F8" s="13">
        <f t="shared" ca="1" si="2"/>
        <v>0</v>
      </c>
      <c r="H8" s="181"/>
      <c r="I8" s="181"/>
      <c r="J8" s="175" t="s">
        <v>307</v>
      </c>
      <c r="K8" s="177"/>
      <c r="L8" s="13">
        <f t="shared" ca="1" si="3"/>
        <v>0</v>
      </c>
      <c r="M8" s="13">
        <f t="shared" ca="1" si="4"/>
        <v>0</v>
      </c>
      <c r="AB8" s="127"/>
      <c r="AC8" s="1" t="s">
        <v>306</v>
      </c>
      <c r="AD8" s="134" t="s">
        <v>308</v>
      </c>
      <c r="AE8" s="28" t="s">
        <v>309</v>
      </c>
      <c r="AF8" s="128">
        <f t="shared" ca="1" si="5"/>
        <v>0</v>
      </c>
      <c r="AH8" s="128" t="str">
        <f t="shared" ca="1" si="0"/>
        <v>02000</v>
      </c>
      <c r="AI8" s="128">
        <v>8</v>
      </c>
      <c r="AJ8" s="127"/>
      <c r="AK8" s="133" t="s">
        <v>310</v>
      </c>
      <c r="AL8" s="127" t="s">
        <v>3</v>
      </c>
    </row>
    <row r="9" spans="2:38" ht="19.5" customHeight="1">
      <c r="B9" s="178" t="s">
        <v>311</v>
      </c>
      <c r="C9" s="179"/>
      <c r="D9" s="179"/>
      <c r="E9" s="13">
        <f t="shared" ca="1" si="1"/>
        <v>0</v>
      </c>
      <c r="F9" s="13">
        <f t="shared" ca="1" si="2"/>
        <v>0</v>
      </c>
      <c r="H9" s="181"/>
      <c r="I9" s="181"/>
      <c r="J9" s="183" t="s">
        <v>312</v>
      </c>
      <c r="K9" s="184"/>
      <c r="L9" s="13">
        <f t="shared" ca="1" si="3"/>
        <v>0</v>
      </c>
      <c r="M9" s="13">
        <f t="shared" ca="1" si="4"/>
        <v>0</v>
      </c>
      <c r="AB9" s="127"/>
      <c r="AC9" s="1" t="s">
        <v>311</v>
      </c>
      <c r="AD9" s="134" t="s">
        <v>308</v>
      </c>
      <c r="AE9" s="28" t="s">
        <v>313</v>
      </c>
      <c r="AF9" s="128">
        <f t="shared" ca="1" si="5"/>
        <v>0</v>
      </c>
      <c r="AH9" s="128" t="str">
        <f t="shared" ca="1" si="0"/>
        <v>03000</v>
      </c>
      <c r="AI9" s="128">
        <v>9</v>
      </c>
      <c r="AJ9" s="127"/>
      <c r="AK9" s="133" t="s">
        <v>314</v>
      </c>
      <c r="AL9" s="127" t="s">
        <v>4</v>
      </c>
    </row>
    <row r="10" spans="2:38" ht="19.5" customHeight="1">
      <c r="B10" s="178" t="s">
        <v>315</v>
      </c>
      <c r="C10" s="179"/>
      <c r="D10" s="179"/>
      <c r="E10" s="13">
        <f t="shared" ca="1" si="1"/>
        <v>0</v>
      </c>
      <c r="F10" s="13">
        <f t="shared" ca="1" si="2"/>
        <v>0</v>
      </c>
      <c r="H10" s="181"/>
      <c r="I10" s="182"/>
      <c r="J10" s="183" t="s">
        <v>316</v>
      </c>
      <c r="K10" s="184"/>
      <c r="L10" s="13">
        <f t="shared" ca="1" si="3"/>
        <v>0</v>
      </c>
      <c r="M10" s="13">
        <f t="shared" ca="1" si="4"/>
        <v>0</v>
      </c>
      <c r="AB10" s="127"/>
      <c r="AC10" s="1" t="s">
        <v>315</v>
      </c>
      <c r="AD10" s="134" t="s">
        <v>308</v>
      </c>
      <c r="AE10" s="28" t="s">
        <v>317</v>
      </c>
      <c r="AF10" s="128">
        <f t="shared" ca="1" si="5"/>
        <v>0</v>
      </c>
      <c r="AH10" s="128" t="str">
        <f t="shared" ca="1" si="0"/>
        <v>04000</v>
      </c>
      <c r="AI10" s="128">
        <v>10</v>
      </c>
      <c r="AJ10" s="127"/>
      <c r="AK10" s="133" t="s">
        <v>318</v>
      </c>
      <c r="AL10" s="127" t="s">
        <v>5</v>
      </c>
    </row>
    <row r="11" spans="2:38" ht="19.5" customHeight="1">
      <c r="B11" s="185" t="s">
        <v>319</v>
      </c>
      <c r="C11" s="179"/>
      <c r="D11" s="179"/>
      <c r="E11" s="13">
        <f t="shared" ca="1" si="1"/>
        <v>0</v>
      </c>
      <c r="F11" s="13">
        <f t="shared" ca="1" si="2"/>
        <v>0</v>
      </c>
      <c r="H11" s="181"/>
      <c r="I11" s="186" t="s">
        <v>320</v>
      </c>
      <c r="J11" s="186"/>
      <c r="K11" s="186"/>
      <c r="L11" s="13">
        <f t="shared" ca="1" si="3"/>
        <v>0</v>
      </c>
      <c r="M11" s="13">
        <f t="shared" ca="1" si="4"/>
        <v>0</v>
      </c>
      <c r="AB11" s="127"/>
      <c r="AC11" s="1" t="s">
        <v>321</v>
      </c>
      <c r="AD11" s="134" t="s">
        <v>308</v>
      </c>
      <c r="AE11" s="28" t="s">
        <v>322</v>
      </c>
      <c r="AF11" s="128">
        <f t="shared" ca="1" si="5"/>
        <v>0</v>
      </c>
      <c r="AH11" s="128" t="str">
        <f t="shared" ca="1" si="0"/>
        <v>05000</v>
      </c>
      <c r="AI11" s="128">
        <v>11</v>
      </c>
      <c r="AJ11" s="127"/>
      <c r="AK11" s="133" t="s">
        <v>323</v>
      </c>
      <c r="AL11" s="127" t="s">
        <v>6</v>
      </c>
    </row>
    <row r="12" spans="2:38" ht="19.5" customHeight="1">
      <c r="B12" s="178" t="s">
        <v>316</v>
      </c>
      <c r="C12" s="179"/>
      <c r="D12" s="179"/>
      <c r="E12" s="13">
        <f t="shared" ca="1" si="1"/>
        <v>0</v>
      </c>
      <c r="F12" s="13">
        <f t="shared" ca="1" si="2"/>
        <v>0</v>
      </c>
      <c r="H12" s="181"/>
      <c r="I12" s="186" t="s">
        <v>324</v>
      </c>
      <c r="J12" s="186"/>
      <c r="K12" s="186"/>
      <c r="L12" s="13">
        <f t="shared" ca="1" si="3"/>
        <v>0</v>
      </c>
      <c r="M12" s="13">
        <f t="shared" ca="1" si="4"/>
        <v>0</v>
      </c>
      <c r="AB12" s="127"/>
      <c r="AC12" s="1" t="s">
        <v>316</v>
      </c>
      <c r="AD12" s="134" t="s">
        <v>308</v>
      </c>
      <c r="AE12" s="28" t="s">
        <v>325</v>
      </c>
      <c r="AF12" s="128">
        <f t="shared" ca="1" si="5"/>
        <v>0</v>
      </c>
      <c r="AH12" s="128" t="str">
        <f t="shared" ca="1" si="0"/>
        <v>06000</v>
      </c>
      <c r="AI12" s="128">
        <v>12</v>
      </c>
      <c r="AJ12" s="127"/>
      <c r="AK12" s="133" t="s">
        <v>326</v>
      </c>
      <c r="AL12" s="127" t="s">
        <v>7</v>
      </c>
    </row>
    <row r="13" spans="2:38" ht="19.5" customHeight="1">
      <c r="B13" s="188" t="s">
        <v>327</v>
      </c>
      <c r="C13" s="189"/>
      <c r="D13" s="189"/>
      <c r="E13" s="14">
        <f ca="1">SUM(E7:E12)</f>
        <v>0</v>
      </c>
      <c r="F13" s="14">
        <f ca="1">SUM(F7:F12)</f>
        <v>0</v>
      </c>
      <c r="H13" s="181"/>
      <c r="I13" s="172" t="s">
        <v>328</v>
      </c>
      <c r="J13" s="190"/>
      <c r="K13" s="191"/>
      <c r="L13" s="15">
        <f ca="1">SUM(L7:L12)</f>
        <v>0</v>
      </c>
      <c r="M13" s="15">
        <f ca="1">SUM(M7:M12)</f>
        <v>0</v>
      </c>
      <c r="AB13" s="127"/>
      <c r="AC13" s="1" t="s">
        <v>329</v>
      </c>
      <c r="AD13" s="134" t="s">
        <v>308</v>
      </c>
      <c r="AE13" s="28" t="s">
        <v>330</v>
      </c>
      <c r="AF13" s="128">
        <f t="shared" ca="1" si="5"/>
        <v>0</v>
      </c>
      <c r="AH13" s="128" t="str">
        <f t="shared" ca="1" si="0"/>
        <v>07000</v>
      </c>
      <c r="AI13" s="128">
        <v>13</v>
      </c>
      <c r="AJ13" s="127"/>
      <c r="AK13" s="133" t="s">
        <v>331</v>
      </c>
      <c r="AL13" s="127" t="s">
        <v>8</v>
      </c>
    </row>
    <row r="14" spans="2:38" ht="19.5" customHeight="1">
      <c r="B14" s="16"/>
      <c r="C14" s="192" t="s">
        <v>332</v>
      </c>
      <c r="D14" s="193"/>
      <c r="E14" s="17">
        <f ca="1">E13-E11</f>
        <v>0</v>
      </c>
      <c r="F14" s="17">
        <f ca="1">F13-F11</f>
        <v>0</v>
      </c>
      <c r="H14" s="182"/>
      <c r="I14" s="16"/>
      <c r="J14" s="19"/>
      <c r="K14" s="126" t="s">
        <v>332</v>
      </c>
      <c r="L14" s="18">
        <f ca="1">L13-L12</f>
        <v>0</v>
      </c>
      <c r="M14" s="18">
        <f ca="1">M13-M12</f>
        <v>0</v>
      </c>
      <c r="AB14" s="127"/>
      <c r="AC14" s="1" t="s">
        <v>299</v>
      </c>
      <c r="AD14" s="134" t="s">
        <v>308</v>
      </c>
      <c r="AE14" s="28" t="s">
        <v>333</v>
      </c>
      <c r="AF14" s="128">
        <f t="shared" ca="1" si="5"/>
        <v>0</v>
      </c>
      <c r="AH14" s="128" t="str">
        <f t="shared" ca="1" si="0"/>
        <v>08000</v>
      </c>
      <c r="AI14" s="128">
        <v>14</v>
      </c>
      <c r="AJ14" s="127"/>
      <c r="AK14" s="133" t="s">
        <v>334</v>
      </c>
      <c r="AL14" s="127" t="s">
        <v>9</v>
      </c>
    </row>
    <row r="15" spans="2:38" ht="19.5" customHeight="1">
      <c r="B15" s="178" t="s">
        <v>329</v>
      </c>
      <c r="C15" s="179"/>
      <c r="D15" s="179"/>
      <c r="E15" s="13">
        <f ca="1">AF13</f>
        <v>0</v>
      </c>
      <c r="F15" s="13">
        <f ca="1">AF20</f>
        <v>0</v>
      </c>
      <c r="H15" s="194" t="s">
        <v>335</v>
      </c>
      <c r="I15" s="180" t="s">
        <v>336</v>
      </c>
      <c r="J15" s="124" t="s">
        <v>337</v>
      </c>
      <c r="K15" s="21"/>
      <c r="L15" s="13">
        <f t="shared" ref="L15:L28" ca="1" si="6">AF27</f>
        <v>0</v>
      </c>
      <c r="M15" s="13">
        <f t="shared" ref="M15:M28" ca="1" si="7">AF48</f>
        <v>0</v>
      </c>
      <c r="AB15" s="127"/>
      <c r="AC15" s="1" t="s">
        <v>306</v>
      </c>
      <c r="AD15" s="134" t="s">
        <v>308</v>
      </c>
      <c r="AE15" s="28" t="s">
        <v>338</v>
      </c>
      <c r="AF15" s="128">
        <f t="shared" ca="1" si="5"/>
        <v>0</v>
      </c>
      <c r="AH15" s="128" t="str">
        <f t="shared" ca="1" si="0"/>
        <v>09000</v>
      </c>
      <c r="AI15" s="128">
        <v>15</v>
      </c>
      <c r="AJ15" s="127"/>
      <c r="AK15" s="133" t="s">
        <v>339</v>
      </c>
      <c r="AL15" s="127" t="s">
        <v>10</v>
      </c>
    </row>
    <row r="16" spans="2:38" ht="19.5" customHeight="1">
      <c r="B16" s="197" t="s">
        <v>340</v>
      </c>
      <c r="C16" s="198"/>
      <c r="D16" s="198"/>
      <c r="E16" s="14">
        <f ca="1">SUM(E13,E15)</f>
        <v>0</v>
      </c>
      <c r="F16" s="14">
        <f ca="1">SUM(F13,F15)</f>
        <v>0</v>
      </c>
      <c r="H16" s="195"/>
      <c r="I16" s="181"/>
      <c r="J16" s="181" t="s">
        <v>341</v>
      </c>
      <c r="K16" s="125" t="s">
        <v>342</v>
      </c>
      <c r="L16" s="13">
        <f t="shared" ca="1" si="6"/>
        <v>0</v>
      </c>
      <c r="M16" s="13">
        <f t="shared" ca="1" si="7"/>
        <v>0</v>
      </c>
      <c r="AB16" s="127"/>
      <c r="AC16" s="1" t="s">
        <v>311</v>
      </c>
      <c r="AD16" s="134" t="s">
        <v>308</v>
      </c>
      <c r="AE16" s="28" t="s">
        <v>343</v>
      </c>
      <c r="AF16" s="128">
        <f t="shared" ca="1" si="5"/>
        <v>0</v>
      </c>
      <c r="AH16" s="128" t="str">
        <f t="shared" ca="1" si="0"/>
        <v>10000</v>
      </c>
      <c r="AI16" s="128">
        <v>16</v>
      </c>
      <c r="AJ16" s="127"/>
      <c r="AK16" s="133" t="s">
        <v>344</v>
      </c>
      <c r="AL16" s="127" t="s">
        <v>11</v>
      </c>
    </row>
    <row r="17" spans="2:38" ht="19.5" customHeight="1">
      <c r="B17" s="16"/>
      <c r="C17" s="192" t="s">
        <v>332</v>
      </c>
      <c r="D17" s="193"/>
      <c r="E17" s="17">
        <f ca="1">SUM(E14:E15)</f>
        <v>0</v>
      </c>
      <c r="F17" s="17">
        <f ca="1">SUM(F14:F15)</f>
        <v>0</v>
      </c>
      <c r="H17" s="195"/>
      <c r="I17" s="181"/>
      <c r="J17" s="181"/>
      <c r="K17" s="125" t="s">
        <v>345</v>
      </c>
      <c r="L17" s="13">
        <f t="shared" ca="1" si="6"/>
        <v>0</v>
      </c>
      <c r="M17" s="13">
        <f t="shared" ca="1" si="7"/>
        <v>0</v>
      </c>
      <c r="AB17" s="127"/>
      <c r="AC17" s="1" t="s">
        <v>315</v>
      </c>
      <c r="AD17" s="134" t="s">
        <v>308</v>
      </c>
      <c r="AE17" s="28" t="s">
        <v>346</v>
      </c>
      <c r="AF17" s="128">
        <f t="shared" ca="1" si="5"/>
        <v>0</v>
      </c>
      <c r="AH17" s="128" t="str">
        <f t="shared" ca="1" si="0"/>
        <v>11000</v>
      </c>
      <c r="AI17" s="128">
        <v>17</v>
      </c>
      <c r="AJ17" s="127"/>
      <c r="AK17" s="133" t="s">
        <v>347</v>
      </c>
      <c r="AL17" s="127" t="s">
        <v>12</v>
      </c>
    </row>
    <row r="18" spans="2:38" ht="19.5" customHeight="1">
      <c r="H18" s="195"/>
      <c r="I18" s="182"/>
      <c r="J18" s="182"/>
      <c r="K18" s="125" t="s">
        <v>348</v>
      </c>
      <c r="L18" s="13">
        <f t="shared" ca="1" si="6"/>
        <v>0</v>
      </c>
      <c r="M18" s="13">
        <f t="shared" ca="1" si="7"/>
        <v>0</v>
      </c>
      <c r="AB18" s="127"/>
      <c r="AC18" s="1" t="s">
        <v>321</v>
      </c>
      <c r="AD18" s="134" t="s">
        <v>308</v>
      </c>
      <c r="AE18" s="28" t="s">
        <v>349</v>
      </c>
      <c r="AF18" s="128">
        <f t="shared" ca="1" si="5"/>
        <v>0</v>
      </c>
      <c r="AH18" s="128" t="str">
        <f t="shared" ca="1" si="0"/>
        <v>12000</v>
      </c>
      <c r="AI18" s="128">
        <v>18</v>
      </c>
      <c r="AJ18" s="127"/>
      <c r="AK18" s="133" t="s">
        <v>350</v>
      </c>
      <c r="AL18" s="127" t="s">
        <v>13</v>
      </c>
    </row>
    <row r="19" spans="2:38" ht="19.5" customHeight="1">
      <c r="H19" s="195"/>
      <c r="I19" s="180" t="s">
        <v>351</v>
      </c>
      <c r="J19" s="183" t="s">
        <v>352</v>
      </c>
      <c r="K19" s="184"/>
      <c r="L19" s="13">
        <f t="shared" ca="1" si="6"/>
        <v>0</v>
      </c>
      <c r="M19" s="13">
        <f t="shared" ca="1" si="7"/>
        <v>0</v>
      </c>
      <c r="AB19" s="127"/>
      <c r="AC19" s="1" t="s">
        <v>316</v>
      </c>
      <c r="AD19" s="134" t="s">
        <v>308</v>
      </c>
      <c r="AE19" s="28" t="s">
        <v>353</v>
      </c>
      <c r="AF19" s="128">
        <f t="shared" ca="1" si="5"/>
        <v>0</v>
      </c>
      <c r="AH19" s="128" t="str">
        <f t="shared" ca="1" si="0"/>
        <v>13000</v>
      </c>
      <c r="AI19" s="128">
        <v>19</v>
      </c>
      <c r="AJ19" s="127"/>
      <c r="AK19" s="133" t="s">
        <v>354</v>
      </c>
      <c r="AL19" s="127" t="s">
        <v>14</v>
      </c>
    </row>
    <row r="20" spans="2:38" ht="19.5" customHeight="1">
      <c r="B20" s="185" t="s">
        <v>355</v>
      </c>
      <c r="C20" s="185"/>
      <c r="D20" s="185"/>
      <c r="E20" s="23">
        <f ca="1">E11</f>
        <v>0</v>
      </c>
      <c r="F20" s="23">
        <f ca="1">F11</f>
        <v>0</v>
      </c>
      <c r="H20" s="195"/>
      <c r="I20" s="181"/>
      <c r="J20" s="183" t="s">
        <v>356</v>
      </c>
      <c r="K20" s="184"/>
      <c r="L20" s="13">
        <f t="shared" ca="1" si="6"/>
        <v>0</v>
      </c>
      <c r="M20" s="13">
        <f t="shared" ca="1" si="7"/>
        <v>0</v>
      </c>
      <c r="AB20" s="127"/>
      <c r="AC20" s="1" t="s">
        <v>329</v>
      </c>
      <c r="AD20" s="134" t="s">
        <v>308</v>
      </c>
      <c r="AE20" s="28" t="s">
        <v>357</v>
      </c>
      <c r="AF20" s="128">
        <f t="shared" ca="1" si="5"/>
        <v>0</v>
      </c>
      <c r="AH20" s="128" t="str">
        <f t="shared" ca="1" si="0"/>
        <v>14000</v>
      </c>
      <c r="AI20" s="128">
        <v>20</v>
      </c>
      <c r="AJ20" s="127"/>
      <c r="AK20" s="133" t="s">
        <v>358</v>
      </c>
      <c r="AL20" s="127" t="s">
        <v>15</v>
      </c>
    </row>
    <row r="21" spans="2:38" ht="19.5" customHeight="1">
      <c r="B21" s="185" t="s">
        <v>359</v>
      </c>
      <c r="C21" s="178"/>
      <c r="D21" s="178"/>
      <c r="E21" s="23">
        <f ca="1">L12+L27</f>
        <v>0</v>
      </c>
      <c r="F21" s="23">
        <f ca="1">M12+M27</f>
        <v>0</v>
      </c>
      <c r="H21" s="195"/>
      <c r="I21" s="182"/>
      <c r="J21" s="183" t="s">
        <v>360</v>
      </c>
      <c r="K21" s="184"/>
      <c r="L21" s="13">
        <f t="shared" ca="1" si="6"/>
        <v>0</v>
      </c>
      <c r="M21" s="13">
        <f t="shared" ca="1" si="7"/>
        <v>0</v>
      </c>
      <c r="AB21" s="127" t="s">
        <v>52</v>
      </c>
      <c r="AC21" s="1" t="s">
        <v>361</v>
      </c>
      <c r="AD21" s="134" t="s">
        <v>362</v>
      </c>
      <c r="AE21" s="28" t="s">
        <v>304</v>
      </c>
      <c r="AF21" s="128">
        <f t="shared" ca="1" si="5"/>
        <v>0</v>
      </c>
      <c r="AH21" s="128" t="str">
        <f t="shared" ca="1" si="0"/>
        <v>15000</v>
      </c>
      <c r="AI21" s="128">
        <v>21</v>
      </c>
      <c r="AJ21" s="127"/>
      <c r="AK21" s="133" t="s">
        <v>363</v>
      </c>
      <c r="AL21" s="127" t="s">
        <v>16</v>
      </c>
    </row>
    <row r="22" spans="2:38" ht="19.5" customHeight="1">
      <c r="B22" s="24"/>
      <c r="C22" s="25"/>
      <c r="D22" s="25"/>
      <c r="E22" s="26"/>
      <c r="F22" s="26"/>
      <c r="H22" s="195"/>
      <c r="I22" s="183" t="s">
        <v>364</v>
      </c>
      <c r="J22" s="187"/>
      <c r="K22" s="184"/>
      <c r="L22" s="13">
        <f t="shared" ca="1" si="6"/>
        <v>0</v>
      </c>
      <c r="M22" s="13">
        <f t="shared" ca="1" si="7"/>
        <v>0</v>
      </c>
      <c r="AB22" s="127" t="s">
        <v>52</v>
      </c>
      <c r="AC22" s="1" t="s">
        <v>365</v>
      </c>
      <c r="AD22" s="134" t="s">
        <v>362</v>
      </c>
      <c r="AE22" s="28" t="s">
        <v>309</v>
      </c>
      <c r="AF22" s="128">
        <f t="shared" ca="1" si="5"/>
        <v>0</v>
      </c>
      <c r="AH22" s="128" t="str">
        <f t="shared" ca="1" si="0"/>
        <v>16000</v>
      </c>
      <c r="AI22" s="128">
        <v>22</v>
      </c>
      <c r="AJ22" s="127"/>
      <c r="AK22" s="133" t="s">
        <v>366</v>
      </c>
      <c r="AL22" s="127" t="s">
        <v>17</v>
      </c>
    </row>
    <row r="23" spans="2:38" ht="19.5" customHeight="1">
      <c r="B23" s="24"/>
      <c r="C23" s="25"/>
      <c r="D23" s="25"/>
      <c r="E23" s="26"/>
      <c r="F23" s="26"/>
      <c r="H23" s="195"/>
      <c r="I23" s="180" t="s">
        <v>367</v>
      </c>
      <c r="J23" s="172" t="s">
        <v>352</v>
      </c>
      <c r="K23" s="191"/>
      <c r="L23" s="13">
        <f t="shared" ca="1" si="6"/>
        <v>0</v>
      </c>
      <c r="M23" s="13">
        <f t="shared" ca="1" si="7"/>
        <v>0</v>
      </c>
      <c r="AB23" s="127" t="s">
        <v>52</v>
      </c>
      <c r="AC23" s="1" t="s">
        <v>368</v>
      </c>
      <c r="AD23" s="134" t="s">
        <v>362</v>
      </c>
      <c r="AE23" s="28" t="s">
        <v>313</v>
      </c>
      <c r="AF23" s="128">
        <f t="shared" ca="1" si="5"/>
        <v>0</v>
      </c>
      <c r="AH23" s="128" t="str">
        <f t="shared" ca="1" si="0"/>
        <v>17000</v>
      </c>
      <c r="AI23" s="128">
        <v>23</v>
      </c>
      <c r="AJ23" s="127"/>
      <c r="AK23" s="133" t="s">
        <v>369</v>
      </c>
      <c r="AL23" s="127" t="s">
        <v>18</v>
      </c>
    </row>
    <row r="24" spans="2:38" ht="19.5" customHeight="1">
      <c r="B24" s="24"/>
      <c r="C24" s="25"/>
      <c r="D24" s="25"/>
      <c r="E24" s="26"/>
      <c r="F24" s="26"/>
      <c r="H24" s="195"/>
      <c r="I24" s="181"/>
      <c r="J24" s="183" t="s">
        <v>356</v>
      </c>
      <c r="K24" s="184"/>
      <c r="L24" s="13">
        <f t="shared" ca="1" si="6"/>
        <v>0</v>
      </c>
      <c r="M24" s="13">
        <f t="shared" ca="1" si="7"/>
        <v>0</v>
      </c>
      <c r="AB24" s="127" t="s">
        <v>52</v>
      </c>
      <c r="AC24" s="1" t="s">
        <v>316</v>
      </c>
      <c r="AD24" s="134" t="s">
        <v>362</v>
      </c>
      <c r="AE24" s="28" t="s">
        <v>317</v>
      </c>
      <c r="AF24" s="128">
        <f t="shared" ca="1" si="5"/>
        <v>0</v>
      </c>
      <c r="AH24" s="128" t="str">
        <f t="shared" ca="1" si="0"/>
        <v>18000</v>
      </c>
      <c r="AI24" s="128">
        <v>24</v>
      </c>
      <c r="AJ24" s="127"/>
      <c r="AK24" s="133" t="s">
        <v>370</v>
      </c>
      <c r="AL24" s="127" t="s">
        <v>19</v>
      </c>
    </row>
    <row r="25" spans="2:38" ht="19.5" customHeight="1">
      <c r="H25" s="195"/>
      <c r="I25" s="181"/>
      <c r="J25" s="183" t="s">
        <v>360</v>
      </c>
      <c r="K25" s="184"/>
      <c r="L25" s="13">
        <f t="shared" ca="1" si="6"/>
        <v>0</v>
      </c>
      <c r="M25" s="13">
        <f t="shared" ca="1" si="7"/>
        <v>0</v>
      </c>
      <c r="AB25" s="127" t="s">
        <v>52</v>
      </c>
      <c r="AC25" s="1" t="s">
        <v>320</v>
      </c>
      <c r="AD25" s="134" t="s">
        <v>362</v>
      </c>
      <c r="AE25" s="28" t="s">
        <v>322</v>
      </c>
      <c r="AF25" s="128">
        <f t="shared" ca="1" si="5"/>
        <v>0</v>
      </c>
      <c r="AH25" s="128" t="str">
        <f t="shared" ca="1" si="0"/>
        <v>19000</v>
      </c>
      <c r="AI25" s="128">
        <v>25</v>
      </c>
      <c r="AJ25" s="127"/>
      <c r="AK25" s="133" t="s">
        <v>371</v>
      </c>
      <c r="AL25" s="127" t="s">
        <v>20</v>
      </c>
    </row>
    <row r="26" spans="2:38" ht="19.5" customHeight="1">
      <c r="H26" s="195"/>
      <c r="I26" s="182"/>
      <c r="J26" s="199" t="s">
        <v>316</v>
      </c>
      <c r="K26" s="200"/>
      <c r="L26" s="13">
        <f t="shared" ca="1" si="6"/>
        <v>0</v>
      </c>
      <c r="M26" s="13">
        <f t="shared" ca="1" si="7"/>
        <v>0</v>
      </c>
      <c r="AB26" s="127" t="s">
        <v>52</v>
      </c>
      <c r="AC26" s="1" t="s">
        <v>324</v>
      </c>
      <c r="AD26" s="134" t="s">
        <v>362</v>
      </c>
      <c r="AE26" s="28" t="s">
        <v>325</v>
      </c>
      <c r="AF26" s="128">
        <f t="shared" ca="1" si="5"/>
        <v>0</v>
      </c>
      <c r="AH26" s="128" t="str">
        <f t="shared" ca="1" si="0"/>
        <v>20000</v>
      </c>
      <c r="AI26" s="128">
        <v>26</v>
      </c>
      <c r="AJ26" s="127"/>
      <c r="AK26" s="133" t="s">
        <v>372</v>
      </c>
      <c r="AL26" s="127" t="s">
        <v>21</v>
      </c>
    </row>
    <row r="27" spans="2:38" ht="19.5" customHeight="1">
      <c r="H27" s="195"/>
      <c r="I27" s="183" t="s">
        <v>324</v>
      </c>
      <c r="J27" s="187"/>
      <c r="K27" s="184"/>
      <c r="L27" s="13">
        <f t="shared" ca="1" si="6"/>
        <v>0</v>
      </c>
      <c r="M27" s="13">
        <f t="shared" ca="1" si="7"/>
        <v>0</v>
      </c>
      <c r="AB27" s="127" t="s">
        <v>52</v>
      </c>
      <c r="AC27" s="1" t="s">
        <v>373</v>
      </c>
      <c r="AD27" s="134" t="s">
        <v>362</v>
      </c>
      <c r="AE27" s="28" t="s">
        <v>374</v>
      </c>
      <c r="AF27" s="128">
        <f t="shared" ca="1" si="5"/>
        <v>0</v>
      </c>
      <c r="AH27" s="128" t="str">
        <f t="shared" ca="1" si="0"/>
        <v>21000</v>
      </c>
      <c r="AI27" s="128">
        <v>27</v>
      </c>
      <c r="AJ27" s="127"/>
      <c r="AK27" s="133" t="s">
        <v>375</v>
      </c>
      <c r="AL27" s="127" t="s">
        <v>22</v>
      </c>
    </row>
    <row r="28" spans="2:38" ht="19.5" customHeight="1">
      <c r="H28" s="195"/>
      <c r="I28" s="183" t="s">
        <v>376</v>
      </c>
      <c r="J28" s="187"/>
      <c r="K28" s="184"/>
      <c r="L28" s="13">
        <f t="shared" ca="1" si="6"/>
        <v>0</v>
      </c>
      <c r="M28" s="13">
        <f t="shared" ca="1" si="7"/>
        <v>0</v>
      </c>
      <c r="AB28" s="127" t="s">
        <v>52</v>
      </c>
      <c r="AC28" s="1" t="s">
        <v>377</v>
      </c>
      <c r="AD28" s="134" t="s">
        <v>362</v>
      </c>
      <c r="AE28" s="28" t="s">
        <v>333</v>
      </c>
      <c r="AF28" s="128">
        <f t="shared" ca="1" si="5"/>
        <v>0</v>
      </c>
      <c r="AH28" s="128" t="str">
        <f t="shared" ca="1" si="0"/>
        <v>22000</v>
      </c>
      <c r="AI28" s="128">
        <v>28</v>
      </c>
      <c r="AJ28" s="127"/>
      <c r="AK28" s="133" t="s">
        <v>378</v>
      </c>
      <c r="AL28" s="127" t="s">
        <v>23</v>
      </c>
    </row>
    <row r="29" spans="2:38" ht="19.5" customHeight="1">
      <c r="H29" s="195"/>
      <c r="I29" s="172" t="s">
        <v>328</v>
      </c>
      <c r="J29" s="190"/>
      <c r="K29" s="191"/>
      <c r="L29" s="15">
        <f ca="1">SUM(L15:L28)</f>
        <v>0</v>
      </c>
      <c r="M29" s="15">
        <f ca="1">SUM(M15:M28)</f>
        <v>0</v>
      </c>
      <c r="AB29" s="127" t="s">
        <v>52</v>
      </c>
      <c r="AC29" s="1" t="s">
        <v>379</v>
      </c>
      <c r="AD29" s="134" t="s">
        <v>362</v>
      </c>
      <c r="AE29" s="28" t="s">
        <v>338</v>
      </c>
      <c r="AF29" s="128">
        <f t="shared" ca="1" si="5"/>
        <v>0</v>
      </c>
      <c r="AH29" s="128" t="str">
        <f t="shared" ca="1" si="0"/>
        <v>23000</v>
      </c>
      <c r="AI29" s="128">
        <v>29</v>
      </c>
      <c r="AJ29" s="127"/>
      <c r="AK29" s="133" t="s">
        <v>380</v>
      </c>
      <c r="AL29" s="127" t="s">
        <v>24</v>
      </c>
    </row>
    <row r="30" spans="2:38" ht="19.5" customHeight="1">
      <c r="H30" s="196"/>
      <c r="I30" s="16"/>
      <c r="J30" s="19"/>
      <c r="K30" s="126" t="s">
        <v>332</v>
      </c>
      <c r="L30" s="18">
        <f ca="1">L29-L27</f>
        <v>0</v>
      </c>
      <c r="M30" s="18">
        <f ca="1">M29-M27</f>
        <v>0</v>
      </c>
      <c r="AB30" s="127" t="s">
        <v>52</v>
      </c>
      <c r="AC30" s="1" t="s">
        <v>381</v>
      </c>
      <c r="AD30" s="134" t="s">
        <v>362</v>
      </c>
      <c r="AE30" s="28" t="s">
        <v>343</v>
      </c>
      <c r="AF30" s="128">
        <f t="shared" ca="1" si="5"/>
        <v>0</v>
      </c>
      <c r="AH30" s="128" t="str">
        <f t="shared" ca="1" si="0"/>
        <v>24000</v>
      </c>
      <c r="AI30" s="128">
        <v>30</v>
      </c>
      <c r="AJ30" s="127"/>
      <c r="AK30" s="133" t="s">
        <v>382</v>
      </c>
      <c r="AL30" s="127" t="s">
        <v>25</v>
      </c>
    </row>
    <row r="31" spans="2:38" ht="19.5" customHeight="1">
      <c r="H31" s="183" t="s">
        <v>316</v>
      </c>
      <c r="I31" s="187"/>
      <c r="J31" s="187"/>
      <c r="K31" s="184"/>
      <c r="L31" s="13">
        <f ca="1">AF41</f>
        <v>0</v>
      </c>
      <c r="M31" s="13">
        <f ca="1">AF62</f>
        <v>0</v>
      </c>
      <c r="AB31" s="127" t="s">
        <v>52</v>
      </c>
      <c r="AC31" s="1" t="s">
        <v>383</v>
      </c>
      <c r="AD31" s="134" t="s">
        <v>362</v>
      </c>
      <c r="AE31" s="28" t="s">
        <v>349</v>
      </c>
      <c r="AF31" s="128">
        <f t="shared" ca="1" si="5"/>
        <v>0</v>
      </c>
      <c r="AH31" s="128" t="str">
        <f t="shared" ca="1" si="0"/>
        <v>25000</v>
      </c>
      <c r="AI31" s="128">
        <v>31</v>
      </c>
      <c r="AJ31" s="127"/>
      <c r="AK31" s="133" t="s">
        <v>384</v>
      </c>
      <c r="AL31" s="127" t="s">
        <v>26</v>
      </c>
    </row>
    <row r="32" spans="2:38" ht="19.5" customHeight="1">
      <c r="H32" s="172" t="s">
        <v>340</v>
      </c>
      <c r="I32" s="190"/>
      <c r="J32" s="190"/>
      <c r="K32" s="191"/>
      <c r="L32" s="15">
        <f ca="1">SUM(L13,L29,L31)</f>
        <v>0</v>
      </c>
      <c r="M32" s="15">
        <f ca="1">SUM(M13,M29,M31)</f>
        <v>0</v>
      </c>
      <c r="AB32" s="127" t="s">
        <v>52</v>
      </c>
      <c r="AC32" s="1" t="s">
        <v>385</v>
      </c>
      <c r="AD32" s="134" t="s">
        <v>362</v>
      </c>
      <c r="AE32" s="28" t="s">
        <v>353</v>
      </c>
      <c r="AF32" s="128">
        <f t="shared" ca="1" si="5"/>
        <v>0</v>
      </c>
      <c r="AH32" s="128" t="str">
        <f t="shared" ca="1" si="0"/>
        <v>26000</v>
      </c>
      <c r="AI32" s="128">
        <v>32</v>
      </c>
      <c r="AJ32" s="127"/>
      <c r="AK32" s="133" t="s">
        <v>386</v>
      </c>
      <c r="AL32" s="127" t="s">
        <v>27</v>
      </c>
    </row>
    <row r="33" spans="2:38" ht="19.5" customHeight="1">
      <c r="B33" s="22"/>
      <c r="C33" s="22"/>
      <c r="D33" s="22"/>
      <c r="E33" s="22"/>
      <c r="F33" s="22"/>
      <c r="G33" s="22"/>
      <c r="H33" s="16"/>
      <c r="I33" s="19"/>
      <c r="J33" s="19"/>
      <c r="K33" s="126" t="s">
        <v>332</v>
      </c>
      <c r="L33" s="18">
        <f ca="1">SUM(L14,L30,L31)</f>
        <v>0</v>
      </c>
      <c r="M33" s="18">
        <f ca="1">SUM(M14,M30,M31)</f>
        <v>0</v>
      </c>
      <c r="AB33" s="127" t="s">
        <v>52</v>
      </c>
      <c r="AC33" s="1" t="s">
        <v>387</v>
      </c>
      <c r="AD33" s="134" t="s">
        <v>362</v>
      </c>
      <c r="AE33" s="28" t="s">
        <v>357</v>
      </c>
      <c r="AF33" s="128">
        <f t="shared" ca="1" si="5"/>
        <v>0</v>
      </c>
      <c r="AH33" s="128" t="str">
        <f t="shared" ca="1" si="0"/>
        <v>27000</v>
      </c>
      <c r="AI33" s="128">
        <v>33</v>
      </c>
      <c r="AJ33" s="127"/>
      <c r="AK33" s="133" t="s">
        <v>388</v>
      </c>
      <c r="AL33" s="127" t="s">
        <v>28</v>
      </c>
    </row>
    <row r="34" spans="2:38">
      <c r="B34" s="22"/>
      <c r="C34" s="22"/>
      <c r="D34" s="22"/>
      <c r="E34" s="22"/>
      <c r="F34" s="22"/>
      <c r="G34" s="22"/>
      <c r="AB34" s="127" t="s">
        <v>52</v>
      </c>
      <c r="AC34" s="1" t="s">
        <v>364</v>
      </c>
      <c r="AD34" s="134" t="s">
        <v>362</v>
      </c>
      <c r="AE34" s="28" t="s">
        <v>389</v>
      </c>
      <c r="AF34" s="128">
        <f t="shared" ca="1" si="5"/>
        <v>0</v>
      </c>
      <c r="AH34" s="128" t="str">
        <f t="shared" ca="1" si="0"/>
        <v>28000</v>
      </c>
      <c r="AI34" s="128">
        <v>34</v>
      </c>
      <c r="AJ34" s="127"/>
      <c r="AK34" s="133" t="s">
        <v>390</v>
      </c>
      <c r="AL34" s="127" t="s">
        <v>29</v>
      </c>
    </row>
    <row r="35" spans="2:38">
      <c r="AB35" s="127" t="s">
        <v>52</v>
      </c>
      <c r="AC35" s="1" t="s">
        <v>391</v>
      </c>
      <c r="AD35" s="134" t="s">
        <v>362</v>
      </c>
      <c r="AE35" s="28" t="s">
        <v>392</v>
      </c>
      <c r="AF35" s="128">
        <f t="shared" ca="1" si="5"/>
        <v>0</v>
      </c>
      <c r="AH35" s="128" t="str">
        <f t="shared" ca="1" si="0"/>
        <v>29000</v>
      </c>
      <c r="AI35" s="128">
        <v>35</v>
      </c>
      <c r="AJ35" s="127"/>
      <c r="AK35" s="135" t="s">
        <v>393</v>
      </c>
      <c r="AL35" s="127" t="s">
        <v>31</v>
      </c>
    </row>
    <row r="36" spans="2:38">
      <c r="AB36" s="127" t="s">
        <v>52</v>
      </c>
      <c r="AC36" s="1" t="s">
        <v>394</v>
      </c>
      <c r="AD36" s="134" t="s">
        <v>362</v>
      </c>
      <c r="AE36" s="28" t="s">
        <v>395</v>
      </c>
      <c r="AF36" s="128">
        <f t="shared" ca="1" si="5"/>
        <v>0</v>
      </c>
      <c r="AH36" s="128" t="str">
        <f t="shared" ca="1" si="0"/>
        <v>30000</v>
      </c>
      <c r="AI36" s="128">
        <v>36</v>
      </c>
      <c r="AJ36" s="127"/>
      <c r="AK36" s="135" t="s">
        <v>396</v>
      </c>
      <c r="AL36" s="127" t="s">
        <v>32</v>
      </c>
    </row>
    <row r="37" spans="2:38">
      <c r="AB37" s="127" t="s">
        <v>52</v>
      </c>
      <c r="AC37" s="1" t="s">
        <v>397</v>
      </c>
      <c r="AD37" s="134" t="s">
        <v>362</v>
      </c>
      <c r="AE37" s="28" t="s">
        <v>398</v>
      </c>
      <c r="AF37" s="128">
        <f t="shared" ca="1" si="5"/>
        <v>0</v>
      </c>
      <c r="AH37" s="128" t="str">
        <f t="shared" ca="1" si="0"/>
        <v>31000</v>
      </c>
      <c r="AI37" s="128">
        <v>37</v>
      </c>
      <c r="AJ37" s="127"/>
      <c r="AK37" s="135" t="s">
        <v>399</v>
      </c>
      <c r="AL37" s="127" t="s">
        <v>33</v>
      </c>
    </row>
    <row r="38" spans="2:38">
      <c r="AB38" s="127" t="s">
        <v>52</v>
      </c>
      <c r="AC38" s="1" t="s">
        <v>316</v>
      </c>
      <c r="AD38" s="134" t="s">
        <v>362</v>
      </c>
      <c r="AE38" s="28" t="s">
        <v>400</v>
      </c>
      <c r="AF38" s="28">
        <f t="shared" ca="1" si="5"/>
        <v>0</v>
      </c>
      <c r="AH38" s="128" t="str">
        <f t="shared" ca="1" si="0"/>
        <v>32000</v>
      </c>
      <c r="AI38" s="128">
        <v>38</v>
      </c>
      <c r="AJ38" s="127"/>
      <c r="AK38" s="135" t="s">
        <v>401</v>
      </c>
      <c r="AL38" s="127" t="s">
        <v>34</v>
      </c>
    </row>
    <row r="39" spans="2:38">
      <c r="AB39" s="127" t="s">
        <v>52</v>
      </c>
      <c r="AC39" s="1" t="s">
        <v>324</v>
      </c>
      <c r="AD39" s="134" t="s">
        <v>362</v>
      </c>
      <c r="AE39" s="28" t="s">
        <v>402</v>
      </c>
      <c r="AF39" s="28">
        <f t="shared" ca="1" si="5"/>
        <v>0</v>
      </c>
      <c r="AH39" s="128" t="str">
        <f t="shared" ca="1" si="0"/>
        <v>33000</v>
      </c>
      <c r="AI39" s="128">
        <v>39</v>
      </c>
      <c r="AJ39" s="127"/>
      <c r="AK39" s="135" t="s">
        <v>403</v>
      </c>
      <c r="AL39" s="127" t="s">
        <v>35</v>
      </c>
    </row>
    <row r="40" spans="2:38">
      <c r="AB40" s="127" t="s">
        <v>52</v>
      </c>
      <c r="AC40" s="1" t="s">
        <v>30</v>
      </c>
      <c r="AD40" s="134" t="s">
        <v>362</v>
      </c>
      <c r="AE40" s="28" t="s">
        <v>404</v>
      </c>
      <c r="AF40" s="28">
        <f t="shared" ca="1" si="5"/>
        <v>0</v>
      </c>
      <c r="AH40" s="128" t="str">
        <f t="shared" ca="1" si="0"/>
        <v>34000</v>
      </c>
      <c r="AI40" s="128">
        <v>40</v>
      </c>
      <c r="AJ40" s="127"/>
      <c r="AK40" s="135" t="s">
        <v>405</v>
      </c>
      <c r="AL40" s="127" t="s">
        <v>36</v>
      </c>
    </row>
    <row r="41" spans="2:38">
      <c r="AB41" s="127" t="s">
        <v>52</v>
      </c>
      <c r="AC41" s="1" t="s">
        <v>316</v>
      </c>
      <c r="AD41" s="134" t="s">
        <v>362</v>
      </c>
      <c r="AE41" s="28" t="s">
        <v>406</v>
      </c>
      <c r="AF41" s="28">
        <f t="shared" ca="1" si="5"/>
        <v>0</v>
      </c>
      <c r="AH41" s="128" t="str">
        <f t="shared" ca="1" si="0"/>
        <v>35000</v>
      </c>
      <c r="AI41" s="128">
        <v>41</v>
      </c>
      <c r="AJ41" s="127"/>
      <c r="AK41" s="135" t="s">
        <v>407</v>
      </c>
      <c r="AL41" s="127" t="s">
        <v>37</v>
      </c>
    </row>
    <row r="42" spans="2:38">
      <c r="AB42" s="127" t="s">
        <v>408</v>
      </c>
      <c r="AC42" s="1" t="s">
        <v>361</v>
      </c>
      <c r="AD42" s="134" t="s">
        <v>362</v>
      </c>
      <c r="AE42" s="28" t="s">
        <v>409</v>
      </c>
      <c r="AF42" s="28">
        <f t="shared" ca="1" si="5"/>
        <v>0</v>
      </c>
      <c r="AH42" s="128" t="str">
        <f t="shared" ca="1" si="0"/>
        <v>36000</v>
      </c>
      <c r="AI42" s="128">
        <v>42</v>
      </c>
      <c r="AJ42" s="127"/>
      <c r="AK42" s="135" t="s">
        <v>410</v>
      </c>
      <c r="AL42" s="127" t="s">
        <v>38</v>
      </c>
    </row>
    <row r="43" spans="2:38">
      <c r="AB43" s="127" t="s">
        <v>408</v>
      </c>
      <c r="AC43" s="1" t="s">
        <v>365</v>
      </c>
      <c r="AD43" s="134" t="s">
        <v>362</v>
      </c>
      <c r="AE43" s="28" t="s">
        <v>411</v>
      </c>
      <c r="AF43" s="28">
        <f t="shared" ca="1" si="5"/>
        <v>0</v>
      </c>
      <c r="AH43" s="128" t="str">
        <f t="shared" ca="1" si="0"/>
        <v>37000</v>
      </c>
      <c r="AI43" s="128">
        <v>43</v>
      </c>
      <c r="AJ43" s="127"/>
      <c r="AK43" s="135" t="s">
        <v>412</v>
      </c>
      <c r="AL43" s="127" t="s">
        <v>39</v>
      </c>
    </row>
    <row r="44" spans="2:38">
      <c r="AB44" s="127" t="s">
        <v>408</v>
      </c>
      <c r="AC44" s="1" t="s">
        <v>368</v>
      </c>
      <c r="AD44" s="134" t="s">
        <v>362</v>
      </c>
      <c r="AE44" s="28" t="s">
        <v>413</v>
      </c>
      <c r="AF44" s="28">
        <f t="shared" ca="1" si="5"/>
        <v>0</v>
      </c>
      <c r="AH44" s="128" t="str">
        <f t="shared" ca="1" si="0"/>
        <v>38000</v>
      </c>
      <c r="AI44" s="128">
        <v>44</v>
      </c>
      <c r="AJ44" s="127"/>
      <c r="AK44" s="135" t="s">
        <v>414</v>
      </c>
      <c r="AL44" s="127" t="s">
        <v>40</v>
      </c>
    </row>
    <row r="45" spans="2:38">
      <c r="AB45" s="127" t="s">
        <v>408</v>
      </c>
      <c r="AC45" s="1" t="s">
        <v>316</v>
      </c>
      <c r="AD45" s="134" t="s">
        <v>362</v>
      </c>
      <c r="AE45" s="28" t="s">
        <v>415</v>
      </c>
      <c r="AF45" s="28">
        <f t="shared" ca="1" si="5"/>
        <v>0</v>
      </c>
      <c r="AH45" s="128" t="str">
        <f t="shared" ca="1" si="0"/>
        <v>39000</v>
      </c>
      <c r="AI45" s="128">
        <v>45</v>
      </c>
      <c r="AJ45" s="127"/>
      <c r="AK45" s="135" t="s">
        <v>416</v>
      </c>
      <c r="AL45" s="127" t="s">
        <v>41</v>
      </c>
    </row>
    <row r="46" spans="2:38">
      <c r="AB46" s="127" t="s">
        <v>408</v>
      </c>
      <c r="AC46" s="1" t="s">
        <v>320</v>
      </c>
      <c r="AD46" s="134" t="s">
        <v>362</v>
      </c>
      <c r="AE46" s="28" t="s">
        <v>417</v>
      </c>
      <c r="AF46" s="28">
        <f t="shared" ca="1" si="5"/>
        <v>0</v>
      </c>
      <c r="AH46" s="128" t="str">
        <f t="shared" ca="1" si="0"/>
        <v>40000</v>
      </c>
      <c r="AI46" s="128">
        <v>46</v>
      </c>
      <c r="AJ46" s="127"/>
      <c r="AK46" s="135" t="s">
        <v>418</v>
      </c>
      <c r="AL46" s="127" t="s">
        <v>42</v>
      </c>
    </row>
    <row r="47" spans="2:38">
      <c r="AB47" s="127" t="s">
        <v>408</v>
      </c>
      <c r="AC47" s="1" t="s">
        <v>324</v>
      </c>
      <c r="AD47" s="134" t="s">
        <v>362</v>
      </c>
      <c r="AE47" s="28" t="s">
        <v>419</v>
      </c>
      <c r="AF47" s="28">
        <f t="shared" ca="1" si="5"/>
        <v>0</v>
      </c>
      <c r="AH47" s="128" t="str">
        <f t="shared" ca="1" si="0"/>
        <v>41000</v>
      </c>
      <c r="AI47" s="128">
        <v>47</v>
      </c>
      <c r="AJ47" s="127"/>
      <c r="AK47" s="135" t="s">
        <v>420</v>
      </c>
      <c r="AL47" s="127" t="s">
        <v>43</v>
      </c>
    </row>
    <row r="48" spans="2:38">
      <c r="AB48" s="127" t="s">
        <v>408</v>
      </c>
      <c r="AC48" s="1" t="s">
        <v>373</v>
      </c>
      <c r="AD48" s="134" t="s">
        <v>362</v>
      </c>
      <c r="AE48" s="28" t="s">
        <v>421</v>
      </c>
      <c r="AF48" s="28">
        <f t="shared" ca="1" si="5"/>
        <v>0</v>
      </c>
      <c r="AH48" s="128" t="str">
        <f t="shared" ca="1" si="0"/>
        <v>42000</v>
      </c>
      <c r="AI48" s="128">
        <v>48</v>
      </c>
      <c r="AJ48" s="127"/>
      <c r="AK48" s="135" t="s">
        <v>422</v>
      </c>
      <c r="AL48" s="127" t="s">
        <v>44</v>
      </c>
    </row>
    <row r="49" spans="28:38">
      <c r="AB49" s="127" t="s">
        <v>408</v>
      </c>
      <c r="AC49" s="1" t="s">
        <v>377</v>
      </c>
      <c r="AD49" s="134" t="s">
        <v>362</v>
      </c>
      <c r="AE49" s="28" t="s">
        <v>423</v>
      </c>
      <c r="AF49" s="28">
        <f t="shared" ca="1" si="5"/>
        <v>0</v>
      </c>
      <c r="AG49" s="127"/>
      <c r="AH49" s="128" t="str">
        <f t="shared" ca="1" si="0"/>
        <v>43000</v>
      </c>
      <c r="AI49" s="128">
        <v>49</v>
      </c>
      <c r="AJ49" s="127"/>
      <c r="AK49" s="135" t="s">
        <v>424</v>
      </c>
      <c r="AL49" s="127" t="s">
        <v>45</v>
      </c>
    </row>
    <row r="50" spans="28:38">
      <c r="AB50" s="127" t="s">
        <v>408</v>
      </c>
      <c r="AC50" s="1" t="s">
        <v>379</v>
      </c>
      <c r="AD50" s="134" t="s">
        <v>362</v>
      </c>
      <c r="AE50" s="28" t="s">
        <v>425</v>
      </c>
      <c r="AF50" s="28">
        <f t="shared" ca="1" si="5"/>
        <v>0</v>
      </c>
      <c r="AG50" s="127"/>
      <c r="AH50" s="128" t="str">
        <f t="shared" ca="1" si="0"/>
        <v>44000</v>
      </c>
      <c r="AI50" s="128">
        <v>50</v>
      </c>
      <c r="AJ50" s="127"/>
      <c r="AK50" s="135" t="s">
        <v>426</v>
      </c>
      <c r="AL50" s="127" t="s">
        <v>46</v>
      </c>
    </row>
    <row r="51" spans="28:38">
      <c r="AB51" s="127" t="s">
        <v>408</v>
      </c>
      <c r="AC51" s="1" t="s">
        <v>381</v>
      </c>
      <c r="AD51" s="134" t="s">
        <v>362</v>
      </c>
      <c r="AE51" s="28" t="s">
        <v>427</v>
      </c>
      <c r="AF51" s="28">
        <f t="shared" ca="1" si="5"/>
        <v>0</v>
      </c>
      <c r="AG51" s="127"/>
      <c r="AH51" s="128" t="str">
        <f t="shared" ca="1" si="0"/>
        <v>45000</v>
      </c>
      <c r="AI51" s="128">
        <v>51</v>
      </c>
      <c r="AJ51" s="127"/>
      <c r="AK51" s="135" t="s">
        <v>428</v>
      </c>
      <c r="AL51" s="127" t="s">
        <v>47</v>
      </c>
    </row>
    <row r="52" spans="28:38">
      <c r="AB52" s="127" t="s">
        <v>408</v>
      </c>
      <c r="AC52" s="1" t="s">
        <v>383</v>
      </c>
      <c r="AD52" s="134" t="s">
        <v>362</v>
      </c>
      <c r="AE52" s="28" t="s">
        <v>429</v>
      </c>
      <c r="AF52" s="28">
        <f t="shared" ca="1" si="5"/>
        <v>0</v>
      </c>
      <c r="AG52" s="127"/>
      <c r="AH52" s="128" t="str">
        <f t="shared" ca="1" si="0"/>
        <v>46000</v>
      </c>
      <c r="AI52" s="128">
        <v>52</v>
      </c>
      <c r="AJ52" s="127"/>
      <c r="AK52" s="135" t="s">
        <v>430</v>
      </c>
      <c r="AL52" s="127" t="s">
        <v>48</v>
      </c>
    </row>
    <row r="53" spans="28:38">
      <c r="AB53" s="127" t="s">
        <v>408</v>
      </c>
      <c r="AC53" s="1" t="s">
        <v>385</v>
      </c>
      <c r="AD53" s="134" t="s">
        <v>362</v>
      </c>
      <c r="AE53" s="28" t="s">
        <v>431</v>
      </c>
      <c r="AF53" s="28">
        <f t="shared" ca="1" si="5"/>
        <v>0</v>
      </c>
      <c r="AG53" s="127"/>
      <c r="AH53" s="128" t="str">
        <f t="shared" ca="1" si="0"/>
        <v>47000</v>
      </c>
      <c r="AI53" s="128">
        <v>53</v>
      </c>
      <c r="AJ53" s="127"/>
      <c r="AK53" s="135" t="s">
        <v>432</v>
      </c>
      <c r="AL53" s="127" t="s">
        <v>433</v>
      </c>
    </row>
    <row r="54" spans="28:38">
      <c r="AB54" s="127" t="s">
        <v>408</v>
      </c>
      <c r="AC54" s="1" t="s">
        <v>387</v>
      </c>
      <c r="AD54" s="134" t="s">
        <v>362</v>
      </c>
      <c r="AE54" s="28" t="s">
        <v>434</v>
      </c>
      <c r="AF54" s="28">
        <f t="shared" ca="1" si="5"/>
        <v>0</v>
      </c>
      <c r="AG54" s="127"/>
      <c r="AH54" s="128" t="str">
        <f t="shared" ca="1" si="0"/>
        <v>48000</v>
      </c>
      <c r="AI54" s="128">
        <v>54</v>
      </c>
      <c r="AJ54" s="127"/>
      <c r="AK54" s="127"/>
      <c r="AL54" s="127"/>
    </row>
    <row r="55" spans="28:38">
      <c r="AB55" s="127" t="s">
        <v>408</v>
      </c>
      <c r="AC55" s="1" t="s">
        <v>364</v>
      </c>
      <c r="AD55" s="134" t="s">
        <v>362</v>
      </c>
      <c r="AE55" s="28" t="s">
        <v>435</v>
      </c>
      <c r="AF55" s="28">
        <f t="shared" ca="1" si="5"/>
        <v>0</v>
      </c>
      <c r="AG55" s="127"/>
      <c r="AH55" s="128">
        <f t="shared" ca="1" si="0"/>
        <v>0</v>
      </c>
      <c r="AI55" s="128">
        <v>55</v>
      </c>
      <c r="AJ55" s="127"/>
      <c r="AK55" s="127"/>
      <c r="AL55" s="127"/>
    </row>
    <row r="56" spans="28:38">
      <c r="AB56" s="127" t="s">
        <v>408</v>
      </c>
      <c r="AC56" s="1" t="s">
        <v>391</v>
      </c>
      <c r="AD56" s="134" t="s">
        <v>362</v>
      </c>
      <c r="AE56" s="28" t="s">
        <v>436</v>
      </c>
      <c r="AF56" s="28">
        <f t="shared" ca="1" si="5"/>
        <v>0</v>
      </c>
      <c r="AG56" s="127"/>
      <c r="AH56" s="128">
        <f t="shared" ca="1" si="0"/>
        <v>0</v>
      </c>
      <c r="AI56" s="128">
        <v>56</v>
      </c>
      <c r="AJ56" s="127"/>
      <c r="AK56" s="127"/>
      <c r="AL56" s="127"/>
    </row>
    <row r="57" spans="28:38">
      <c r="AB57" s="127" t="s">
        <v>408</v>
      </c>
      <c r="AC57" s="1" t="s">
        <v>394</v>
      </c>
      <c r="AD57" s="134" t="s">
        <v>362</v>
      </c>
      <c r="AE57" s="28" t="s">
        <v>437</v>
      </c>
      <c r="AF57" s="28">
        <f t="shared" ca="1" si="5"/>
        <v>0</v>
      </c>
      <c r="AG57" s="127"/>
      <c r="AH57" s="128">
        <f t="shared" ca="1" si="0"/>
        <v>0</v>
      </c>
      <c r="AI57" s="128">
        <v>57</v>
      </c>
      <c r="AJ57" s="127"/>
      <c r="AK57" s="127"/>
      <c r="AL57" s="127"/>
    </row>
    <row r="58" spans="28:38">
      <c r="AB58" s="127" t="s">
        <v>408</v>
      </c>
      <c r="AC58" s="1" t="s">
        <v>397</v>
      </c>
      <c r="AD58" s="134" t="s">
        <v>362</v>
      </c>
      <c r="AE58" s="28" t="s">
        <v>438</v>
      </c>
      <c r="AF58" s="28">
        <f t="shared" ca="1" si="5"/>
        <v>0</v>
      </c>
      <c r="AG58" s="127"/>
      <c r="AH58" s="128">
        <f t="shared" ca="1" si="0"/>
        <v>0</v>
      </c>
      <c r="AI58" s="128">
        <v>58</v>
      </c>
      <c r="AJ58" s="127"/>
      <c r="AK58" s="127"/>
      <c r="AL58" s="127"/>
    </row>
    <row r="59" spans="28:38">
      <c r="AB59" s="127" t="s">
        <v>408</v>
      </c>
      <c r="AC59" s="1" t="s">
        <v>316</v>
      </c>
      <c r="AD59" s="134" t="s">
        <v>362</v>
      </c>
      <c r="AE59" s="28" t="s">
        <v>439</v>
      </c>
      <c r="AF59" s="28">
        <f t="shared" ca="1" si="5"/>
        <v>0</v>
      </c>
      <c r="AG59" s="127"/>
      <c r="AH59" s="128">
        <f t="shared" ca="1" si="0"/>
        <v>0</v>
      </c>
      <c r="AI59" s="128">
        <v>59</v>
      </c>
      <c r="AJ59" s="127"/>
      <c r="AK59" s="127"/>
      <c r="AL59" s="127"/>
    </row>
    <row r="60" spans="28:38">
      <c r="AB60" s="127" t="s">
        <v>408</v>
      </c>
      <c r="AC60" s="1" t="s">
        <v>324</v>
      </c>
      <c r="AD60" s="134" t="s">
        <v>362</v>
      </c>
      <c r="AE60" s="28" t="s">
        <v>440</v>
      </c>
      <c r="AF60" s="28">
        <f t="shared" ca="1" si="5"/>
        <v>0</v>
      </c>
      <c r="AG60" s="127"/>
      <c r="AH60" s="128">
        <f t="shared" ca="1" si="0"/>
        <v>0</v>
      </c>
      <c r="AI60" s="128">
        <v>60</v>
      </c>
      <c r="AJ60" s="127"/>
      <c r="AK60" s="127"/>
      <c r="AL60" s="127"/>
    </row>
    <row r="61" spans="28:38">
      <c r="AB61" s="127" t="s">
        <v>408</v>
      </c>
      <c r="AC61" s="1" t="s">
        <v>30</v>
      </c>
      <c r="AD61" s="134" t="s">
        <v>362</v>
      </c>
      <c r="AE61" s="28" t="s">
        <v>441</v>
      </c>
      <c r="AF61" s="28">
        <f t="shared" ca="1" si="5"/>
        <v>0</v>
      </c>
      <c r="AG61" s="127"/>
      <c r="AH61" s="128">
        <f t="shared" ca="1" si="0"/>
        <v>0</v>
      </c>
      <c r="AI61" s="128">
        <v>61</v>
      </c>
      <c r="AJ61" s="127"/>
      <c r="AK61" s="127"/>
      <c r="AL61" s="127"/>
    </row>
    <row r="62" spans="28:38">
      <c r="AB62" s="127" t="s">
        <v>408</v>
      </c>
      <c r="AC62" s="1" t="s">
        <v>316</v>
      </c>
      <c r="AD62" s="134" t="s">
        <v>362</v>
      </c>
      <c r="AE62" s="28" t="s">
        <v>442</v>
      </c>
      <c r="AF62" s="28">
        <f t="shared" ca="1" si="5"/>
        <v>0</v>
      </c>
      <c r="AG62" s="127"/>
      <c r="AH62" s="128">
        <f t="shared" ca="1" si="0"/>
        <v>0</v>
      </c>
      <c r="AI62" s="128">
        <v>62</v>
      </c>
      <c r="AJ62" s="127"/>
      <c r="AK62" s="127"/>
      <c r="AL62" s="127"/>
    </row>
    <row r="63" spans="28:38">
      <c r="AB63" s="127"/>
      <c r="AC63" s="127"/>
      <c r="AD63" s="127"/>
      <c r="AE63" s="127"/>
      <c r="AF63" s="127"/>
      <c r="AG63" s="127"/>
      <c r="AH63" s="128">
        <f t="shared" ca="1" si="0"/>
        <v>0</v>
      </c>
      <c r="AI63" s="128">
        <v>63</v>
      </c>
      <c r="AJ63" s="127"/>
      <c r="AK63" s="127"/>
      <c r="AL63" s="127"/>
    </row>
    <row r="64" spans="28:38">
      <c r="AC64" s="136"/>
      <c r="AD64" s="136"/>
      <c r="AE64" s="136"/>
      <c r="AF64" s="136"/>
      <c r="AG64" s="136"/>
      <c r="AH64" s="128">
        <f t="shared" ca="1" si="0"/>
        <v>0</v>
      </c>
      <c r="AI64" s="128">
        <v>64</v>
      </c>
    </row>
    <row r="65" spans="34:35">
      <c r="AH65" s="128">
        <f t="shared" ca="1" si="0"/>
        <v>0</v>
      </c>
      <c r="AI65" s="128">
        <v>65</v>
      </c>
    </row>
    <row r="66" spans="34:35">
      <c r="AH66" s="128">
        <f t="shared" ca="1" si="0"/>
        <v>0</v>
      </c>
      <c r="AI66" s="128">
        <v>66</v>
      </c>
    </row>
    <row r="67" spans="34:35">
      <c r="AH67" s="128">
        <f t="shared" ca="1" si="0"/>
        <v>0</v>
      </c>
      <c r="AI67" s="128">
        <v>67</v>
      </c>
    </row>
    <row r="68" spans="34:35">
      <c r="AH68" s="128">
        <f t="shared" ca="1" si="0"/>
        <v>0</v>
      </c>
      <c r="AI68" s="128">
        <v>68</v>
      </c>
    </row>
    <row r="69" spans="34:35">
      <c r="AH69" s="128">
        <f t="shared" ca="1" si="0"/>
        <v>0</v>
      </c>
      <c r="AI69" s="128">
        <v>69</v>
      </c>
    </row>
    <row r="70" spans="34:35">
      <c r="AH70" s="128">
        <f t="shared" ref="AH70:AH133" ca="1" si="8">INDIRECT("'"&amp;$AD$7&amp;"'!"&amp;"B"&amp;ROW(B70))</f>
        <v>0</v>
      </c>
      <c r="AI70" s="128">
        <v>70</v>
      </c>
    </row>
    <row r="71" spans="34:35">
      <c r="AH71" s="128">
        <f t="shared" ca="1" si="8"/>
        <v>0</v>
      </c>
      <c r="AI71" s="128">
        <v>71</v>
      </c>
    </row>
    <row r="72" spans="34:35">
      <c r="AH72" s="128">
        <f t="shared" ca="1" si="8"/>
        <v>0</v>
      </c>
      <c r="AI72" s="128">
        <v>72</v>
      </c>
    </row>
    <row r="73" spans="34:35">
      <c r="AH73" s="128">
        <f t="shared" ca="1" si="8"/>
        <v>0</v>
      </c>
      <c r="AI73" s="128">
        <v>73</v>
      </c>
    </row>
    <row r="74" spans="34:35">
      <c r="AH74" s="128">
        <f t="shared" ca="1" si="8"/>
        <v>0</v>
      </c>
      <c r="AI74" s="128">
        <v>74</v>
      </c>
    </row>
    <row r="75" spans="34:35">
      <c r="AH75" s="128">
        <f t="shared" ca="1" si="8"/>
        <v>0</v>
      </c>
      <c r="AI75" s="128">
        <v>75</v>
      </c>
    </row>
    <row r="76" spans="34:35">
      <c r="AH76" s="128">
        <f t="shared" ca="1" si="8"/>
        <v>0</v>
      </c>
      <c r="AI76" s="128">
        <v>76</v>
      </c>
    </row>
    <row r="77" spans="34:35">
      <c r="AH77" s="128">
        <f t="shared" ca="1" si="8"/>
        <v>0</v>
      </c>
      <c r="AI77" s="128">
        <v>77</v>
      </c>
    </row>
    <row r="78" spans="34:35">
      <c r="AH78" s="128">
        <f t="shared" ca="1" si="8"/>
        <v>0</v>
      </c>
      <c r="AI78" s="128">
        <v>78</v>
      </c>
    </row>
    <row r="79" spans="34:35">
      <c r="AH79" s="128">
        <f t="shared" ca="1" si="8"/>
        <v>0</v>
      </c>
      <c r="AI79" s="128">
        <v>79</v>
      </c>
    </row>
    <row r="80" spans="34:35">
      <c r="AH80" s="128">
        <f t="shared" ca="1" si="8"/>
        <v>0</v>
      </c>
      <c r="AI80" s="128">
        <v>80</v>
      </c>
    </row>
    <row r="81" spans="34:35">
      <c r="AH81" s="128">
        <f t="shared" ca="1" si="8"/>
        <v>0</v>
      </c>
      <c r="AI81" s="128">
        <v>81</v>
      </c>
    </row>
    <row r="82" spans="34:35">
      <c r="AH82" s="128">
        <f t="shared" ca="1" si="8"/>
        <v>0</v>
      </c>
      <c r="AI82" s="128">
        <v>82</v>
      </c>
    </row>
    <row r="83" spans="34:35">
      <c r="AH83" s="128">
        <f t="shared" ca="1" si="8"/>
        <v>0</v>
      </c>
      <c r="AI83" s="128">
        <v>83</v>
      </c>
    </row>
    <row r="84" spans="34:35">
      <c r="AH84" s="128">
        <f t="shared" ca="1" si="8"/>
        <v>0</v>
      </c>
      <c r="AI84" s="128">
        <v>84</v>
      </c>
    </row>
    <row r="85" spans="34:35">
      <c r="AH85" s="128">
        <f t="shared" ca="1" si="8"/>
        <v>0</v>
      </c>
      <c r="AI85" s="128">
        <v>85</v>
      </c>
    </row>
    <row r="86" spans="34:35">
      <c r="AH86" s="128">
        <f t="shared" ca="1" si="8"/>
        <v>0</v>
      </c>
      <c r="AI86" s="128">
        <v>86</v>
      </c>
    </row>
    <row r="87" spans="34:35">
      <c r="AH87" s="128">
        <f t="shared" ca="1" si="8"/>
        <v>0</v>
      </c>
      <c r="AI87" s="128">
        <v>87</v>
      </c>
    </row>
    <row r="88" spans="34:35">
      <c r="AH88" s="128">
        <f t="shared" ca="1" si="8"/>
        <v>0</v>
      </c>
      <c r="AI88" s="128">
        <v>88</v>
      </c>
    </row>
    <row r="89" spans="34:35">
      <c r="AH89" s="128">
        <f t="shared" ca="1" si="8"/>
        <v>0</v>
      </c>
      <c r="AI89" s="128">
        <v>89</v>
      </c>
    </row>
    <row r="90" spans="34:35">
      <c r="AH90" s="128">
        <f t="shared" ca="1" si="8"/>
        <v>0</v>
      </c>
      <c r="AI90" s="128">
        <v>90</v>
      </c>
    </row>
    <row r="91" spans="34:35">
      <c r="AH91" s="128">
        <f t="shared" ca="1" si="8"/>
        <v>0</v>
      </c>
      <c r="AI91" s="128">
        <v>91</v>
      </c>
    </row>
    <row r="92" spans="34:35">
      <c r="AH92" s="128">
        <f t="shared" ca="1" si="8"/>
        <v>0</v>
      </c>
      <c r="AI92" s="128">
        <v>92</v>
      </c>
    </row>
    <row r="93" spans="34:35">
      <c r="AH93" s="128">
        <f t="shared" ca="1" si="8"/>
        <v>0</v>
      </c>
      <c r="AI93" s="128">
        <v>93</v>
      </c>
    </row>
    <row r="94" spans="34:35">
      <c r="AH94" s="128">
        <f t="shared" ca="1" si="8"/>
        <v>0</v>
      </c>
      <c r="AI94" s="128">
        <v>94</v>
      </c>
    </row>
    <row r="95" spans="34:35">
      <c r="AH95" s="128">
        <f t="shared" ca="1" si="8"/>
        <v>0</v>
      </c>
      <c r="AI95" s="128">
        <v>95</v>
      </c>
    </row>
    <row r="96" spans="34:35">
      <c r="AH96" s="128">
        <f t="shared" ca="1" si="8"/>
        <v>0</v>
      </c>
      <c r="AI96" s="128">
        <v>96</v>
      </c>
    </row>
    <row r="97" spans="34:35">
      <c r="AH97" s="128">
        <f t="shared" ca="1" si="8"/>
        <v>0</v>
      </c>
      <c r="AI97" s="128">
        <v>97</v>
      </c>
    </row>
    <row r="98" spans="34:35">
      <c r="AH98" s="128">
        <f t="shared" ca="1" si="8"/>
        <v>0</v>
      </c>
      <c r="AI98" s="128">
        <v>98</v>
      </c>
    </row>
    <row r="99" spans="34:35">
      <c r="AH99" s="128">
        <f t="shared" ca="1" si="8"/>
        <v>0</v>
      </c>
      <c r="AI99" s="128">
        <v>99</v>
      </c>
    </row>
    <row r="100" spans="34:35">
      <c r="AH100" s="128">
        <f t="shared" ca="1" si="8"/>
        <v>0</v>
      </c>
      <c r="AI100" s="128">
        <v>100</v>
      </c>
    </row>
    <row r="101" spans="34:35">
      <c r="AH101" s="128">
        <f t="shared" ca="1" si="8"/>
        <v>0</v>
      </c>
      <c r="AI101" s="128">
        <v>101</v>
      </c>
    </row>
    <row r="102" spans="34:35">
      <c r="AH102" s="128">
        <f t="shared" ca="1" si="8"/>
        <v>0</v>
      </c>
      <c r="AI102" s="128">
        <v>102</v>
      </c>
    </row>
    <row r="103" spans="34:35">
      <c r="AH103" s="128">
        <f t="shared" ca="1" si="8"/>
        <v>0</v>
      </c>
      <c r="AI103" s="128">
        <v>103</v>
      </c>
    </row>
    <row r="104" spans="34:35">
      <c r="AH104" s="128">
        <f t="shared" ca="1" si="8"/>
        <v>0</v>
      </c>
      <c r="AI104" s="128">
        <v>104</v>
      </c>
    </row>
    <row r="105" spans="34:35">
      <c r="AH105" s="128">
        <f t="shared" ca="1" si="8"/>
        <v>0</v>
      </c>
      <c r="AI105" s="128">
        <v>105</v>
      </c>
    </row>
    <row r="106" spans="34:35">
      <c r="AH106" s="128">
        <f t="shared" ca="1" si="8"/>
        <v>0</v>
      </c>
      <c r="AI106" s="128">
        <v>106</v>
      </c>
    </row>
    <row r="107" spans="34:35">
      <c r="AH107" s="128">
        <f t="shared" ca="1" si="8"/>
        <v>0</v>
      </c>
      <c r="AI107" s="128">
        <v>107</v>
      </c>
    </row>
    <row r="108" spans="34:35">
      <c r="AH108" s="128">
        <f t="shared" ca="1" si="8"/>
        <v>0</v>
      </c>
      <c r="AI108" s="128">
        <v>108</v>
      </c>
    </row>
    <row r="109" spans="34:35">
      <c r="AH109" s="128">
        <f t="shared" ca="1" si="8"/>
        <v>0</v>
      </c>
      <c r="AI109" s="128">
        <v>109</v>
      </c>
    </row>
    <row r="110" spans="34:35">
      <c r="AH110" s="128">
        <f t="shared" ca="1" si="8"/>
        <v>0</v>
      </c>
      <c r="AI110" s="128">
        <v>110</v>
      </c>
    </row>
    <row r="111" spans="34:35">
      <c r="AH111" s="128">
        <f t="shared" ca="1" si="8"/>
        <v>0</v>
      </c>
      <c r="AI111" s="128">
        <v>111</v>
      </c>
    </row>
    <row r="112" spans="34:35">
      <c r="AH112" s="128">
        <f t="shared" ca="1" si="8"/>
        <v>0</v>
      </c>
      <c r="AI112" s="128">
        <v>112</v>
      </c>
    </row>
    <row r="113" spans="34:35">
      <c r="AH113" s="128">
        <f t="shared" ca="1" si="8"/>
        <v>0</v>
      </c>
      <c r="AI113" s="128">
        <v>113</v>
      </c>
    </row>
    <row r="114" spans="34:35">
      <c r="AH114" s="128">
        <f t="shared" ca="1" si="8"/>
        <v>0</v>
      </c>
      <c r="AI114" s="128">
        <v>114</v>
      </c>
    </row>
    <row r="115" spans="34:35">
      <c r="AH115" s="128">
        <f t="shared" ca="1" si="8"/>
        <v>0</v>
      </c>
      <c r="AI115" s="128">
        <v>115</v>
      </c>
    </row>
    <row r="116" spans="34:35">
      <c r="AH116" s="128">
        <f t="shared" ca="1" si="8"/>
        <v>0</v>
      </c>
      <c r="AI116" s="128">
        <v>116</v>
      </c>
    </row>
    <row r="117" spans="34:35">
      <c r="AH117" s="128">
        <f t="shared" ca="1" si="8"/>
        <v>0</v>
      </c>
      <c r="AI117" s="128">
        <v>117</v>
      </c>
    </row>
    <row r="118" spans="34:35">
      <c r="AH118" s="128">
        <f t="shared" ca="1" si="8"/>
        <v>0</v>
      </c>
      <c r="AI118" s="128">
        <v>118</v>
      </c>
    </row>
    <row r="119" spans="34:35">
      <c r="AH119" s="128">
        <f t="shared" ca="1" si="8"/>
        <v>0</v>
      </c>
      <c r="AI119" s="128">
        <v>119</v>
      </c>
    </row>
    <row r="120" spans="34:35">
      <c r="AH120" s="128">
        <f t="shared" ca="1" si="8"/>
        <v>0</v>
      </c>
      <c r="AI120" s="128">
        <v>120</v>
      </c>
    </row>
    <row r="121" spans="34:35">
      <c r="AH121" s="128">
        <f t="shared" ca="1" si="8"/>
        <v>0</v>
      </c>
      <c r="AI121" s="128">
        <v>121</v>
      </c>
    </row>
    <row r="122" spans="34:35">
      <c r="AH122" s="128">
        <f t="shared" ca="1" si="8"/>
        <v>0</v>
      </c>
      <c r="AI122" s="128">
        <v>122</v>
      </c>
    </row>
    <row r="123" spans="34:35">
      <c r="AH123" s="128">
        <f t="shared" ca="1" si="8"/>
        <v>0</v>
      </c>
      <c r="AI123" s="128">
        <v>123</v>
      </c>
    </row>
    <row r="124" spans="34:35">
      <c r="AH124" s="128">
        <f t="shared" ca="1" si="8"/>
        <v>0</v>
      </c>
      <c r="AI124" s="128">
        <v>124</v>
      </c>
    </row>
    <row r="125" spans="34:35">
      <c r="AH125" s="128">
        <f t="shared" ca="1" si="8"/>
        <v>0</v>
      </c>
      <c r="AI125" s="128">
        <v>125</v>
      </c>
    </row>
    <row r="126" spans="34:35">
      <c r="AH126" s="128">
        <f t="shared" ca="1" si="8"/>
        <v>0</v>
      </c>
      <c r="AI126" s="128">
        <v>126</v>
      </c>
    </row>
    <row r="127" spans="34:35">
      <c r="AH127" s="128">
        <f t="shared" ca="1" si="8"/>
        <v>0</v>
      </c>
      <c r="AI127" s="128">
        <v>127</v>
      </c>
    </row>
    <row r="128" spans="34:35">
      <c r="AH128" s="128">
        <f t="shared" ca="1" si="8"/>
        <v>0</v>
      </c>
      <c r="AI128" s="128">
        <v>128</v>
      </c>
    </row>
    <row r="129" spans="34:35">
      <c r="AH129" s="128">
        <f t="shared" ca="1" si="8"/>
        <v>0</v>
      </c>
      <c r="AI129" s="128">
        <v>129</v>
      </c>
    </row>
    <row r="130" spans="34:35">
      <c r="AH130" s="128">
        <f t="shared" ca="1" si="8"/>
        <v>0</v>
      </c>
      <c r="AI130" s="128">
        <v>130</v>
      </c>
    </row>
    <row r="131" spans="34:35">
      <c r="AH131" s="128">
        <f t="shared" ca="1" si="8"/>
        <v>0</v>
      </c>
      <c r="AI131" s="128">
        <v>131</v>
      </c>
    </row>
    <row r="132" spans="34:35">
      <c r="AH132" s="128">
        <f t="shared" ca="1" si="8"/>
        <v>0</v>
      </c>
      <c r="AI132" s="128">
        <v>132</v>
      </c>
    </row>
    <row r="133" spans="34:35">
      <c r="AH133" s="128">
        <f t="shared" ca="1" si="8"/>
        <v>0</v>
      </c>
      <c r="AI133" s="128">
        <v>133</v>
      </c>
    </row>
    <row r="134" spans="34:35">
      <c r="AH134" s="128">
        <f t="shared" ref="AH134:AH197" ca="1" si="9">INDIRECT("'"&amp;$AD$7&amp;"'!"&amp;"B"&amp;ROW(B134))</f>
        <v>0</v>
      </c>
      <c r="AI134" s="128">
        <v>134</v>
      </c>
    </row>
    <row r="135" spans="34:35">
      <c r="AH135" s="128">
        <f t="shared" ca="1" si="9"/>
        <v>0</v>
      </c>
      <c r="AI135" s="128">
        <v>135</v>
      </c>
    </row>
    <row r="136" spans="34:35">
      <c r="AH136" s="128">
        <f t="shared" ca="1" si="9"/>
        <v>0</v>
      </c>
      <c r="AI136" s="128">
        <v>136</v>
      </c>
    </row>
    <row r="137" spans="34:35">
      <c r="AH137" s="128">
        <f t="shared" ca="1" si="9"/>
        <v>0</v>
      </c>
      <c r="AI137" s="128">
        <v>137</v>
      </c>
    </row>
    <row r="138" spans="34:35">
      <c r="AH138" s="128">
        <f t="shared" ca="1" si="9"/>
        <v>0</v>
      </c>
      <c r="AI138" s="128">
        <v>138</v>
      </c>
    </row>
    <row r="139" spans="34:35">
      <c r="AH139" s="128">
        <f t="shared" ca="1" si="9"/>
        <v>0</v>
      </c>
      <c r="AI139" s="128">
        <v>139</v>
      </c>
    </row>
    <row r="140" spans="34:35">
      <c r="AH140" s="128">
        <f t="shared" ca="1" si="9"/>
        <v>0</v>
      </c>
      <c r="AI140" s="128">
        <v>140</v>
      </c>
    </row>
    <row r="141" spans="34:35">
      <c r="AH141" s="128">
        <f t="shared" ca="1" si="9"/>
        <v>0</v>
      </c>
      <c r="AI141" s="128">
        <v>141</v>
      </c>
    </row>
    <row r="142" spans="34:35">
      <c r="AH142" s="128">
        <f t="shared" ca="1" si="9"/>
        <v>0</v>
      </c>
      <c r="AI142" s="128">
        <v>142</v>
      </c>
    </row>
    <row r="143" spans="34:35">
      <c r="AH143" s="128">
        <f t="shared" ca="1" si="9"/>
        <v>0</v>
      </c>
      <c r="AI143" s="128">
        <v>143</v>
      </c>
    </row>
    <row r="144" spans="34:35">
      <c r="AH144" s="128">
        <f t="shared" ca="1" si="9"/>
        <v>0</v>
      </c>
      <c r="AI144" s="128">
        <v>144</v>
      </c>
    </row>
    <row r="145" spans="34:35">
      <c r="AH145" s="128">
        <f t="shared" ca="1" si="9"/>
        <v>0</v>
      </c>
      <c r="AI145" s="128">
        <v>145</v>
      </c>
    </row>
    <row r="146" spans="34:35">
      <c r="AH146" s="128">
        <f t="shared" ca="1" si="9"/>
        <v>0</v>
      </c>
      <c r="AI146" s="128">
        <v>146</v>
      </c>
    </row>
    <row r="147" spans="34:35">
      <c r="AH147" s="128">
        <f t="shared" ca="1" si="9"/>
        <v>0</v>
      </c>
      <c r="AI147" s="128">
        <v>147</v>
      </c>
    </row>
    <row r="148" spans="34:35">
      <c r="AH148" s="128">
        <f t="shared" ca="1" si="9"/>
        <v>0</v>
      </c>
      <c r="AI148" s="128">
        <v>148</v>
      </c>
    </row>
    <row r="149" spans="34:35">
      <c r="AH149" s="128">
        <f t="shared" ca="1" si="9"/>
        <v>0</v>
      </c>
      <c r="AI149" s="128">
        <v>149</v>
      </c>
    </row>
    <row r="150" spans="34:35">
      <c r="AH150" s="128">
        <f t="shared" ca="1" si="9"/>
        <v>0</v>
      </c>
      <c r="AI150" s="128">
        <v>150</v>
      </c>
    </row>
    <row r="151" spans="34:35">
      <c r="AH151" s="128">
        <f t="shared" ca="1" si="9"/>
        <v>0</v>
      </c>
      <c r="AI151" s="128">
        <v>151</v>
      </c>
    </row>
    <row r="152" spans="34:35">
      <c r="AH152" s="128">
        <f t="shared" ca="1" si="9"/>
        <v>0</v>
      </c>
      <c r="AI152" s="128">
        <v>152</v>
      </c>
    </row>
    <row r="153" spans="34:35">
      <c r="AH153" s="128">
        <f t="shared" ca="1" si="9"/>
        <v>0</v>
      </c>
      <c r="AI153" s="128">
        <v>153</v>
      </c>
    </row>
    <row r="154" spans="34:35">
      <c r="AH154" s="128">
        <f t="shared" ca="1" si="9"/>
        <v>0</v>
      </c>
      <c r="AI154" s="128">
        <v>154</v>
      </c>
    </row>
    <row r="155" spans="34:35">
      <c r="AH155" s="128">
        <f t="shared" ca="1" si="9"/>
        <v>0</v>
      </c>
      <c r="AI155" s="128">
        <v>155</v>
      </c>
    </row>
    <row r="156" spans="34:35">
      <c r="AH156" s="128">
        <f t="shared" ca="1" si="9"/>
        <v>0</v>
      </c>
      <c r="AI156" s="128">
        <v>156</v>
      </c>
    </row>
    <row r="157" spans="34:35">
      <c r="AH157" s="128">
        <f t="shared" ca="1" si="9"/>
        <v>0</v>
      </c>
      <c r="AI157" s="128">
        <v>157</v>
      </c>
    </row>
    <row r="158" spans="34:35">
      <c r="AH158" s="128">
        <f t="shared" ca="1" si="9"/>
        <v>0</v>
      </c>
      <c r="AI158" s="128">
        <v>158</v>
      </c>
    </row>
    <row r="159" spans="34:35">
      <c r="AH159" s="128">
        <f t="shared" ca="1" si="9"/>
        <v>0</v>
      </c>
      <c r="AI159" s="128">
        <v>159</v>
      </c>
    </row>
    <row r="160" spans="34:35">
      <c r="AH160" s="128">
        <f t="shared" ca="1" si="9"/>
        <v>0</v>
      </c>
      <c r="AI160" s="128">
        <v>160</v>
      </c>
    </row>
    <row r="161" spans="34:35">
      <c r="AH161" s="128">
        <f t="shared" ca="1" si="9"/>
        <v>0</v>
      </c>
      <c r="AI161" s="128">
        <v>161</v>
      </c>
    </row>
    <row r="162" spans="34:35">
      <c r="AH162" s="128">
        <f t="shared" ca="1" si="9"/>
        <v>0</v>
      </c>
      <c r="AI162" s="128">
        <v>162</v>
      </c>
    </row>
    <row r="163" spans="34:35">
      <c r="AH163" s="128">
        <f t="shared" ca="1" si="9"/>
        <v>0</v>
      </c>
      <c r="AI163" s="128">
        <v>163</v>
      </c>
    </row>
    <row r="164" spans="34:35">
      <c r="AH164" s="128">
        <f t="shared" ca="1" si="9"/>
        <v>0</v>
      </c>
      <c r="AI164" s="128">
        <v>164</v>
      </c>
    </row>
    <row r="165" spans="34:35">
      <c r="AH165" s="128">
        <f t="shared" ca="1" si="9"/>
        <v>0</v>
      </c>
      <c r="AI165" s="128">
        <v>165</v>
      </c>
    </row>
    <row r="166" spans="34:35">
      <c r="AH166" s="128">
        <f t="shared" ca="1" si="9"/>
        <v>0</v>
      </c>
      <c r="AI166" s="128">
        <v>166</v>
      </c>
    </row>
    <row r="167" spans="34:35">
      <c r="AH167" s="128">
        <f t="shared" ca="1" si="9"/>
        <v>0</v>
      </c>
      <c r="AI167" s="128">
        <v>167</v>
      </c>
    </row>
    <row r="168" spans="34:35">
      <c r="AH168" s="128">
        <f t="shared" ca="1" si="9"/>
        <v>0</v>
      </c>
      <c r="AI168" s="128">
        <v>168</v>
      </c>
    </row>
    <row r="169" spans="34:35">
      <c r="AH169" s="128">
        <f t="shared" ca="1" si="9"/>
        <v>0</v>
      </c>
      <c r="AI169" s="128">
        <v>169</v>
      </c>
    </row>
    <row r="170" spans="34:35">
      <c r="AH170" s="128">
        <f t="shared" ca="1" si="9"/>
        <v>0</v>
      </c>
      <c r="AI170" s="128">
        <v>170</v>
      </c>
    </row>
    <row r="171" spans="34:35">
      <c r="AH171" s="128">
        <f t="shared" ca="1" si="9"/>
        <v>0</v>
      </c>
      <c r="AI171" s="128">
        <v>171</v>
      </c>
    </row>
    <row r="172" spans="34:35">
      <c r="AH172" s="128">
        <f t="shared" ca="1" si="9"/>
        <v>0</v>
      </c>
      <c r="AI172" s="128">
        <v>172</v>
      </c>
    </row>
    <row r="173" spans="34:35">
      <c r="AH173" s="128">
        <f t="shared" ca="1" si="9"/>
        <v>0</v>
      </c>
      <c r="AI173" s="128">
        <v>173</v>
      </c>
    </row>
    <row r="174" spans="34:35">
      <c r="AH174" s="128">
        <f t="shared" ca="1" si="9"/>
        <v>0</v>
      </c>
      <c r="AI174" s="128">
        <v>174</v>
      </c>
    </row>
    <row r="175" spans="34:35">
      <c r="AH175" s="128">
        <f t="shared" ca="1" si="9"/>
        <v>0</v>
      </c>
      <c r="AI175" s="128">
        <v>175</v>
      </c>
    </row>
    <row r="176" spans="34:35">
      <c r="AH176" s="128">
        <f t="shared" ca="1" si="9"/>
        <v>0</v>
      </c>
      <c r="AI176" s="128">
        <v>176</v>
      </c>
    </row>
    <row r="177" spans="34:35">
      <c r="AH177" s="128">
        <f t="shared" ca="1" si="9"/>
        <v>0</v>
      </c>
      <c r="AI177" s="128">
        <v>177</v>
      </c>
    </row>
    <row r="178" spans="34:35">
      <c r="AH178" s="128">
        <f t="shared" ca="1" si="9"/>
        <v>0</v>
      </c>
      <c r="AI178" s="128">
        <v>178</v>
      </c>
    </row>
    <row r="179" spans="34:35">
      <c r="AH179" s="128">
        <f t="shared" ca="1" si="9"/>
        <v>0</v>
      </c>
      <c r="AI179" s="128">
        <v>179</v>
      </c>
    </row>
    <row r="180" spans="34:35">
      <c r="AH180" s="128">
        <f t="shared" ca="1" si="9"/>
        <v>0</v>
      </c>
      <c r="AI180" s="128">
        <v>180</v>
      </c>
    </row>
    <row r="181" spans="34:35">
      <c r="AH181" s="128">
        <f t="shared" ca="1" si="9"/>
        <v>0</v>
      </c>
      <c r="AI181" s="128">
        <v>181</v>
      </c>
    </row>
    <row r="182" spans="34:35">
      <c r="AH182" s="128">
        <f t="shared" ca="1" si="9"/>
        <v>0</v>
      </c>
      <c r="AI182" s="128">
        <v>182</v>
      </c>
    </row>
    <row r="183" spans="34:35">
      <c r="AH183" s="128">
        <f t="shared" ca="1" si="9"/>
        <v>0</v>
      </c>
      <c r="AI183" s="128">
        <v>183</v>
      </c>
    </row>
    <row r="184" spans="34:35">
      <c r="AH184" s="128">
        <f t="shared" ca="1" si="9"/>
        <v>0</v>
      </c>
      <c r="AI184" s="128">
        <v>184</v>
      </c>
    </row>
    <row r="185" spans="34:35">
      <c r="AH185" s="128">
        <f t="shared" ca="1" si="9"/>
        <v>0</v>
      </c>
      <c r="AI185" s="128">
        <v>185</v>
      </c>
    </row>
    <row r="186" spans="34:35">
      <c r="AH186" s="128">
        <f t="shared" ca="1" si="9"/>
        <v>0</v>
      </c>
      <c r="AI186" s="128">
        <v>186</v>
      </c>
    </row>
    <row r="187" spans="34:35">
      <c r="AH187" s="128">
        <f t="shared" ca="1" si="9"/>
        <v>0</v>
      </c>
      <c r="AI187" s="128">
        <v>187</v>
      </c>
    </row>
    <row r="188" spans="34:35">
      <c r="AH188" s="128">
        <f t="shared" ca="1" si="9"/>
        <v>0</v>
      </c>
      <c r="AI188" s="128">
        <v>188</v>
      </c>
    </row>
    <row r="189" spans="34:35">
      <c r="AH189" s="128">
        <f t="shared" ca="1" si="9"/>
        <v>0</v>
      </c>
      <c r="AI189" s="128">
        <v>189</v>
      </c>
    </row>
    <row r="190" spans="34:35">
      <c r="AH190" s="128">
        <f t="shared" ca="1" si="9"/>
        <v>0</v>
      </c>
      <c r="AI190" s="128">
        <v>190</v>
      </c>
    </row>
    <row r="191" spans="34:35">
      <c r="AH191" s="128">
        <f t="shared" ca="1" si="9"/>
        <v>0</v>
      </c>
      <c r="AI191" s="128">
        <v>191</v>
      </c>
    </row>
    <row r="192" spans="34:35">
      <c r="AH192" s="128">
        <f t="shared" ca="1" si="9"/>
        <v>0</v>
      </c>
      <c r="AI192" s="128">
        <v>192</v>
      </c>
    </row>
    <row r="193" spans="34:35">
      <c r="AH193" s="128">
        <f t="shared" ca="1" si="9"/>
        <v>0</v>
      </c>
      <c r="AI193" s="128">
        <v>193</v>
      </c>
    </row>
    <row r="194" spans="34:35">
      <c r="AH194" s="128">
        <f t="shared" ca="1" si="9"/>
        <v>0</v>
      </c>
      <c r="AI194" s="128">
        <v>194</v>
      </c>
    </row>
    <row r="195" spans="34:35">
      <c r="AH195" s="128">
        <f t="shared" ca="1" si="9"/>
        <v>0</v>
      </c>
      <c r="AI195" s="128">
        <v>195</v>
      </c>
    </row>
    <row r="196" spans="34:35">
      <c r="AH196" s="128">
        <f t="shared" ca="1" si="9"/>
        <v>0</v>
      </c>
      <c r="AI196" s="128">
        <v>196</v>
      </c>
    </row>
    <row r="197" spans="34:35">
      <c r="AH197" s="128">
        <f t="shared" ca="1" si="9"/>
        <v>0</v>
      </c>
      <c r="AI197" s="128">
        <v>197</v>
      </c>
    </row>
    <row r="198" spans="34:35">
      <c r="AH198" s="128">
        <f t="shared" ref="AH198:AH261" ca="1" si="10">INDIRECT("'"&amp;$AD$7&amp;"'!"&amp;"B"&amp;ROW(B198))</f>
        <v>0</v>
      </c>
      <c r="AI198" s="128">
        <v>198</v>
      </c>
    </row>
    <row r="199" spans="34:35">
      <c r="AH199" s="128">
        <f t="shared" ca="1" si="10"/>
        <v>0</v>
      </c>
      <c r="AI199" s="128">
        <v>199</v>
      </c>
    </row>
    <row r="200" spans="34:35">
      <c r="AH200" s="128">
        <f t="shared" ca="1" si="10"/>
        <v>0</v>
      </c>
      <c r="AI200" s="128">
        <v>200</v>
      </c>
    </row>
    <row r="201" spans="34:35">
      <c r="AH201" s="128">
        <f t="shared" ca="1" si="10"/>
        <v>0</v>
      </c>
      <c r="AI201" s="128">
        <v>201</v>
      </c>
    </row>
    <row r="202" spans="34:35">
      <c r="AH202" s="128">
        <f t="shared" ca="1" si="10"/>
        <v>0</v>
      </c>
      <c r="AI202" s="128">
        <v>202</v>
      </c>
    </row>
    <row r="203" spans="34:35">
      <c r="AH203" s="128">
        <f t="shared" ca="1" si="10"/>
        <v>0</v>
      </c>
      <c r="AI203" s="128">
        <v>203</v>
      </c>
    </row>
    <row r="204" spans="34:35">
      <c r="AH204" s="128">
        <f t="shared" ca="1" si="10"/>
        <v>0</v>
      </c>
      <c r="AI204" s="128">
        <v>204</v>
      </c>
    </row>
    <row r="205" spans="34:35">
      <c r="AH205" s="128">
        <f t="shared" ca="1" si="10"/>
        <v>0</v>
      </c>
      <c r="AI205" s="128">
        <v>205</v>
      </c>
    </row>
    <row r="206" spans="34:35">
      <c r="AH206" s="128">
        <f t="shared" ca="1" si="10"/>
        <v>0</v>
      </c>
      <c r="AI206" s="128">
        <v>206</v>
      </c>
    </row>
    <row r="207" spans="34:35">
      <c r="AH207" s="128">
        <f t="shared" ca="1" si="10"/>
        <v>0</v>
      </c>
      <c r="AI207" s="128">
        <v>207</v>
      </c>
    </row>
    <row r="208" spans="34:35">
      <c r="AH208" s="128">
        <f t="shared" ca="1" si="10"/>
        <v>0</v>
      </c>
      <c r="AI208" s="128">
        <v>208</v>
      </c>
    </row>
    <row r="209" spans="34:35">
      <c r="AH209" s="128">
        <f t="shared" ca="1" si="10"/>
        <v>0</v>
      </c>
      <c r="AI209" s="128">
        <v>209</v>
      </c>
    </row>
    <row r="210" spans="34:35">
      <c r="AH210" s="128">
        <f t="shared" ca="1" si="10"/>
        <v>0</v>
      </c>
      <c r="AI210" s="128">
        <v>210</v>
      </c>
    </row>
    <row r="211" spans="34:35">
      <c r="AH211" s="128">
        <f t="shared" ca="1" si="10"/>
        <v>0</v>
      </c>
      <c r="AI211" s="128">
        <v>211</v>
      </c>
    </row>
    <row r="212" spans="34:35">
      <c r="AH212" s="128">
        <f t="shared" ca="1" si="10"/>
        <v>0</v>
      </c>
      <c r="AI212" s="128">
        <v>212</v>
      </c>
    </row>
    <row r="213" spans="34:35">
      <c r="AH213" s="128">
        <f t="shared" ca="1" si="10"/>
        <v>0</v>
      </c>
      <c r="AI213" s="128">
        <v>213</v>
      </c>
    </row>
    <row r="214" spans="34:35">
      <c r="AH214" s="128">
        <f t="shared" ca="1" si="10"/>
        <v>0</v>
      </c>
      <c r="AI214" s="128">
        <v>214</v>
      </c>
    </row>
    <row r="215" spans="34:35">
      <c r="AH215" s="128">
        <f t="shared" ca="1" si="10"/>
        <v>0</v>
      </c>
      <c r="AI215" s="128">
        <v>215</v>
      </c>
    </row>
    <row r="216" spans="34:35">
      <c r="AH216" s="128">
        <f t="shared" ca="1" si="10"/>
        <v>0</v>
      </c>
      <c r="AI216" s="128">
        <v>216</v>
      </c>
    </row>
    <row r="217" spans="34:35">
      <c r="AH217" s="128">
        <f t="shared" ca="1" si="10"/>
        <v>0</v>
      </c>
      <c r="AI217" s="128">
        <v>217</v>
      </c>
    </row>
    <row r="218" spans="34:35">
      <c r="AH218" s="128">
        <f t="shared" ca="1" si="10"/>
        <v>0</v>
      </c>
      <c r="AI218" s="128">
        <v>218</v>
      </c>
    </row>
    <row r="219" spans="34:35">
      <c r="AH219" s="128">
        <f t="shared" ca="1" si="10"/>
        <v>0</v>
      </c>
      <c r="AI219" s="128">
        <v>219</v>
      </c>
    </row>
    <row r="220" spans="34:35">
      <c r="AH220" s="128">
        <f t="shared" ca="1" si="10"/>
        <v>0</v>
      </c>
      <c r="AI220" s="128">
        <v>220</v>
      </c>
    </row>
    <row r="221" spans="34:35">
      <c r="AH221" s="128">
        <f t="shared" ca="1" si="10"/>
        <v>0</v>
      </c>
      <c r="AI221" s="128">
        <v>221</v>
      </c>
    </row>
    <row r="222" spans="34:35">
      <c r="AH222" s="128">
        <f t="shared" ca="1" si="10"/>
        <v>0</v>
      </c>
      <c r="AI222" s="128">
        <v>222</v>
      </c>
    </row>
    <row r="223" spans="34:35">
      <c r="AH223" s="128">
        <f t="shared" ca="1" si="10"/>
        <v>0</v>
      </c>
      <c r="AI223" s="128">
        <v>223</v>
      </c>
    </row>
    <row r="224" spans="34:35">
      <c r="AH224" s="128">
        <f t="shared" ca="1" si="10"/>
        <v>0</v>
      </c>
      <c r="AI224" s="128">
        <v>224</v>
      </c>
    </row>
    <row r="225" spans="34:35">
      <c r="AH225" s="128">
        <f t="shared" ca="1" si="10"/>
        <v>0</v>
      </c>
      <c r="AI225" s="128">
        <v>225</v>
      </c>
    </row>
    <row r="226" spans="34:35">
      <c r="AH226" s="128">
        <f t="shared" ca="1" si="10"/>
        <v>0</v>
      </c>
      <c r="AI226" s="128">
        <v>226</v>
      </c>
    </row>
    <row r="227" spans="34:35">
      <c r="AH227" s="128">
        <f t="shared" ca="1" si="10"/>
        <v>0</v>
      </c>
      <c r="AI227" s="128">
        <v>227</v>
      </c>
    </row>
    <row r="228" spans="34:35">
      <c r="AH228" s="128">
        <f t="shared" ca="1" si="10"/>
        <v>0</v>
      </c>
      <c r="AI228" s="128">
        <v>228</v>
      </c>
    </row>
    <row r="229" spans="34:35">
      <c r="AH229" s="128">
        <f t="shared" ca="1" si="10"/>
        <v>0</v>
      </c>
      <c r="AI229" s="128">
        <v>229</v>
      </c>
    </row>
    <row r="230" spans="34:35">
      <c r="AH230" s="128">
        <f t="shared" ca="1" si="10"/>
        <v>0</v>
      </c>
      <c r="AI230" s="128">
        <v>230</v>
      </c>
    </row>
    <row r="231" spans="34:35">
      <c r="AH231" s="128">
        <f t="shared" ca="1" si="10"/>
        <v>0</v>
      </c>
      <c r="AI231" s="128">
        <v>231</v>
      </c>
    </row>
    <row r="232" spans="34:35">
      <c r="AH232" s="128">
        <f t="shared" ca="1" si="10"/>
        <v>0</v>
      </c>
      <c r="AI232" s="128">
        <v>232</v>
      </c>
    </row>
    <row r="233" spans="34:35">
      <c r="AH233" s="128">
        <f t="shared" ca="1" si="10"/>
        <v>0</v>
      </c>
      <c r="AI233" s="128">
        <v>233</v>
      </c>
    </row>
    <row r="234" spans="34:35">
      <c r="AH234" s="128">
        <f t="shared" ca="1" si="10"/>
        <v>0</v>
      </c>
      <c r="AI234" s="128">
        <v>234</v>
      </c>
    </row>
    <row r="235" spans="34:35">
      <c r="AH235" s="128">
        <f t="shared" ca="1" si="10"/>
        <v>0</v>
      </c>
      <c r="AI235" s="128">
        <v>235</v>
      </c>
    </row>
    <row r="236" spans="34:35">
      <c r="AH236" s="128">
        <f t="shared" ca="1" si="10"/>
        <v>0</v>
      </c>
      <c r="AI236" s="128">
        <v>236</v>
      </c>
    </row>
    <row r="237" spans="34:35">
      <c r="AH237" s="128">
        <f t="shared" ca="1" si="10"/>
        <v>0</v>
      </c>
      <c r="AI237" s="128">
        <v>237</v>
      </c>
    </row>
    <row r="238" spans="34:35">
      <c r="AH238" s="128">
        <f t="shared" ca="1" si="10"/>
        <v>0</v>
      </c>
      <c r="AI238" s="128">
        <v>238</v>
      </c>
    </row>
    <row r="239" spans="34:35">
      <c r="AH239" s="128">
        <f t="shared" ca="1" si="10"/>
        <v>0</v>
      </c>
      <c r="AI239" s="128">
        <v>239</v>
      </c>
    </row>
    <row r="240" spans="34:35">
      <c r="AH240" s="128">
        <f t="shared" ca="1" si="10"/>
        <v>0</v>
      </c>
      <c r="AI240" s="128">
        <v>240</v>
      </c>
    </row>
    <row r="241" spans="34:35">
      <c r="AH241" s="128">
        <f t="shared" ca="1" si="10"/>
        <v>0</v>
      </c>
      <c r="AI241" s="128">
        <v>241</v>
      </c>
    </row>
    <row r="242" spans="34:35">
      <c r="AH242" s="128">
        <f t="shared" ca="1" si="10"/>
        <v>0</v>
      </c>
      <c r="AI242" s="128">
        <v>242</v>
      </c>
    </row>
    <row r="243" spans="34:35">
      <c r="AH243" s="128">
        <f t="shared" ca="1" si="10"/>
        <v>0</v>
      </c>
      <c r="AI243" s="128">
        <v>243</v>
      </c>
    </row>
    <row r="244" spans="34:35">
      <c r="AH244" s="128">
        <f t="shared" ca="1" si="10"/>
        <v>0</v>
      </c>
      <c r="AI244" s="128">
        <v>244</v>
      </c>
    </row>
    <row r="245" spans="34:35">
      <c r="AH245" s="128">
        <f t="shared" ca="1" si="10"/>
        <v>0</v>
      </c>
      <c r="AI245" s="128">
        <v>245</v>
      </c>
    </row>
    <row r="246" spans="34:35">
      <c r="AH246" s="128">
        <f t="shared" ca="1" si="10"/>
        <v>0</v>
      </c>
      <c r="AI246" s="128">
        <v>246</v>
      </c>
    </row>
    <row r="247" spans="34:35">
      <c r="AH247" s="128">
        <f t="shared" ca="1" si="10"/>
        <v>0</v>
      </c>
      <c r="AI247" s="128">
        <v>247</v>
      </c>
    </row>
    <row r="248" spans="34:35">
      <c r="AH248" s="128">
        <f t="shared" ca="1" si="10"/>
        <v>0</v>
      </c>
      <c r="AI248" s="128">
        <v>248</v>
      </c>
    </row>
    <row r="249" spans="34:35">
      <c r="AH249" s="128">
        <f t="shared" ca="1" si="10"/>
        <v>0</v>
      </c>
      <c r="AI249" s="128">
        <v>249</v>
      </c>
    </row>
    <row r="250" spans="34:35">
      <c r="AH250" s="128">
        <f t="shared" ca="1" si="10"/>
        <v>0</v>
      </c>
      <c r="AI250" s="128">
        <v>250</v>
      </c>
    </row>
    <row r="251" spans="34:35">
      <c r="AH251" s="128">
        <f t="shared" ca="1" si="10"/>
        <v>0</v>
      </c>
      <c r="AI251" s="128">
        <v>251</v>
      </c>
    </row>
    <row r="252" spans="34:35">
      <c r="AH252" s="128">
        <f t="shared" ca="1" si="10"/>
        <v>0</v>
      </c>
      <c r="AI252" s="128">
        <v>252</v>
      </c>
    </row>
    <row r="253" spans="34:35">
      <c r="AH253" s="128">
        <f t="shared" ca="1" si="10"/>
        <v>0</v>
      </c>
      <c r="AI253" s="128">
        <v>253</v>
      </c>
    </row>
    <row r="254" spans="34:35">
      <c r="AH254" s="128">
        <f t="shared" ca="1" si="10"/>
        <v>0</v>
      </c>
      <c r="AI254" s="128">
        <v>254</v>
      </c>
    </row>
    <row r="255" spans="34:35">
      <c r="AH255" s="128">
        <f t="shared" ca="1" si="10"/>
        <v>0</v>
      </c>
      <c r="AI255" s="128">
        <v>255</v>
      </c>
    </row>
    <row r="256" spans="34:35">
      <c r="AH256" s="128">
        <f t="shared" ca="1" si="10"/>
        <v>0</v>
      </c>
      <c r="AI256" s="128">
        <v>256</v>
      </c>
    </row>
    <row r="257" spans="34:35">
      <c r="AH257" s="128">
        <f t="shared" ca="1" si="10"/>
        <v>0</v>
      </c>
      <c r="AI257" s="128">
        <v>257</v>
      </c>
    </row>
    <row r="258" spans="34:35">
      <c r="AH258" s="128">
        <f t="shared" ca="1" si="10"/>
        <v>0</v>
      </c>
      <c r="AI258" s="128">
        <v>258</v>
      </c>
    </row>
    <row r="259" spans="34:35">
      <c r="AH259" s="128">
        <f t="shared" ca="1" si="10"/>
        <v>0</v>
      </c>
      <c r="AI259" s="128">
        <v>259</v>
      </c>
    </row>
    <row r="260" spans="34:35">
      <c r="AH260" s="128">
        <f t="shared" ca="1" si="10"/>
        <v>0</v>
      </c>
      <c r="AI260" s="128">
        <v>260</v>
      </c>
    </row>
    <row r="261" spans="34:35">
      <c r="AH261" s="128">
        <f t="shared" ca="1" si="10"/>
        <v>0</v>
      </c>
      <c r="AI261" s="128">
        <v>261</v>
      </c>
    </row>
    <row r="262" spans="34:35">
      <c r="AH262" s="128">
        <f t="shared" ref="AH262:AH325" ca="1" si="11">INDIRECT("'"&amp;$AD$7&amp;"'!"&amp;"B"&amp;ROW(B262))</f>
        <v>0</v>
      </c>
      <c r="AI262" s="128">
        <v>262</v>
      </c>
    </row>
    <row r="263" spans="34:35">
      <c r="AH263" s="128">
        <f t="shared" ca="1" si="11"/>
        <v>0</v>
      </c>
      <c r="AI263" s="128">
        <v>263</v>
      </c>
    </row>
    <row r="264" spans="34:35">
      <c r="AH264" s="128">
        <f t="shared" ca="1" si="11"/>
        <v>0</v>
      </c>
      <c r="AI264" s="128">
        <v>264</v>
      </c>
    </row>
    <row r="265" spans="34:35">
      <c r="AH265" s="128">
        <f t="shared" ca="1" si="11"/>
        <v>0</v>
      </c>
      <c r="AI265" s="128">
        <v>265</v>
      </c>
    </row>
    <row r="266" spans="34:35">
      <c r="AH266" s="128">
        <f t="shared" ca="1" si="11"/>
        <v>0</v>
      </c>
      <c r="AI266" s="128">
        <v>266</v>
      </c>
    </row>
    <row r="267" spans="34:35">
      <c r="AH267" s="128">
        <f t="shared" ca="1" si="11"/>
        <v>0</v>
      </c>
      <c r="AI267" s="128">
        <v>267</v>
      </c>
    </row>
    <row r="268" spans="34:35">
      <c r="AH268" s="128">
        <f t="shared" ca="1" si="11"/>
        <v>0</v>
      </c>
      <c r="AI268" s="128">
        <v>268</v>
      </c>
    </row>
    <row r="269" spans="34:35">
      <c r="AH269" s="128">
        <f t="shared" ca="1" si="11"/>
        <v>0</v>
      </c>
      <c r="AI269" s="128">
        <v>269</v>
      </c>
    </row>
    <row r="270" spans="34:35">
      <c r="AH270" s="128">
        <f t="shared" ca="1" si="11"/>
        <v>0</v>
      </c>
      <c r="AI270" s="128">
        <v>270</v>
      </c>
    </row>
    <row r="271" spans="34:35">
      <c r="AH271" s="128">
        <f t="shared" ca="1" si="11"/>
        <v>0</v>
      </c>
      <c r="AI271" s="128">
        <v>271</v>
      </c>
    </row>
    <row r="272" spans="34:35">
      <c r="AH272" s="128">
        <f t="shared" ca="1" si="11"/>
        <v>0</v>
      </c>
      <c r="AI272" s="128">
        <v>272</v>
      </c>
    </row>
    <row r="273" spans="34:35">
      <c r="AH273" s="128">
        <f t="shared" ca="1" si="11"/>
        <v>0</v>
      </c>
      <c r="AI273" s="128">
        <v>273</v>
      </c>
    </row>
    <row r="274" spans="34:35">
      <c r="AH274" s="128">
        <f t="shared" ca="1" si="11"/>
        <v>0</v>
      </c>
      <c r="AI274" s="128">
        <v>274</v>
      </c>
    </row>
    <row r="275" spans="34:35">
      <c r="AH275" s="128">
        <f t="shared" ca="1" si="11"/>
        <v>0</v>
      </c>
      <c r="AI275" s="128">
        <v>275</v>
      </c>
    </row>
    <row r="276" spans="34:35">
      <c r="AH276" s="128">
        <f t="shared" ca="1" si="11"/>
        <v>0</v>
      </c>
      <c r="AI276" s="128">
        <v>276</v>
      </c>
    </row>
    <row r="277" spans="34:35">
      <c r="AH277" s="128">
        <f t="shared" ca="1" si="11"/>
        <v>0</v>
      </c>
      <c r="AI277" s="128">
        <v>277</v>
      </c>
    </row>
    <row r="278" spans="34:35">
      <c r="AH278" s="128">
        <f t="shared" ca="1" si="11"/>
        <v>0</v>
      </c>
      <c r="AI278" s="128">
        <v>278</v>
      </c>
    </row>
    <row r="279" spans="34:35">
      <c r="AH279" s="128">
        <f t="shared" ca="1" si="11"/>
        <v>0</v>
      </c>
      <c r="AI279" s="128">
        <v>279</v>
      </c>
    </row>
    <row r="280" spans="34:35">
      <c r="AH280" s="128">
        <f t="shared" ca="1" si="11"/>
        <v>0</v>
      </c>
      <c r="AI280" s="128">
        <v>280</v>
      </c>
    </row>
    <row r="281" spans="34:35">
      <c r="AH281" s="128">
        <f t="shared" ca="1" si="11"/>
        <v>0</v>
      </c>
      <c r="AI281" s="128">
        <v>281</v>
      </c>
    </row>
    <row r="282" spans="34:35">
      <c r="AH282" s="128">
        <f t="shared" ca="1" si="11"/>
        <v>0</v>
      </c>
      <c r="AI282" s="128">
        <v>282</v>
      </c>
    </row>
    <row r="283" spans="34:35">
      <c r="AH283" s="128">
        <f t="shared" ca="1" si="11"/>
        <v>0</v>
      </c>
      <c r="AI283" s="128">
        <v>283</v>
      </c>
    </row>
    <row r="284" spans="34:35">
      <c r="AH284" s="128">
        <f t="shared" ca="1" si="11"/>
        <v>0</v>
      </c>
      <c r="AI284" s="128">
        <v>284</v>
      </c>
    </row>
    <row r="285" spans="34:35">
      <c r="AH285" s="128">
        <f t="shared" ca="1" si="11"/>
        <v>0</v>
      </c>
      <c r="AI285" s="128">
        <v>285</v>
      </c>
    </row>
    <row r="286" spans="34:35">
      <c r="AH286" s="128">
        <f t="shared" ca="1" si="11"/>
        <v>0</v>
      </c>
      <c r="AI286" s="128">
        <v>286</v>
      </c>
    </row>
    <row r="287" spans="34:35">
      <c r="AH287" s="128">
        <f t="shared" ca="1" si="11"/>
        <v>0</v>
      </c>
      <c r="AI287" s="128">
        <v>287</v>
      </c>
    </row>
    <row r="288" spans="34:35">
      <c r="AH288" s="128">
        <f t="shared" ca="1" si="11"/>
        <v>0</v>
      </c>
      <c r="AI288" s="128">
        <v>288</v>
      </c>
    </row>
    <row r="289" spans="34:35">
      <c r="AH289" s="128">
        <f t="shared" ca="1" si="11"/>
        <v>0</v>
      </c>
      <c r="AI289" s="128">
        <v>289</v>
      </c>
    </row>
    <row r="290" spans="34:35">
      <c r="AH290" s="128">
        <f t="shared" ca="1" si="11"/>
        <v>0</v>
      </c>
      <c r="AI290" s="128">
        <v>290</v>
      </c>
    </row>
    <row r="291" spans="34:35">
      <c r="AH291" s="128">
        <f t="shared" ca="1" si="11"/>
        <v>0</v>
      </c>
      <c r="AI291" s="128">
        <v>291</v>
      </c>
    </row>
    <row r="292" spans="34:35">
      <c r="AH292" s="128">
        <f t="shared" ca="1" si="11"/>
        <v>0</v>
      </c>
      <c r="AI292" s="128">
        <v>292</v>
      </c>
    </row>
    <row r="293" spans="34:35">
      <c r="AH293" s="128">
        <f t="shared" ca="1" si="11"/>
        <v>0</v>
      </c>
      <c r="AI293" s="128">
        <v>293</v>
      </c>
    </row>
    <row r="294" spans="34:35">
      <c r="AH294" s="128">
        <f t="shared" ca="1" si="11"/>
        <v>0</v>
      </c>
      <c r="AI294" s="128">
        <v>294</v>
      </c>
    </row>
    <row r="295" spans="34:35">
      <c r="AH295" s="128">
        <f t="shared" ca="1" si="11"/>
        <v>0</v>
      </c>
      <c r="AI295" s="128">
        <v>295</v>
      </c>
    </row>
    <row r="296" spans="34:35">
      <c r="AH296" s="128">
        <f t="shared" ca="1" si="11"/>
        <v>0</v>
      </c>
      <c r="AI296" s="128">
        <v>296</v>
      </c>
    </row>
    <row r="297" spans="34:35">
      <c r="AH297" s="128">
        <f t="shared" ca="1" si="11"/>
        <v>0</v>
      </c>
      <c r="AI297" s="128">
        <v>297</v>
      </c>
    </row>
    <row r="298" spans="34:35">
      <c r="AH298" s="128">
        <f t="shared" ca="1" si="11"/>
        <v>0</v>
      </c>
      <c r="AI298" s="128">
        <v>298</v>
      </c>
    </row>
    <row r="299" spans="34:35">
      <c r="AH299" s="128">
        <f t="shared" ca="1" si="11"/>
        <v>0</v>
      </c>
      <c r="AI299" s="128">
        <v>299</v>
      </c>
    </row>
    <row r="300" spans="34:35">
      <c r="AH300" s="128">
        <f t="shared" ca="1" si="11"/>
        <v>0</v>
      </c>
      <c r="AI300" s="128">
        <v>300</v>
      </c>
    </row>
    <row r="301" spans="34:35">
      <c r="AH301" s="128">
        <f t="shared" ca="1" si="11"/>
        <v>0</v>
      </c>
      <c r="AI301" s="128">
        <v>301</v>
      </c>
    </row>
    <row r="302" spans="34:35">
      <c r="AH302" s="128">
        <f t="shared" ca="1" si="11"/>
        <v>0</v>
      </c>
      <c r="AI302" s="128">
        <v>302</v>
      </c>
    </row>
    <row r="303" spans="34:35">
      <c r="AH303" s="128">
        <f t="shared" ca="1" si="11"/>
        <v>0</v>
      </c>
      <c r="AI303" s="128">
        <v>303</v>
      </c>
    </row>
    <row r="304" spans="34:35">
      <c r="AH304" s="128">
        <f t="shared" ca="1" si="11"/>
        <v>0</v>
      </c>
      <c r="AI304" s="128">
        <v>304</v>
      </c>
    </row>
    <row r="305" spans="34:35">
      <c r="AH305" s="128">
        <f t="shared" ca="1" si="11"/>
        <v>0</v>
      </c>
      <c r="AI305" s="128">
        <v>305</v>
      </c>
    </row>
    <row r="306" spans="34:35">
      <c r="AH306" s="128">
        <f t="shared" ca="1" si="11"/>
        <v>0</v>
      </c>
      <c r="AI306" s="128">
        <v>306</v>
      </c>
    </row>
    <row r="307" spans="34:35">
      <c r="AH307" s="128">
        <f t="shared" ca="1" si="11"/>
        <v>0</v>
      </c>
      <c r="AI307" s="128">
        <v>307</v>
      </c>
    </row>
    <row r="308" spans="34:35">
      <c r="AH308" s="128">
        <f t="shared" ca="1" si="11"/>
        <v>0</v>
      </c>
      <c r="AI308" s="128">
        <v>308</v>
      </c>
    </row>
    <row r="309" spans="34:35">
      <c r="AH309" s="128">
        <f t="shared" ca="1" si="11"/>
        <v>0</v>
      </c>
      <c r="AI309" s="128">
        <v>309</v>
      </c>
    </row>
    <row r="310" spans="34:35">
      <c r="AH310" s="128">
        <f t="shared" ca="1" si="11"/>
        <v>0</v>
      </c>
      <c r="AI310" s="128">
        <v>310</v>
      </c>
    </row>
    <row r="311" spans="34:35">
      <c r="AH311" s="128">
        <f t="shared" ca="1" si="11"/>
        <v>0</v>
      </c>
      <c r="AI311" s="128">
        <v>311</v>
      </c>
    </row>
    <row r="312" spans="34:35">
      <c r="AH312" s="128">
        <f t="shared" ca="1" si="11"/>
        <v>0</v>
      </c>
      <c r="AI312" s="128">
        <v>312</v>
      </c>
    </row>
    <row r="313" spans="34:35">
      <c r="AH313" s="128">
        <f t="shared" ca="1" si="11"/>
        <v>0</v>
      </c>
      <c r="AI313" s="128">
        <v>313</v>
      </c>
    </row>
    <row r="314" spans="34:35">
      <c r="AH314" s="128">
        <f t="shared" ca="1" si="11"/>
        <v>0</v>
      </c>
      <c r="AI314" s="128">
        <v>314</v>
      </c>
    </row>
    <row r="315" spans="34:35">
      <c r="AH315" s="128">
        <f t="shared" ca="1" si="11"/>
        <v>0</v>
      </c>
      <c r="AI315" s="128">
        <v>315</v>
      </c>
    </row>
    <row r="316" spans="34:35">
      <c r="AH316" s="128">
        <f t="shared" ca="1" si="11"/>
        <v>0</v>
      </c>
      <c r="AI316" s="128">
        <v>316</v>
      </c>
    </row>
    <row r="317" spans="34:35">
      <c r="AH317" s="128">
        <f t="shared" ca="1" si="11"/>
        <v>0</v>
      </c>
      <c r="AI317" s="128">
        <v>317</v>
      </c>
    </row>
    <row r="318" spans="34:35">
      <c r="AH318" s="128">
        <f t="shared" ca="1" si="11"/>
        <v>0</v>
      </c>
      <c r="AI318" s="128">
        <v>318</v>
      </c>
    </row>
    <row r="319" spans="34:35">
      <c r="AH319" s="128">
        <f t="shared" ca="1" si="11"/>
        <v>0</v>
      </c>
      <c r="AI319" s="128">
        <v>319</v>
      </c>
    </row>
    <row r="320" spans="34:35">
      <c r="AH320" s="128">
        <f t="shared" ca="1" si="11"/>
        <v>0</v>
      </c>
      <c r="AI320" s="128">
        <v>320</v>
      </c>
    </row>
    <row r="321" spans="34:35">
      <c r="AH321" s="128">
        <f t="shared" ca="1" si="11"/>
        <v>0</v>
      </c>
      <c r="AI321" s="128">
        <v>321</v>
      </c>
    </row>
    <row r="322" spans="34:35">
      <c r="AH322" s="128">
        <f t="shared" ca="1" si="11"/>
        <v>0</v>
      </c>
      <c r="AI322" s="128">
        <v>322</v>
      </c>
    </row>
    <row r="323" spans="34:35">
      <c r="AH323" s="128">
        <f t="shared" ca="1" si="11"/>
        <v>0</v>
      </c>
      <c r="AI323" s="128">
        <v>323</v>
      </c>
    </row>
    <row r="324" spans="34:35">
      <c r="AH324" s="128">
        <f t="shared" ca="1" si="11"/>
        <v>0</v>
      </c>
      <c r="AI324" s="128">
        <v>324</v>
      </c>
    </row>
    <row r="325" spans="34:35">
      <c r="AH325" s="128">
        <f t="shared" ca="1" si="11"/>
        <v>0</v>
      </c>
      <c r="AI325" s="128">
        <v>325</v>
      </c>
    </row>
    <row r="326" spans="34:35">
      <c r="AH326" s="128">
        <f t="shared" ref="AH326:AH389" ca="1" si="12">INDIRECT("'"&amp;$AD$7&amp;"'!"&amp;"B"&amp;ROW(B326))</f>
        <v>0</v>
      </c>
      <c r="AI326" s="128">
        <v>326</v>
      </c>
    </row>
    <row r="327" spans="34:35">
      <c r="AH327" s="128">
        <f t="shared" ca="1" si="12"/>
        <v>0</v>
      </c>
      <c r="AI327" s="128">
        <v>327</v>
      </c>
    </row>
    <row r="328" spans="34:35">
      <c r="AH328" s="128">
        <f t="shared" ca="1" si="12"/>
        <v>0</v>
      </c>
      <c r="AI328" s="128">
        <v>328</v>
      </c>
    </row>
    <row r="329" spans="34:35">
      <c r="AH329" s="128">
        <f t="shared" ca="1" si="12"/>
        <v>0</v>
      </c>
      <c r="AI329" s="128">
        <v>329</v>
      </c>
    </row>
    <row r="330" spans="34:35">
      <c r="AH330" s="128">
        <f t="shared" ca="1" si="12"/>
        <v>0</v>
      </c>
      <c r="AI330" s="128">
        <v>330</v>
      </c>
    </row>
    <row r="331" spans="34:35">
      <c r="AH331" s="128">
        <f t="shared" ca="1" si="12"/>
        <v>0</v>
      </c>
      <c r="AI331" s="128">
        <v>331</v>
      </c>
    </row>
    <row r="332" spans="34:35">
      <c r="AH332" s="128">
        <f t="shared" ca="1" si="12"/>
        <v>0</v>
      </c>
      <c r="AI332" s="128">
        <v>332</v>
      </c>
    </row>
    <row r="333" spans="34:35">
      <c r="AH333" s="128">
        <f t="shared" ca="1" si="12"/>
        <v>0</v>
      </c>
      <c r="AI333" s="128">
        <v>333</v>
      </c>
    </row>
    <row r="334" spans="34:35">
      <c r="AH334" s="128">
        <f t="shared" ca="1" si="12"/>
        <v>0</v>
      </c>
      <c r="AI334" s="128">
        <v>334</v>
      </c>
    </row>
    <row r="335" spans="34:35">
      <c r="AH335" s="128">
        <f t="shared" ca="1" si="12"/>
        <v>0</v>
      </c>
      <c r="AI335" s="128">
        <v>335</v>
      </c>
    </row>
    <row r="336" spans="34:35">
      <c r="AH336" s="128">
        <f t="shared" ca="1" si="12"/>
        <v>0</v>
      </c>
      <c r="AI336" s="128">
        <v>336</v>
      </c>
    </row>
    <row r="337" spans="34:35">
      <c r="AH337" s="128">
        <f t="shared" ca="1" si="12"/>
        <v>0</v>
      </c>
      <c r="AI337" s="128">
        <v>337</v>
      </c>
    </row>
    <row r="338" spans="34:35">
      <c r="AH338" s="128">
        <f t="shared" ca="1" si="12"/>
        <v>0</v>
      </c>
      <c r="AI338" s="128">
        <v>338</v>
      </c>
    </row>
    <row r="339" spans="34:35">
      <c r="AH339" s="128">
        <f t="shared" ca="1" si="12"/>
        <v>0</v>
      </c>
      <c r="AI339" s="128">
        <v>339</v>
      </c>
    </row>
    <row r="340" spans="34:35">
      <c r="AH340" s="128">
        <f t="shared" ca="1" si="12"/>
        <v>0</v>
      </c>
      <c r="AI340" s="128">
        <v>340</v>
      </c>
    </row>
    <row r="341" spans="34:35">
      <c r="AH341" s="128">
        <f t="shared" ca="1" si="12"/>
        <v>0</v>
      </c>
      <c r="AI341" s="128">
        <v>341</v>
      </c>
    </row>
    <row r="342" spans="34:35">
      <c r="AH342" s="128">
        <f t="shared" ca="1" si="12"/>
        <v>0</v>
      </c>
      <c r="AI342" s="128">
        <v>342</v>
      </c>
    </row>
    <row r="343" spans="34:35">
      <c r="AH343" s="128">
        <f t="shared" ca="1" si="12"/>
        <v>0</v>
      </c>
      <c r="AI343" s="128">
        <v>343</v>
      </c>
    </row>
    <row r="344" spans="34:35">
      <c r="AH344" s="128">
        <f t="shared" ca="1" si="12"/>
        <v>0</v>
      </c>
      <c r="AI344" s="128">
        <v>344</v>
      </c>
    </row>
    <row r="345" spans="34:35">
      <c r="AH345" s="128">
        <f t="shared" ca="1" si="12"/>
        <v>0</v>
      </c>
      <c r="AI345" s="128">
        <v>345</v>
      </c>
    </row>
    <row r="346" spans="34:35">
      <c r="AH346" s="128">
        <f t="shared" ca="1" si="12"/>
        <v>0</v>
      </c>
      <c r="AI346" s="128">
        <v>346</v>
      </c>
    </row>
    <row r="347" spans="34:35">
      <c r="AH347" s="128">
        <f t="shared" ca="1" si="12"/>
        <v>0</v>
      </c>
      <c r="AI347" s="128">
        <v>347</v>
      </c>
    </row>
    <row r="348" spans="34:35">
      <c r="AH348" s="128">
        <f t="shared" ca="1" si="12"/>
        <v>0</v>
      </c>
      <c r="AI348" s="128">
        <v>348</v>
      </c>
    </row>
    <row r="349" spans="34:35">
      <c r="AH349" s="128">
        <f t="shared" ca="1" si="12"/>
        <v>0</v>
      </c>
      <c r="AI349" s="128">
        <v>349</v>
      </c>
    </row>
    <row r="350" spans="34:35">
      <c r="AH350" s="128">
        <f t="shared" ca="1" si="12"/>
        <v>0</v>
      </c>
      <c r="AI350" s="128">
        <v>350</v>
      </c>
    </row>
    <row r="351" spans="34:35">
      <c r="AH351" s="128">
        <f t="shared" ca="1" si="12"/>
        <v>0</v>
      </c>
      <c r="AI351" s="128">
        <v>351</v>
      </c>
    </row>
    <row r="352" spans="34:35">
      <c r="AH352" s="128">
        <f t="shared" ca="1" si="12"/>
        <v>0</v>
      </c>
      <c r="AI352" s="128">
        <v>352</v>
      </c>
    </row>
    <row r="353" spans="34:35">
      <c r="AH353" s="128">
        <f t="shared" ca="1" si="12"/>
        <v>0</v>
      </c>
      <c r="AI353" s="128">
        <v>353</v>
      </c>
    </row>
    <row r="354" spans="34:35">
      <c r="AH354" s="128">
        <f t="shared" ca="1" si="12"/>
        <v>0</v>
      </c>
      <c r="AI354" s="128">
        <v>354</v>
      </c>
    </row>
    <row r="355" spans="34:35">
      <c r="AH355" s="128">
        <f t="shared" ca="1" si="12"/>
        <v>0</v>
      </c>
      <c r="AI355" s="128">
        <v>355</v>
      </c>
    </row>
    <row r="356" spans="34:35">
      <c r="AH356" s="128">
        <f t="shared" ca="1" si="12"/>
        <v>0</v>
      </c>
      <c r="AI356" s="128">
        <v>356</v>
      </c>
    </row>
    <row r="357" spans="34:35">
      <c r="AH357" s="128">
        <f t="shared" ca="1" si="12"/>
        <v>0</v>
      </c>
      <c r="AI357" s="128">
        <v>357</v>
      </c>
    </row>
    <row r="358" spans="34:35">
      <c r="AH358" s="128">
        <f t="shared" ca="1" si="12"/>
        <v>0</v>
      </c>
      <c r="AI358" s="128">
        <v>358</v>
      </c>
    </row>
    <row r="359" spans="34:35">
      <c r="AH359" s="128">
        <f t="shared" ca="1" si="12"/>
        <v>0</v>
      </c>
      <c r="AI359" s="128">
        <v>359</v>
      </c>
    </row>
    <row r="360" spans="34:35">
      <c r="AH360" s="128">
        <f t="shared" ca="1" si="12"/>
        <v>0</v>
      </c>
      <c r="AI360" s="128">
        <v>360</v>
      </c>
    </row>
    <row r="361" spans="34:35">
      <c r="AH361" s="128">
        <f t="shared" ca="1" si="12"/>
        <v>0</v>
      </c>
      <c r="AI361" s="128">
        <v>361</v>
      </c>
    </row>
    <row r="362" spans="34:35">
      <c r="AH362" s="128">
        <f t="shared" ca="1" si="12"/>
        <v>0</v>
      </c>
      <c r="AI362" s="128">
        <v>362</v>
      </c>
    </row>
    <row r="363" spans="34:35">
      <c r="AH363" s="128">
        <f t="shared" ca="1" si="12"/>
        <v>0</v>
      </c>
      <c r="AI363" s="128">
        <v>363</v>
      </c>
    </row>
    <row r="364" spans="34:35">
      <c r="AH364" s="128">
        <f t="shared" ca="1" si="12"/>
        <v>0</v>
      </c>
      <c r="AI364" s="128">
        <v>364</v>
      </c>
    </row>
    <row r="365" spans="34:35">
      <c r="AH365" s="128">
        <f t="shared" ca="1" si="12"/>
        <v>0</v>
      </c>
      <c r="AI365" s="128">
        <v>365</v>
      </c>
    </row>
    <row r="366" spans="34:35">
      <c r="AH366" s="128">
        <f t="shared" ca="1" si="12"/>
        <v>0</v>
      </c>
      <c r="AI366" s="128">
        <v>366</v>
      </c>
    </row>
    <row r="367" spans="34:35">
      <c r="AH367" s="128">
        <f t="shared" ca="1" si="12"/>
        <v>0</v>
      </c>
      <c r="AI367" s="128">
        <v>367</v>
      </c>
    </row>
    <row r="368" spans="34:35">
      <c r="AH368" s="128">
        <f t="shared" ca="1" si="12"/>
        <v>0</v>
      </c>
      <c r="AI368" s="128">
        <v>368</v>
      </c>
    </row>
    <row r="369" spans="34:35">
      <c r="AH369" s="128">
        <f t="shared" ca="1" si="12"/>
        <v>0</v>
      </c>
      <c r="AI369" s="128">
        <v>369</v>
      </c>
    </row>
    <row r="370" spans="34:35">
      <c r="AH370" s="128">
        <f t="shared" ca="1" si="12"/>
        <v>0</v>
      </c>
      <c r="AI370" s="128">
        <v>370</v>
      </c>
    </row>
    <row r="371" spans="34:35">
      <c r="AH371" s="128">
        <f t="shared" ca="1" si="12"/>
        <v>0</v>
      </c>
      <c r="AI371" s="128">
        <v>371</v>
      </c>
    </row>
    <row r="372" spans="34:35">
      <c r="AH372" s="128">
        <f t="shared" ca="1" si="12"/>
        <v>0</v>
      </c>
      <c r="AI372" s="128">
        <v>372</v>
      </c>
    </row>
    <row r="373" spans="34:35">
      <c r="AH373" s="128">
        <f t="shared" ca="1" si="12"/>
        <v>0</v>
      </c>
      <c r="AI373" s="128">
        <v>373</v>
      </c>
    </row>
    <row r="374" spans="34:35">
      <c r="AH374" s="128">
        <f t="shared" ca="1" si="12"/>
        <v>0</v>
      </c>
      <c r="AI374" s="128">
        <v>374</v>
      </c>
    </row>
    <row r="375" spans="34:35">
      <c r="AH375" s="128">
        <f t="shared" ca="1" si="12"/>
        <v>0</v>
      </c>
      <c r="AI375" s="128">
        <v>375</v>
      </c>
    </row>
    <row r="376" spans="34:35">
      <c r="AH376" s="128">
        <f t="shared" ca="1" si="12"/>
        <v>0</v>
      </c>
      <c r="AI376" s="128">
        <v>376</v>
      </c>
    </row>
    <row r="377" spans="34:35">
      <c r="AH377" s="128">
        <f t="shared" ca="1" si="12"/>
        <v>0</v>
      </c>
      <c r="AI377" s="128">
        <v>377</v>
      </c>
    </row>
    <row r="378" spans="34:35">
      <c r="AH378" s="128">
        <f t="shared" ca="1" si="12"/>
        <v>0</v>
      </c>
      <c r="AI378" s="128">
        <v>378</v>
      </c>
    </row>
    <row r="379" spans="34:35">
      <c r="AH379" s="128">
        <f t="shared" ca="1" si="12"/>
        <v>0</v>
      </c>
      <c r="AI379" s="128">
        <v>379</v>
      </c>
    </row>
    <row r="380" spans="34:35">
      <c r="AH380" s="128">
        <f t="shared" ca="1" si="12"/>
        <v>0</v>
      </c>
      <c r="AI380" s="128">
        <v>380</v>
      </c>
    </row>
    <row r="381" spans="34:35">
      <c r="AH381" s="128">
        <f t="shared" ca="1" si="12"/>
        <v>0</v>
      </c>
      <c r="AI381" s="128">
        <v>381</v>
      </c>
    </row>
    <row r="382" spans="34:35">
      <c r="AH382" s="128">
        <f t="shared" ca="1" si="12"/>
        <v>0</v>
      </c>
      <c r="AI382" s="128">
        <v>382</v>
      </c>
    </row>
    <row r="383" spans="34:35">
      <c r="AH383" s="128">
        <f t="shared" ca="1" si="12"/>
        <v>0</v>
      </c>
      <c r="AI383" s="128">
        <v>383</v>
      </c>
    </row>
    <row r="384" spans="34:35">
      <c r="AH384" s="128">
        <f t="shared" ca="1" si="12"/>
        <v>0</v>
      </c>
      <c r="AI384" s="128">
        <v>384</v>
      </c>
    </row>
    <row r="385" spans="34:35">
      <c r="AH385" s="128">
        <f t="shared" ca="1" si="12"/>
        <v>0</v>
      </c>
      <c r="AI385" s="128">
        <v>385</v>
      </c>
    </row>
    <row r="386" spans="34:35">
      <c r="AH386" s="128">
        <f t="shared" ca="1" si="12"/>
        <v>0</v>
      </c>
      <c r="AI386" s="128">
        <v>386</v>
      </c>
    </row>
    <row r="387" spans="34:35">
      <c r="AH387" s="128">
        <f t="shared" ca="1" si="12"/>
        <v>0</v>
      </c>
      <c r="AI387" s="128">
        <v>387</v>
      </c>
    </row>
    <row r="388" spans="34:35">
      <c r="AH388" s="128">
        <f t="shared" ca="1" si="12"/>
        <v>0</v>
      </c>
      <c r="AI388" s="128">
        <v>388</v>
      </c>
    </row>
    <row r="389" spans="34:35">
      <c r="AH389" s="128">
        <f t="shared" ca="1" si="12"/>
        <v>0</v>
      </c>
      <c r="AI389" s="128">
        <v>389</v>
      </c>
    </row>
    <row r="390" spans="34:35">
      <c r="AH390" s="128">
        <f t="shared" ref="AH390:AH453" ca="1" si="13">INDIRECT("'"&amp;$AD$7&amp;"'!"&amp;"B"&amp;ROW(B390))</f>
        <v>0</v>
      </c>
      <c r="AI390" s="128">
        <v>390</v>
      </c>
    </row>
    <row r="391" spans="34:35">
      <c r="AH391" s="128">
        <f t="shared" ca="1" si="13"/>
        <v>0</v>
      </c>
      <c r="AI391" s="128">
        <v>391</v>
      </c>
    </row>
    <row r="392" spans="34:35">
      <c r="AH392" s="128">
        <f t="shared" ca="1" si="13"/>
        <v>0</v>
      </c>
      <c r="AI392" s="128">
        <v>392</v>
      </c>
    </row>
    <row r="393" spans="34:35">
      <c r="AH393" s="128">
        <f t="shared" ca="1" si="13"/>
        <v>0</v>
      </c>
      <c r="AI393" s="128">
        <v>393</v>
      </c>
    </row>
    <row r="394" spans="34:35">
      <c r="AH394" s="128">
        <f t="shared" ca="1" si="13"/>
        <v>0</v>
      </c>
      <c r="AI394" s="128">
        <v>394</v>
      </c>
    </row>
    <row r="395" spans="34:35">
      <c r="AH395" s="128">
        <f t="shared" ca="1" si="13"/>
        <v>0</v>
      </c>
      <c r="AI395" s="128">
        <v>395</v>
      </c>
    </row>
    <row r="396" spans="34:35">
      <c r="AH396" s="128">
        <f t="shared" ca="1" si="13"/>
        <v>0</v>
      </c>
      <c r="AI396" s="128">
        <v>396</v>
      </c>
    </row>
    <row r="397" spans="34:35">
      <c r="AH397" s="128">
        <f t="shared" ca="1" si="13"/>
        <v>0</v>
      </c>
      <c r="AI397" s="128">
        <v>397</v>
      </c>
    </row>
    <row r="398" spans="34:35">
      <c r="AH398" s="128">
        <f t="shared" ca="1" si="13"/>
        <v>0</v>
      </c>
      <c r="AI398" s="128">
        <v>398</v>
      </c>
    </row>
    <row r="399" spans="34:35">
      <c r="AH399" s="128">
        <f t="shared" ca="1" si="13"/>
        <v>0</v>
      </c>
      <c r="AI399" s="128">
        <v>399</v>
      </c>
    </row>
    <row r="400" spans="34:35">
      <c r="AH400" s="128">
        <f t="shared" ca="1" si="13"/>
        <v>0</v>
      </c>
      <c r="AI400" s="128">
        <v>400</v>
      </c>
    </row>
    <row r="401" spans="34:35">
      <c r="AH401" s="128">
        <f t="shared" ca="1" si="13"/>
        <v>0</v>
      </c>
      <c r="AI401" s="128">
        <v>401</v>
      </c>
    </row>
    <row r="402" spans="34:35">
      <c r="AH402" s="128">
        <f t="shared" ca="1" si="13"/>
        <v>0</v>
      </c>
      <c r="AI402" s="128">
        <v>402</v>
      </c>
    </row>
    <row r="403" spans="34:35">
      <c r="AH403" s="128">
        <f t="shared" ca="1" si="13"/>
        <v>0</v>
      </c>
      <c r="AI403" s="128">
        <v>403</v>
      </c>
    </row>
    <row r="404" spans="34:35">
      <c r="AH404" s="128">
        <f t="shared" ca="1" si="13"/>
        <v>0</v>
      </c>
      <c r="AI404" s="128">
        <v>404</v>
      </c>
    </row>
    <row r="405" spans="34:35">
      <c r="AH405" s="128">
        <f t="shared" ca="1" si="13"/>
        <v>0</v>
      </c>
      <c r="AI405" s="128">
        <v>405</v>
      </c>
    </row>
    <row r="406" spans="34:35">
      <c r="AH406" s="128">
        <f t="shared" ca="1" si="13"/>
        <v>0</v>
      </c>
      <c r="AI406" s="128">
        <v>406</v>
      </c>
    </row>
    <row r="407" spans="34:35">
      <c r="AH407" s="128">
        <f t="shared" ca="1" si="13"/>
        <v>0</v>
      </c>
      <c r="AI407" s="128">
        <v>407</v>
      </c>
    </row>
    <row r="408" spans="34:35">
      <c r="AH408" s="128">
        <f t="shared" ca="1" si="13"/>
        <v>0</v>
      </c>
      <c r="AI408" s="128">
        <v>408</v>
      </c>
    </row>
    <row r="409" spans="34:35">
      <c r="AH409" s="128">
        <f t="shared" ca="1" si="13"/>
        <v>0</v>
      </c>
      <c r="AI409" s="128">
        <v>409</v>
      </c>
    </row>
    <row r="410" spans="34:35">
      <c r="AH410" s="128">
        <f t="shared" ca="1" si="13"/>
        <v>0</v>
      </c>
      <c r="AI410" s="128">
        <v>410</v>
      </c>
    </row>
    <row r="411" spans="34:35">
      <c r="AH411" s="128">
        <f t="shared" ca="1" si="13"/>
        <v>0</v>
      </c>
      <c r="AI411" s="128">
        <v>411</v>
      </c>
    </row>
    <row r="412" spans="34:35">
      <c r="AH412" s="128">
        <f t="shared" ca="1" si="13"/>
        <v>0</v>
      </c>
      <c r="AI412" s="128">
        <v>412</v>
      </c>
    </row>
    <row r="413" spans="34:35">
      <c r="AH413" s="128">
        <f t="shared" ca="1" si="13"/>
        <v>0</v>
      </c>
      <c r="AI413" s="128">
        <v>413</v>
      </c>
    </row>
    <row r="414" spans="34:35">
      <c r="AH414" s="128">
        <f t="shared" ca="1" si="13"/>
        <v>0</v>
      </c>
      <c r="AI414" s="128">
        <v>414</v>
      </c>
    </row>
    <row r="415" spans="34:35">
      <c r="AH415" s="128">
        <f t="shared" ca="1" si="13"/>
        <v>0</v>
      </c>
      <c r="AI415" s="128">
        <v>415</v>
      </c>
    </row>
    <row r="416" spans="34:35">
      <c r="AH416" s="128">
        <f t="shared" ca="1" si="13"/>
        <v>0</v>
      </c>
      <c r="AI416" s="128">
        <v>416</v>
      </c>
    </row>
    <row r="417" spans="34:35">
      <c r="AH417" s="128">
        <f t="shared" ca="1" si="13"/>
        <v>0</v>
      </c>
      <c r="AI417" s="128">
        <v>417</v>
      </c>
    </row>
    <row r="418" spans="34:35">
      <c r="AH418" s="128">
        <f t="shared" ca="1" si="13"/>
        <v>0</v>
      </c>
      <c r="AI418" s="128">
        <v>418</v>
      </c>
    </row>
    <row r="419" spans="34:35">
      <c r="AH419" s="128">
        <f t="shared" ca="1" si="13"/>
        <v>0</v>
      </c>
      <c r="AI419" s="128">
        <v>419</v>
      </c>
    </row>
    <row r="420" spans="34:35">
      <c r="AH420" s="128">
        <f t="shared" ca="1" si="13"/>
        <v>0</v>
      </c>
      <c r="AI420" s="128">
        <v>420</v>
      </c>
    </row>
    <row r="421" spans="34:35">
      <c r="AH421" s="128">
        <f t="shared" ca="1" si="13"/>
        <v>0</v>
      </c>
      <c r="AI421" s="128">
        <v>421</v>
      </c>
    </row>
    <row r="422" spans="34:35">
      <c r="AH422" s="128">
        <f t="shared" ca="1" si="13"/>
        <v>0</v>
      </c>
      <c r="AI422" s="128">
        <v>422</v>
      </c>
    </row>
    <row r="423" spans="34:35">
      <c r="AH423" s="128">
        <f t="shared" ca="1" si="13"/>
        <v>0</v>
      </c>
      <c r="AI423" s="128">
        <v>423</v>
      </c>
    </row>
    <row r="424" spans="34:35">
      <c r="AH424" s="128">
        <f t="shared" ca="1" si="13"/>
        <v>0</v>
      </c>
      <c r="AI424" s="128">
        <v>424</v>
      </c>
    </row>
    <row r="425" spans="34:35">
      <c r="AH425" s="128">
        <f t="shared" ca="1" si="13"/>
        <v>0</v>
      </c>
      <c r="AI425" s="128">
        <v>425</v>
      </c>
    </row>
    <row r="426" spans="34:35">
      <c r="AH426" s="128">
        <f t="shared" ca="1" si="13"/>
        <v>0</v>
      </c>
      <c r="AI426" s="128">
        <v>426</v>
      </c>
    </row>
    <row r="427" spans="34:35">
      <c r="AH427" s="128">
        <f t="shared" ca="1" si="13"/>
        <v>0</v>
      </c>
      <c r="AI427" s="128">
        <v>427</v>
      </c>
    </row>
    <row r="428" spans="34:35">
      <c r="AH428" s="128">
        <f t="shared" ca="1" si="13"/>
        <v>0</v>
      </c>
      <c r="AI428" s="128">
        <v>428</v>
      </c>
    </row>
    <row r="429" spans="34:35">
      <c r="AH429" s="128">
        <f t="shared" ca="1" si="13"/>
        <v>0</v>
      </c>
      <c r="AI429" s="128">
        <v>429</v>
      </c>
    </row>
    <row r="430" spans="34:35">
      <c r="AH430" s="128">
        <f t="shared" ca="1" si="13"/>
        <v>0</v>
      </c>
      <c r="AI430" s="128">
        <v>430</v>
      </c>
    </row>
    <row r="431" spans="34:35">
      <c r="AH431" s="128">
        <f t="shared" ca="1" si="13"/>
        <v>0</v>
      </c>
      <c r="AI431" s="128">
        <v>431</v>
      </c>
    </row>
    <row r="432" spans="34:35">
      <c r="AH432" s="128">
        <f t="shared" ca="1" si="13"/>
        <v>0</v>
      </c>
      <c r="AI432" s="128">
        <v>432</v>
      </c>
    </row>
    <row r="433" spans="34:35">
      <c r="AH433" s="128">
        <f t="shared" ca="1" si="13"/>
        <v>0</v>
      </c>
      <c r="AI433" s="128">
        <v>433</v>
      </c>
    </row>
    <row r="434" spans="34:35">
      <c r="AH434" s="128">
        <f t="shared" ca="1" si="13"/>
        <v>0</v>
      </c>
      <c r="AI434" s="128">
        <v>434</v>
      </c>
    </row>
    <row r="435" spans="34:35">
      <c r="AH435" s="128">
        <f t="shared" ca="1" si="13"/>
        <v>0</v>
      </c>
      <c r="AI435" s="128">
        <v>435</v>
      </c>
    </row>
    <row r="436" spans="34:35">
      <c r="AH436" s="128">
        <f t="shared" ca="1" si="13"/>
        <v>0</v>
      </c>
      <c r="AI436" s="128">
        <v>436</v>
      </c>
    </row>
    <row r="437" spans="34:35">
      <c r="AH437" s="128">
        <f t="shared" ca="1" si="13"/>
        <v>0</v>
      </c>
      <c r="AI437" s="128">
        <v>437</v>
      </c>
    </row>
    <row r="438" spans="34:35">
      <c r="AH438" s="128">
        <f t="shared" ca="1" si="13"/>
        <v>0</v>
      </c>
      <c r="AI438" s="128">
        <v>438</v>
      </c>
    </row>
    <row r="439" spans="34:35">
      <c r="AH439" s="128">
        <f t="shared" ca="1" si="13"/>
        <v>0</v>
      </c>
      <c r="AI439" s="128">
        <v>439</v>
      </c>
    </row>
    <row r="440" spans="34:35">
      <c r="AH440" s="128">
        <f t="shared" ca="1" si="13"/>
        <v>0</v>
      </c>
      <c r="AI440" s="128">
        <v>440</v>
      </c>
    </row>
    <row r="441" spans="34:35">
      <c r="AH441" s="128">
        <f t="shared" ca="1" si="13"/>
        <v>0</v>
      </c>
      <c r="AI441" s="128">
        <v>441</v>
      </c>
    </row>
    <row r="442" spans="34:35">
      <c r="AH442" s="128">
        <f t="shared" ca="1" si="13"/>
        <v>0</v>
      </c>
      <c r="AI442" s="128">
        <v>442</v>
      </c>
    </row>
    <row r="443" spans="34:35">
      <c r="AH443" s="128">
        <f t="shared" ca="1" si="13"/>
        <v>0</v>
      </c>
      <c r="AI443" s="128">
        <v>443</v>
      </c>
    </row>
    <row r="444" spans="34:35">
      <c r="AH444" s="128">
        <f t="shared" ca="1" si="13"/>
        <v>0</v>
      </c>
      <c r="AI444" s="128">
        <v>444</v>
      </c>
    </row>
    <row r="445" spans="34:35">
      <c r="AH445" s="128">
        <f t="shared" ca="1" si="13"/>
        <v>0</v>
      </c>
      <c r="AI445" s="128">
        <v>445</v>
      </c>
    </row>
    <row r="446" spans="34:35">
      <c r="AH446" s="128">
        <f t="shared" ca="1" si="13"/>
        <v>0</v>
      </c>
      <c r="AI446" s="128">
        <v>446</v>
      </c>
    </row>
    <row r="447" spans="34:35">
      <c r="AH447" s="128">
        <f t="shared" ca="1" si="13"/>
        <v>0</v>
      </c>
      <c r="AI447" s="128">
        <v>447</v>
      </c>
    </row>
    <row r="448" spans="34:35">
      <c r="AH448" s="128">
        <f t="shared" ca="1" si="13"/>
        <v>0</v>
      </c>
      <c r="AI448" s="128">
        <v>448</v>
      </c>
    </row>
    <row r="449" spans="34:35">
      <c r="AH449" s="128">
        <f t="shared" ca="1" si="13"/>
        <v>0</v>
      </c>
      <c r="AI449" s="128">
        <v>449</v>
      </c>
    </row>
    <row r="450" spans="34:35">
      <c r="AH450" s="128">
        <f t="shared" ca="1" si="13"/>
        <v>0</v>
      </c>
      <c r="AI450" s="128">
        <v>450</v>
      </c>
    </row>
    <row r="451" spans="34:35">
      <c r="AH451" s="128">
        <f t="shared" ca="1" si="13"/>
        <v>0</v>
      </c>
      <c r="AI451" s="128">
        <v>451</v>
      </c>
    </row>
    <row r="452" spans="34:35">
      <c r="AH452" s="128">
        <f t="shared" ca="1" si="13"/>
        <v>0</v>
      </c>
      <c r="AI452" s="128">
        <v>452</v>
      </c>
    </row>
    <row r="453" spans="34:35">
      <c r="AH453" s="128">
        <f t="shared" ca="1" si="13"/>
        <v>0</v>
      </c>
      <c r="AI453" s="128">
        <v>453</v>
      </c>
    </row>
    <row r="454" spans="34:35">
      <c r="AH454" s="128">
        <f t="shared" ref="AH454:AH517" ca="1" si="14">INDIRECT("'"&amp;$AD$7&amp;"'!"&amp;"B"&amp;ROW(B454))</f>
        <v>0</v>
      </c>
      <c r="AI454" s="128">
        <v>454</v>
      </c>
    </row>
    <row r="455" spans="34:35">
      <c r="AH455" s="128">
        <f t="shared" ca="1" si="14"/>
        <v>0</v>
      </c>
      <c r="AI455" s="128">
        <v>455</v>
      </c>
    </row>
    <row r="456" spans="34:35">
      <c r="AH456" s="128">
        <f t="shared" ca="1" si="14"/>
        <v>0</v>
      </c>
      <c r="AI456" s="128">
        <v>456</v>
      </c>
    </row>
    <row r="457" spans="34:35">
      <c r="AH457" s="128">
        <f t="shared" ca="1" si="14"/>
        <v>0</v>
      </c>
      <c r="AI457" s="128">
        <v>457</v>
      </c>
    </row>
    <row r="458" spans="34:35">
      <c r="AH458" s="128">
        <f t="shared" ca="1" si="14"/>
        <v>0</v>
      </c>
      <c r="AI458" s="128">
        <v>458</v>
      </c>
    </row>
    <row r="459" spans="34:35">
      <c r="AH459" s="128">
        <f t="shared" ca="1" si="14"/>
        <v>0</v>
      </c>
      <c r="AI459" s="128">
        <v>459</v>
      </c>
    </row>
    <row r="460" spans="34:35">
      <c r="AH460" s="128">
        <f t="shared" ca="1" si="14"/>
        <v>0</v>
      </c>
      <c r="AI460" s="128">
        <v>460</v>
      </c>
    </row>
    <row r="461" spans="34:35">
      <c r="AH461" s="128">
        <f t="shared" ca="1" si="14"/>
        <v>0</v>
      </c>
      <c r="AI461" s="128">
        <v>461</v>
      </c>
    </row>
    <row r="462" spans="34:35">
      <c r="AH462" s="128">
        <f t="shared" ca="1" si="14"/>
        <v>0</v>
      </c>
      <c r="AI462" s="128">
        <v>462</v>
      </c>
    </row>
    <row r="463" spans="34:35">
      <c r="AH463" s="128">
        <f t="shared" ca="1" si="14"/>
        <v>0</v>
      </c>
      <c r="AI463" s="128">
        <v>463</v>
      </c>
    </row>
    <row r="464" spans="34:35">
      <c r="AH464" s="128">
        <f t="shared" ca="1" si="14"/>
        <v>0</v>
      </c>
      <c r="AI464" s="128">
        <v>464</v>
      </c>
    </row>
    <row r="465" spans="34:35">
      <c r="AH465" s="128">
        <f t="shared" ca="1" si="14"/>
        <v>0</v>
      </c>
      <c r="AI465" s="128">
        <v>465</v>
      </c>
    </row>
    <row r="466" spans="34:35">
      <c r="AH466" s="128">
        <f t="shared" ca="1" si="14"/>
        <v>0</v>
      </c>
      <c r="AI466" s="128">
        <v>466</v>
      </c>
    </row>
    <row r="467" spans="34:35">
      <c r="AH467" s="128">
        <f t="shared" ca="1" si="14"/>
        <v>0</v>
      </c>
      <c r="AI467" s="128">
        <v>467</v>
      </c>
    </row>
    <row r="468" spans="34:35">
      <c r="AH468" s="128">
        <f t="shared" ca="1" si="14"/>
        <v>0</v>
      </c>
      <c r="AI468" s="128">
        <v>468</v>
      </c>
    </row>
    <row r="469" spans="34:35">
      <c r="AH469" s="128">
        <f t="shared" ca="1" si="14"/>
        <v>0</v>
      </c>
      <c r="AI469" s="128">
        <v>469</v>
      </c>
    </row>
    <row r="470" spans="34:35">
      <c r="AH470" s="128">
        <f t="shared" ca="1" si="14"/>
        <v>0</v>
      </c>
      <c r="AI470" s="128">
        <v>470</v>
      </c>
    </row>
    <row r="471" spans="34:35">
      <c r="AH471" s="128">
        <f t="shared" ca="1" si="14"/>
        <v>0</v>
      </c>
      <c r="AI471" s="128">
        <v>471</v>
      </c>
    </row>
    <row r="472" spans="34:35">
      <c r="AH472" s="128">
        <f t="shared" ca="1" si="14"/>
        <v>0</v>
      </c>
      <c r="AI472" s="128">
        <v>472</v>
      </c>
    </row>
    <row r="473" spans="34:35">
      <c r="AH473" s="128">
        <f t="shared" ca="1" si="14"/>
        <v>0</v>
      </c>
      <c r="AI473" s="128">
        <v>473</v>
      </c>
    </row>
    <row r="474" spans="34:35">
      <c r="AH474" s="128">
        <f t="shared" ca="1" si="14"/>
        <v>0</v>
      </c>
      <c r="AI474" s="128">
        <v>474</v>
      </c>
    </row>
    <row r="475" spans="34:35">
      <c r="AH475" s="128">
        <f t="shared" ca="1" si="14"/>
        <v>0</v>
      </c>
      <c r="AI475" s="128">
        <v>475</v>
      </c>
    </row>
    <row r="476" spans="34:35">
      <c r="AH476" s="128">
        <f t="shared" ca="1" si="14"/>
        <v>0</v>
      </c>
      <c r="AI476" s="128">
        <v>476</v>
      </c>
    </row>
    <row r="477" spans="34:35">
      <c r="AH477" s="128">
        <f t="shared" ca="1" si="14"/>
        <v>0</v>
      </c>
      <c r="AI477" s="128">
        <v>477</v>
      </c>
    </row>
    <row r="478" spans="34:35">
      <c r="AH478" s="128">
        <f t="shared" ca="1" si="14"/>
        <v>0</v>
      </c>
      <c r="AI478" s="128">
        <v>478</v>
      </c>
    </row>
    <row r="479" spans="34:35">
      <c r="AH479" s="128">
        <f t="shared" ca="1" si="14"/>
        <v>0</v>
      </c>
      <c r="AI479" s="128">
        <v>479</v>
      </c>
    </row>
    <row r="480" spans="34:35">
      <c r="AH480" s="128">
        <f t="shared" ca="1" si="14"/>
        <v>0</v>
      </c>
      <c r="AI480" s="128">
        <v>480</v>
      </c>
    </row>
    <row r="481" spans="34:35">
      <c r="AH481" s="128">
        <f t="shared" ca="1" si="14"/>
        <v>0</v>
      </c>
      <c r="AI481" s="128">
        <v>481</v>
      </c>
    </row>
    <row r="482" spans="34:35">
      <c r="AH482" s="128">
        <f t="shared" ca="1" si="14"/>
        <v>0</v>
      </c>
      <c r="AI482" s="128">
        <v>482</v>
      </c>
    </row>
    <row r="483" spans="34:35">
      <c r="AH483" s="128">
        <f t="shared" ca="1" si="14"/>
        <v>0</v>
      </c>
      <c r="AI483" s="128">
        <v>483</v>
      </c>
    </row>
    <row r="484" spans="34:35">
      <c r="AH484" s="128">
        <f t="shared" ca="1" si="14"/>
        <v>0</v>
      </c>
      <c r="AI484" s="128">
        <v>484</v>
      </c>
    </row>
    <row r="485" spans="34:35">
      <c r="AH485" s="128">
        <f t="shared" ca="1" si="14"/>
        <v>0</v>
      </c>
      <c r="AI485" s="128">
        <v>485</v>
      </c>
    </row>
    <row r="486" spans="34:35">
      <c r="AH486" s="128">
        <f t="shared" ca="1" si="14"/>
        <v>0</v>
      </c>
      <c r="AI486" s="128">
        <v>486</v>
      </c>
    </row>
    <row r="487" spans="34:35">
      <c r="AH487" s="128">
        <f t="shared" ca="1" si="14"/>
        <v>0</v>
      </c>
      <c r="AI487" s="128">
        <v>487</v>
      </c>
    </row>
    <row r="488" spans="34:35">
      <c r="AH488" s="128">
        <f t="shared" ca="1" si="14"/>
        <v>0</v>
      </c>
      <c r="AI488" s="128">
        <v>488</v>
      </c>
    </row>
    <row r="489" spans="34:35">
      <c r="AH489" s="128">
        <f t="shared" ca="1" si="14"/>
        <v>0</v>
      </c>
      <c r="AI489" s="128">
        <v>489</v>
      </c>
    </row>
    <row r="490" spans="34:35">
      <c r="AH490" s="128">
        <f t="shared" ca="1" si="14"/>
        <v>0</v>
      </c>
      <c r="AI490" s="128">
        <v>490</v>
      </c>
    </row>
    <row r="491" spans="34:35">
      <c r="AH491" s="128">
        <f t="shared" ca="1" si="14"/>
        <v>0</v>
      </c>
      <c r="AI491" s="128">
        <v>491</v>
      </c>
    </row>
    <row r="492" spans="34:35">
      <c r="AH492" s="128">
        <f t="shared" ca="1" si="14"/>
        <v>0</v>
      </c>
      <c r="AI492" s="128">
        <v>492</v>
      </c>
    </row>
    <row r="493" spans="34:35">
      <c r="AH493" s="128">
        <f t="shared" ca="1" si="14"/>
        <v>0</v>
      </c>
      <c r="AI493" s="128">
        <v>493</v>
      </c>
    </row>
    <row r="494" spans="34:35">
      <c r="AH494" s="128">
        <f t="shared" ca="1" si="14"/>
        <v>0</v>
      </c>
      <c r="AI494" s="128">
        <v>494</v>
      </c>
    </row>
    <row r="495" spans="34:35">
      <c r="AH495" s="128">
        <f t="shared" ca="1" si="14"/>
        <v>0</v>
      </c>
      <c r="AI495" s="128">
        <v>495</v>
      </c>
    </row>
    <row r="496" spans="34:35">
      <c r="AH496" s="128">
        <f t="shared" ca="1" si="14"/>
        <v>0</v>
      </c>
      <c r="AI496" s="128">
        <v>496</v>
      </c>
    </row>
    <row r="497" spans="34:35">
      <c r="AH497" s="128">
        <f t="shared" ca="1" si="14"/>
        <v>0</v>
      </c>
      <c r="AI497" s="128">
        <v>497</v>
      </c>
    </row>
    <row r="498" spans="34:35">
      <c r="AH498" s="128">
        <f t="shared" ca="1" si="14"/>
        <v>0</v>
      </c>
      <c r="AI498" s="128">
        <v>498</v>
      </c>
    </row>
    <row r="499" spans="34:35">
      <c r="AH499" s="128">
        <f t="shared" ca="1" si="14"/>
        <v>0</v>
      </c>
      <c r="AI499" s="128">
        <v>499</v>
      </c>
    </row>
    <row r="500" spans="34:35">
      <c r="AH500" s="128">
        <f t="shared" ca="1" si="14"/>
        <v>0</v>
      </c>
      <c r="AI500" s="128">
        <v>500</v>
      </c>
    </row>
    <row r="501" spans="34:35">
      <c r="AH501" s="128">
        <f t="shared" ca="1" si="14"/>
        <v>0</v>
      </c>
      <c r="AI501" s="128">
        <v>501</v>
      </c>
    </row>
    <row r="502" spans="34:35">
      <c r="AH502" s="128">
        <f t="shared" ca="1" si="14"/>
        <v>0</v>
      </c>
      <c r="AI502" s="128">
        <v>502</v>
      </c>
    </row>
    <row r="503" spans="34:35">
      <c r="AH503" s="128">
        <f t="shared" ca="1" si="14"/>
        <v>0</v>
      </c>
      <c r="AI503" s="128">
        <v>503</v>
      </c>
    </row>
    <row r="504" spans="34:35">
      <c r="AH504" s="128">
        <f t="shared" ca="1" si="14"/>
        <v>0</v>
      </c>
      <c r="AI504" s="128">
        <v>504</v>
      </c>
    </row>
    <row r="505" spans="34:35">
      <c r="AH505" s="128">
        <f t="shared" ca="1" si="14"/>
        <v>0</v>
      </c>
      <c r="AI505" s="128">
        <v>505</v>
      </c>
    </row>
    <row r="506" spans="34:35">
      <c r="AH506" s="128">
        <f t="shared" ca="1" si="14"/>
        <v>0</v>
      </c>
      <c r="AI506" s="128">
        <v>506</v>
      </c>
    </row>
    <row r="507" spans="34:35">
      <c r="AH507" s="128">
        <f t="shared" ca="1" si="14"/>
        <v>0</v>
      </c>
      <c r="AI507" s="128">
        <v>507</v>
      </c>
    </row>
    <row r="508" spans="34:35">
      <c r="AH508" s="128">
        <f t="shared" ca="1" si="14"/>
        <v>0</v>
      </c>
      <c r="AI508" s="128">
        <v>508</v>
      </c>
    </row>
    <row r="509" spans="34:35">
      <c r="AH509" s="128">
        <f t="shared" ca="1" si="14"/>
        <v>0</v>
      </c>
      <c r="AI509" s="128">
        <v>509</v>
      </c>
    </row>
    <row r="510" spans="34:35">
      <c r="AH510" s="128">
        <f t="shared" ca="1" si="14"/>
        <v>0</v>
      </c>
      <c r="AI510" s="128">
        <v>510</v>
      </c>
    </row>
    <row r="511" spans="34:35">
      <c r="AH511" s="128">
        <f t="shared" ca="1" si="14"/>
        <v>0</v>
      </c>
      <c r="AI511" s="128">
        <v>511</v>
      </c>
    </row>
    <row r="512" spans="34:35">
      <c r="AH512" s="128">
        <f t="shared" ca="1" si="14"/>
        <v>0</v>
      </c>
      <c r="AI512" s="128">
        <v>512</v>
      </c>
    </row>
    <row r="513" spans="34:35">
      <c r="AH513" s="128">
        <f t="shared" ca="1" si="14"/>
        <v>0</v>
      </c>
      <c r="AI513" s="128">
        <v>513</v>
      </c>
    </row>
    <row r="514" spans="34:35">
      <c r="AH514" s="128">
        <f t="shared" ca="1" si="14"/>
        <v>0</v>
      </c>
      <c r="AI514" s="128">
        <v>514</v>
      </c>
    </row>
    <row r="515" spans="34:35">
      <c r="AH515" s="128">
        <f t="shared" ca="1" si="14"/>
        <v>0</v>
      </c>
      <c r="AI515" s="128">
        <v>515</v>
      </c>
    </row>
    <row r="516" spans="34:35">
      <c r="AH516" s="128">
        <f t="shared" ca="1" si="14"/>
        <v>0</v>
      </c>
      <c r="AI516" s="128">
        <v>516</v>
      </c>
    </row>
    <row r="517" spans="34:35">
      <c r="AH517" s="128">
        <f t="shared" ca="1" si="14"/>
        <v>0</v>
      </c>
      <c r="AI517" s="128">
        <v>517</v>
      </c>
    </row>
    <row r="518" spans="34:35">
      <c r="AH518" s="128">
        <f t="shared" ref="AH518:AH581" ca="1" si="15">INDIRECT("'"&amp;$AD$7&amp;"'!"&amp;"B"&amp;ROW(B518))</f>
        <v>0</v>
      </c>
      <c r="AI518" s="128">
        <v>518</v>
      </c>
    </row>
    <row r="519" spans="34:35">
      <c r="AH519" s="128">
        <f t="shared" ca="1" si="15"/>
        <v>0</v>
      </c>
      <c r="AI519" s="128">
        <v>519</v>
      </c>
    </row>
    <row r="520" spans="34:35">
      <c r="AH520" s="128">
        <f t="shared" ca="1" si="15"/>
        <v>0</v>
      </c>
      <c r="AI520" s="128">
        <v>520</v>
      </c>
    </row>
    <row r="521" spans="34:35">
      <c r="AH521" s="128">
        <f t="shared" ca="1" si="15"/>
        <v>0</v>
      </c>
      <c r="AI521" s="128">
        <v>521</v>
      </c>
    </row>
    <row r="522" spans="34:35">
      <c r="AH522" s="128">
        <f t="shared" ca="1" si="15"/>
        <v>0</v>
      </c>
      <c r="AI522" s="128">
        <v>522</v>
      </c>
    </row>
    <row r="523" spans="34:35">
      <c r="AH523" s="128">
        <f t="shared" ca="1" si="15"/>
        <v>0</v>
      </c>
      <c r="AI523" s="128">
        <v>523</v>
      </c>
    </row>
    <row r="524" spans="34:35">
      <c r="AH524" s="128">
        <f t="shared" ca="1" si="15"/>
        <v>0</v>
      </c>
      <c r="AI524" s="128">
        <v>524</v>
      </c>
    </row>
    <row r="525" spans="34:35">
      <c r="AH525" s="128">
        <f t="shared" ca="1" si="15"/>
        <v>0</v>
      </c>
      <c r="AI525" s="128">
        <v>525</v>
      </c>
    </row>
    <row r="526" spans="34:35">
      <c r="AH526" s="128">
        <f t="shared" ca="1" si="15"/>
        <v>0</v>
      </c>
      <c r="AI526" s="128">
        <v>526</v>
      </c>
    </row>
    <row r="527" spans="34:35">
      <c r="AH527" s="128">
        <f t="shared" ca="1" si="15"/>
        <v>0</v>
      </c>
      <c r="AI527" s="128">
        <v>527</v>
      </c>
    </row>
    <row r="528" spans="34:35">
      <c r="AH528" s="128">
        <f t="shared" ca="1" si="15"/>
        <v>0</v>
      </c>
      <c r="AI528" s="128">
        <v>528</v>
      </c>
    </row>
    <row r="529" spans="34:35">
      <c r="AH529" s="128">
        <f t="shared" ca="1" si="15"/>
        <v>0</v>
      </c>
      <c r="AI529" s="128">
        <v>529</v>
      </c>
    </row>
    <row r="530" spans="34:35">
      <c r="AH530" s="128">
        <f t="shared" ca="1" si="15"/>
        <v>0</v>
      </c>
      <c r="AI530" s="128">
        <v>530</v>
      </c>
    </row>
    <row r="531" spans="34:35">
      <c r="AH531" s="128">
        <f t="shared" ca="1" si="15"/>
        <v>0</v>
      </c>
      <c r="AI531" s="128">
        <v>531</v>
      </c>
    </row>
    <row r="532" spans="34:35">
      <c r="AH532" s="128">
        <f t="shared" ca="1" si="15"/>
        <v>0</v>
      </c>
      <c r="AI532" s="128">
        <v>532</v>
      </c>
    </row>
    <row r="533" spans="34:35">
      <c r="AH533" s="128">
        <f t="shared" ca="1" si="15"/>
        <v>0</v>
      </c>
      <c r="AI533" s="128">
        <v>533</v>
      </c>
    </row>
    <row r="534" spans="34:35">
      <c r="AH534" s="128">
        <f t="shared" ca="1" si="15"/>
        <v>0</v>
      </c>
      <c r="AI534" s="128">
        <v>534</v>
      </c>
    </row>
    <row r="535" spans="34:35">
      <c r="AH535" s="128">
        <f t="shared" ca="1" si="15"/>
        <v>0</v>
      </c>
      <c r="AI535" s="128">
        <v>535</v>
      </c>
    </row>
    <row r="536" spans="34:35">
      <c r="AH536" s="128">
        <f t="shared" ca="1" si="15"/>
        <v>0</v>
      </c>
      <c r="AI536" s="128">
        <v>536</v>
      </c>
    </row>
    <row r="537" spans="34:35">
      <c r="AH537" s="128">
        <f t="shared" ca="1" si="15"/>
        <v>0</v>
      </c>
      <c r="AI537" s="128">
        <v>537</v>
      </c>
    </row>
    <row r="538" spans="34:35">
      <c r="AH538" s="128">
        <f t="shared" ca="1" si="15"/>
        <v>0</v>
      </c>
      <c r="AI538" s="128">
        <v>538</v>
      </c>
    </row>
    <row r="539" spans="34:35">
      <c r="AH539" s="128">
        <f t="shared" ca="1" si="15"/>
        <v>0</v>
      </c>
      <c r="AI539" s="128">
        <v>539</v>
      </c>
    </row>
    <row r="540" spans="34:35">
      <c r="AH540" s="128">
        <f t="shared" ca="1" si="15"/>
        <v>0</v>
      </c>
      <c r="AI540" s="128">
        <v>540</v>
      </c>
    </row>
    <row r="541" spans="34:35">
      <c r="AH541" s="128">
        <f t="shared" ca="1" si="15"/>
        <v>0</v>
      </c>
      <c r="AI541" s="128">
        <v>541</v>
      </c>
    </row>
    <row r="542" spans="34:35">
      <c r="AH542" s="128">
        <f t="shared" ca="1" si="15"/>
        <v>0</v>
      </c>
      <c r="AI542" s="128">
        <v>542</v>
      </c>
    </row>
    <row r="543" spans="34:35">
      <c r="AH543" s="128">
        <f t="shared" ca="1" si="15"/>
        <v>0</v>
      </c>
      <c r="AI543" s="128">
        <v>543</v>
      </c>
    </row>
    <row r="544" spans="34:35">
      <c r="AH544" s="128">
        <f t="shared" ca="1" si="15"/>
        <v>0</v>
      </c>
      <c r="AI544" s="128">
        <v>544</v>
      </c>
    </row>
    <row r="545" spans="34:35">
      <c r="AH545" s="128">
        <f t="shared" ca="1" si="15"/>
        <v>0</v>
      </c>
      <c r="AI545" s="128">
        <v>545</v>
      </c>
    </row>
    <row r="546" spans="34:35">
      <c r="AH546" s="128">
        <f t="shared" ca="1" si="15"/>
        <v>0</v>
      </c>
      <c r="AI546" s="128">
        <v>546</v>
      </c>
    </row>
    <row r="547" spans="34:35">
      <c r="AH547" s="128">
        <f t="shared" ca="1" si="15"/>
        <v>0</v>
      </c>
      <c r="AI547" s="128">
        <v>547</v>
      </c>
    </row>
    <row r="548" spans="34:35">
      <c r="AH548" s="128">
        <f t="shared" ca="1" si="15"/>
        <v>0</v>
      </c>
      <c r="AI548" s="128">
        <v>548</v>
      </c>
    </row>
    <row r="549" spans="34:35">
      <c r="AH549" s="128">
        <f t="shared" ca="1" si="15"/>
        <v>0</v>
      </c>
      <c r="AI549" s="128">
        <v>549</v>
      </c>
    </row>
    <row r="550" spans="34:35">
      <c r="AH550" s="128">
        <f t="shared" ca="1" si="15"/>
        <v>0</v>
      </c>
      <c r="AI550" s="128">
        <v>550</v>
      </c>
    </row>
    <row r="551" spans="34:35">
      <c r="AH551" s="128">
        <f t="shared" ca="1" si="15"/>
        <v>0</v>
      </c>
      <c r="AI551" s="128">
        <v>551</v>
      </c>
    </row>
    <row r="552" spans="34:35">
      <c r="AH552" s="128">
        <f t="shared" ca="1" si="15"/>
        <v>0</v>
      </c>
      <c r="AI552" s="128">
        <v>552</v>
      </c>
    </row>
    <row r="553" spans="34:35">
      <c r="AH553" s="128">
        <f t="shared" ca="1" si="15"/>
        <v>0</v>
      </c>
      <c r="AI553" s="128">
        <v>553</v>
      </c>
    </row>
    <row r="554" spans="34:35">
      <c r="AH554" s="128">
        <f t="shared" ca="1" si="15"/>
        <v>0</v>
      </c>
      <c r="AI554" s="128">
        <v>554</v>
      </c>
    </row>
    <row r="555" spans="34:35">
      <c r="AH555" s="128">
        <f t="shared" ca="1" si="15"/>
        <v>0</v>
      </c>
      <c r="AI555" s="128">
        <v>555</v>
      </c>
    </row>
    <row r="556" spans="34:35">
      <c r="AH556" s="128">
        <f t="shared" ca="1" si="15"/>
        <v>0</v>
      </c>
      <c r="AI556" s="128">
        <v>556</v>
      </c>
    </row>
    <row r="557" spans="34:35">
      <c r="AH557" s="128">
        <f t="shared" ca="1" si="15"/>
        <v>0</v>
      </c>
      <c r="AI557" s="128">
        <v>557</v>
      </c>
    </row>
    <row r="558" spans="34:35">
      <c r="AH558" s="128">
        <f t="shared" ca="1" si="15"/>
        <v>0</v>
      </c>
      <c r="AI558" s="128">
        <v>558</v>
      </c>
    </row>
    <row r="559" spans="34:35">
      <c r="AH559" s="128">
        <f t="shared" ca="1" si="15"/>
        <v>0</v>
      </c>
      <c r="AI559" s="128">
        <v>559</v>
      </c>
    </row>
    <row r="560" spans="34:35">
      <c r="AH560" s="128">
        <f t="shared" ca="1" si="15"/>
        <v>0</v>
      </c>
      <c r="AI560" s="128">
        <v>560</v>
      </c>
    </row>
    <row r="561" spans="34:35">
      <c r="AH561" s="128">
        <f t="shared" ca="1" si="15"/>
        <v>0</v>
      </c>
      <c r="AI561" s="128">
        <v>561</v>
      </c>
    </row>
    <row r="562" spans="34:35">
      <c r="AH562" s="128">
        <f t="shared" ca="1" si="15"/>
        <v>0</v>
      </c>
      <c r="AI562" s="128">
        <v>562</v>
      </c>
    </row>
    <row r="563" spans="34:35">
      <c r="AH563" s="128">
        <f t="shared" ca="1" si="15"/>
        <v>0</v>
      </c>
      <c r="AI563" s="128">
        <v>563</v>
      </c>
    </row>
    <row r="564" spans="34:35">
      <c r="AH564" s="128">
        <f t="shared" ca="1" si="15"/>
        <v>0</v>
      </c>
      <c r="AI564" s="128">
        <v>564</v>
      </c>
    </row>
    <row r="565" spans="34:35">
      <c r="AH565" s="128">
        <f t="shared" ca="1" si="15"/>
        <v>0</v>
      </c>
      <c r="AI565" s="128">
        <v>565</v>
      </c>
    </row>
    <row r="566" spans="34:35">
      <c r="AH566" s="128">
        <f t="shared" ca="1" si="15"/>
        <v>0</v>
      </c>
      <c r="AI566" s="128">
        <v>566</v>
      </c>
    </row>
    <row r="567" spans="34:35">
      <c r="AH567" s="128">
        <f t="shared" ca="1" si="15"/>
        <v>0</v>
      </c>
      <c r="AI567" s="128">
        <v>567</v>
      </c>
    </row>
    <row r="568" spans="34:35">
      <c r="AH568" s="128">
        <f t="shared" ca="1" si="15"/>
        <v>0</v>
      </c>
      <c r="AI568" s="128">
        <v>568</v>
      </c>
    </row>
    <row r="569" spans="34:35">
      <c r="AH569" s="128">
        <f t="shared" ca="1" si="15"/>
        <v>0</v>
      </c>
      <c r="AI569" s="128">
        <v>569</v>
      </c>
    </row>
    <row r="570" spans="34:35">
      <c r="AH570" s="128">
        <f t="shared" ca="1" si="15"/>
        <v>0</v>
      </c>
      <c r="AI570" s="128">
        <v>570</v>
      </c>
    </row>
    <row r="571" spans="34:35">
      <c r="AH571" s="128">
        <f t="shared" ca="1" si="15"/>
        <v>0</v>
      </c>
      <c r="AI571" s="128">
        <v>571</v>
      </c>
    </row>
    <row r="572" spans="34:35">
      <c r="AH572" s="128">
        <f t="shared" ca="1" si="15"/>
        <v>0</v>
      </c>
      <c r="AI572" s="128">
        <v>572</v>
      </c>
    </row>
    <row r="573" spans="34:35">
      <c r="AH573" s="128">
        <f t="shared" ca="1" si="15"/>
        <v>0</v>
      </c>
      <c r="AI573" s="128">
        <v>573</v>
      </c>
    </row>
    <row r="574" spans="34:35">
      <c r="AH574" s="128">
        <f t="shared" ca="1" si="15"/>
        <v>0</v>
      </c>
      <c r="AI574" s="128">
        <v>574</v>
      </c>
    </row>
    <row r="575" spans="34:35">
      <c r="AH575" s="128">
        <f t="shared" ca="1" si="15"/>
        <v>0</v>
      </c>
      <c r="AI575" s="128">
        <v>575</v>
      </c>
    </row>
    <row r="576" spans="34:35">
      <c r="AH576" s="128">
        <f t="shared" ca="1" si="15"/>
        <v>0</v>
      </c>
      <c r="AI576" s="128">
        <v>576</v>
      </c>
    </row>
    <row r="577" spans="34:35">
      <c r="AH577" s="128">
        <f t="shared" ca="1" si="15"/>
        <v>0</v>
      </c>
      <c r="AI577" s="128">
        <v>577</v>
      </c>
    </row>
    <row r="578" spans="34:35">
      <c r="AH578" s="128">
        <f t="shared" ca="1" si="15"/>
        <v>0</v>
      </c>
      <c r="AI578" s="128">
        <v>578</v>
      </c>
    </row>
    <row r="579" spans="34:35">
      <c r="AH579" s="128">
        <f t="shared" ca="1" si="15"/>
        <v>0</v>
      </c>
      <c r="AI579" s="128">
        <v>579</v>
      </c>
    </row>
    <row r="580" spans="34:35">
      <c r="AH580" s="128">
        <f t="shared" ca="1" si="15"/>
        <v>0</v>
      </c>
      <c r="AI580" s="128">
        <v>580</v>
      </c>
    </row>
    <row r="581" spans="34:35">
      <c r="AH581" s="128">
        <f t="shared" ca="1" si="15"/>
        <v>0</v>
      </c>
      <c r="AI581" s="128">
        <v>581</v>
      </c>
    </row>
    <row r="582" spans="34:35">
      <c r="AH582" s="128">
        <f t="shared" ref="AH582:AH645" ca="1" si="16">INDIRECT("'"&amp;$AD$7&amp;"'!"&amp;"B"&amp;ROW(B582))</f>
        <v>0</v>
      </c>
      <c r="AI582" s="128">
        <v>582</v>
      </c>
    </row>
    <row r="583" spans="34:35">
      <c r="AH583" s="128">
        <f t="shared" ca="1" si="16"/>
        <v>0</v>
      </c>
      <c r="AI583" s="128">
        <v>583</v>
      </c>
    </row>
    <row r="584" spans="34:35">
      <c r="AH584" s="128">
        <f t="shared" ca="1" si="16"/>
        <v>0</v>
      </c>
      <c r="AI584" s="128">
        <v>584</v>
      </c>
    </row>
    <row r="585" spans="34:35">
      <c r="AH585" s="128">
        <f t="shared" ca="1" si="16"/>
        <v>0</v>
      </c>
      <c r="AI585" s="128">
        <v>585</v>
      </c>
    </row>
    <row r="586" spans="34:35">
      <c r="AH586" s="128">
        <f t="shared" ca="1" si="16"/>
        <v>0</v>
      </c>
      <c r="AI586" s="128">
        <v>586</v>
      </c>
    </row>
    <row r="587" spans="34:35">
      <c r="AH587" s="128">
        <f t="shared" ca="1" si="16"/>
        <v>0</v>
      </c>
      <c r="AI587" s="128">
        <v>587</v>
      </c>
    </row>
    <row r="588" spans="34:35">
      <c r="AH588" s="128">
        <f t="shared" ca="1" si="16"/>
        <v>0</v>
      </c>
      <c r="AI588" s="128">
        <v>588</v>
      </c>
    </row>
    <row r="589" spans="34:35">
      <c r="AH589" s="128">
        <f t="shared" ca="1" si="16"/>
        <v>0</v>
      </c>
      <c r="AI589" s="128">
        <v>589</v>
      </c>
    </row>
    <row r="590" spans="34:35">
      <c r="AH590" s="128">
        <f t="shared" ca="1" si="16"/>
        <v>0</v>
      </c>
      <c r="AI590" s="128">
        <v>590</v>
      </c>
    </row>
    <row r="591" spans="34:35">
      <c r="AH591" s="128">
        <f t="shared" ca="1" si="16"/>
        <v>0</v>
      </c>
      <c r="AI591" s="128">
        <v>591</v>
      </c>
    </row>
    <row r="592" spans="34:35">
      <c r="AH592" s="128">
        <f t="shared" ca="1" si="16"/>
        <v>0</v>
      </c>
      <c r="AI592" s="128">
        <v>592</v>
      </c>
    </row>
    <row r="593" spans="34:35">
      <c r="AH593" s="128">
        <f t="shared" ca="1" si="16"/>
        <v>0</v>
      </c>
      <c r="AI593" s="128">
        <v>593</v>
      </c>
    </row>
    <row r="594" spans="34:35">
      <c r="AH594" s="128">
        <f t="shared" ca="1" si="16"/>
        <v>0</v>
      </c>
      <c r="AI594" s="128">
        <v>594</v>
      </c>
    </row>
    <row r="595" spans="34:35">
      <c r="AH595" s="128">
        <f t="shared" ca="1" si="16"/>
        <v>0</v>
      </c>
      <c r="AI595" s="128">
        <v>595</v>
      </c>
    </row>
    <row r="596" spans="34:35">
      <c r="AH596" s="128">
        <f t="shared" ca="1" si="16"/>
        <v>0</v>
      </c>
      <c r="AI596" s="128">
        <v>596</v>
      </c>
    </row>
    <row r="597" spans="34:35">
      <c r="AH597" s="128">
        <f t="shared" ca="1" si="16"/>
        <v>0</v>
      </c>
      <c r="AI597" s="128">
        <v>597</v>
      </c>
    </row>
    <row r="598" spans="34:35">
      <c r="AH598" s="128">
        <f t="shared" ca="1" si="16"/>
        <v>0</v>
      </c>
      <c r="AI598" s="128">
        <v>598</v>
      </c>
    </row>
    <row r="599" spans="34:35">
      <c r="AH599" s="128">
        <f t="shared" ca="1" si="16"/>
        <v>0</v>
      </c>
      <c r="AI599" s="128">
        <v>599</v>
      </c>
    </row>
    <row r="600" spans="34:35">
      <c r="AH600" s="128">
        <f t="shared" ca="1" si="16"/>
        <v>0</v>
      </c>
      <c r="AI600" s="128">
        <v>600</v>
      </c>
    </row>
    <row r="601" spans="34:35">
      <c r="AH601" s="128">
        <f t="shared" ca="1" si="16"/>
        <v>0</v>
      </c>
      <c r="AI601" s="128">
        <v>601</v>
      </c>
    </row>
    <row r="602" spans="34:35">
      <c r="AH602" s="128">
        <f t="shared" ca="1" si="16"/>
        <v>0</v>
      </c>
      <c r="AI602" s="128">
        <v>602</v>
      </c>
    </row>
    <row r="603" spans="34:35">
      <c r="AH603" s="128">
        <f t="shared" ca="1" si="16"/>
        <v>0</v>
      </c>
      <c r="AI603" s="128">
        <v>603</v>
      </c>
    </row>
    <row r="604" spans="34:35">
      <c r="AH604" s="128">
        <f t="shared" ca="1" si="16"/>
        <v>0</v>
      </c>
      <c r="AI604" s="128">
        <v>604</v>
      </c>
    </row>
    <row r="605" spans="34:35">
      <c r="AH605" s="128">
        <f t="shared" ca="1" si="16"/>
        <v>0</v>
      </c>
      <c r="AI605" s="128">
        <v>605</v>
      </c>
    </row>
    <row r="606" spans="34:35">
      <c r="AH606" s="128">
        <f t="shared" ca="1" si="16"/>
        <v>0</v>
      </c>
      <c r="AI606" s="128">
        <v>606</v>
      </c>
    </row>
    <row r="607" spans="34:35">
      <c r="AH607" s="128">
        <f t="shared" ca="1" si="16"/>
        <v>0</v>
      </c>
      <c r="AI607" s="128">
        <v>607</v>
      </c>
    </row>
    <row r="608" spans="34:35">
      <c r="AH608" s="128">
        <f t="shared" ca="1" si="16"/>
        <v>0</v>
      </c>
      <c r="AI608" s="128">
        <v>608</v>
      </c>
    </row>
    <row r="609" spans="34:35">
      <c r="AH609" s="128">
        <f t="shared" ca="1" si="16"/>
        <v>0</v>
      </c>
      <c r="AI609" s="128">
        <v>609</v>
      </c>
    </row>
    <row r="610" spans="34:35">
      <c r="AH610" s="128">
        <f t="shared" ca="1" si="16"/>
        <v>0</v>
      </c>
      <c r="AI610" s="128">
        <v>610</v>
      </c>
    </row>
    <row r="611" spans="34:35">
      <c r="AH611" s="128">
        <f t="shared" ca="1" si="16"/>
        <v>0</v>
      </c>
      <c r="AI611" s="128">
        <v>611</v>
      </c>
    </row>
    <row r="612" spans="34:35">
      <c r="AH612" s="128">
        <f t="shared" ca="1" si="16"/>
        <v>0</v>
      </c>
      <c r="AI612" s="128">
        <v>612</v>
      </c>
    </row>
    <row r="613" spans="34:35">
      <c r="AH613" s="128">
        <f t="shared" ca="1" si="16"/>
        <v>0</v>
      </c>
      <c r="AI613" s="128">
        <v>613</v>
      </c>
    </row>
    <row r="614" spans="34:35">
      <c r="AH614" s="128">
        <f t="shared" ca="1" si="16"/>
        <v>0</v>
      </c>
      <c r="AI614" s="128">
        <v>614</v>
      </c>
    </row>
    <row r="615" spans="34:35">
      <c r="AH615" s="128">
        <f t="shared" ca="1" si="16"/>
        <v>0</v>
      </c>
      <c r="AI615" s="128">
        <v>615</v>
      </c>
    </row>
    <row r="616" spans="34:35">
      <c r="AH616" s="128">
        <f t="shared" ca="1" si="16"/>
        <v>0</v>
      </c>
      <c r="AI616" s="128">
        <v>616</v>
      </c>
    </row>
    <row r="617" spans="34:35">
      <c r="AH617" s="128">
        <f t="shared" ca="1" si="16"/>
        <v>0</v>
      </c>
      <c r="AI617" s="128">
        <v>617</v>
      </c>
    </row>
    <row r="618" spans="34:35">
      <c r="AH618" s="128">
        <f t="shared" ca="1" si="16"/>
        <v>0</v>
      </c>
      <c r="AI618" s="128">
        <v>618</v>
      </c>
    </row>
    <row r="619" spans="34:35">
      <c r="AH619" s="128">
        <f t="shared" ca="1" si="16"/>
        <v>0</v>
      </c>
      <c r="AI619" s="128">
        <v>619</v>
      </c>
    </row>
    <row r="620" spans="34:35">
      <c r="AH620" s="128">
        <f t="shared" ca="1" si="16"/>
        <v>0</v>
      </c>
      <c r="AI620" s="128">
        <v>620</v>
      </c>
    </row>
    <row r="621" spans="34:35">
      <c r="AH621" s="128">
        <f t="shared" ca="1" si="16"/>
        <v>0</v>
      </c>
      <c r="AI621" s="128">
        <v>621</v>
      </c>
    </row>
    <row r="622" spans="34:35">
      <c r="AH622" s="128">
        <f t="shared" ca="1" si="16"/>
        <v>0</v>
      </c>
      <c r="AI622" s="128">
        <v>622</v>
      </c>
    </row>
    <row r="623" spans="34:35">
      <c r="AH623" s="128">
        <f t="shared" ca="1" si="16"/>
        <v>0</v>
      </c>
      <c r="AI623" s="128">
        <v>623</v>
      </c>
    </row>
    <row r="624" spans="34:35">
      <c r="AH624" s="128">
        <f t="shared" ca="1" si="16"/>
        <v>0</v>
      </c>
      <c r="AI624" s="128">
        <v>624</v>
      </c>
    </row>
    <row r="625" spans="34:35">
      <c r="AH625" s="128">
        <f t="shared" ca="1" si="16"/>
        <v>0</v>
      </c>
      <c r="AI625" s="128">
        <v>625</v>
      </c>
    </row>
    <row r="626" spans="34:35">
      <c r="AH626" s="128">
        <f t="shared" ca="1" si="16"/>
        <v>0</v>
      </c>
      <c r="AI626" s="128">
        <v>626</v>
      </c>
    </row>
    <row r="627" spans="34:35">
      <c r="AH627" s="128">
        <f t="shared" ca="1" si="16"/>
        <v>0</v>
      </c>
      <c r="AI627" s="128">
        <v>627</v>
      </c>
    </row>
    <row r="628" spans="34:35">
      <c r="AH628" s="128">
        <f t="shared" ca="1" si="16"/>
        <v>0</v>
      </c>
      <c r="AI628" s="128">
        <v>628</v>
      </c>
    </row>
    <row r="629" spans="34:35">
      <c r="AH629" s="128">
        <f t="shared" ca="1" si="16"/>
        <v>0</v>
      </c>
      <c r="AI629" s="128">
        <v>629</v>
      </c>
    </row>
    <row r="630" spans="34:35">
      <c r="AH630" s="128">
        <f t="shared" ca="1" si="16"/>
        <v>0</v>
      </c>
      <c r="AI630" s="128">
        <v>630</v>
      </c>
    </row>
    <row r="631" spans="34:35">
      <c r="AH631" s="128">
        <f t="shared" ca="1" si="16"/>
        <v>0</v>
      </c>
      <c r="AI631" s="128">
        <v>631</v>
      </c>
    </row>
    <row r="632" spans="34:35">
      <c r="AH632" s="128">
        <f t="shared" ca="1" si="16"/>
        <v>0</v>
      </c>
      <c r="AI632" s="128">
        <v>632</v>
      </c>
    </row>
    <row r="633" spans="34:35">
      <c r="AH633" s="128">
        <f t="shared" ca="1" si="16"/>
        <v>0</v>
      </c>
      <c r="AI633" s="128">
        <v>633</v>
      </c>
    </row>
    <row r="634" spans="34:35">
      <c r="AH634" s="128">
        <f t="shared" ca="1" si="16"/>
        <v>0</v>
      </c>
      <c r="AI634" s="128">
        <v>634</v>
      </c>
    </row>
    <row r="635" spans="34:35">
      <c r="AH635" s="128">
        <f t="shared" ca="1" si="16"/>
        <v>0</v>
      </c>
      <c r="AI635" s="128">
        <v>635</v>
      </c>
    </row>
    <row r="636" spans="34:35">
      <c r="AH636" s="128">
        <f t="shared" ca="1" si="16"/>
        <v>0</v>
      </c>
      <c r="AI636" s="128">
        <v>636</v>
      </c>
    </row>
    <row r="637" spans="34:35">
      <c r="AH637" s="128">
        <f t="shared" ca="1" si="16"/>
        <v>0</v>
      </c>
      <c r="AI637" s="128">
        <v>637</v>
      </c>
    </row>
    <row r="638" spans="34:35">
      <c r="AH638" s="128">
        <f t="shared" ca="1" si="16"/>
        <v>0</v>
      </c>
      <c r="AI638" s="128">
        <v>638</v>
      </c>
    </row>
    <row r="639" spans="34:35">
      <c r="AH639" s="128">
        <f t="shared" ca="1" si="16"/>
        <v>0</v>
      </c>
      <c r="AI639" s="128">
        <v>639</v>
      </c>
    </row>
    <row r="640" spans="34:35">
      <c r="AH640" s="128">
        <f t="shared" ca="1" si="16"/>
        <v>0</v>
      </c>
      <c r="AI640" s="128">
        <v>640</v>
      </c>
    </row>
    <row r="641" spans="34:35">
      <c r="AH641" s="128">
        <f t="shared" ca="1" si="16"/>
        <v>0</v>
      </c>
      <c r="AI641" s="128">
        <v>641</v>
      </c>
    </row>
    <row r="642" spans="34:35">
      <c r="AH642" s="128">
        <f t="shared" ca="1" si="16"/>
        <v>0</v>
      </c>
      <c r="AI642" s="128">
        <v>642</v>
      </c>
    </row>
    <row r="643" spans="34:35">
      <c r="AH643" s="128">
        <f t="shared" ca="1" si="16"/>
        <v>0</v>
      </c>
      <c r="AI643" s="128">
        <v>643</v>
      </c>
    </row>
    <row r="644" spans="34:35">
      <c r="AH644" s="128">
        <f t="shared" ca="1" si="16"/>
        <v>0</v>
      </c>
      <c r="AI644" s="128">
        <v>644</v>
      </c>
    </row>
    <row r="645" spans="34:35">
      <c r="AH645" s="128">
        <f t="shared" ca="1" si="16"/>
        <v>0</v>
      </c>
      <c r="AI645" s="128">
        <v>645</v>
      </c>
    </row>
    <row r="646" spans="34:35">
      <c r="AH646" s="128">
        <f t="shared" ref="AH646:AH709" ca="1" si="17">INDIRECT("'"&amp;$AD$7&amp;"'!"&amp;"B"&amp;ROW(B646))</f>
        <v>0</v>
      </c>
      <c r="AI646" s="128">
        <v>646</v>
      </c>
    </row>
    <row r="647" spans="34:35">
      <c r="AH647" s="128">
        <f t="shared" ca="1" si="17"/>
        <v>0</v>
      </c>
      <c r="AI647" s="128">
        <v>647</v>
      </c>
    </row>
    <row r="648" spans="34:35">
      <c r="AH648" s="128">
        <f t="shared" ca="1" si="17"/>
        <v>0</v>
      </c>
      <c r="AI648" s="128">
        <v>648</v>
      </c>
    </row>
    <row r="649" spans="34:35">
      <c r="AH649" s="128">
        <f t="shared" ca="1" si="17"/>
        <v>0</v>
      </c>
      <c r="AI649" s="128">
        <v>649</v>
      </c>
    </row>
    <row r="650" spans="34:35">
      <c r="AH650" s="128">
        <f t="shared" ca="1" si="17"/>
        <v>0</v>
      </c>
      <c r="AI650" s="128">
        <v>650</v>
      </c>
    </row>
    <row r="651" spans="34:35">
      <c r="AH651" s="128">
        <f t="shared" ca="1" si="17"/>
        <v>0</v>
      </c>
      <c r="AI651" s="128">
        <v>651</v>
      </c>
    </row>
    <row r="652" spans="34:35">
      <c r="AH652" s="128">
        <f t="shared" ca="1" si="17"/>
        <v>0</v>
      </c>
      <c r="AI652" s="128">
        <v>652</v>
      </c>
    </row>
    <row r="653" spans="34:35">
      <c r="AH653" s="128">
        <f t="shared" ca="1" si="17"/>
        <v>0</v>
      </c>
      <c r="AI653" s="128">
        <v>653</v>
      </c>
    </row>
    <row r="654" spans="34:35">
      <c r="AH654" s="128">
        <f t="shared" ca="1" si="17"/>
        <v>0</v>
      </c>
      <c r="AI654" s="128">
        <v>654</v>
      </c>
    </row>
    <row r="655" spans="34:35">
      <c r="AH655" s="128">
        <f t="shared" ca="1" si="17"/>
        <v>0</v>
      </c>
      <c r="AI655" s="128">
        <v>655</v>
      </c>
    </row>
    <row r="656" spans="34:35">
      <c r="AH656" s="128">
        <f t="shared" ca="1" si="17"/>
        <v>0</v>
      </c>
      <c r="AI656" s="128">
        <v>656</v>
      </c>
    </row>
    <row r="657" spans="34:35">
      <c r="AH657" s="128">
        <f t="shared" ca="1" si="17"/>
        <v>0</v>
      </c>
      <c r="AI657" s="128">
        <v>657</v>
      </c>
    </row>
    <row r="658" spans="34:35">
      <c r="AH658" s="128">
        <f t="shared" ca="1" si="17"/>
        <v>0</v>
      </c>
      <c r="AI658" s="128">
        <v>658</v>
      </c>
    </row>
    <row r="659" spans="34:35">
      <c r="AH659" s="128">
        <f t="shared" ca="1" si="17"/>
        <v>0</v>
      </c>
      <c r="AI659" s="128">
        <v>659</v>
      </c>
    </row>
    <row r="660" spans="34:35">
      <c r="AH660" s="128">
        <f t="shared" ca="1" si="17"/>
        <v>0</v>
      </c>
      <c r="AI660" s="128">
        <v>660</v>
      </c>
    </row>
    <row r="661" spans="34:35">
      <c r="AH661" s="128">
        <f t="shared" ca="1" si="17"/>
        <v>0</v>
      </c>
      <c r="AI661" s="128">
        <v>661</v>
      </c>
    </row>
    <row r="662" spans="34:35">
      <c r="AH662" s="128">
        <f t="shared" ca="1" si="17"/>
        <v>0</v>
      </c>
      <c r="AI662" s="128">
        <v>662</v>
      </c>
    </row>
    <row r="663" spans="34:35">
      <c r="AH663" s="128">
        <f t="shared" ca="1" si="17"/>
        <v>0</v>
      </c>
      <c r="AI663" s="128">
        <v>663</v>
      </c>
    </row>
    <row r="664" spans="34:35">
      <c r="AH664" s="128">
        <f t="shared" ca="1" si="17"/>
        <v>0</v>
      </c>
      <c r="AI664" s="128">
        <v>664</v>
      </c>
    </row>
    <row r="665" spans="34:35">
      <c r="AH665" s="128">
        <f t="shared" ca="1" si="17"/>
        <v>0</v>
      </c>
      <c r="AI665" s="128">
        <v>665</v>
      </c>
    </row>
    <row r="666" spans="34:35">
      <c r="AH666" s="128">
        <f t="shared" ca="1" si="17"/>
        <v>0</v>
      </c>
      <c r="AI666" s="128">
        <v>666</v>
      </c>
    </row>
    <row r="667" spans="34:35">
      <c r="AH667" s="128">
        <f t="shared" ca="1" si="17"/>
        <v>0</v>
      </c>
      <c r="AI667" s="128">
        <v>667</v>
      </c>
    </row>
    <row r="668" spans="34:35">
      <c r="AH668" s="128">
        <f t="shared" ca="1" si="17"/>
        <v>0</v>
      </c>
      <c r="AI668" s="128">
        <v>668</v>
      </c>
    </row>
    <row r="669" spans="34:35">
      <c r="AH669" s="128">
        <f t="shared" ca="1" si="17"/>
        <v>0</v>
      </c>
      <c r="AI669" s="128">
        <v>669</v>
      </c>
    </row>
    <row r="670" spans="34:35">
      <c r="AH670" s="128">
        <f t="shared" ca="1" si="17"/>
        <v>0</v>
      </c>
      <c r="AI670" s="128">
        <v>670</v>
      </c>
    </row>
    <row r="671" spans="34:35">
      <c r="AH671" s="128">
        <f t="shared" ca="1" si="17"/>
        <v>0</v>
      </c>
      <c r="AI671" s="128">
        <v>671</v>
      </c>
    </row>
    <row r="672" spans="34:35">
      <c r="AH672" s="128">
        <f t="shared" ca="1" si="17"/>
        <v>0</v>
      </c>
      <c r="AI672" s="128">
        <v>672</v>
      </c>
    </row>
    <row r="673" spans="34:35">
      <c r="AH673" s="128">
        <f t="shared" ca="1" si="17"/>
        <v>0</v>
      </c>
      <c r="AI673" s="128">
        <v>673</v>
      </c>
    </row>
    <row r="674" spans="34:35">
      <c r="AH674" s="128">
        <f t="shared" ca="1" si="17"/>
        <v>0</v>
      </c>
      <c r="AI674" s="128">
        <v>674</v>
      </c>
    </row>
    <row r="675" spans="34:35">
      <c r="AH675" s="128">
        <f t="shared" ca="1" si="17"/>
        <v>0</v>
      </c>
      <c r="AI675" s="128">
        <v>675</v>
      </c>
    </row>
    <row r="676" spans="34:35">
      <c r="AH676" s="128">
        <f t="shared" ca="1" si="17"/>
        <v>0</v>
      </c>
      <c r="AI676" s="128">
        <v>676</v>
      </c>
    </row>
    <row r="677" spans="34:35">
      <c r="AH677" s="128">
        <f t="shared" ca="1" si="17"/>
        <v>0</v>
      </c>
      <c r="AI677" s="128">
        <v>677</v>
      </c>
    </row>
    <row r="678" spans="34:35">
      <c r="AH678" s="128">
        <f t="shared" ca="1" si="17"/>
        <v>0</v>
      </c>
      <c r="AI678" s="128">
        <v>678</v>
      </c>
    </row>
    <row r="679" spans="34:35">
      <c r="AH679" s="128">
        <f t="shared" ca="1" si="17"/>
        <v>0</v>
      </c>
      <c r="AI679" s="128">
        <v>679</v>
      </c>
    </row>
    <row r="680" spans="34:35">
      <c r="AH680" s="128">
        <f t="shared" ca="1" si="17"/>
        <v>0</v>
      </c>
      <c r="AI680" s="128">
        <v>680</v>
      </c>
    </row>
    <row r="681" spans="34:35">
      <c r="AH681" s="128">
        <f t="shared" ca="1" si="17"/>
        <v>0</v>
      </c>
      <c r="AI681" s="128">
        <v>681</v>
      </c>
    </row>
    <row r="682" spans="34:35">
      <c r="AH682" s="128">
        <f t="shared" ca="1" si="17"/>
        <v>0</v>
      </c>
      <c r="AI682" s="128">
        <v>682</v>
      </c>
    </row>
    <row r="683" spans="34:35">
      <c r="AH683" s="128">
        <f t="shared" ca="1" si="17"/>
        <v>0</v>
      </c>
      <c r="AI683" s="128">
        <v>683</v>
      </c>
    </row>
    <row r="684" spans="34:35">
      <c r="AH684" s="128">
        <f t="shared" ca="1" si="17"/>
        <v>0</v>
      </c>
      <c r="AI684" s="128">
        <v>684</v>
      </c>
    </row>
    <row r="685" spans="34:35">
      <c r="AH685" s="128">
        <f t="shared" ca="1" si="17"/>
        <v>0</v>
      </c>
      <c r="AI685" s="128">
        <v>685</v>
      </c>
    </row>
    <row r="686" spans="34:35">
      <c r="AH686" s="128">
        <f t="shared" ca="1" si="17"/>
        <v>0</v>
      </c>
      <c r="AI686" s="128">
        <v>686</v>
      </c>
    </row>
    <row r="687" spans="34:35">
      <c r="AH687" s="128">
        <f t="shared" ca="1" si="17"/>
        <v>0</v>
      </c>
      <c r="AI687" s="128">
        <v>687</v>
      </c>
    </row>
    <row r="688" spans="34:35">
      <c r="AH688" s="128">
        <f t="shared" ca="1" si="17"/>
        <v>0</v>
      </c>
      <c r="AI688" s="128">
        <v>688</v>
      </c>
    </row>
    <row r="689" spans="34:35">
      <c r="AH689" s="128">
        <f t="shared" ca="1" si="17"/>
        <v>0</v>
      </c>
      <c r="AI689" s="128">
        <v>689</v>
      </c>
    </row>
    <row r="690" spans="34:35">
      <c r="AH690" s="128">
        <f t="shared" ca="1" si="17"/>
        <v>0</v>
      </c>
      <c r="AI690" s="128">
        <v>690</v>
      </c>
    </row>
    <row r="691" spans="34:35">
      <c r="AH691" s="128">
        <f t="shared" ca="1" si="17"/>
        <v>0</v>
      </c>
      <c r="AI691" s="128">
        <v>691</v>
      </c>
    </row>
    <row r="692" spans="34:35">
      <c r="AH692" s="128">
        <f t="shared" ca="1" si="17"/>
        <v>0</v>
      </c>
      <c r="AI692" s="128">
        <v>692</v>
      </c>
    </row>
    <row r="693" spans="34:35">
      <c r="AH693" s="128">
        <f t="shared" ca="1" si="17"/>
        <v>0</v>
      </c>
      <c r="AI693" s="128">
        <v>693</v>
      </c>
    </row>
    <row r="694" spans="34:35">
      <c r="AH694" s="128">
        <f t="shared" ca="1" si="17"/>
        <v>0</v>
      </c>
      <c r="AI694" s="128">
        <v>694</v>
      </c>
    </row>
    <row r="695" spans="34:35">
      <c r="AH695" s="128">
        <f t="shared" ca="1" si="17"/>
        <v>0</v>
      </c>
      <c r="AI695" s="128">
        <v>695</v>
      </c>
    </row>
    <row r="696" spans="34:35">
      <c r="AH696" s="128">
        <f t="shared" ca="1" si="17"/>
        <v>0</v>
      </c>
      <c r="AI696" s="128">
        <v>696</v>
      </c>
    </row>
    <row r="697" spans="34:35">
      <c r="AH697" s="128">
        <f t="shared" ca="1" si="17"/>
        <v>0</v>
      </c>
      <c r="AI697" s="128">
        <v>697</v>
      </c>
    </row>
    <row r="698" spans="34:35">
      <c r="AH698" s="128">
        <f t="shared" ca="1" si="17"/>
        <v>0</v>
      </c>
      <c r="AI698" s="128">
        <v>698</v>
      </c>
    </row>
    <row r="699" spans="34:35">
      <c r="AH699" s="128">
        <f t="shared" ca="1" si="17"/>
        <v>0</v>
      </c>
      <c r="AI699" s="128">
        <v>699</v>
      </c>
    </row>
    <row r="700" spans="34:35">
      <c r="AH700" s="128">
        <f t="shared" ca="1" si="17"/>
        <v>0</v>
      </c>
      <c r="AI700" s="128">
        <v>700</v>
      </c>
    </row>
    <row r="701" spans="34:35">
      <c r="AH701" s="128">
        <f t="shared" ca="1" si="17"/>
        <v>0</v>
      </c>
      <c r="AI701" s="128">
        <v>701</v>
      </c>
    </row>
    <row r="702" spans="34:35">
      <c r="AH702" s="128">
        <f t="shared" ca="1" si="17"/>
        <v>0</v>
      </c>
      <c r="AI702" s="128">
        <v>702</v>
      </c>
    </row>
    <row r="703" spans="34:35">
      <c r="AH703" s="128">
        <f t="shared" ca="1" si="17"/>
        <v>0</v>
      </c>
      <c r="AI703" s="128">
        <v>703</v>
      </c>
    </row>
    <row r="704" spans="34:35">
      <c r="AH704" s="128">
        <f t="shared" ca="1" si="17"/>
        <v>0</v>
      </c>
      <c r="AI704" s="128">
        <v>704</v>
      </c>
    </row>
    <row r="705" spans="34:35">
      <c r="AH705" s="128">
        <f t="shared" ca="1" si="17"/>
        <v>0</v>
      </c>
      <c r="AI705" s="128">
        <v>705</v>
      </c>
    </row>
    <row r="706" spans="34:35">
      <c r="AH706" s="128">
        <f t="shared" ca="1" si="17"/>
        <v>0</v>
      </c>
      <c r="AI706" s="128">
        <v>706</v>
      </c>
    </row>
    <row r="707" spans="34:35">
      <c r="AH707" s="128">
        <f t="shared" ca="1" si="17"/>
        <v>0</v>
      </c>
      <c r="AI707" s="128">
        <v>707</v>
      </c>
    </row>
    <row r="708" spans="34:35">
      <c r="AH708" s="128">
        <f t="shared" ca="1" si="17"/>
        <v>0</v>
      </c>
      <c r="AI708" s="128">
        <v>708</v>
      </c>
    </row>
    <row r="709" spans="34:35">
      <c r="AH709" s="128">
        <f t="shared" ca="1" si="17"/>
        <v>0</v>
      </c>
      <c r="AI709" s="128">
        <v>709</v>
      </c>
    </row>
    <row r="710" spans="34:35">
      <c r="AH710" s="128">
        <f t="shared" ref="AH710:AH773" ca="1" si="18">INDIRECT("'"&amp;$AD$7&amp;"'!"&amp;"B"&amp;ROW(B710))</f>
        <v>0</v>
      </c>
      <c r="AI710" s="128">
        <v>710</v>
      </c>
    </row>
    <row r="711" spans="34:35">
      <c r="AH711" s="128">
        <f t="shared" ca="1" si="18"/>
        <v>0</v>
      </c>
      <c r="AI711" s="128">
        <v>711</v>
      </c>
    </row>
    <row r="712" spans="34:35">
      <c r="AH712" s="128">
        <f t="shared" ca="1" si="18"/>
        <v>0</v>
      </c>
      <c r="AI712" s="128">
        <v>712</v>
      </c>
    </row>
    <row r="713" spans="34:35">
      <c r="AH713" s="128">
        <f t="shared" ca="1" si="18"/>
        <v>0</v>
      </c>
      <c r="AI713" s="128">
        <v>713</v>
      </c>
    </row>
    <row r="714" spans="34:35">
      <c r="AH714" s="128">
        <f t="shared" ca="1" si="18"/>
        <v>0</v>
      </c>
      <c r="AI714" s="128">
        <v>714</v>
      </c>
    </row>
    <row r="715" spans="34:35">
      <c r="AH715" s="128">
        <f t="shared" ca="1" si="18"/>
        <v>0</v>
      </c>
      <c r="AI715" s="128">
        <v>715</v>
      </c>
    </row>
    <row r="716" spans="34:35">
      <c r="AH716" s="128">
        <f t="shared" ca="1" si="18"/>
        <v>0</v>
      </c>
      <c r="AI716" s="128">
        <v>716</v>
      </c>
    </row>
    <row r="717" spans="34:35">
      <c r="AH717" s="128">
        <f t="shared" ca="1" si="18"/>
        <v>0</v>
      </c>
      <c r="AI717" s="128">
        <v>717</v>
      </c>
    </row>
    <row r="718" spans="34:35">
      <c r="AH718" s="128">
        <f t="shared" ca="1" si="18"/>
        <v>0</v>
      </c>
      <c r="AI718" s="128">
        <v>718</v>
      </c>
    </row>
    <row r="719" spans="34:35">
      <c r="AH719" s="128">
        <f t="shared" ca="1" si="18"/>
        <v>0</v>
      </c>
      <c r="AI719" s="128">
        <v>719</v>
      </c>
    </row>
    <row r="720" spans="34:35">
      <c r="AH720" s="128">
        <f t="shared" ca="1" si="18"/>
        <v>0</v>
      </c>
      <c r="AI720" s="128">
        <v>720</v>
      </c>
    </row>
    <row r="721" spans="34:35">
      <c r="AH721" s="128">
        <f t="shared" ca="1" si="18"/>
        <v>0</v>
      </c>
      <c r="AI721" s="128">
        <v>721</v>
      </c>
    </row>
    <row r="722" spans="34:35">
      <c r="AH722" s="128">
        <f t="shared" ca="1" si="18"/>
        <v>0</v>
      </c>
      <c r="AI722" s="128">
        <v>722</v>
      </c>
    </row>
    <row r="723" spans="34:35">
      <c r="AH723" s="128">
        <f t="shared" ca="1" si="18"/>
        <v>0</v>
      </c>
      <c r="AI723" s="128">
        <v>723</v>
      </c>
    </row>
    <row r="724" spans="34:35">
      <c r="AH724" s="128">
        <f t="shared" ca="1" si="18"/>
        <v>0</v>
      </c>
      <c r="AI724" s="128">
        <v>724</v>
      </c>
    </row>
    <row r="725" spans="34:35">
      <c r="AH725" s="128">
        <f t="shared" ca="1" si="18"/>
        <v>0</v>
      </c>
      <c r="AI725" s="128">
        <v>725</v>
      </c>
    </row>
    <row r="726" spans="34:35">
      <c r="AH726" s="128">
        <f t="shared" ca="1" si="18"/>
        <v>0</v>
      </c>
      <c r="AI726" s="128">
        <v>726</v>
      </c>
    </row>
    <row r="727" spans="34:35">
      <c r="AH727" s="128">
        <f t="shared" ca="1" si="18"/>
        <v>0</v>
      </c>
      <c r="AI727" s="128">
        <v>727</v>
      </c>
    </row>
    <row r="728" spans="34:35">
      <c r="AH728" s="128">
        <f t="shared" ca="1" si="18"/>
        <v>0</v>
      </c>
      <c r="AI728" s="128">
        <v>728</v>
      </c>
    </row>
    <row r="729" spans="34:35">
      <c r="AH729" s="128">
        <f t="shared" ca="1" si="18"/>
        <v>0</v>
      </c>
      <c r="AI729" s="128">
        <v>729</v>
      </c>
    </row>
    <row r="730" spans="34:35">
      <c r="AH730" s="128">
        <f t="shared" ca="1" si="18"/>
        <v>0</v>
      </c>
      <c r="AI730" s="128">
        <v>730</v>
      </c>
    </row>
    <row r="731" spans="34:35">
      <c r="AH731" s="128">
        <f t="shared" ca="1" si="18"/>
        <v>0</v>
      </c>
      <c r="AI731" s="128">
        <v>731</v>
      </c>
    </row>
    <row r="732" spans="34:35">
      <c r="AH732" s="128">
        <f t="shared" ca="1" si="18"/>
        <v>0</v>
      </c>
      <c r="AI732" s="128">
        <v>732</v>
      </c>
    </row>
    <row r="733" spans="34:35">
      <c r="AH733" s="128">
        <f t="shared" ca="1" si="18"/>
        <v>0</v>
      </c>
      <c r="AI733" s="128">
        <v>733</v>
      </c>
    </row>
    <row r="734" spans="34:35">
      <c r="AH734" s="128">
        <f t="shared" ca="1" si="18"/>
        <v>0</v>
      </c>
      <c r="AI734" s="128">
        <v>734</v>
      </c>
    </row>
    <row r="735" spans="34:35">
      <c r="AH735" s="128">
        <f t="shared" ca="1" si="18"/>
        <v>0</v>
      </c>
      <c r="AI735" s="128">
        <v>735</v>
      </c>
    </row>
    <row r="736" spans="34:35">
      <c r="AH736" s="128">
        <f t="shared" ca="1" si="18"/>
        <v>0</v>
      </c>
      <c r="AI736" s="128">
        <v>736</v>
      </c>
    </row>
    <row r="737" spans="34:35">
      <c r="AH737" s="128">
        <f t="shared" ca="1" si="18"/>
        <v>0</v>
      </c>
      <c r="AI737" s="128">
        <v>737</v>
      </c>
    </row>
    <row r="738" spans="34:35">
      <c r="AH738" s="128">
        <f t="shared" ca="1" si="18"/>
        <v>0</v>
      </c>
      <c r="AI738" s="128">
        <v>738</v>
      </c>
    </row>
    <row r="739" spans="34:35">
      <c r="AH739" s="128">
        <f t="shared" ca="1" si="18"/>
        <v>0</v>
      </c>
      <c r="AI739" s="128">
        <v>739</v>
      </c>
    </row>
    <row r="740" spans="34:35">
      <c r="AH740" s="128">
        <f t="shared" ca="1" si="18"/>
        <v>0</v>
      </c>
      <c r="AI740" s="128">
        <v>740</v>
      </c>
    </row>
    <row r="741" spans="34:35">
      <c r="AH741" s="128">
        <f t="shared" ca="1" si="18"/>
        <v>0</v>
      </c>
      <c r="AI741" s="128">
        <v>741</v>
      </c>
    </row>
    <row r="742" spans="34:35">
      <c r="AH742" s="128">
        <f t="shared" ca="1" si="18"/>
        <v>0</v>
      </c>
      <c r="AI742" s="128">
        <v>742</v>
      </c>
    </row>
    <row r="743" spans="34:35">
      <c r="AH743" s="128">
        <f t="shared" ca="1" si="18"/>
        <v>0</v>
      </c>
      <c r="AI743" s="128">
        <v>743</v>
      </c>
    </row>
    <row r="744" spans="34:35">
      <c r="AH744" s="128">
        <f t="shared" ca="1" si="18"/>
        <v>0</v>
      </c>
      <c r="AI744" s="128">
        <v>744</v>
      </c>
    </row>
    <row r="745" spans="34:35">
      <c r="AH745" s="128">
        <f t="shared" ca="1" si="18"/>
        <v>0</v>
      </c>
      <c r="AI745" s="128">
        <v>745</v>
      </c>
    </row>
    <row r="746" spans="34:35">
      <c r="AH746" s="128">
        <f t="shared" ca="1" si="18"/>
        <v>0</v>
      </c>
      <c r="AI746" s="128">
        <v>746</v>
      </c>
    </row>
    <row r="747" spans="34:35">
      <c r="AH747" s="128">
        <f t="shared" ca="1" si="18"/>
        <v>0</v>
      </c>
      <c r="AI747" s="128">
        <v>747</v>
      </c>
    </row>
    <row r="748" spans="34:35">
      <c r="AH748" s="128">
        <f t="shared" ca="1" si="18"/>
        <v>0</v>
      </c>
      <c r="AI748" s="128">
        <v>748</v>
      </c>
    </row>
    <row r="749" spans="34:35">
      <c r="AH749" s="128">
        <f t="shared" ca="1" si="18"/>
        <v>0</v>
      </c>
      <c r="AI749" s="128">
        <v>749</v>
      </c>
    </row>
    <row r="750" spans="34:35">
      <c r="AH750" s="128">
        <f t="shared" ca="1" si="18"/>
        <v>0</v>
      </c>
      <c r="AI750" s="128">
        <v>750</v>
      </c>
    </row>
    <row r="751" spans="34:35">
      <c r="AH751" s="128">
        <f t="shared" ca="1" si="18"/>
        <v>0</v>
      </c>
      <c r="AI751" s="128">
        <v>751</v>
      </c>
    </row>
    <row r="752" spans="34:35">
      <c r="AH752" s="128">
        <f t="shared" ca="1" si="18"/>
        <v>0</v>
      </c>
      <c r="AI752" s="128">
        <v>752</v>
      </c>
    </row>
    <row r="753" spans="34:35">
      <c r="AH753" s="128">
        <f t="shared" ca="1" si="18"/>
        <v>0</v>
      </c>
      <c r="AI753" s="128">
        <v>753</v>
      </c>
    </row>
    <row r="754" spans="34:35">
      <c r="AH754" s="128">
        <f t="shared" ca="1" si="18"/>
        <v>0</v>
      </c>
      <c r="AI754" s="128">
        <v>754</v>
      </c>
    </row>
    <row r="755" spans="34:35">
      <c r="AH755" s="128">
        <f t="shared" ca="1" si="18"/>
        <v>0</v>
      </c>
      <c r="AI755" s="128">
        <v>755</v>
      </c>
    </row>
    <row r="756" spans="34:35">
      <c r="AH756" s="128">
        <f t="shared" ca="1" si="18"/>
        <v>0</v>
      </c>
      <c r="AI756" s="128">
        <v>756</v>
      </c>
    </row>
    <row r="757" spans="34:35">
      <c r="AH757" s="128">
        <f t="shared" ca="1" si="18"/>
        <v>0</v>
      </c>
      <c r="AI757" s="128">
        <v>757</v>
      </c>
    </row>
    <row r="758" spans="34:35">
      <c r="AH758" s="128">
        <f t="shared" ca="1" si="18"/>
        <v>0</v>
      </c>
      <c r="AI758" s="128">
        <v>758</v>
      </c>
    </row>
    <row r="759" spans="34:35">
      <c r="AH759" s="128">
        <f t="shared" ca="1" si="18"/>
        <v>0</v>
      </c>
      <c r="AI759" s="128">
        <v>759</v>
      </c>
    </row>
    <row r="760" spans="34:35">
      <c r="AH760" s="128">
        <f t="shared" ca="1" si="18"/>
        <v>0</v>
      </c>
      <c r="AI760" s="128">
        <v>760</v>
      </c>
    </row>
    <row r="761" spans="34:35">
      <c r="AH761" s="128">
        <f t="shared" ca="1" si="18"/>
        <v>0</v>
      </c>
      <c r="AI761" s="128">
        <v>761</v>
      </c>
    </row>
    <row r="762" spans="34:35">
      <c r="AH762" s="128">
        <f t="shared" ca="1" si="18"/>
        <v>0</v>
      </c>
      <c r="AI762" s="128">
        <v>762</v>
      </c>
    </row>
    <row r="763" spans="34:35">
      <c r="AH763" s="128">
        <f t="shared" ca="1" si="18"/>
        <v>0</v>
      </c>
      <c r="AI763" s="128">
        <v>763</v>
      </c>
    </row>
    <row r="764" spans="34:35">
      <c r="AH764" s="128">
        <f t="shared" ca="1" si="18"/>
        <v>0</v>
      </c>
      <c r="AI764" s="128">
        <v>764</v>
      </c>
    </row>
    <row r="765" spans="34:35">
      <c r="AH765" s="128">
        <f t="shared" ca="1" si="18"/>
        <v>0</v>
      </c>
      <c r="AI765" s="128">
        <v>765</v>
      </c>
    </row>
    <row r="766" spans="34:35">
      <c r="AH766" s="128">
        <f t="shared" ca="1" si="18"/>
        <v>0</v>
      </c>
      <c r="AI766" s="128">
        <v>766</v>
      </c>
    </row>
    <row r="767" spans="34:35">
      <c r="AH767" s="128">
        <f t="shared" ca="1" si="18"/>
        <v>0</v>
      </c>
      <c r="AI767" s="128">
        <v>767</v>
      </c>
    </row>
    <row r="768" spans="34:35">
      <c r="AH768" s="128">
        <f t="shared" ca="1" si="18"/>
        <v>0</v>
      </c>
      <c r="AI768" s="128">
        <v>768</v>
      </c>
    </row>
    <row r="769" spans="34:35">
      <c r="AH769" s="128">
        <f t="shared" ca="1" si="18"/>
        <v>0</v>
      </c>
      <c r="AI769" s="128">
        <v>769</v>
      </c>
    </row>
    <row r="770" spans="34:35">
      <c r="AH770" s="128">
        <f t="shared" ca="1" si="18"/>
        <v>0</v>
      </c>
      <c r="AI770" s="128">
        <v>770</v>
      </c>
    </row>
    <row r="771" spans="34:35">
      <c r="AH771" s="128">
        <f t="shared" ca="1" si="18"/>
        <v>0</v>
      </c>
      <c r="AI771" s="128">
        <v>771</v>
      </c>
    </row>
    <row r="772" spans="34:35">
      <c r="AH772" s="128">
        <f t="shared" ca="1" si="18"/>
        <v>0</v>
      </c>
      <c r="AI772" s="128">
        <v>772</v>
      </c>
    </row>
    <row r="773" spans="34:35">
      <c r="AH773" s="128">
        <f t="shared" ca="1" si="18"/>
        <v>0</v>
      </c>
      <c r="AI773" s="128">
        <v>773</v>
      </c>
    </row>
    <row r="774" spans="34:35">
      <c r="AH774" s="128">
        <f t="shared" ref="AH774:AH837" ca="1" si="19">INDIRECT("'"&amp;$AD$7&amp;"'!"&amp;"B"&amp;ROW(B774))</f>
        <v>0</v>
      </c>
      <c r="AI774" s="128">
        <v>774</v>
      </c>
    </row>
    <row r="775" spans="34:35">
      <c r="AH775" s="128">
        <f t="shared" ca="1" si="19"/>
        <v>0</v>
      </c>
      <c r="AI775" s="128">
        <v>775</v>
      </c>
    </row>
    <row r="776" spans="34:35">
      <c r="AH776" s="128">
        <f t="shared" ca="1" si="19"/>
        <v>0</v>
      </c>
      <c r="AI776" s="128">
        <v>776</v>
      </c>
    </row>
    <row r="777" spans="34:35">
      <c r="AH777" s="128">
        <f t="shared" ca="1" si="19"/>
        <v>0</v>
      </c>
      <c r="AI777" s="128">
        <v>777</v>
      </c>
    </row>
    <row r="778" spans="34:35">
      <c r="AH778" s="128">
        <f t="shared" ca="1" si="19"/>
        <v>0</v>
      </c>
      <c r="AI778" s="128">
        <v>778</v>
      </c>
    </row>
    <row r="779" spans="34:35">
      <c r="AH779" s="128">
        <f t="shared" ca="1" si="19"/>
        <v>0</v>
      </c>
      <c r="AI779" s="128">
        <v>779</v>
      </c>
    </row>
    <row r="780" spans="34:35">
      <c r="AH780" s="128">
        <f t="shared" ca="1" si="19"/>
        <v>0</v>
      </c>
      <c r="AI780" s="128">
        <v>780</v>
      </c>
    </row>
    <row r="781" spans="34:35">
      <c r="AH781" s="128">
        <f t="shared" ca="1" si="19"/>
        <v>0</v>
      </c>
      <c r="AI781" s="128">
        <v>781</v>
      </c>
    </row>
    <row r="782" spans="34:35">
      <c r="AH782" s="128">
        <f t="shared" ca="1" si="19"/>
        <v>0</v>
      </c>
      <c r="AI782" s="128">
        <v>782</v>
      </c>
    </row>
    <row r="783" spans="34:35">
      <c r="AH783" s="128">
        <f t="shared" ca="1" si="19"/>
        <v>0</v>
      </c>
      <c r="AI783" s="128">
        <v>783</v>
      </c>
    </row>
    <row r="784" spans="34:35">
      <c r="AH784" s="128">
        <f t="shared" ca="1" si="19"/>
        <v>0</v>
      </c>
      <c r="AI784" s="128">
        <v>784</v>
      </c>
    </row>
    <row r="785" spans="34:35">
      <c r="AH785" s="128">
        <f t="shared" ca="1" si="19"/>
        <v>0</v>
      </c>
      <c r="AI785" s="128">
        <v>785</v>
      </c>
    </row>
    <row r="786" spans="34:35">
      <c r="AH786" s="128">
        <f t="shared" ca="1" si="19"/>
        <v>0</v>
      </c>
      <c r="AI786" s="128">
        <v>786</v>
      </c>
    </row>
    <row r="787" spans="34:35">
      <c r="AH787" s="128">
        <f t="shared" ca="1" si="19"/>
        <v>0</v>
      </c>
      <c r="AI787" s="128">
        <v>787</v>
      </c>
    </row>
    <row r="788" spans="34:35">
      <c r="AH788" s="128">
        <f t="shared" ca="1" si="19"/>
        <v>0</v>
      </c>
      <c r="AI788" s="128">
        <v>788</v>
      </c>
    </row>
    <row r="789" spans="34:35">
      <c r="AH789" s="128">
        <f t="shared" ca="1" si="19"/>
        <v>0</v>
      </c>
      <c r="AI789" s="128">
        <v>789</v>
      </c>
    </row>
    <row r="790" spans="34:35">
      <c r="AH790" s="128">
        <f t="shared" ca="1" si="19"/>
        <v>0</v>
      </c>
      <c r="AI790" s="128">
        <v>790</v>
      </c>
    </row>
    <row r="791" spans="34:35">
      <c r="AH791" s="128">
        <f t="shared" ca="1" si="19"/>
        <v>0</v>
      </c>
      <c r="AI791" s="128">
        <v>791</v>
      </c>
    </row>
    <row r="792" spans="34:35">
      <c r="AH792" s="128">
        <f t="shared" ca="1" si="19"/>
        <v>0</v>
      </c>
      <c r="AI792" s="128">
        <v>792</v>
      </c>
    </row>
    <row r="793" spans="34:35">
      <c r="AH793" s="128">
        <f t="shared" ca="1" si="19"/>
        <v>0</v>
      </c>
      <c r="AI793" s="128">
        <v>793</v>
      </c>
    </row>
    <row r="794" spans="34:35">
      <c r="AH794" s="128">
        <f t="shared" ca="1" si="19"/>
        <v>0</v>
      </c>
      <c r="AI794" s="128">
        <v>794</v>
      </c>
    </row>
    <row r="795" spans="34:35">
      <c r="AH795" s="128">
        <f t="shared" ca="1" si="19"/>
        <v>0</v>
      </c>
      <c r="AI795" s="128">
        <v>795</v>
      </c>
    </row>
    <row r="796" spans="34:35">
      <c r="AH796" s="128">
        <f t="shared" ca="1" si="19"/>
        <v>0</v>
      </c>
      <c r="AI796" s="128">
        <v>796</v>
      </c>
    </row>
    <row r="797" spans="34:35">
      <c r="AH797" s="128">
        <f t="shared" ca="1" si="19"/>
        <v>0</v>
      </c>
      <c r="AI797" s="128">
        <v>797</v>
      </c>
    </row>
    <row r="798" spans="34:35">
      <c r="AH798" s="128">
        <f t="shared" ca="1" si="19"/>
        <v>0</v>
      </c>
      <c r="AI798" s="128">
        <v>798</v>
      </c>
    </row>
    <row r="799" spans="34:35">
      <c r="AH799" s="128">
        <f t="shared" ca="1" si="19"/>
        <v>0</v>
      </c>
      <c r="AI799" s="128">
        <v>799</v>
      </c>
    </row>
    <row r="800" spans="34:35">
      <c r="AH800" s="128">
        <f t="shared" ca="1" si="19"/>
        <v>0</v>
      </c>
      <c r="AI800" s="128">
        <v>800</v>
      </c>
    </row>
    <row r="801" spans="34:35">
      <c r="AH801" s="128">
        <f t="shared" ca="1" si="19"/>
        <v>0</v>
      </c>
      <c r="AI801" s="128">
        <v>801</v>
      </c>
    </row>
    <row r="802" spans="34:35">
      <c r="AH802" s="128">
        <f t="shared" ca="1" si="19"/>
        <v>0</v>
      </c>
      <c r="AI802" s="128">
        <v>802</v>
      </c>
    </row>
    <row r="803" spans="34:35">
      <c r="AH803" s="128">
        <f t="shared" ca="1" si="19"/>
        <v>0</v>
      </c>
      <c r="AI803" s="128">
        <v>803</v>
      </c>
    </row>
    <row r="804" spans="34:35">
      <c r="AH804" s="128">
        <f t="shared" ca="1" si="19"/>
        <v>0</v>
      </c>
      <c r="AI804" s="128">
        <v>804</v>
      </c>
    </row>
    <row r="805" spans="34:35">
      <c r="AH805" s="128">
        <f t="shared" ca="1" si="19"/>
        <v>0</v>
      </c>
      <c r="AI805" s="128">
        <v>805</v>
      </c>
    </row>
    <row r="806" spans="34:35">
      <c r="AH806" s="128">
        <f t="shared" ca="1" si="19"/>
        <v>0</v>
      </c>
      <c r="AI806" s="128">
        <v>806</v>
      </c>
    </row>
    <row r="807" spans="34:35">
      <c r="AH807" s="128">
        <f t="shared" ca="1" si="19"/>
        <v>0</v>
      </c>
      <c r="AI807" s="128">
        <v>807</v>
      </c>
    </row>
    <row r="808" spans="34:35">
      <c r="AH808" s="128">
        <f t="shared" ca="1" si="19"/>
        <v>0</v>
      </c>
      <c r="AI808" s="128">
        <v>808</v>
      </c>
    </row>
    <row r="809" spans="34:35">
      <c r="AH809" s="128">
        <f t="shared" ca="1" si="19"/>
        <v>0</v>
      </c>
      <c r="AI809" s="128">
        <v>809</v>
      </c>
    </row>
    <row r="810" spans="34:35">
      <c r="AH810" s="128">
        <f t="shared" ca="1" si="19"/>
        <v>0</v>
      </c>
      <c r="AI810" s="128">
        <v>810</v>
      </c>
    </row>
    <row r="811" spans="34:35">
      <c r="AH811" s="128">
        <f t="shared" ca="1" si="19"/>
        <v>0</v>
      </c>
      <c r="AI811" s="128">
        <v>811</v>
      </c>
    </row>
    <row r="812" spans="34:35">
      <c r="AH812" s="128">
        <f t="shared" ca="1" si="19"/>
        <v>0</v>
      </c>
      <c r="AI812" s="128">
        <v>812</v>
      </c>
    </row>
    <row r="813" spans="34:35">
      <c r="AH813" s="128">
        <f t="shared" ca="1" si="19"/>
        <v>0</v>
      </c>
      <c r="AI813" s="128">
        <v>813</v>
      </c>
    </row>
    <row r="814" spans="34:35">
      <c r="AH814" s="128">
        <f t="shared" ca="1" si="19"/>
        <v>0</v>
      </c>
      <c r="AI814" s="128">
        <v>814</v>
      </c>
    </row>
    <row r="815" spans="34:35">
      <c r="AH815" s="128">
        <f t="shared" ca="1" si="19"/>
        <v>0</v>
      </c>
      <c r="AI815" s="128">
        <v>815</v>
      </c>
    </row>
    <row r="816" spans="34:35">
      <c r="AH816" s="128">
        <f t="shared" ca="1" si="19"/>
        <v>0</v>
      </c>
      <c r="AI816" s="128">
        <v>816</v>
      </c>
    </row>
    <row r="817" spans="34:35">
      <c r="AH817" s="128">
        <f t="shared" ca="1" si="19"/>
        <v>0</v>
      </c>
      <c r="AI817" s="128">
        <v>817</v>
      </c>
    </row>
    <row r="818" spans="34:35">
      <c r="AH818" s="128">
        <f t="shared" ca="1" si="19"/>
        <v>0</v>
      </c>
      <c r="AI818" s="128">
        <v>818</v>
      </c>
    </row>
    <row r="819" spans="34:35">
      <c r="AH819" s="128">
        <f t="shared" ca="1" si="19"/>
        <v>0</v>
      </c>
      <c r="AI819" s="128">
        <v>819</v>
      </c>
    </row>
    <row r="820" spans="34:35">
      <c r="AH820" s="128">
        <f t="shared" ca="1" si="19"/>
        <v>0</v>
      </c>
      <c r="AI820" s="128">
        <v>820</v>
      </c>
    </row>
    <row r="821" spans="34:35">
      <c r="AH821" s="128">
        <f t="shared" ca="1" si="19"/>
        <v>0</v>
      </c>
      <c r="AI821" s="128">
        <v>821</v>
      </c>
    </row>
    <row r="822" spans="34:35">
      <c r="AH822" s="128">
        <f t="shared" ca="1" si="19"/>
        <v>0</v>
      </c>
      <c r="AI822" s="128">
        <v>822</v>
      </c>
    </row>
    <row r="823" spans="34:35">
      <c r="AH823" s="128">
        <f t="shared" ca="1" si="19"/>
        <v>0</v>
      </c>
      <c r="AI823" s="128">
        <v>823</v>
      </c>
    </row>
    <row r="824" spans="34:35">
      <c r="AH824" s="128">
        <f t="shared" ca="1" si="19"/>
        <v>0</v>
      </c>
      <c r="AI824" s="128">
        <v>824</v>
      </c>
    </row>
    <row r="825" spans="34:35">
      <c r="AH825" s="128">
        <f t="shared" ca="1" si="19"/>
        <v>0</v>
      </c>
      <c r="AI825" s="128">
        <v>825</v>
      </c>
    </row>
    <row r="826" spans="34:35">
      <c r="AH826" s="128">
        <f t="shared" ca="1" si="19"/>
        <v>0</v>
      </c>
      <c r="AI826" s="128">
        <v>826</v>
      </c>
    </row>
    <row r="827" spans="34:35">
      <c r="AH827" s="128">
        <f t="shared" ca="1" si="19"/>
        <v>0</v>
      </c>
      <c r="AI827" s="128">
        <v>827</v>
      </c>
    </row>
    <row r="828" spans="34:35">
      <c r="AH828" s="128">
        <f t="shared" ca="1" si="19"/>
        <v>0</v>
      </c>
      <c r="AI828" s="128">
        <v>828</v>
      </c>
    </row>
    <row r="829" spans="34:35">
      <c r="AH829" s="128">
        <f t="shared" ca="1" si="19"/>
        <v>0</v>
      </c>
      <c r="AI829" s="128">
        <v>829</v>
      </c>
    </row>
    <row r="830" spans="34:35">
      <c r="AH830" s="128">
        <f t="shared" ca="1" si="19"/>
        <v>0</v>
      </c>
      <c r="AI830" s="128">
        <v>830</v>
      </c>
    </row>
    <row r="831" spans="34:35">
      <c r="AH831" s="128">
        <f t="shared" ca="1" si="19"/>
        <v>0</v>
      </c>
      <c r="AI831" s="128">
        <v>831</v>
      </c>
    </row>
    <row r="832" spans="34:35">
      <c r="AH832" s="128">
        <f t="shared" ca="1" si="19"/>
        <v>0</v>
      </c>
      <c r="AI832" s="128">
        <v>832</v>
      </c>
    </row>
    <row r="833" spans="34:35">
      <c r="AH833" s="128">
        <f t="shared" ca="1" si="19"/>
        <v>0</v>
      </c>
      <c r="AI833" s="128">
        <v>833</v>
      </c>
    </row>
    <row r="834" spans="34:35">
      <c r="AH834" s="128">
        <f t="shared" ca="1" si="19"/>
        <v>0</v>
      </c>
      <c r="AI834" s="128">
        <v>834</v>
      </c>
    </row>
    <row r="835" spans="34:35">
      <c r="AH835" s="128">
        <f t="shared" ca="1" si="19"/>
        <v>0</v>
      </c>
      <c r="AI835" s="128">
        <v>835</v>
      </c>
    </row>
    <row r="836" spans="34:35">
      <c r="AH836" s="128">
        <f t="shared" ca="1" si="19"/>
        <v>0</v>
      </c>
      <c r="AI836" s="128">
        <v>836</v>
      </c>
    </row>
    <row r="837" spans="34:35">
      <c r="AH837" s="128">
        <f t="shared" ca="1" si="19"/>
        <v>0</v>
      </c>
      <c r="AI837" s="128">
        <v>837</v>
      </c>
    </row>
    <row r="838" spans="34:35">
      <c r="AH838" s="128">
        <f t="shared" ref="AH838:AH901" ca="1" si="20">INDIRECT("'"&amp;$AD$7&amp;"'!"&amp;"B"&amp;ROW(B838))</f>
        <v>0</v>
      </c>
      <c r="AI838" s="128">
        <v>838</v>
      </c>
    </row>
    <row r="839" spans="34:35">
      <c r="AH839" s="128">
        <f t="shared" ca="1" si="20"/>
        <v>0</v>
      </c>
      <c r="AI839" s="128">
        <v>839</v>
      </c>
    </row>
    <row r="840" spans="34:35">
      <c r="AH840" s="128">
        <f t="shared" ca="1" si="20"/>
        <v>0</v>
      </c>
      <c r="AI840" s="128">
        <v>840</v>
      </c>
    </row>
    <row r="841" spans="34:35">
      <c r="AH841" s="128">
        <f t="shared" ca="1" si="20"/>
        <v>0</v>
      </c>
      <c r="AI841" s="128">
        <v>841</v>
      </c>
    </row>
    <row r="842" spans="34:35">
      <c r="AH842" s="128">
        <f t="shared" ca="1" si="20"/>
        <v>0</v>
      </c>
      <c r="AI842" s="128">
        <v>842</v>
      </c>
    </row>
    <row r="843" spans="34:35">
      <c r="AH843" s="128">
        <f t="shared" ca="1" si="20"/>
        <v>0</v>
      </c>
      <c r="AI843" s="128">
        <v>843</v>
      </c>
    </row>
    <row r="844" spans="34:35">
      <c r="AH844" s="128">
        <f t="shared" ca="1" si="20"/>
        <v>0</v>
      </c>
      <c r="AI844" s="128">
        <v>844</v>
      </c>
    </row>
    <row r="845" spans="34:35">
      <c r="AH845" s="128">
        <f t="shared" ca="1" si="20"/>
        <v>0</v>
      </c>
      <c r="AI845" s="128">
        <v>845</v>
      </c>
    </row>
    <row r="846" spans="34:35">
      <c r="AH846" s="128">
        <f t="shared" ca="1" si="20"/>
        <v>0</v>
      </c>
      <c r="AI846" s="128">
        <v>846</v>
      </c>
    </row>
    <row r="847" spans="34:35">
      <c r="AH847" s="128">
        <f t="shared" ca="1" si="20"/>
        <v>0</v>
      </c>
      <c r="AI847" s="128">
        <v>847</v>
      </c>
    </row>
    <row r="848" spans="34:35">
      <c r="AH848" s="128">
        <f t="shared" ca="1" si="20"/>
        <v>0</v>
      </c>
      <c r="AI848" s="128">
        <v>848</v>
      </c>
    </row>
    <row r="849" spans="34:35">
      <c r="AH849" s="128">
        <f t="shared" ca="1" si="20"/>
        <v>0</v>
      </c>
      <c r="AI849" s="128">
        <v>849</v>
      </c>
    </row>
    <row r="850" spans="34:35">
      <c r="AH850" s="128">
        <f t="shared" ca="1" si="20"/>
        <v>0</v>
      </c>
      <c r="AI850" s="128">
        <v>850</v>
      </c>
    </row>
    <row r="851" spans="34:35">
      <c r="AH851" s="128">
        <f t="shared" ca="1" si="20"/>
        <v>0</v>
      </c>
      <c r="AI851" s="128">
        <v>851</v>
      </c>
    </row>
    <row r="852" spans="34:35">
      <c r="AH852" s="128">
        <f t="shared" ca="1" si="20"/>
        <v>0</v>
      </c>
      <c r="AI852" s="128">
        <v>852</v>
      </c>
    </row>
    <row r="853" spans="34:35">
      <c r="AH853" s="128">
        <f t="shared" ca="1" si="20"/>
        <v>0</v>
      </c>
      <c r="AI853" s="128">
        <v>853</v>
      </c>
    </row>
    <row r="854" spans="34:35">
      <c r="AH854" s="128">
        <f t="shared" ca="1" si="20"/>
        <v>0</v>
      </c>
      <c r="AI854" s="128">
        <v>854</v>
      </c>
    </row>
    <row r="855" spans="34:35">
      <c r="AH855" s="128">
        <f t="shared" ca="1" si="20"/>
        <v>0</v>
      </c>
      <c r="AI855" s="128">
        <v>855</v>
      </c>
    </row>
    <row r="856" spans="34:35">
      <c r="AH856" s="128">
        <f t="shared" ca="1" si="20"/>
        <v>0</v>
      </c>
      <c r="AI856" s="128">
        <v>856</v>
      </c>
    </row>
    <row r="857" spans="34:35">
      <c r="AH857" s="128">
        <f t="shared" ca="1" si="20"/>
        <v>0</v>
      </c>
      <c r="AI857" s="128">
        <v>857</v>
      </c>
    </row>
    <row r="858" spans="34:35">
      <c r="AH858" s="128">
        <f t="shared" ca="1" si="20"/>
        <v>0</v>
      </c>
      <c r="AI858" s="128">
        <v>858</v>
      </c>
    </row>
    <row r="859" spans="34:35">
      <c r="AH859" s="128">
        <f t="shared" ca="1" si="20"/>
        <v>0</v>
      </c>
      <c r="AI859" s="128">
        <v>859</v>
      </c>
    </row>
    <row r="860" spans="34:35">
      <c r="AH860" s="128">
        <f t="shared" ca="1" si="20"/>
        <v>0</v>
      </c>
      <c r="AI860" s="128">
        <v>860</v>
      </c>
    </row>
    <row r="861" spans="34:35">
      <c r="AH861" s="128">
        <f t="shared" ca="1" si="20"/>
        <v>0</v>
      </c>
      <c r="AI861" s="128">
        <v>861</v>
      </c>
    </row>
    <row r="862" spans="34:35">
      <c r="AH862" s="128">
        <f t="shared" ca="1" si="20"/>
        <v>0</v>
      </c>
      <c r="AI862" s="128">
        <v>862</v>
      </c>
    </row>
    <row r="863" spans="34:35">
      <c r="AH863" s="128">
        <f t="shared" ca="1" si="20"/>
        <v>0</v>
      </c>
      <c r="AI863" s="128">
        <v>863</v>
      </c>
    </row>
    <row r="864" spans="34:35">
      <c r="AH864" s="128">
        <f t="shared" ca="1" si="20"/>
        <v>0</v>
      </c>
      <c r="AI864" s="128">
        <v>864</v>
      </c>
    </row>
    <row r="865" spans="34:35">
      <c r="AH865" s="128">
        <f t="shared" ca="1" si="20"/>
        <v>0</v>
      </c>
      <c r="AI865" s="128">
        <v>865</v>
      </c>
    </row>
    <row r="866" spans="34:35">
      <c r="AH866" s="128">
        <f t="shared" ca="1" si="20"/>
        <v>0</v>
      </c>
      <c r="AI866" s="128">
        <v>866</v>
      </c>
    </row>
    <row r="867" spans="34:35">
      <c r="AH867" s="128">
        <f t="shared" ca="1" si="20"/>
        <v>0</v>
      </c>
      <c r="AI867" s="128">
        <v>867</v>
      </c>
    </row>
    <row r="868" spans="34:35">
      <c r="AH868" s="128">
        <f t="shared" ca="1" si="20"/>
        <v>0</v>
      </c>
      <c r="AI868" s="128">
        <v>868</v>
      </c>
    </row>
    <row r="869" spans="34:35">
      <c r="AH869" s="128">
        <f t="shared" ca="1" si="20"/>
        <v>0</v>
      </c>
      <c r="AI869" s="128">
        <v>869</v>
      </c>
    </row>
    <row r="870" spans="34:35">
      <c r="AH870" s="128">
        <f t="shared" ca="1" si="20"/>
        <v>0</v>
      </c>
      <c r="AI870" s="128">
        <v>870</v>
      </c>
    </row>
    <row r="871" spans="34:35">
      <c r="AH871" s="128">
        <f t="shared" ca="1" si="20"/>
        <v>0</v>
      </c>
      <c r="AI871" s="128">
        <v>871</v>
      </c>
    </row>
    <row r="872" spans="34:35">
      <c r="AH872" s="128">
        <f t="shared" ca="1" si="20"/>
        <v>0</v>
      </c>
      <c r="AI872" s="128">
        <v>872</v>
      </c>
    </row>
    <row r="873" spans="34:35">
      <c r="AH873" s="128">
        <f t="shared" ca="1" si="20"/>
        <v>0</v>
      </c>
      <c r="AI873" s="128">
        <v>873</v>
      </c>
    </row>
    <row r="874" spans="34:35">
      <c r="AH874" s="128">
        <f t="shared" ca="1" si="20"/>
        <v>0</v>
      </c>
      <c r="AI874" s="128">
        <v>874</v>
      </c>
    </row>
    <row r="875" spans="34:35">
      <c r="AH875" s="128">
        <f t="shared" ca="1" si="20"/>
        <v>0</v>
      </c>
      <c r="AI875" s="128">
        <v>875</v>
      </c>
    </row>
    <row r="876" spans="34:35">
      <c r="AH876" s="128">
        <f t="shared" ca="1" si="20"/>
        <v>0</v>
      </c>
      <c r="AI876" s="128">
        <v>876</v>
      </c>
    </row>
    <row r="877" spans="34:35">
      <c r="AH877" s="128">
        <f t="shared" ca="1" si="20"/>
        <v>0</v>
      </c>
      <c r="AI877" s="128">
        <v>877</v>
      </c>
    </row>
    <row r="878" spans="34:35">
      <c r="AH878" s="128">
        <f t="shared" ca="1" si="20"/>
        <v>0</v>
      </c>
      <c r="AI878" s="128">
        <v>878</v>
      </c>
    </row>
    <row r="879" spans="34:35">
      <c r="AH879" s="128">
        <f t="shared" ca="1" si="20"/>
        <v>0</v>
      </c>
      <c r="AI879" s="128">
        <v>879</v>
      </c>
    </row>
    <row r="880" spans="34:35">
      <c r="AH880" s="128">
        <f t="shared" ca="1" si="20"/>
        <v>0</v>
      </c>
      <c r="AI880" s="128">
        <v>880</v>
      </c>
    </row>
    <row r="881" spans="34:35">
      <c r="AH881" s="128">
        <f t="shared" ca="1" si="20"/>
        <v>0</v>
      </c>
      <c r="AI881" s="128">
        <v>881</v>
      </c>
    </row>
    <row r="882" spans="34:35">
      <c r="AH882" s="128">
        <f t="shared" ca="1" si="20"/>
        <v>0</v>
      </c>
      <c r="AI882" s="128">
        <v>882</v>
      </c>
    </row>
    <row r="883" spans="34:35">
      <c r="AH883" s="128">
        <f t="shared" ca="1" si="20"/>
        <v>0</v>
      </c>
      <c r="AI883" s="128">
        <v>883</v>
      </c>
    </row>
    <row r="884" spans="34:35">
      <c r="AH884" s="128">
        <f t="shared" ca="1" si="20"/>
        <v>0</v>
      </c>
      <c r="AI884" s="128">
        <v>884</v>
      </c>
    </row>
    <row r="885" spans="34:35">
      <c r="AH885" s="128">
        <f t="shared" ca="1" si="20"/>
        <v>0</v>
      </c>
      <c r="AI885" s="128">
        <v>885</v>
      </c>
    </row>
    <row r="886" spans="34:35">
      <c r="AH886" s="128">
        <f t="shared" ca="1" si="20"/>
        <v>0</v>
      </c>
      <c r="AI886" s="128">
        <v>886</v>
      </c>
    </row>
    <row r="887" spans="34:35">
      <c r="AH887" s="128">
        <f t="shared" ca="1" si="20"/>
        <v>0</v>
      </c>
      <c r="AI887" s="128">
        <v>887</v>
      </c>
    </row>
    <row r="888" spans="34:35">
      <c r="AH888" s="128">
        <f t="shared" ca="1" si="20"/>
        <v>0</v>
      </c>
      <c r="AI888" s="128">
        <v>888</v>
      </c>
    </row>
    <row r="889" spans="34:35">
      <c r="AH889" s="128">
        <f t="shared" ca="1" si="20"/>
        <v>0</v>
      </c>
      <c r="AI889" s="128">
        <v>889</v>
      </c>
    </row>
    <row r="890" spans="34:35">
      <c r="AH890" s="128">
        <f t="shared" ca="1" si="20"/>
        <v>0</v>
      </c>
      <c r="AI890" s="128">
        <v>890</v>
      </c>
    </row>
    <row r="891" spans="34:35">
      <c r="AH891" s="128">
        <f t="shared" ca="1" si="20"/>
        <v>0</v>
      </c>
      <c r="AI891" s="128">
        <v>891</v>
      </c>
    </row>
    <row r="892" spans="34:35">
      <c r="AH892" s="128">
        <f t="shared" ca="1" si="20"/>
        <v>0</v>
      </c>
      <c r="AI892" s="128">
        <v>892</v>
      </c>
    </row>
    <row r="893" spans="34:35">
      <c r="AH893" s="128">
        <f t="shared" ca="1" si="20"/>
        <v>0</v>
      </c>
      <c r="AI893" s="128">
        <v>893</v>
      </c>
    </row>
    <row r="894" spans="34:35">
      <c r="AH894" s="128">
        <f t="shared" ca="1" si="20"/>
        <v>0</v>
      </c>
      <c r="AI894" s="128">
        <v>894</v>
      </c>
    </row>
    <row r="895" spans="34:35">
      <c r="AH895" s="128">
        <f t="shared" ca="1" si="20"/>
        <v>0</v>
      </c>
      <c r="AI895" s="128">
        <v>895</v>
      </c>
    </row>
    <row r="896" spans="34:35">
      <c r="AH896" s="128">
        <f t="shared" ca="1" si="20"/>
        <v>0</v>
      </c>
      <c r="AI896" s="128">
        <v>896</v>
      </c>
    </row>
    <row r="897" spans="34:35">
      <c r="AH897" s="128">
        <f t="shared" ca="1" si="20"/>
        <v>0</v>
      </c>
      <c r="AI897" s="128">
        <v>897</v>
      </c>
    </row>
    <row r="898" spans="34:35">
      <c r="AH898" s="128">
        <f t="shared" ca="1" si="20"/>
        <v>0</v>
      </c>
      <c r="AI898" s="128">
        <v>898</v>
      </c>
    </row>
    <row r="899" spans="34:35">
      <c r="AH899" s="128">
        <f t="shared" ca="1" si="20"/>
        <v>0</v>
      </c>
      <c r="AI899" s="128">
        <v>899</v>
      </c>
    </row>
    <row r="900" spans="34:35">
      <c r="AH900" s="128">
        <f t="shared" ca="1" si="20"/>
        <v>0</v>
      </c>
      <c r="AI900" s="128">
        <v>900</v>
      </c>
    </row>
    <row r="901" spans="34:35">
      <c r="AH901" s="128">
        <f t="shared" ca="1" si="20"/>
        <v>0</v>
      </c>
      <c r="AI901" s="128">
        <v>901</v>
      </c>
    </row>
    <row r="902" spans="34:35">
      <c r="AH902" s="128">
        <f t="shared" ref="AH902:AH965" ca="1" si="21">INDIRECT("'"&amp;$AD$7&amp;"'!"&amp;"B"&amp;ROW(B902))</f>
        <v>0</v>
      </c>
      <c r="AI902" s="128">
        <v>902</v>
      </c>
    </row>
    <row r="903" spans="34:35">
      <c r="AH903" s="128">
        <f t="shared" ca="1" si="21"/>
        <v>0</v>
      </c>
      <c r="AI903" s="128">
        <v>903</v>
      </c>
    </row>
    <row r="904" spans="34:35">
      <c r="AH904" s="128">
        <f t="shared" ca="1" si="21"/>
        <v>0</v>
      </c>
      <c r="AI904" s="128">
        <v>904</v>
      </c>
    </row>
    <row r="905" spans="34:35">
      <c r="AH905" s="128">
        <f t="shared" ca="1" si="21"/>
        <v>0</v>
      </c>
      <c r="AI905" s="128">
        <v>905</v>
      </c>
    </row>
    <row r="906" spans="34:35">
      <c r="AH906" s="128">
        <f t="shared" ca="1" si="21"/>
        <v>0</v>
      </c>
      <c r="AI906" s="128">
        <v>906</v>
      </c>
    </row>
    <row r="907" spans="34:35">
      <c r="AH907" s="128">
        <f t="shared" ca="1" si="21"/>
        <v>0</v>
      </c>
      <c r="AI907" s="128">
        <v>907</v>
      </c>
    </row>
    <row r="908" spans="34:35">
      <c r="AH908" s="128">
        <f t="shared" ca="1" si="21"/>
        <v>0</v>
      </c>
      <c r="AI908" s="128">
        <v>908</v>
      </c>
    </row>
    <row r="909" spans="34:35">
      <c r="AH909" s="128">
        <f t="shared" ca="1" si="21"/>
        <v>0</v>
      </c>
      <c r="AI909" s="128">
        <v>909</v>
      </c>
    </row>
    <row r="910" spans="34:35">
      <c r="AH910" s="128">
        <f t="shared" ca="1" si="21"/>
        <v>0</v>
      </c>
      <c r="AI910" s="128">
        <v>910</v>
      </c>
    </row>
    <row r="911" spans="34:35">
      <c r="AH911" s="128">
        <f t="shared" ca="1" si="21"/>
        <v>0</v>
      </c>
      <c r="AI911" s="128">
        <v>911</v>
      </c>
    </row>
    <row r="912" spans="34:35">
      <c r="AH912" s="128">
        <f t="shared" ca="1" si="21"/>
        <v>0</v>
      </c>
      <c r="AI912" s="128">
        <v>912</v>
      </c>
    </row>
    <row r="913" spans="34:35">
      <c r="AH913" s="128">
        <f t="shared" ca="1" si="21"/>
        <v>0</v>
      </c>
      <c r="AI913" s="128">
        <v>913</v>
      </c>
    </row>
    <row r="914" spans="34:35">
      <c r="AH914" s="128">
        <f t="shared" ca="1" si="21"/>
        <v>0</v>
      </c>
      <c r="AI914" s="128">
        <v>914</v>
      </c>
    </row>
    <row r="915" spans="34:35">
      <c r="AH915" s="128">
        <f t="shared" ca="1" si="21"/>
        <v>0</v>
      </c>
      <c r="AI915" s="128">
        <v>915</v>
      </c>
    </row>
    <row r="916" spans="34:35">
      <c r="AH916" s="128">
        <f t="shared" ca="1" si="21"/>
        <v>0</v>
      </c>
      <c r="AI916" s="128">
        <v>916</v>
      </c>
    </row>
    <row r="917" spans="34:35">
      <c r="AH917" s="128">
        <f t="shared" ca="1" si="21"/>
        <v>0</v>
      </c>
      <c r="AI917" s="128">
        <v>917</v>
      </c>
    </row>
    <row r="918" spans="34:35">
      <c r="AH918" s="128">
        <f t="shared" ca="1" si="21"/>
        <v>0</v>
      </c>
      <c r="AI918" s="128">
        <v>918</v>
      </c>
    </row>
    <row r="919" spans="34:35">
      <c r="AH919" s="128">
        <f t="shared" ca="1" si="21"/>
        <v>0</v>
      </c>
      <c r="AI919" s="128">
        <v>919</v>
      </c>
    </row>
    <row r="920" spans="34:35">
      <c r="AH920" s="128">
        <f t="shared" ca="1" si="21"/>
        <v>0</v>
      </c>
      <c r="AI920" s="128">
        <v>920</v>
      </c>
    </row>
    <row r="921" spans="34:35">
      <c r="AH921" s="128">
        <f t="shared" ca="1" si="21"/>
        <v>0</v>
      </c>
      <c r="AI921" s="128">
        <v>921</v>
      </c>
    </row>
    <row r="922" spans="34:35">
      <c r="AH922" s="128">
        <f t="shared" ca="1" si="21"/>
        <v>0</v>
      </c>
      <c r="AI922" s="128">
        <v>922</v>
      </c>
    </row>
    <row r="923" spans="34:35">
      <c r="AH923" s="128">
        <f t="shared" ca="1" si="21"/>
        <v>0</v>
      </c>
      <c r="AI923" s="128">
        <v>923</v>
      </c>
    </row>
    <row r="924" spans="34:35">
      <c r="AH924" s="128">
        <f t="shared" ca="1" si="21"/>
        <v>0</v>
      </c>
      <c r="AI924" s="128">
        <v>924</v>
      </c>
    </row>
    <row r="925" spans="34:35">
      <c r="AH925" s="128">
        <f t="shared" ca="1" si="21"/>
        <v>0</v>
      </c>
      <c r="AI925" s="128">
        <v>925</v>
      </c>
    </row>
    <row r="926" spans="34:35">
      <c r="AH926" s="128">
        <f t="shared" ca="1" si="21"/>
        <v>0</v>
      </c>
      <c r="AI926" s="128">
        <v>926</v>
      </c>
    </row>
    <row r="927" spans="34:35">
      <c r="AH927" s="128">
        <f t="shared" ca="1" si="21"/>
        <v>0</v>
      </c>
      <c r="AI927" s="128">
        <v>927</v>
      </c>
    </row>
    <row r="928" spans="34:35">
      <c r="AH928" s="128">
        <f t="shared" ca="1" si="21"/>
        <v>0</v>
      </c>
      <c r="AI928" s="128">
        <v>928</v>
      </c>
    </row>
    <row r="929" spans="34:35">
      <c r="AH929" s="128">
        <f t="shared" ca="1" si="21"/>
        <v>0</v>
      </c>
      <c r="AI929" s="128">
        <v>929</v>
      </c>
    </row>
    <row r="930" spans="34:35">
      <c r="AH930" s="128">
        <f t="shared" ca="1" si="21"/>
        <v>0</v>
      </c>
      <c r="AI930" s="128">
        <v>930</v>
      </c>
    </row>
    <row r="931" spans="34:35">
      <c r="AH931" s="128">
        <f t="shared" ca="1" si="21"/>
        <v>0</v>
      </c>
      <c r="AI931" s="128">
        <v>931</v>
      </c>
    </row>
    <row r="932" spans="34:35">
      <c r="AH932" s="128">
        <f t="shared" ca="1" si="21"/>
        <v>0</v>
      </c>
      <c r="AI932" s="128">
        <v>932</v>
      </c>
    </row>
    <row r="933" spans="34:35">
      <c r="AH933" s="128">
        <f t="shared" ca="1" si="21"/>
        <v>0</v>
      </c>
      <c r="AI933" s="128">
        <v>933</v>
      </c>
    </row>
    <row r="934" spans="34:35">
      <c r="AH934" s="128">
        <f t="shared" ca="1" si="21"/>
        <v>0</v>
      </c>
      <c r="AI934" s="128">
        <v>934</v>
      </c>
    </row>
    <row r="935" spans="34:35">
      <c r="AH935" s="128">
        <f t="shared" ca="1" si="21"/>
        <v>0</v>
      </c>
      <c r="AI935" s="128">
        <v>935</v>
      </c>
    </row>
    <row r="936" spans="34:35">
      <c r="AH936" s="128">
        <f t="shared" ca="1" si="21"/>
        <v>0</v>
      </c>
      <c r="AI936" s="128">
        <v>936</v>
      </c>
    </row>
    <row r="937" spans="34:35">
      <c r="AH937" s="128">
        <f t="shared" ca="1" si="21"/>
        <v>0</v>
      </c>
      <c r="AI937" s="128">
        <v>937</v>
      </c>
    </row>
    <row r="938" spans="34:35">
      <c r="AH938" s="128">
        <f t="shared" ca="1" si="21"/>
        <v>0</v>
      </c>
      <c r="AI938" s="128">
        <v>938</v>
      </c>
    </row>
    <row r="939" spans="34:35">
      <c r="AH939" s="128">
        <f t="shared" ca="1" si="21"/>
        <v>0</v>
      </c>
      <c r="AI939" s="128">
        <v>939</v>
      </c>
    </row>
    <row r="940" spans="34:35">
      <c r="AH940" s="128">
        <f t="shared" ca="1" si="21"/>
        <v>0</v>
      </c>
      <c r="AI940" s="128">
        <v>940</v>
      </c>
    </row>
    <row r="941" spans="34:35">
      <c r="AH941" s="128">
        <f t="shared" ca="1" si="21"/>
        <v>0</v>
      </c>
      <c r="AI941" s="128">
        <v>941</v>
      </c>
    </row>
    <row r="942" spans="34:35">
      <c r="AH942" s="128">
        <f t="shared" ca="1" si="21"/>
        <v>0</v>
      </c>
      <c r="AI942" s="128">
        <v>942</v>
      </c>
    </row>
    <row r="943" spans="34:35">
      <c r="AH943" s="128">
        <f t="shared" ca="1" si="21"/>
        <v>0</v>
      </c>
      <c r="AI943" s="128">
        <v>943</v>
      </c>
    </row>
    <row r="944" spans="34:35">
      <c r="AH944" s="128">
        <f t="shared" ca="1" si="21"/>
        <v>0</v>
      </c>
      <c r="AI944" s="128">
        <v>944</v>
      </c>
    </row>
    <row r="945" spans="34:35">
      <c r="AH945" s="128">
        <f t="shared" ca="1" si="21"/>
        <v>0</v>
      </c>
      <c r="AI945" s="128">
        <v>945</v>
      </c>
    </row>
    <row r="946" spans="34:35">
      <c r="AH946" s="128">
        <f t="shared" ca="1" si="21"/>
        <v>0</v>
      </c>
      <c r="AI946" s="128">
        <v>946</v>
      </c>
    </row>
    <row r="947" spans="34:35">
      <c r="AH947" s="128">
        <f t="shared" ca="1" si="21"/>
        <v>0</v>
      </c>
      <c r="AI947" s="128">
        <v>947</v>
      </c>
    </row>
    <row r="948" spans="34:35">
      <c r="AH948" s="128">
        <f t="shared" ca="1" si="21"/>
        <v>0</v>
      </c>
      <c r="AI948" s="128">
        <v>948</v>
      </c>
    </row>
    <row r="949" spans="34:35">
      <c r="AH949" s="128">
        <f t="shared" ca="1" si="21"/>
        <v>0</v>
      </c>
      <c r="AI949" s="128">
        <v>949</v>
      </c>
    </row>
    <row r="950" spans="34:35">
      <c r="AH950" s="128">
        <f t="shared" ca="1" si="21"/>
        <v>0</v>
      </c>
      <c r="AI950" s="128">
        <v>950</v>
      </c>
    </row>
    <row r="951" spans="34:35">
      <c r="AH951" s="128">
        <f t="shared" ca="1" si="21"/>
        <v>0</v>
      </c>
      <c r="AI951" s="128">
        <v>951</v>
      </c>
    </row>
    <row r="952" spans="34:35">
      <c r="AH952" s="128">
        <f t="shared" ca="1" si="21"/>
        <v>0</v>
      </c>
      <c r="AI952" s="128">
        <v>952</v>
      </c>
    </row>
    <row r="953" spans="34:35">
      <c r="AH953" s="128">
        <f t="shared" ca="1" si="21"/>
        <v>0</v>
      </c>
      <c r="AI953" s="128">
        <v>953</v>
      </c>
    </row>
    <row r="954" spans="34:35">
      <c r="AH954" s="128">
        <f t="shared" ca="1" si="21"/>
        <v>0</v>
      </c>
      <c r="AI954" s="128">
        <v>954</v>
      </c>
    </row>
    <row r="955" spans="34:35">
      <c r="AH955" s="128">
        <f t="shared" ca="1" si="21"/>
        <v>0</v>
      </c>
      <c r="AI955" s="128">
        <v>955</v>
      </c>
    </row>
    <row r="956" spans="34:35">
      <c r="AH956" s="128">
        <f t="shared" ca="1" si="21"/>
        <v>0</v>
      </c>
      <c r="AI956" s="128">
        <v>956</v>
      </c>
    </row>
    <row r="957" spans="34:35">
      <c r="AH957" s="128">
        <f t="shared" ca="1" si="21"/>
        <v>0</v>
      </c>
      <c r="AI957" s="128">
        <v>957</v>
      </c>
    </row>
    <row r="958" spans="34:35">
      <c r="AH958" s="128">
        <f t="shared" ca="1" si="21"/>
        <v>0</v>
      </c>
      <c r="AI958" s="128">
        <v>958</v>
      </c>
    </row>
    <row r="959" spans="34:35">
      <c r="AH959" s="128">
        <f t="shared" ca="1" si="21"/>
        <v>0</v>
      </c>
      <c r="AI959" s="128">
        <v>959</v>
      </c>
    </row>
    <row r="960" spans="34:35">
      <c r="AH960" s="128">
        <f t="shared" ca="1" si="21"/>
        <v>0</v>
      </c>
      <c r="AI960" s="128">
        <v>960</v>
      </c>
    </row>
    <row r="961" spans="34:35">
      <c r="AH961" s="128">
        <f t="shared" ca="1" si="21"/>
        <v>0</v>
      </c>
      <c r="AI961" s="128">
        <v>961</v>
      </c>
    </row>
    <row r="962" spans="34:35">
      <c r="AH962" s="128">
        <f t="shared" ca="1" si="21"/>
        <v>0</v>
      </c>
      <c r="AI962" s="128">
        <v>962</v>
      </c>
    </row>
    <row r="963" spans="34:35">
      <c r="AH963" s="128">
        <f t="shared" ca="1" si="21"/>
        <v>0</v>
      </c>
      <c r="AI963" s="128">
        <v>963</v>
      </c>
    </row>
    <row r="964" spans="34:35">
      <c r="AH964" s="128">
        <f t="shared" ca="1" si="21"/>
        <v>0</v>
      </c>
      <c r="AI964" s="128">
        <v>964</v>
      </c>
    </row>
    <row r="965" spans="34:35">
      <c r="AH965" s="128">
        <f t="shared" ca="1" si="21"/>
        <v>0</v>
      </c>
      <c r="AI965" s="128">
        <v>965</v>
      </c>
    </row>
    <row r="966" spans="34:35">
      <c r="AH966" s="128">
        <f t="shared" ref="AH966:AH1029" ca="1" si="22">INDIRECT("'"&amp;$AD$7&amp;"'!"&amp;"B"&amp;ROW(B966))</f>
        <v>0</v>
      </c>
      <c r="AI966" s="128">
        <v>966</v>
      </c>
    </row>
    <row r="967" spans="34:35">
      <c r="AH967" s="128">
        <f t="shared" ca="1" si="22"/>
        <v>0</v>
      </c>
      <c r="AI967" s="128">
        <v>967</v>
      </c>
    </row>
    <row r="968" spans="34:35">
      <c r="AH968" s="128">
        <f t="shared" ca="1" si="22"/>
        <v>0</v>
      </c>
      <c r="AI968" s="128">
        <v>968</v>
      </c>
    </row>
    <row r="969" spans="34:35">
      <c r="AH969" s="128">
        <f t="shared" ca="1" si="22"/>
        <v>0</v>
      </c>
      <c r="AI969" s="128">
        <v>969</v>
      </c>
    </row>
    <row r="970" spans="34:35">
      <c r="AH970" s="128">
        <f t="shared" ca="1" si="22"/>
        <v>0</v>
      </c>
      <c r="AI970" s="128">
        <v>970</v>
      </c>
    </row>
    <row r="971" spans="34:35">
      <c r="AH971" s="128">
        <f t="shared" ca="1" si="22"/>
        <v>0</v>
      </c>
      <c r="AI971" s="128">
        <v>971</v>
      </c>
    </row>
    <row r="972" spans="34:35">
      <c r="AH972" s="128">
        <f t="shared" ca="1" si="22"/>
        <v>0</v>
      </c>
      <c r="AI972" s="128">
        <v>972</v>
      </c>
    </row>
    <row r="973" spans="34:35">
      <c r="AH973" s="128">
        <f t="shared" ca="1" si="22"/>
        <v>0</v>
      </c>
      <c r="AI973" s="128">
        <v>973</v>
      </c>
    </row>
    <row r="974" spans="34:35">
      <c r="AH974" s="128">
        <f t="shared" ca="1" si="22"/>
        <v>0</v>
      </c>
      <c r="AI974" s="128">
        <v>974</v>
      </c>
    </row>
    <row r="975" spans="34:35">
      <c r="AH975" s="128">
        <f t="shared" ca="1" si="22"/>
        <v>0</v>
      </c>
      <c r="AI975" s="128">
        <v>975</v>
      </c>
    </row>
    <row r="976" spans="34:35">
      <c r="AH976" s="128">
        <f t="shared" ca="1" si="22"/>
        <v>0</v>
      </c>
      <c r="AI976" s="128">
        <v>976</v>
      </c>
    </row>
    <row r="977" spans="34:35">
      <c r="AH977" s="128">
        <f t="shared" ca="1" si="22"/>
        <v>0</v>
      </c>
      <c r="AI977" s="128">
        <v>977</v>
      </c>
    </row>
    <row r="978" spans="34:35">
      <c r="AH978" s="128">
        <f t="shared" ca="1" si="22"/>
        <v>0</v>
      </c>
      <c r="AI978" s="128">
        <v>978</v>
      </c>
    </row>
    <row r="979" spans="34:35">
      <c r="AH979" s="128">
        <f t="shared" ca="1" si="22"/>
        <v>0</v>
      </c>
      <c r="AI979" s="128">
        <v>979</v>
      </c>
    </row>
    <row r="980" spans="34:35">
      <c r="AH980" s="128">
        <f t="shared" ca="1" si="22"/>
        <v>0</v>
      </c>
      <c r="AI980" s="128">
        <v>980</v>
      </c>
    </row>
    <row r="981" spans="34:35">
      <c r="AH981" s="128">
        <f t="shared" ca="1" si="22"/>
        <v>0</v>
      </c>
      <c r="AI981" s="128">
        <v>981</v>
      </c>
    </row>
    <row r="982" spans="34:35">
      <c r="AH982" s="128">
        <f t="shared" ca="1" si="22"/>
        <v>0</v>
      </c>
      <c r="AI982" s="128">
        <v>982</v>
      </c>
    </row>
    <row r="983" spans="34:35">
      <c r="AH983" s="128">
        <f t="shared" ca="1" si="22"/>
        <v>0</v>
      </c>
      <c r="AI983" s="128">
        <v>983</v>
      </c>
    </row>
    <row r="984" spans="34:35">
      <c r="AH984" s="128">
        <f t="shared" ca="1" si="22"/>
        <v>0</v>
      </c>
      <c r="AI984" s="128">
        <v>984</v>
      </c>
    </row>
    <row r="985" spans="34:35">
      <c r="AH985" s="128">
        <f t="shared" ca="1" si="22"/>
        <v>0</v>
      </c>
      <c r="AI985" s="128">
        <v>985</v>
      </c>
    </row>
    <row r="986" spans="34:35">
      <c r="AH986" s="128">
        <f t="shared" ca="1" si="22"/>
        <v>0</v>
      </c>
      <c r="AI986" s="128">
        <v>986</v>
      </c>
    </row>
    <row r="987" spans="34:35">
      <c r="AH987" s="128">
        <f t="shared" ca="1" si="22"/>
        <v>0</v>
      </c>
      <c r="AI987" s="128">
        <v>987</v>
      </c>
    </row>
    <row r="988" spans="34:35">
      <c r="AH988" s="128">
        <f t="shared" ca="1" si="22"/>
        <v>0</v>
      </c>
      <c r="AI988" s="128">
        <v>988</v>
      </c>
    </row>
    <row r="989" spans="34:35">
      <c r="AH989" s="128">
        <f t="shared" ca="1" si="22"/>
        <v>0</v>
      </c>
      <c r="AI989" s="128">
        <v>989</v>
      </c>
    </row>
    <row r="990" spans="34:35">
      <c r="AH990" s="128">
        <f t="shared" ca="1" si="22"/>
        <v>0</v>
      </c>
      <c r="AI990" s="128">
        <v>990</v>
      </c>
    </row>
    <row r="991" spans="34:35">
      <c r="AH991" s="128">
        <f t="shared" ca="1" si="22"/>
        <v>0</v>
      </c>
      <c r="AI991" s="128">
        <v>991</v>
      </c>
    </row>
    <row r="992" spans="34:35">
      <c r="AH992" s="128">
        <f t="shared" ca="1" si="22"/>
        <v>0</v>
      </c>
      <c r="AI992" s="128">
        <v>992</v>
      </c>
    </row>
    <row r="993" spans="34:35">
      <c r="AH993" s="128">
        <f t="shared" ca="1" si="22"/>
        <v>0</v>
      </c>
      <c r="AI993" s="128">
        <v>993</v>
      </c>
    </row>
    <row r="994" spans="34:35">
      <c r="AH994" s="128">
        <f t="shared" ca="1" si="22"/>
        <v>0</v>
      </c>
      <c r="AI994" s="128">
        <v>994</v>
      </c>
    </row>
    <row r="995" spans="34:35">
      <c r="AH995" s="128">
        <f t="shared" ca="1" si="22"/>
        <v>0</v>
      </c>
      <c r="AI995" s="128">
        <v>995</v>
      </c>
    </row>
    <row r="996" spans="34:35">
      <c r="AH996" s="128">
        <f t="shared" ca="1" si="22"/>
        <v>0</v>
      </c>
      <c r="AI996" s="128">
        <v>996</v>
      </c>
    </row>
    <row r="997" spans="34:35">
      <c r="AH997" s="128">
        <f t="shared" ca="1" si="22"/>
        <v>0</v>
      </c>
      <c r="AI997" s="128">
        <v>997</v>
      </c>
    </row>
    <row r="998" spans="34:35">
      <c r="AH998" s="128">
        <f t="shared" ca="1" si="22"/>
        <v>0</v>
      </c>
      <c r="AI998" s="128">
        <v>998</v>
      </c>
    </row>
    <row r="999" spans="34:35">
      <c r="AH999" s="128">
        <f t="shared" ca="1" si="22"/>
        <v>0</v>
      </c>
      <c r="AI999" s="128">
        <v>999</v>
      </c>
    </row>
    <row r="1000" spans="34:35">
      <c r="AH1000" s="128">
        <f t="shared" ca="1" si="22"/>
        <v>0</v>
      </c>
      <c r="AI1000" s="128">
        <v>1000</v>
      </c>
    </row>
    <row r="1001" spans="34:35">
      <c r="AH1001" s="128">
        <f t="shared" ca="1" si="22"/>
        <v>0</v>
      </c>
      <c r="AI1001" s="128">
        <v>1001</v>
      </c>
    </row>
    <row r="1002" spans="34:35">
      <c r="AH1002" s="128">
        <f t="shared" ca="1" si="22"/>
        <v>0</v>
      </c>
      <c r="AI1002" s="128">
        <v>1002</v>
      </c>
    </row>
    <row r="1003" spans="34:35">
      <c r="AH1003" s="128">
        <f t="shared" ca="1" si="22"/>
        <v>0</v>
      </c>
      <c r="AI1003" s="128">
        <v>1003</v>
      </c>
    </row>
    <row r="1004" spans="34:35">
      <c r="AH1004" s="128">
        <f t="shared" ca="1" si="22"/>
        <v>0</v>
      </c>
      <c r="AI1004" s="128">
        <v>1004</v>
      </c>
    </row>
    <row r="1005" spans="34:35">
      <c r="AH1005" s="128">
        <f t="shared" ca="1" si="22"/>
        <v>0</v>
      </c>
      <c r="AI1005" s="128">
        <v>1005</v>
      </c>
    </row>
    <row r="1006" spans="34:35">
      <c r="AH1006" s="128">
        <f t="shared" ca="1" si="22"/>
        <v>0</v>
      </c>
      <c r="AI1006" s="128">
        <v>1006</v>
      </c>
    </row>
    <row r="1007" spans="34:35">
      <c r="AH1007" s="128">
        <f t="shared" ca="1" si="22"/>
        <v>0</v>
      </c>
      <c r="AI1007" s="128">
        <v>1007</v>
      </c>
    </row>
    <row r="1008" spans="34:35">
      <c r="AH1008" s="128">
        <f t="shared" ca="1" si="22"/>
        <v>0</v>
      </c>
      <c r="AI1008" s="128">
        <v>1008</v>
      </c>
    </row>
    <row r="1009" spans="34:35">
      <c r="AH1009" s="128">
        <f t="shared" ca="1" si="22"/>
        <v>0</v>
      </c>
      <c r="AI1009" s="128">
        <v>1009</v>
      </c>
    </row>
    <row r="1010" spans="34:35">
      <c r="AH1010" s="128">
        <f t="shared" ca="1" si="22"/>
        <v>0</v>
      </c>
      <c r="AI1010" s="128">
        <v>1010</v>
      </c>
    </row>
    <row r="1011" spans="34:35">
      <c r="AH1011" s="128">
        <f t="shared" ca="1" si="22"/>
        <v>0</v>
      </c>
      <c r="AI1011" s="128">
        <v>1011</v>
      </c>
    </row>
    <row r="1012" spans="34:35">
      <c r="AH1012" s="128">
        <f t="shared" ca="1" si="22"/>
        <v>0</v>
      </c>
      <c r="AI1012" s="128">
        <v>1012</v>
      </c>
    </row>
    <row r="1013" spans="34:35">
      <c r="AH1013" s="128">
        <f t="shared" ca="1" si="22"/>
        <v>0</v>
      </c>
      <c r="AI1013" s="128">
        <v>1013</v>
      </c>
    </row>
    <row r="1014" spans="34:35">
      <c r="AH1014" s="128">
        <f t="shared" ca="1" si="22"/>
        <v>0</v>
      </c>
      <c r="AI1014" s="128">
        <v>1014</v>
      </c>
    </row>
    <row r="1015" spans="34:35">
      <c r="AH1015" s="128">
        <f t="shared" ca="1" si="22"/>
        <v>0</v>
      </c>
      <c r="AI1015" s="128">
        <v>1015</v>
      </c>
    </row>
    <row r="1016" spans="34:35">
      <c r="AH1016" s="128">
        <f t="shared" ca="1" si="22"/>
        <v>0</v>
      </c>
      <c r="AI1016" s="128">
        <v>1016</v>
      </c>
    </row>
    <row r="1017" spans="34:35">
      <c r="AH1017" s="128">
        <f t="shared" ca="1" si="22"/>
        <v>0</v>
      </c>
      <c r="AI1017" s="128">
        <v>1017</v>
      </c>
    </row>
    <row r="1018" spans="34:35">
      <c r="AH1018" s="128">
        <f t="shared" ca="1" si="22"/>
        <v>0</v>
      </c>
      <c r="AI1018" s="128">
        <v>1018</v>
      </c>
    </row>
    <row r="1019" spans="34:35">
      <c r="AH1019" s="128">
        <f t="shared" ca="1" si="22"/>
        <v>0</v>
      </c>
      <c r="AI1019" s="128">
        <v>1019</v>
      </c>
    </row>
    <row r="1020" spans="34:35">
      <c r="AH1020" s="128">
        <f t="shared" ca="1" si="22"/>
        <v>0</v>
      </c>
      <c r="AI1020" s="128">
        <v>1020</v>
      </c>
    </row>
    <row r="1021" spans="34:35">
      <c r="AH1021" s="128">
        <f t="shared" ca="1" si="22"/>
        <v>0</v>
      </c>
      <c r="AI1021" s="128">
        <v>1021</v>
      </c>
    </row>
    <row r="1022" spans="34:35">
      <c r="AH1022" s="128">
        <f t="shared" ca="1" si="22"/>
        <v>0</v>
      </c>
      <c r="AI1022" s="128">
        <v>1022</v>
      </c>
    </row>
    <row r="1023" spans="34:35">
      <c r="AH1023" s="128">
        <f t="shared" ca="1" si="22"/>
        <v>0</v>
      </c>
      <c r="AI1023" s="128">
        <v>1023</v>
      </c>
    </row>
    <row r="1024" spans="34:35">
      <c r="AH1024" s="128">
        <f t="shared" ca="1" si="22"/>
        <v>0</v>
      </c>
      <c r="AI1024" s="128">
        <v>1024</v>
      </c>
    </row>
    <row r="1025" spans="34:35">
      <c r="AH1025" s="128">
        <f t="shared" ca="1" si="22"/>
        <v>0</v>
      </c>
      <c r="AI1025" s="128">
        <v>1025</v>
      </c>
    </row>
    <row r="1026" spans="34:35">
      <c r="AH1026" s="128">
        <f t="shared" ca="1" si="22"/>
        <v>0</v>
      </c>
      <c r="AI1026" s="128">
        <v>1026</v>
      </c>
    </row>
    <row r="1027" spans="34:35">
      <c r="AH1027" s="128">
        <f t="shared" ca="1" si="22"/>
        <v>0</v>
      </c>
      <c r="AI1027" s="128">
        <v>1027</v>
      </c>
    </row>
    <row r="1028" spans="34:35">
      <c r="AH1028" s="128">
        <f t="shared" ca="1" si="22"/>
        <v>0</v>
      </c>
      <c r="AI1028" s="128">
        <v>1028</v>
      </c>
    </row>
    <row r="1029" spans="34:35">
      <c r="AH1029" s="128">
        <f t="shared" ca="1" si="22"/>
        <v>0</v>
      </c>
      <c r="AI1029" s="128">
        <v>1029</v>
      </c>
    </row>
    <row r="1030" spans="34:35">
      <c r="AH1030" s="128">
        <f t="shared" ref="AH1030:AH1093" ca="1" si="23">INDIRECT("'"&amp;$AD$7&amp;"'!"&amp;"B"&amp;ROW(B1030))</f>
        <v>0</v>
      </c>
      <c r="AI1030" s="128">
        <v>1030</v>
      </c>
    </row>
    <row r="1031" spans="34:35">
      <c r="AH1031" s="128">
        <f t="shared" ca="1" si="23"/>
        <v>0</v>
      </c>
      <c r="AI1031" s="128">
        <v>1031</v>
      </c>
    </row>
    <row r="1032" spans="34:35">
      <c r="AH1032" s="128">
        <f t="shared" ca="1" si="23"/>
        <v>0</v>
      </c>
      <c r="AI1032" s="128">
        <v>1032</v>
      </c>
    </row>
    <row r="1033" spans="34:35">
      <c r="AH1033" s="128">
        <f t="shared" ca="1" si="23"/>
        <v>0</v>
      </c>
      <c r="AI1033" s="128">
        <v>1033</v>
      </c>
    </row>
    <row r="1034" spans="34:35">
      <c r="AH1034" s="128">
        <f t="shared" ca="1" si="23"/>
        <v>0</v>
      </c>
      <c r="AI1034" s="128">
        <v>1034</v>
      </c>
    </row>
    <row r="1035" spans="34:35">
      <c r="AH1035" s="128">
        <f t="shared" ca="1" si="23"/>
        <v>0</v>
      </c>
      <c r="AI1035" s="128">
        <v>1035</v>
      </c>
    </row>
    <row r="1036" spans="34:35">
      <c r="AH1036" s="128">
        <f t="shared" ca="1" si="23"/>
        <v>0</v>
      </c>
      <c r="AI1036" s="128">
        <v>1036</v>
      </c>
    </row>
    <row r="1037" spans="34:35">
      <c r="AH1037" s="128">
        <f t="shared" ca="1" si="23"/>
        <v>0</v>
      </c>
      <c r="AI1037" s="128">
        <v>1037</v>
      </c>
    </row>
    <row r="1038" spans="34:35">
      <c r="AH1038" s="128">
        <f t="shared" ca="1" si="23"/>
        <v>0</v>
      </c>
      <c r="AI1038" s="128">
        <v>1038</v>
      </c>
    </row>
    <row r="1039" spans="34:35">
      <c r="AH1039" s="128">
        <f t="shared" ca="1" si="23"/>
        <v>0</v>
      </c>
      <c r="AI1039" s="128">
        <v>1039</v>
      </c>
    </row>
    <row r="1040" spans="34:35">
      <c r="AH1040" s="128">
        <f t="shared" ca="1" si="23"/>
        <v>0</v>
      </c>
      <c r="AI1040" s="128">
        <v>1040</v>
      </c>
    </row>
    <row r="1041" spans="34:35">
      <c r="AH1041" s="128">
        <f t="shared" ca="1" si="23"/>
        <v>0</v>
      </c>
      <c r="AI1041" s="128">
        <v>1041</v>
      </c>
    </row>
    <row r="1042" spans="34:35">
      <c r="AH1042" s="128">
        <f t="shared" ca="1" si="23"/>
        <v>0</v>
      </c>
      <c r="AI1042" s="128">
        <v>1042</v>
      </c>
    </row>
    <row r="1043" spans="34:35">
      <c r="AH1043" s="128">
        <f t="shared" ca="1" si="23"/>
        <v>0</v>
      </c>
      <c r="AI1043" s="128">
        <v>1043</v>
      </c>
    </row>
    <row r="1044" spans="34:35">
      <c r="AH1044" s="128">
        <f t="shared" ca="1" si="23"/>
        <v>0</v>
      </c>
      <c r="AI1044" s="128">
        <v>1044</v>
      </c>
    </row>
    <row r="1045" spans="34:35">
      <c r="AH1045" s="128">
        <f t="shared" ca="1" si="23"/>
        <v>0</v>
      </c>
      <c r="AI1045" s="128">
        <v>1045</v>
      </c>
    </row>
    <row r="1046" spans="34:35">
      <c r="AH1046" s="128">
        <f t="shared" ca="1" si="23"/>
        <v>0</v>
      </c>
      <c r="AI1046" s="128">
        <v>1046</v>
      </c>
    </row>
    <row r="1047" spans="34:35">
      <c r="AH1047" s="128">
        <f t="shared" ca="1" si="23"/>
        <v>0</v>
      </c>
      <c r="AI1047" s="128">
        <v>1047</v>
      </c>
    </row>
    <row r="1048" spans="34:35">
      <c r="AH1048" s="128">
        <f t="shared" ca="1" si="23"/>
        <v>0</v>
      </c>
      <c r="AI1048" s="128">
        <v>1048</v>
      </c>
    </row>
    <row r="1049" spans="34:35">
      <c r="AH1049" s="128">
        <f t="shared" ca="1" si="23"/>
        <v>0</v>
      </c>
      <c r="AI1049" s="128">
        <v>1049</v>
      </c>
    </row>
    <row r="1050" spans="34:35">
      <c r="AH1050" s="128">
        <f t="shared" ca="1" si="23"/>
        <v>0</v>
      </c>
      <c r="AI1050" s="128">
        <v>1050</v>
      </c>
    </row>
    <row r="1051" spans="34:35">
      <c r="AH1051" s="128">
        <f t="shared" ca="1" si="23"/>
        <v>0</v>
      </c>
      <c r="AI1051" s="128">
        <v>1051</v>
      </c>
    </row>
    <row r="1052" spans="34:35">
      <c r="AH1052" s="128">
        <f t="shared" ca="1" si="23"/>
        <v>0</v>
      </c>
      <c r="AI1052" s="128">
        <v>1052</v>
      </c>
    </row>
    <row r="1053" spans="34:35">
      <c r="AH1053" s="128">
        <f t="shared" ca="1" si="23"/>
        <v>0</v>
      </c>
      <c r="AI1053" s="128">
        <v>1053</v>
      </c>
    </row>
    <row r="1054" spans="34:35">
      <c r="AH1054" s="128">
        <f t="shared" ca="1" si="23"/>
        <v>0</v>
      </c>
      <c r="AI1054" s="128">
        <v>1054</v>
      </c>
    </row>
    <row r="1055" spans="34:35">
      <c r="AH1055" s="128">
        <f t="shared" ca="1" si="23"/>
        <v>0</v>
      </c>
      <c r="AI1055" s="128">
        <v>1055</v>
      </c>
    </row>
    <row r="1056" spans="34:35">
      <c r="AH1056" s="128">
        <f t="shared" ca="1" si="23"/>
        <v>0</v>
      </c>
      <c r="AI1056" s="128">
        <v>1056</v>
      </c>
    </row>
    <row r="1057" spans="34:35">
      <c r="AH1057" s="128">
        <f t="shared" ca="1" si="23"/>
        <v>0</v>
      </c>
      <c r="AI1057" s="128">
        <v>1057</v>
      </c>
    </row>
    <row r="1058" spans="34:35">
      <c r="AH1058" s="128">
        <f t="shared" ca="1" si="23"/>
        <v>0</v>
      </c>
      <c r="AI1058" s="128">
        <v>1058</v>
      </c>
    </row>
    <row r="1059" spans="34:35">
      <c r="AH1059" s="128">
        <f t="shared" ca="1" si="23"/>
        <v>0</v>
      </c>
      <c r="AI1059" s="128">
        <v>1059</v>
      </c>
    </row>
    <row r="1060" spans="34:35">
      <c r="AH1060" s="128">
        <f t="shared" ca="1" si="23"/>
        <v>0</v>
      </c>
      <c r="AI1060" s="128">
        <v>1060</v>
      </c>
    </row>
    <row r="1061" spans="34:35">
      <c r="AH1061" s="128">
        <f t="shared" ca="1" si="23"/>
        <v>0</v>
      </c>
      <c r="AI1061" s="128">
        <v>1061</v>
      </c>
    </row>
    <row r="1062" spans="34:35">
      <c r="AH1062" s="128">
        <f t="shared" ca="1" si="23"/>
        <v>0</v>
      </c>
      <c r="AI1062" s="128">
        <v>1062</v>
      </c>
    </row>
    <row r="1063" spans="34:35">
      <c r="AH1063" s="128">
        <f t="shared" ca="1" si="23"/>
        <v>0</v>
      </c>
      <c r="AI1063" s="128">
        <v>1063</v>
      </c>
    </row>
    <row r="1064" spans="34:35">
      <c r="AH1064" s="128">
        <f t="shared" ca="1" si="23"/>
        <v>0</v>
      </c>
      <c r="AI1064" s="128">
        <v>1064</v>
      </c>
    </row>
    <row r="1065" spans="34:35">
      <c r="AH1065" s="128">
        <f t="shared" ca="1" si="23"/>
        <v>0</v>
      </c>
      <c r="AI1065" s="128">
        <v>1065</v>
      </c>
    </row>
    <row r="1066" spans="34:35">
      <c r="AH1066" s="128">
        <f t="shared" ca="1" si="23"/>
        <v>0</v>
      </c>
      <c r="AI1066" s="128">
        <v>1066</v>
      </c>
    </row>
    <row r="1067" spans="34:35">
      <c r="AH1067" s="128">
        <f t="shared" ca="1" si="23"/>
        <v>0</v>
      </c>
      <c r="AI1067" s="128">
        <v>1067</v>
      </c>
    </row>
    <row r="1068" spans="34:35">
      <c r="AH1068" s="128">
        <f t="shared" ca="1" si="23"/>
        <v>0</v>
      </c>
      <c r="AI1068" s="128">
        <v>1068</v>
      </c>
    </row>
    <row r="1069" spans="34:35">
      <c r="AH1069" s="128">
        <f t="shared" ca="1" si="23"/>
        <v>0</v>
      </c>
      <c r="AI1069" s="128">
        <v>1069</v>
      </c>
    </row>
    <row r="1070" spans="34:35">
      <c r="AH1070" s="128">
        <f t="shared" ca="1" si="23"/>
        <v>0</v>
      </c>
      <c r="AI1070" s="128">
        <v>1070</v>
      </c>
    </row>
    <row r="1071" spans="34:35">
      <c r="AH1071" s="128">
        <f t="shared" ca="1" si="23"/>
        <v>0</v>
      </c>
      <c r="AI1071" s="128">
        <v>1071</v>
      </c>
    </row>
    <row r="1072" spans="34:35">
      <c r="AH1072" s="128">
        <f t="shared" ca="1" si="23"/>
        <v>0</v>
      </c>
      <c r="AI1072" s="128">
        <v>1072</v>
      </c>
    </row>
    <row r="1073" spans="34:35">
      <c r="AH1073" s="128">
        <f t="shared" ca="1" si="23"/>
        <v>0</v>
      </c>
      <c r="AI1073" s="128">
        <v>1073</v>
      </c>
    </row>
    <row r="1074" spans="34:35">
      <c r="AH1074" s="128">
        <f t="shared" ca="1" si="23"/>
        <v>0</v>
      </c>
      <c r="AI1074" s="128">
        <v>1074</v>
      </c>
    </row>
    <row r="1075" spans="34:35">
      <c r="AH1075" s="128">
        <f t="shared" ca="1" si="23"/>
        <v>0</v>
      </c>
      <c r="AI1075" s="128">
        <v>1075</v>
      </c>
    </row>
    <row r="1076" spans="34:35">
      <c r="AH1076" s="128">
        <f t="shared" ca="1" si="23"/>
        <v>0</v>
      </c>
      <c r="AI1076" s="128">
        <v>1076</v>
      </c>
    </row>
    <row r="1077" spans="34:35">
      <c r="AH1077" s="128">
        <f t="shared" ca="1" si="23"/>
        <v>0</v>
      </c>
      <c r="AI1077" s="128">
        <v>1077</v>
      </c>
    </row>
    <row r="1078" spans="34:35">
      <c r="AH1078" s="128">
        <f t="shared" ca="1" si="23"/>
        <v>0</v>
      </c>
      <c r="AI1078" s="128">
        <v>1078</v>
      </c>
    </row>
    <row r="1079" spans="34:35">
      <c r="AH1079" s="128">
        <f t="shared" ca="1" si="23"/>
        <v>0</v>
      </c>
      <c r="AI1079" s="128">
        <v>1079</v>
      </c>
    </row>
    <row r="1080" spans="34:35">
      <c r="AH1080" s="128">
        <f t="shared" ca="1" si="23"/>
        <v>0</v>
      </c>
      <c r="AI1080" s="128">
        <v>1080</v>
      </c>
    </row>
    <row r="1081" spans="34:35">
      <c r="AH1081" s="128">
        <f t="shared" ca="1" si="23"/>
        <v>0</v>
      </c>
      <c r="AI1081" s="128">
        <v>1081</v>
      </c>
    </row>
    <row r="1082" spans="34:35">
      <c r="AH1082" s="128">
        <f t="shared" ca="1" si="23"/>
        <v>0</v>
      </c>
      <c r="AI1082" s="128">
        <v>1082</v>
      </c>
    </row>
    <row r="1083" spans="34:35">
      <c r="AH1083" s="128">
        <f t="shared" ca="1" si="23"/>
        <v>0</v>
      </c>
      <c r="AI1083" s="128">
        <v>1083</v>
      </c>
    </row>
    <row r="1084" spans="34:35">
      <c r="AH1084" s="128">
        <f t="shared" ca="1" si="23"/>
        <v>0</v>
      </c>
      <c r="AI1084" s="128">
        <v>1084</v>
      </c>
    </row>
    <row r="1085" spans="34:35">
      <c r="AH1085" s="128">
        <f t="shared" ca="1" si="23"/>
        <v>0</v>
      </c>
      <c r="AI1085" s="128">
        <v>1085</v>
      </c>
    </row>
    <row r="1086" spans="34:35">
      <c r="AH1086" s="128">
        <f t="shared" ca="1" si="23"/>
        <v>0</v>
      </c>
      <c r="AI1086" s="128">
        <v>1086</v>
      </c>
    </row>
    <row r="1087" spans="34:35">
      <c r="AH1087" s="128">
        <f t="shared" ca="1" si="23"/>
        <v>0</v>
      </c>
      <c r="AI1087" s="128">
        <v>1087</v>
      </c>
    </row>
    <row r="1088" spans="34:35">
      <c r="AH1088" s="128">
        <f t="shared" ca="1" si="23"/>
        <v>0</v>
      </c>
      <c r="AI1088" s="128">
        <v>1088</v>
      </c>
    </row>
    <row r="1089" spans="34:35">
      <c r="AH1089" s="128">
        <f t="shared" ca="1" si="23"/>
        <v>0</v>
      </c>
      <c r="AI1089" s="128">
        <v>1089</v>
      </c>
    </row>
    <row r="1090" spans="34:35">
      <c r="AH1090" s="128">
        <f t="shared" ca="1" si="23"/>
        <v>0</v>
      </c>
      <c r="AI1090" s="128">
        <v>1090</v>
      </c>
    </row>
    <row r="1091" spans="34:35">
      <c r="AH1091" s="128">
        <f t="shared" ca="1" si="23"/>
        <v>0</v>
      </c>
      <c r="AI1091" s="128">
        <v>1091</v>
      </c>
    </row>
    <row r="1092" spans="34:35">
      <c r="AH1092" s="128">
        <f t="shared" ca="1" si="23"/>
        <v>0</v>
      </c>
      <c r="AI1092" s="128">
        <v>1092</v>
      </c>
    </row>
    <row r="1093" spans="34:35">
      <c r="AH1093" s="128">
        <f t="shared" ca="1" si="23"/>
        <v>0</v>
      </c>
      <c r="AI1093" s="128">
        <v>1093</v>
      </c>
    </row>
    <row r="1094" spans="34:35">
      <c r="AH1094" s="128">
        <f t="shared" ref="AH1094:AH1157" ca="1" si="24">INDIRECT("'"&amp;$AD$7&amp;"'!"&amp;"B"&amp;ROW(B1094))</f>
        <v>0</v>
      </c>
      <c r="AI1094" s="128">
        <v>1094</v>
      </c>
    </row>
    <row r="1095" spans="34:35">
      <c r="AH1095" s="128">
        <f t="shared" ca="1" si="24"/>
        <v>0</v>
      </c>
      <c r="AI1095" s="128">
        <v>1095</v>
      </c>
    </row>
    <row r="1096" spans="34:35">
      <c r="AH1096" s="128">
        <f t="shared" ca="1" si="24"/>
        <v>0</v>
      </c>
      <c r="AI1096" s="128">
        <v>1096</v>
      </c>
    </row>
    <row r="1097" spans="34:35">
      <c r="AH1097" s="128">
        <f t="shared" ca="1" si="24"/>
        <v>0</v>
      </c>
      <c r="AI1097" s="128">
        <v>1097</v>
      </c>
    </row>
    <row r="1098" spans="34:35">
      <c r="AH1098" s="128">
        <f t="shared" ca="1" si="24"/>
        <v>0</v>
      </c>
      <c r="AI1098" s="128">
        <v>1098</v>
      </c>
    </row>
    <row r="1099" spans="34:35">
      <c r="AH1099" s="128">
        <f t="shared" ca="1" si="24"/>
        <v>0</v>
      </c>
      <c r="AI1099" s="128">
        <v>1099</v>
      </c>
    </row>
    <row r="1100" spans="34:35">
      <c r="AH1100" s="128">
        <f t="shared" ca="1" si="24"/>
        <v>0</v>
      </c>
      <c r="AI1100" s="128">
        <v>1100</v>
      </c>
    </row>
    <row r="1101" spans="34:35">
      <c r="AH1101" s="128">
        <f t="shared" ca="1" si="24"/>
        <v>0</v>
      </c>
      <c r="AI1101" s="128">
        <v>1101</v>
      </c>
    </row>
    <row r="1102" spans="34:35">
      <c r="AH1102" s="128">
        <f t="shared" ca="1" si="24"/>
        <v>0</v>
      </c>
      <c r="AI1102" s="128">
        <v>1102</v>
      </c>
    </row>
    <row r="1103" spans="34:35">
      <c r="AH1103" s="128">
        <f t="shared" ca="1" si="24"/>
        <v>0</v>
      </c>
      <c r="AI1103" s="128">
        <v>1103</v>
      </c>
    </row>
    <row r="1104" spans="34:35">
      <c r="AH1104" s="128">
        <f t="shared" ca="1" si="24"/>
        <v>0</v>
      </c>
      <c r="AI1104" s="128">
        <v>1104</v>
      </c>
    </row>
    <row r="1105" spans="34:35">
      <c r="AH1105" s="128">
        <f t="shared" ca="1" si="24"/>
        <v>0</v>
      </c>
      <c r="AI1105" s="128">
        <v>1105</v>
      </c>
    </row>
    <row r="1106" spans="34:35">
      <c r="AH1106" s="128">
        <f t="shared" ca="1" si="24"/>
        <v>0</v>
      </c>
      <c r="AI1106" s="128">
        <v>1106</v>
      </c>
    </row>
    <row r="1107" spans="34:35">
      <c r="AH1107" s="128">
        <f t="shared" ca="1" si="24"/>
        <v>0</v>
      </c>
      <c r="AI1107" s="128">
        <v>1107</v>
      </c>
    </row>
    <row r="1108" spans="34:35">
      <c r="AH1108" s="128">
        <f t="shared" ca="1" si="24"/>
        <v>0</v>
      </c>
      <c r="AI1108" s="128">
        <v>1108</v>
      </c>
    </row>
    <row r="1109" spans="34:35">
      <c r="AH1109" s="128">
        <f t="shared" ca="1" si="24"/>
        <v>0</v>
      </c>
      <c r="AI1109" s="128">
        <v>1109</v>
      </c>
    </row>
    <row r="1110" spans="34:35">
      <c r="AH1110" s="128">
        <f t="shared" ca="1" si="24"/>
        <v>0</v>
      </c>
      <c r="AI1110" s="128">
        <v>1110</v>
      </c>
    </row>
    <row r="1111" spans="34:35">
      <c r="AH1111" s="128">
        <f t="shared" ca="1" si="24"/>
        <v>0</v>
      </c>
      <c r="AI1111" s="128">
        <v>1111</v>
      </c>
    </row>
    <row r="1112" spans="34:35">
      <c r="AH1112" s="128">
        <f t="shared" ca="1" si="24"/>
        <v>0</v>
      </c>
      <c r="AI1112" s="128">
        <v>1112</v>
      </c>
    </row>
    <row r="1113" spans="34:35">
      <c r="AH1113" s="128">
        <f t="shared" ca="1" si="24"/>
        <v>0</v>
      </c>
      <c r="AI1113" s="128">
        <v>1113</v>
      </c>
    </row>
    <row r="1114" spans="34:35">
      <c r="AH1114" s="128">
        <f t="shared" ca="1" si="24"/>
        <v>0</v>
      </c>
      <c r="AI1114" s="128">
        <v>1114</v>
      </c>
    </row>
    <row r="1115" spans="34:35">
      <c r="AH1115" s="128">
        <f t="shared" ca="1" si="24"/>
        <v>0</v>
      </c>
      <c r="AI1115" s="128">
        <v>1115</v>
      </c>
    </row>
    <row r="1116" spans="34:35">
      <c r="AH1116" s="128">
        <f t="shared" ca="1" si="24"/>
        <v>0</v>
      </c>
      <c r="AI1116" s="128">
        <v>1116</v>
      </c>
    </row>
    <row r="1117" spans="34:35">
      <c r="AH1117" s="128">
        <f t="shared" ca="1" si="24"/>
        <v>0</v>
      </c>
      <c r="AI1117" s="128">
        <v>1117</v>
      </c>
    </row>
    <row r="1118" spans="34:35">
      <c r="AH1118" s="128">
        <f t="shared" ca="1" si="24"/>
        <v>0</v>
      </c>
      <c r="AI1118" s="128">
        <v>1118</v>
      </c>
    </row>
    <row r="1119" spans="34:35">
      <c r="AH1119" s="128">
        <f t="shared" ca="1" si="24"/>
        <v>0</v>
      </c>
      <c r="AI1119" s="128">
        <v>1119</v>
      </c>
    </row>
    <row r="1120" spans="34:35">
      <c r="AH1120" s="128">
        <f t="shared" ca="1" si="24"/>
        <v>0</v>
      </c>
      <c r="AI1120" s="128">
        <v>1120</v>
      </c>
    </row>
    <row r="1121" spans="34:35">
      <c r="AH1121" s="128">
        <f t="shared" ca="1" si="24"/>
        <v>0</v>
      </c>
      <c r="AI1121" s="128">
        <v>1121</v>
      </c>
    </row>
    <row r="1122" spans="34:35">
      <c r="AH1122" s="128">
        <f t="shared" ca="1" si="24"/>
        <v>0</v>
      </c>
      <c r="AI1122" s="128">
        <v>1122</v>
      </c>
    </row>
    <row r="1123" spans="34:35">
      <c r="AH1123" s="128">
        <f t="shared" ca="1" si="24"/>
        <v>0</v>
      </c>
      <c r="AI1123" s="128">
        <v>1123</v>
      </c>
    </row>
    <row r="1124" spans="34:35">
      <c r="AH1124" s="128">
        <f t="shared" ca="1" si="24"/>
        <v>0</v>
      </c>
      <c r="AI1124" s="128">
        <v>1124</v>
      </c>
    </row>
    <row r="1125" spans="34:35">
      <c r="AH1125" s="128">
        <f t="shared" ca="1" si="24"/>
        <v>0</v>
      </c>
      <c r="AI1125" s="128">
        <v>1125</v>
      </c>
    </row>
    <row r="1126" spans="34:35">
      <c r="AH1126" s="128">
        <f t="shared" ca="1" si="24"/>
        <v>0</v>
      </c>
      <c r="AI1126" s="128">
        <v>1126</v>
      </c>
    </row>
    <row r="1127" spans="34:35">
      <c r="AH1127" s="128">
        <f t="shared" ca="1" si="24"/>
        <v>0</v>
      </c>
      <c r="AI1127" s="128">
        <v>1127</v>
      </c>
    </row>
    <row r="1128" spans="34:35">
      <c r="AH1128" s="128">
        <f t="shared" ca="1" si="24"/>
        <v>0</v>
      </c>
      <c r="AI1128" s="128">
        <v>1128</v>
      </c>
    </row>
    <row r="1129" spans="34:35">
      <c r="AH1129" s="128">
        <f t="shared" ca="1" si="24"/>
        <v>0</v>
      </c>
      <c r="AI1129" s="128">
        <v>1129</v>
      </c>
    </row>
    <row r="1130" spans="34:35">
      <c r="AH1130" s="128">
        <f t="shared" ca="1" si="24"/>
        <v>0</v>
      </c>
      <c r="AI1130" s="128">
        <v>1130</v>
      </c>
    </row>
    <row r="1131" spans="34:35">
      <c r="AH1131" s="128">
        <f t="shared" ca="1" si="24"/>
        <v>0</v>
      </c>
      <c r="AI1131" s="128">
        <v>1131</v>
      </c>
    </row>
    <row r="1132" spans="34:35">
      <c r="AH1132" s="128">
        <f t="shared" ca="1" si="24"/>
        <v>0</v>
      </c>
      <c r="AI1132" s="128">
        <v>1132</v>
      </c>
    </row>
    <row r="1133" spans="34:35">
      <c r="AH1133" s="128">
        <f t="shared" ca="1" si="24"/>
        <v>0</v>
      </c>
      <c r="AI1133" s="128">
        <v>1133</v>
      </c>
    </row>
    <row r="1134" spans="34:35">
      <c r="AH1134" s="128">
        <f t="shared" ca="1" si="24"/>
        <v>0</v>
      </c>
      <c r="AI1134" s="128">
        <v>1134</v>
      </c>
    </row>
    <row r="1135" spans="34:35">
      <c r="AH1135" s="128">
        <f t="shared" ca="1" si="24"/>
        <v>0</v>
      </c>
      <c r="AI1135" s="128">
        <v>1135</v>
      </c>
    </row>
    <row r="1136" spans="34:35">
      <c r="AH1136" s="128">
        <f t="shared" ca="1" si="24"/>
        <v>0</v>
      </c>
      <c r="AI1136" s="128">
        <v>1136</v>
      </c>
    </row>
    <row r="1137" spans="34:35">
      <c r="AH1137" s="128">
        <f t="shared" ca="1" si="24"/>
        <v>0</v>
      </c>
      <c r="AI1137" s="128">
        <v>1137</v>
      </c>
    </row>
    <row r="1138" spans="34:35">
      <c r="AH1138" s="128">
        <f t="shared" ca="1" si="24"/>
        <v>0</v>
      </c>
      <c r="AI1138" s="128">
        <v>1138</v>
      </c>
    </row>
    <row r="1139" spans="34:35">
      <c r="AH1139" s="128">
        <f t="shared" ca="1" si="24"/>
        <v>0</v>
      </c>
      <c r="AI1139" s="128">
        <v>1139</v>
      </c>
    </row>
    <row r="1140" spans="34:35">
      <c r="AH1140" s="128">
        <f t="shared" ca="1" si="24"/>
        <v>0</v>
      </c>
      <c r="AI1140" s="128">
        <v>1140</v>
      </c>
    </row>
    <row r="1141" spans="34:35">
      <c r="AH1141" s="128">
        <f t="shared" ca="1" si="24"/>
        <v>0</v>
      </c>
      <c r="AI1141" s="128">
        <v>1141</v>
      </c>
    </row>
    <row r="1142" spans="34:35">
      <c r="AH1142" s="128">
        <f t="shared" ca="1" si="24"/>
        <v>0</v>
      </c>
      <c r="AI1142" s="128">
        <v>1142</v>
      </c>
    </row>
    <row r="1143" spans="34:35">
      <c r="AH1143" s="128">
        <f t="shared" ca="1" si="24"/>
        <v>0</v>
      </c>
      <c r="AI1143" s="128">
        <v>1143</v>
      </c>
    </row>
    <row r="1144" spans="34:35">
      <c r="AH1144" s="128">
        <f t="shared" ca="1" si="24"/>
        <v>0</v>
      </c>
      <c r="AI1144" s="128">
        <v>1144</v>
      </c>
    </row>
    <row r="1145" spans="34:35">
      <c r="AH1145" s="128">
        <f t="shared" ca="1" si="24"/>
        <v>0</v>
      </c>
      <c r="AI1145" s="128">
        <v>1145</v>
      </c>
    </row>
    <row r="1146" spans="34:35">
      <c r="AH1146" s="128">
        <f t="shared" ca="1" si="24"/>
        <v>0</v>
      </c>
      <c r="AI1146" s="128">
        <v>1146</v>
      </c>
    </row>
    <row r="1147" spans="34:35">
      <c r="AH1147" s="128">
        <f t="shared" ca="1" si="24"/>
        <v>0</v>
      </c>
      <c r="AI1147" s="128">
        <v>1147</v>
      </c>
    </row>
    <row r="1148" spans="34:35">
      <c r="AH1148" s="128">
        <f t="shared" ca="1" si="24"/>
        <v>0</v>
      </c>
      <c r="AI1148" s="128">
        <v>1148</v>
      </c>
    </row>
    <row r="1149" spans="34:35">
      <c r="AH1149" s="128">
        <f t="shared" ca="1" si="24"/>
        <v>0</v>
      </c>
      <c r="AI1149" s="128">
        <v>1149</v>
      </c>
    </row>
    <row r="1150" spans="34:35">
      <c r="AH1150" s="128">
        <f t="shared" ca="1" si="24"/>
        <v>0</v>
      </c>
      <c r="AI1150" s="128">
        <v>1150</v>
      </c>
    </row>
    <row r="1151" spans="34:35">
      <c r="AH1151" s="128">
        <f t="shared" ca="1" si="24"/>
        <v>0</v>
      </c>
      <c r="AI1151" s="128">
        <v>1151</v>
      </c>
    </row>
    <row r="1152" spans="34:35">
      <c r="AH1152" s="128">
        <f t="shared" ca="1" si="24"/>
        <v>0</v>
      </c>
      <c r="AI1152" s="128">
        <v>1152</v>
      </c>
    </row>
    <row r="1153" spans="34:35">
      <c r="AH1153" s="128">
        <f t="shared" ca="1" si="24"/>
        <v>0</v>
      </c>
      <c r="AI1153" s="128">
        <v>1153</v>
      </c>
    </row>
    <row r="1154" spans="34:35">
      <c r="AH1154" s="128">
        <f t="shared" ca="1" si="24"/>
        <v>0</v>
      </c>
      <c r="AI1154" s="128">
        <v>1154</v>
      </c>
    </row>
    <row r="1155" spans="34:35">
      <c r="AH1155" s="128">
        <f t="shared" ca="1" si="24"/>
        <v>0</v>
      </c>
      <c r="AI1155" s="128">
        <v>1155</v>
      </c>
    </row>
    <row r="1156" spans="34:35">
      <c r="AH1156" s="128">
        <f t="shared" ca="1" si="24"/>
        <v>0</v>
      </c>
      <c r="AI1156" s="128">
        <v>1156</v>
      </c>
    </row>
    <row r="1157" spans="34:35">
      <c r="AH1157" s="128">
        <f t="shared" ca="1" si="24"/>
        <v>0</v>
      </c>
      <c r="AI1157" s="128">
        <v>1157</v>
      </c>
    </row>
    <row r="1158" spans="34:35">
      <c r="AH1158" s="128">
        <f t="shared" ref="AH1158:AH1221" ca="1" si="25">INDIRECT("'"&amp;$AD$7&amp;"'!"&amp;"B"&amp;ROW(B1158))</f>
        <v>0</v>
      </c>
      <c r="AI1158" s="128">
        <v>1158</v>
      </c>
    </row>
    <row r="1159" spans="34:35">
      <c r="AH1159" s="128">
        <f t="shared" ca="1" si="25"/>
        <v>0</v>
      </c>
      <c r="AI1159" s="128">
        <v>1159</v>
      </c>
    </row>
    <row r="1160" spans="34:35">
      <c r="AH1160" s="128">
        <f t="shared" ca="1" si="25"/>
        <v>0</v>
      </c>
      <c r="AI1160" s="128">
        <v>1160</v>
      </c>
    </row>
    <row r="1161" spans="34:35">
      <c r="AH1161" s="128">
        <f t="shared" ca="1" si="25"/>
        <v>0</v>
      </c>
      <c r="AI1161" s="128">
        <v>1161</v>
      </c>
    </row>
    <row r="1162" spans="34:35">
      <c r="AH1162" s="128">
        <f t="shared" ca="1" si="25"/>
        <v>0</v>
      </c>
      <c r="AI1162" s="128">
        <v>1162</v>
      </c>
    </row>
    <row r="1163" spans="34:35">
      <c r="AH1163" s="128">
        <f t="shared" ca="1" si="25"/>
        <v>0</v>
      </c>
      <c r="AI1163" s="128">
        <v>1163</v>
      </c>
    </row>
    <row r="1164" spans="34:35">
      <c r="AH1164" s="128">
        <f t="shared" ca="1" si="25"/>
        <v>0</v>
      </c>
      <c r="AI1164" s="128">
        <v>1164</v>
      </c>
    </row>
    <row r="1165" spans="34:35">
      <c r="AH1165" s="128">
        <f t="shared" ca="1" si="25"/>
        <v>0</v>
      </c>
      <c r="AI1165" s="128">
        <v>1165</v>
      </c>
    </row>
    <row r="1166" spans="34:35">
      <c r="AH1166" s="128">
        <f t="shared" ca="1" si="25"/>
        <v>0</v>
      </c>
      <c r="AI1166" s="128">
        <v>1166</v>
      </c>
    </row>
    <row r="1167" spans="34:35">
      <c r="AH1167" s="128">
        <f t="shared" ca="1" si="25"/>
        <v>0</v>
      </c>
      <c r="AI1167" s="128">
        <v>1167</v>
      </c>
    </row>
    <row r="1168" spans="34:35">
      <c r="AH1168" s="128">
        <f t="shared" ca="1" si="25"/>
        <v>0</v>
      </c>
      <c r="AI1168" s="128">
        <v>1168</v>
      </c>
    </row>
    <row r="1169" spans="34:35">
      <c r="AH1169" s="128">
        <f t="shared" ca="1" si="25"/>
        <v>0</v>
      </c>
      <c r="AI1169" s="128">
        <v>1169</v>
      </c>
    </row>
    <row r="1170" spans="34:35">
      <c r="AH1170" s="128">
        <f t="shared" ca="1" si="25"/>
        <v>0</v>
      </c>
      <c r="AI1170" s="128">
        <v>1170</v>
      </c>
    </row>
    <row r="1171" spans="34:35">
      <c r="AH1171" s="128">
        <f t="shared" ca="1" si="25"/>
        <v>0</v>
      </c>
      <c r="AI1171" s="128">
        <v>1171</v>
      </c>
    </row>
    <row r="1172" spans="34:35">
      <c r="AH1172" s="128">
        <f t="shared" ca="1" si="25"/>
        <v>0</v>
      </c>
      <c r="AI1172" s="128">
        <v>1172</v>
      </c>
    </row>
    <row r="1173" spans="34:35">
      <c r="AH1173" s="128">
        <f t="shared" ca="1" si="25"/>
        <v>0</v>
      </c>
      <c r="AI1173" s="128">
        <v>1173</v>
      </c>
    </row>
    <row r="1174" spans="34:35">
      <c r="AH1174" s="128">
        <f t="shared" ca="1" si="25"/>
        <v>0</v>
      </c>
      <c r="AI1174" s="128">
        <v>1174</v>
      </c>
    </row>
    <row r="1175" spans="34:35">
      <c r="AH1175" s="128">
        <f t="shared" ca="1" si="25"/>
        <v>0</v>
      </c>
      <c r="AI1175" s="128">
        <v>1175</v>
      </c>
    </row>
    <row r="1176" spans="34:35">
      <c r="AH1176" s="128">
        <f t="shared" ca="1" si="25"/>
        <v>0</v>
      </c>
      <c r="AI1176" s="128">
        <v>1176</v>
      </c>
    </row>
    <row r="1177" spans="34:35">
      <c r="AH1177" s="128">
        <f t="shared" ca="1" si="25"/>
        <v>0</v>
      </c>
      <c r="AI1177" s="128">
        <v>1177</v>
      </c>
    </row>
    <row r="1178" spans="34:35">
      <c r="AH1178" s="128">
        <f t="shared" ca="1" si="25"/>
        <v>0</v>
      </c>
      <c r="AI1178" s="128">
        <v>1178</v>
      </c>
    </row>
    <row r="1179" spans="34:35">
      <c r="AH1179" s="128">
        <f t="shared" ca="1" si="25"/>
        <v>0</v>
      </c>
      <c r="AI1179" s="128">
        <v>1179</v>
      </c>
    </row>
    <row r="1180" spans="34:35">
      <c r="AH1180" s="128">
        <f t="shared" ca="1" si="25"/>
        <v>0</v>
      </c>
      <c r="AI1180" s="128">
        <v>1180</v>
      </c>
    </row>
    <row r="1181" spans="34:35">
      <c r="AH1181" s="128">
        <f t="shared" ca="1" si="25"/>
        <v>0</v>
      </c>
      <c r="AI1181" s="128">
        <v>1181</v>
      </c>
    </row>
    <row r="1182" spans="34:35">
      <c r="AH1182" s="128">
        <f t="shared" ca="1" si="25"/>
        <v>0</v>
      </c>
      <c r="AI1182" s="128">
        <v>1182</v>
      </c>
    </row>
    <row r="1183" spans="34:35">
      <c r="AH1183" s="128">
        <f t="shared" ca="1" si="25"/>
        <v>0</v>
      </c>
      <c r="AI1183" s="128">
        <v>1183</v>
      </c>
    </row>
    <row r="1184" spans="34:35">
      <c r="AH1184" s="128">
        <f t="shared" ca="1" si="25"/>
        <v>0</v>
      </c>
      <c r="AI1184" s="128">
        <v>1184</v>
      </c>
    </row>
    <row r="1185" spans="34:35">
      <c r="AH1185" s="128">
        <f t="shared" ca="1" si="25"/>
        <v>0</v>
      </c>
      <c r="AI1185" s="128">
        <v>1185</v>
      </c>
    </row>
    <row r="1186" spans="34:35">
      <c r="AH1186" s="128">
        <f t="shared" ca="1" si="25"/>
        <v>0</v>
      </c>
      <c r="AI1186" s="128">
        <v>1186</v>
      </c>
    </row>
    <row r="1187" spans="34:35">
      <c r="AH1187" s="128">
        <f t="shared" ca="1" si="25"/>
        <v>0</v>
      </c>
      <c r="AI1187" s="128">
        <v>1187</v>
      </c>
    </row>
    <row r="1188" spans="34:35">
      <c r="AH1188" s="128">
        <f t="shared" ca="1" si="25"/>
        <v>0</v>
      </c>
      <c r="AI1188" s="128">
        <v>1188</v>
      </c>
    </row>
    <row r="1189" spans="34:35">
      <c r="AH1189" s="128">
        <f t="shared" ca="1" si="25"/>
        <v>0</v>
      </c>
      <c r="AI1189" s="128">
        <v>1189</v>
      </c>
    </row>
    <row r="1190" spans="34:35">
      <c r="AH1190" s="128">
        <f t="shared" ca="1" si="25"/>
        <v>0</v>
      </c>
      <c r="AI1190" s="128">
        <v>1190</v>
      </c>
    </row>
    <row r="1191" spans="34:35">
      <c r="AH1191" s="128">
        <f t="shared" ca="1" si="25"/>
        <v>0</v>
      </c>
      <c r="AI1191" s="128">
        <v>1191</v>
      </c>
    </row>
    <row r="1192" spans="34:35">
      <c r="AH1192" s="128">
        <f t="shared" ca="1" si="25"/>
        <v>0</v>
      </c>
      <c r="AI1192" s="128">
        <v>1192</v>
      </c>
    </row>
    <row r="1193" spans="34:35">
      <c r="AH1193" s="128">
        <f t="shared" ca="1" si="25"/>
        <v>0</v>
      </c>
      <c r="AI1193" s="128">
        <v>1193</v>
      </c>
    </row>
    <row r="1194" spans="34:35">
      <c r="AH1194" s="128">
        <f t="shared" ca="1" si="25"/>
        <v>0</v>
      </c>
      <c r="AI1194" s="128">
        <v>1194</v>
      </c>
    </row>
    <row r="1195" spans="34:35">
      <c r="AH1195" s="128">
        <f t="shared" ca="1" si="25"/>
        <v>0</v>
      </c>
      <c r="AI1195" s="128">
        <v>1195</v>
      </c>
    </row>
    <row r="1196" spans="34:35">
      <c r="AH1196" s="128">
        <f t="shared" ca="1" si="25"/>
        <v>0</v>
      </c>
      <c r="AI1196" s="128">
        <v>1196</v>
      </c>
    </row>
    <row r="1197" spans="34:35">
      <c r="AH1197" s="128">
        <f t="shared" ca="1" si="25"/>
        <v>0</v>
      </c>
      <c r="AI1197" s="128">
        <v>1197</v>
      </c>
    </row>
    <row r="1198" spans="34:35">
      <c r="AH1198" s="128">
        <f t="shared" ca="1" si="25"/>
        <v>0</v>
      </c>
      <c r="AI1198" s="128">
        <v>1198</v>
      </c>
    </row>
    <row r="1199" spans="34:35">
      <c r="AH1199" s="128">
        <f t="shared" ca="1" si="25"/>
        <v>0</v>
      </c>
      <c r="AI1199" s="128">
        <v>1199</v>
      </c>
    </row>
    <row r="1200" spans="34:35">
      <c r="AH1200" s="128">
        <f t="shared" ca="1" si="25"/>
        <v>0</v>
      </c>
      <c r="AI1200" s="128">
        <v>1200</v>
      </c>
    </row>
    <row r="1201" spans="34:35">
      <c r="AH1201" s="128">
        <f t="shared" ca="1" si="25"/>
        <v>0</v>
      </c>
      <c r="AI1201" s="128">
        <v>1201</v>
      </c>
    </row>
    <row r="1202" spans="34:35">
      <c r="AH1202" s="128">
        <f t="shared" ca="1" si="25"/>
        <v>0</v>
      </c>
      <c r="AI1202" s="128">
        <v>1202</v>
      </c>
    </row>
    <row r="1203" spans="34:35">
      <c r="AH1203" s="128">
        <f t="shared" ca="1" si="25"/>
        <v>0</v>
      </c>
      <c r="AI1203" s="128">
        <v>1203</v>
      </c>
    </row>
    <row r="1204" spans="34:35">
      <c r="AH1204" s="128">
        <f t="shared" ca="1" si="25"/>
        <v>0</v>
      </c>
      <c r="AI1204" s="128">
        <v>1204</v>
      </c>
    </row>
    <row r="1205" spans="34:35">
      <c r="AH1205" s="128">
        <f t="shared" ca="1" si="25"/>
        <v>0</v>
      </c>
      <c r="AI1205" s="128">
        <v>1205</v>
      </c>
    </row>
    <row r="1206" spans="34:35">
      <c r="AH1206" s="128">
        <f t="shared" ca="1" si="25"/>
        <v>0</v>
      </c>
      <c r="AI1206" s="128">
        <v>1206</v>
      </c>
    </row>
    <row r="1207" spans="34:35">
      <c r="AH1207" s="128">
        <f t="shared" ca="1" si="25"/>
        <v>0</v>
      </c>
      <c r="AI1207" s="128">
        <v>1207</v>
      </c>
    </row>
    <row r="1208" spans="34:35">
      <c r="AH1208" s="128">
        <f t="shared" ca="1" si="25"/>
        <v>0</v>
      </c>
      <c r="AI1208" s="128">
        <v>1208</v>
      </c>
    </row>
    <row r="1209" spans="34:35">
      <c r="AH1209" s="128">
        <f t="shared" ca="1" si="25"/>
        <v>0</v>
      </c>
      <c r="AI1209" s="128">
        <v>1209</v>
      </c>
    </row>
    <row r="1210" spans="34:35">
      <c r="AH1210" s="128">
        <f t="shared" ca="1" si="25"/>
        <v>0</v>
      </c>
      <c r="AI1210" s="128">
        <v>1210</v>
      </c>
    </row>
    <row r="1211" spans="34:35">
      <c r="AH1211" s="128">
        <f t="shared" ca="1" si="25"/>
        <v>0</v>
      </c>
      <c r="AI1211" s="128">
        <v>1211</v>
      </c>
    </row>
    <row r="1212" spans="34:35">
      <c r="AH1212" s="128">
        <f t="shared" ca="1" si="25"/>
        <v>0</v>
      </c>
      <c r="AI1212" s="128">
        <v>1212</v>
      </c>
    </row>
    <row r="1213" spans="34:35">
      <c r="AH1213" s="128">
        <f t="shared" ca="1" si="25"/>
        <v>0</v>
      </c>
      <c r="AI1213" s="128">
        <v>1213</v>
      </c>
    </row>
    <row r="1214" spans="34:35">
      <c r="AH1214" s="128">
        <f t="shared" ca="1" si="25"/>
        <v>0</v>
      </c>
      <c r="AI1214" s="128">
        <v>1214</v>
      </c>
    </row>
    <row r="1215" spans="34:35">
      <c r="AH1215" s="128">
        <f t="shared" ca="1" si="25"/>
        <v>0</v>
      </c>
      <c r="AI1215" s="128">
        <v>1215</v>
      </c>
    </row>
    <row r="1216" spans="34:35">
      <c r="AH1216" s="128">
        <f t="shared" ca="1" si="25"/>
        <v>0</v>
      </c>
      <c r="AI1216" s="128">
        <v>1216</v>
      </c>
    </row>
    <row r="1217" spans="34:35">
      <c r="AH1217" s="128">
        <f t="shared" ca="1" si="25"/>
        <v>0</v>
      </c>
      <c r="AI1217" s="128">
        <v>1217</v>
      </c>
    </row>
    <row r="1218" spans="34:35">
      <c r="AH1218" s="128">
        <f t="shared" ca="1" si="25"/>
        <v>0</v>
      </c>
      <c r="AI1218" s="128">
        <v>1218</v>
      </c>
    </row>
    <row r="1219" spans="34:35">
      <c r="AH1219" s="128">
        <f t="shared" ca="1" si="25"/>
        <v>0</v>
      </c>
      <c r="AI1219" s="128">
        <v>1219</v>
      </c>
    </row>
    <row r="1220" spans="34:35">
      <c r="AH1220" s="128">
        <f t="shared" ca="1" si="25"/>
        <v>0</v>
      </c>
      <c r="AI1220" s="128">
        <v>1220</v>
      </c>
    </row>
    <row r="1221" spans="34:35">
      <c r="AH1221" s="128">
        <f t="shared" ca="1" si="25"/>
        <v>0</v>
      </c>
      <c r="AI1221" s="128">
        <v>1221</v>
      </c>
    </row>
    <row r="1222" spans="34:35">
      <c r="AH1222" s="128">
        <f t="shared" ref="AH1222:AH1285" ca="1" si="26">INDIRECT("'"&amp;$AD$7&amp;"'!"&amp;"B"&amp;ROW(B1222))</f>
        <v>0</v>
      </c>
      <c r="AI1222" s="128">
        <v>1222</v>
      </c>
    </row>
    <row r="1223" spans="34:35">
      <c r="AH1223" s="128">
        <f t="shared" ca="1" si="26"/>
        <v>0</v>
      </c>
      <c r="AI1223" s="128">
        <v>1223</v>
      </c>
    </row>
    <row r="1224" spans="34:35">
      <c r="AH1224" s="128">
        <f t="shared" ca="1" si="26"/>
        <v>0</v>
      </c>
      <c r="AI1224" s="128">
        <v>1224</v>
      </c>
    </row>
    <row r="1225" spans="34:35">
      <c r="AH1225" s="128">
        <f t="shared" ca="1" si="26"/>
        <v>0</v>
      </c>
      <c r="AI1225" s="128">
        <v>1225</v>
      </c>
    </row>
    <row r="1226" spans="34:35">
      <c r="AH1226" s="128">
        <f t="shared" ca="1" si="26"/>
        <v>0</v>
      </c>
      <c r="AI1226" s="128">
        <v>1226</v>
      </c>
    </row>
    <row r="1227" spans="34:35">
      <c r="AH1227" s="128">
        <f t="shared" ca="1" si="26"/>
        <v>0</v>
      </c>
      <c r="AI1227" s="128">
        <v>1227</v>
      </c>
    </row>
    <row r="1228" spans="34:35">
      <c r="AH1228" s="128">
        <f t="shared" ca="1" si="26"/>
        <v>0</v>
      </c>
      <c r="AI1228" s="128">
        <v>1228</v>
      </c>
    </row>
    <row r="1229" spans="34:35">
      <c r="AH1229" s="128">
        <f t="shared" ca="1" si="26"/>
        <v>0</v>
      </c>
      <c r="AI1229" s="128">
        <v>1229</v>
      </c>
    </row>
    <row r="1230" spans="34:35">
      <c r="AH1230" s="128">
        <f t="shared" ca="1" si="26"/>
        <v>0</v>
      </c>
      <c r="AI1230" s="128">
        <v>1230</v>
      </c>
    </row>
    <row r="1231" spans="34:35">
      <c r="AH1231" s="128">
        <f t="shared" ca="1" si="26"/>
        <v>0</v>
      </c>
      <c r="AI1231" s="128">
        <v>1231</v>
      </c>
    </row>
    <row r="1232" spans="34:35">
      <c r="AH1232" s="128">
        <f t="shared" ca="1" si="26"/>
        <v>0</v>
      </c>
      <c r="AI1232" s="128">
        <v>1232</v>
      </c>
    </row>
    <row r="1233" spans="34:35">
      <c r="AH1233" s="128">
        <f t="shared" ca="1" si="26"/>
        <v>0</v>
      </c>
      <c r="AI1233" s="128">
        <v>1233</v>
      </c>
    </row>
    <row r="1234" spans="34:35">
      <c r="AH1234" s="128">
        <f t="shared" ca="1" si="26"/>
        <v>0</v>
      </c>
      <c r="AI1234" s="128">
        <v>1234</v>
      </c>
    </row>
    <row r="1235" spans="34:35">
      <c r="AH1235" s="128">
        <f t="shared" ca="1" si="26"/>
        <v>0</v>
      </c>
      <c r="AI1235" s="128">
        <v>1235</v>
      </c>
    </row>
    <row r="1236" spans="34:35">
      <c r="AH1236" s="128">
        <f t="shared" ca="1" si="26"/>
        <v>0</v>
      </c>
      <c r="AI1236" s="128">
        <v>1236</v>
      </c>
    </row>
    <row r="1237" spans="34:35">
      <c r="AH1237" s="128">
        <f t="shared" ca="1" si="26"/>
        <v>0</v>
      </c>
      <c r="AI1237" s="128">
        <v>1237</v>
      </c>
    </row>
    <row r="1238" spans="34:35">
      <c r="AH1238" s="128">
        <f t="shared" ca="1" si="26"/>
        <v>0</v>
      </c>
      <c r="AI1238" s="128">
        <v>1238</v>
      </c>
    </row>
    <row r="1239" spans="34:35">
      <c r="AH1239" s="128">
        <f t="shared" ca="1" si="26"/>
        <v>0</v>
      </c>
      <c r="AI1239" s="128">
        <v>1239</v>
      </c>
    </row>
    <row r="1240" spans="34:35">
      <c r="AH1240" s="128">
        <f t="shared" ca="1" si="26"/>
        <v>0</v>
      </c>
      <c r="AI1240" s="128">
        <v>1240</v>
      </c>
    </row>
    <row r="1241" spans="34:35">
      <c r="AH1241" s="128">
        <f t="shared" ca="1" si="26"/>
        <v>0</v>
      </c>
      <c r="AI1241" s="128">
        <v>1241</v>
      </c>
    </row>
    <row r="1242" spans="34:35">
      <c r="AH1242" s="128">
        <f t="shared" ca="1" si="26"/>
        <v>0</v>
      </c>
      <c r="AI1242" s="128">
        <v>1242</v>
      </c>
    </row>
    <row r="1243" spans="34:35">
      <c r="AH1243" s="128">
        <f t="shared" ca="1" si="26"/>
        <v>0</v>
      </c>
      <c r="AI1243" s="128">
        <v>1243</v>
      </c>
    </row>
    <row r="1244" spans="34:35">
      <c r="AH1244" s="128">
        <f t="shared" ca="1" si="26"/>
        <v>0</v>
      </c>
      <c r="AI1244" s="128">
        <v>1244</v>
      </c>
    </row>
    <row r="1245" spans="34:35">
      <c r="AH1245" s="128">
        <f t="shared" ca="1" si="26"/>
        <v>0</v>
      </c>
      <c r="AI1245" s="128">
        <v>1245</v>
      </c>
    </row>
    <row r="1246" spans="34:35">
      <c r="AH1246" s="128">
        <f t="shared" ca="1" si="26"/>
        <v>0</v>
      </c>
      <c r="AI1246" s="128">
        <v>1246</v>
      </c>
    </row>
    <row r="1247" spans="34:35">
      <c r="AH1247" s="128">
        <f t="shared" ca="1" si="26"/>
        <v>0</v>
      </c>
      <c r="AI1247" s="128">
        <v>1247</v>
      </c>
    </row>
    <row r="1248" spans="34:35">
      <c r="AH1248" s="128">
        <f t="shared" ca="1" si="26"/>
        <v>0</v>
      </c>
      <c r="AI1248" s="128">
        <v>1248</v>
      </c>
    </row>
    <row r="1249" spans="34:35">
      <c r="AH1249" s="128">
        <f t="shared" ca="1" si="26"/>
        <v>0</v>
      </c>
      <c r="AI1249" s="128">
        <v>1249</v>
      </c>
    </row>
    <row r="1250" spans="34:35">
      <c r="AH1250" s="128">
        <f t="shared" ca="1" si="26"/>
        <v>0</v>
      </c>
      <c r="AI1250" s="128">
        <v>1250</v>
      </c>
    </row>
    <row r="1251" spans="34:35">
      <c r="AH1251" s="128">
        <f t="shared" ca="1" si="26"/>
        <v>0</v>
      </c>
      <c r="AI1251" s="128">
        <v>1251</v>
      </c>
    </row>
    <row r="1252" spans="34:35">
      <c r="AH1252" s="128">
        <f t="shared" ca="1" si="26"/>
        <v>0</v>
      </c>
      <c r="AI1252" s="128">
        <v>1252</v>
      </c>
    </row>
    <row r="1253" spans="34:35">
      <c r="AH1253" s="128">
        <f t="shared" ca="1" si="26"/>
        <v>0</v>
      </c>
      <c r="AI1253" s="128">
        <v>1253</v>
      </c>
    </row>
    <row r="1254" spans="34:35">
      <c r="AH1254" s="128">
        <f t="shared" ca="1" si="26"/>
        <v>0</v>
      </c>
      <c r="AI1254" s="128">
        <v>1254</v>
      </c>
    </row>
    <row r="1255" spans="34:35">
      <c r="AH1255" s="128">
        <f t="shared" ca="1" si="26"/>
        <v>0</v>
      </c>
      <c r="AI1255" s="128">
        <v>1255</v>
      </c>
    </row>
    <row r="1256" spans="34:35">
      <c r="AH1256" s="128">
        <f t="shared" ca="1" si="26"/>
        <v>0</v>
      </c>
      <c r="AI1256" s="128">
        <v>1256</v>
      </c>
    </row>
    <row r="1257" spans="34:35">
      <c r="AH1257" s="128">
        <f t="shared" ca="1" si="26"/>
        <v>0</v>
      </c>
      <c r="AI1257" s="128">
        <v>1257</v>
      </c>
    </row>
    <row r="1258" spans="34:35">
      <c r="AH1258" s="128">
        <f t="shared" ca="1" si="26"/>
        <v>0</v>
      </c>
      <c r="AI1258" s="128">
        <v>1258</v>
      </c>
    </row>
    <row r="1259" spans="34:35">
      <c r="AH1259" s="128">
        <f t="shared" ca="1" si="26"/>
        <v>0</v>
      </c>
      <c r="AI1259" s="128">
        <v>1259</v>
      </c>
    </row>
    <row r="1260" spans="34:35">
      <c r="AH1260" s="128">
        <f t="shared" ca="1" si="26"/>
        <v>0</v>
      </c>
      <c r="AI1260" s="128">
        <v>1260</v>
      </c>
    </row>
    <row r="1261" spans="34:35">
      <c r="AH1261" s="128">
        <f t="shared" ca="1" si="26"/>
        <v>0</v>
      </c>
      <c r="AI1261" s="128">
        <v>1261</v>
      </c>
    </row>
    <row r="1262" spans="34:35">
      <c r="AH1262" s="128">
        <f t="shared" ca="1" si="26"/>
        <v>0</v>
      </c>
      <c r="AI1262" s="128">
        <v>1262</v>
      </c>
    </row>
    <row r="1263" spans="34:35">
      <c r="AH1263" s="128">
        <f t="shared" ca="1" si="26"/>
        <v>0</v>
      </c>
      <c r="AI1263" s="128">
        <v>1263</v>
      </c>
    </row>
    <row r="1264" spans="34:35">
      <c r="AH1264" s="128">
        <f t="shared" ca="1" si="26"/>
        <v>0</v>
      </c>
      <c r="AI1264" s="128">
        <v>1264</v>
      </c>
    </row>
    <row r="1265" spans="34:35">
      <c r="AH1265" s="128">
        <f t="shared" ca="1" si="26"/>
        <v>0</v>
      </c>
      <c r="AI1265" s="128">
        <v>1265</v>
      </c>
    </row>
    <row r="1266" spans="34:35">
      <c r="AH1266" s="128">
        <f t="shared" ca="1" si="26"/>
        <v>0</v>
      </c>
      <c r="AI1266" s="128">
        <v>1266</v>
      </c>
    </row>
    <row r="1267" spans="34:35">
      <c r="AH1267" s="128">
        <f t="shared" ca="1" si="26"/>
        <v>0</v>
      </c>
      <c r="AI1267" s="128">
        <v>1267</v>
      </c>
    </row>
    <row r="1268" spans="34:35">
      <c r="AH1268" s="128">
        <f t="shared" ca="1" si="26"/>
        <v>0</v>
      </c>
      <c r="AI1268" s="128">
        <v>1268</v>
      </c>
    </row>
    <row r="1269" spans="34:35">
      <c r="AH1269" s="128">
        <f t="shared" ca="1" si="26"/>
        <v>0</v>
      </c>
      <c r="AI1269" s="128">
        <v>1269</v>
      </c>
    </row>
    <row r="1270" spans="34:35">
      <c r="AH1270" s="128">
        <f t="shared" ca="1" si="26"/>
        <v>0</v>
      </c>
      <c r="AI1270" s="128">
        <v>1270</v>
      </c>
    </row>
    <row r="1271" spans="34:35">
      <c r="AH1271" s="128">
        <f t="shared" ca="1" si="26"/>
        <v>0</v>
      </c>
      <c r="AI1271" s="128">
        <v>1271</v>
      </c>
    </row>
    <row r="1272" spans="34:35">
      <c r="AH1272" s="128">
        <f t="shared" ca="1" si="26"/>
        <v>0</v>
      </c>
      <c r="AI1272" s="128">
        <v>1272</v>
      </c>
    </row>
    <row r="1273" spans="34:35">
      <c r="AH1273" s="128">
        <f t="shared" ca="1" si="26"/>
        <v>0</v>
      </c>
      <c r="AI1273" s="128">
        <v>1273</v>
      </c>
    </row>
    <row r="1274" spans="34:35">
      <c r="AH1274" s="128">
        <f t="shared" ca="1" si="26"/>
        <v>0</v>
      </c>
      <c r="AI1274" s="128">
        <v>1274</v>
      </c>
    </row>
    <row r="1275" spans="34:35">
      <c r="AH1275" s="128">
        <f t="shared" ca="1" si="26"/>
        <v>0</v>
      </c>
      <c r="AI1275" s="128">
        <v>1275</v>
      </c>
    </row>
    <row r="1276" spans="34:35">
      <c r="AH1276" s="128">
        <f t="shared" ca="1" si="26"/>
        <v>0</v>
      </c>
      <c r="AI1276" s="128">
        <v>1276</v>
      </c>
    </row>
    <row r="1277" spans="34:35">
      <c r="AH1277" s="128">
        <f t="shared" ca="1" si="26"/>
        <v>0</v>
      </c>
      <c r="AI1277" s="128">
        <v>1277</v>
      </c>
    </row>
    <row r="1278" spans="34:35">
      <c r="AH1278" s="128">
        <f t="shared" ca="1" si="26"/>
        <v>0</v>
      </c>
      <c r="AI1278" s="128">
        <v>1278</v>
      </c>
    </row>
    <row r="1279" spans="34:35">
      <c r="AH1279" s="128">
        <f t="shared" ca="1" si="26"/>
        <v>0</v>
      </c>
      <c r="AI1279" s="128">
        <v>1279</v>
      </c>
    </row>
    <row r="1280" spans="34:35">
      <c r="AH1280" s="128">
        <f t="shared" ca="1" si="26"/>
        <v>0</v>
      </c>
      <c r="AI1280" s="128">
        <v>1280</v>
      </c>
    </row>
    <row r="1281" spans="34:35">
      <c r="AH1281" s="128">
        <f t="shared" ca="1" si="26"/>
        <v>0</v>
      </c>
      <c r="AI1281" s="128">
        <v>1281</v>
      </c>
    </row>
    <row r="1282" spans="34:35">
      <c r="AH1282" s="128">
        <f t="shared" ca="1" si="26"/>
        <v>0</v>
      </c>
      <c r="AI1282" s="128">
        <v>1282</v>
      </c>
    </row>
    <row r="1283" spans="34:35">
      <c r="AH1283" s="128">
        <f t="shared" ca="1" si="26"/>
        <v>0</v>
      </c>
      <c r="AI1283" s="128">
        <v>1283</v>
      </c>
    </row>
    <row r="1284" spans="34:35">
      <c r="AH1284" s="128">
        <f t="shared" ca="1" si="26"/>
        <v>0</v>
      </c>
      <c r="AI1284" s="128">
        <v>1284</v>
      </c>
    </row>
    <row r="1285" spans="34:35">
      <c r="AH1285" s="128">
        <f t="shared" ca="1" si="26"/>
        <v>0</v>
      </c>
      <c r="AI1285" s="128">
        <v>1285</v>
      </c>
    </row>
    <row r="1286" spans="34:35">
      <c r="AH1286" s="128">
        <f t="shared" ref="AH1286:AH1349" ca="1" si="27">INDIRECT("'"&amp;$AD$7&amp;"'!"&amp;"B"&amp;ROW(B1286))</f>
        <v>0</v>
      </c>
      <c r="AI1286" s="128">
        <v>1286</v>
      </c>
    </row>
    <row r="1287" spans="34:35">
      <c r="AH1287" s="128">
        <f t="shared" ca="1" si="27"/>
        <v>0</v>
      </c>
      <c r="AI1287" s="128">
        <v>1287</v>
      </c>
    </row>
    <row r="1288" spans="34:35">
      <c r="AH1288" s="128">
        <f t="shared" ca="1" si="27"/>
        <v>0</v>
      </c>
      <c r="AI1288" s="128">
        <v>1288</v>
      </c>
    </row>
    <row r="1289" spans="34:35">
      <c r="AH1289" s="128">
        <f t="shared" ca="1" si="27"/>
        <v>0</v>
      </c>
      <c r="AI1289" s="128">
        <v>1289</v>
      </c>
    </row>
    <row r="1290" spans="34:35">
      <c r="AH1290" s="128">
        <f t="shared" ca="1" si="27"/>
        <v>0</v>
      </c>
      <c r="AI1290" s="128">
        <v>1290</v>
      </c>
    </row>
    <row r="1291" spans="34:35">
      <c r="AH1291" s="128">
        <f t="shared" ca="1" si="27"/>
        <v>0</v>
      </c>
      <c r="AI1291" s="128">
        <v>1291</v>
      </c>
    </row>
    <row r="1292" spans="34:35">
      <c r="AH1292" s="128">
        <f t="shared" ca="1" si="27"/>
        <v>0</v>
      </c>
      <c r="AI1292" s="128">
        <v>1292</v>
      </c>
    </row>
    <row r="1293" spans="34:35">
      <c r="AH1293" s="128">
        <f t="shared" ca="1" si="27"/>
        <v>0</v>
      </c>
      <c r="AI1293" s="128">
        <v>1293</v>
      </c>
    </row>
    <row r="1294" spans="34:35">
      <c r="AH1294" s="128">
        <f t="shared" ca="1" si="27"/>
        <v>0</v>
      </c>
      <c r="AI1294" s="128">
        <v>1294</v>
      </c>
    </row>
    <row r="1295" spans="34:35">
      <c r="AH1295" s="128">
        <f t="shared" ca="1" si="27"/>
        <v>0</v>
      </c>
      <c r="AI1295" s="128">
        <v>1295</v>
      </c>
    </row>
    <row r="1296" spans="34:35">
      <c r="AH1296" s="128">
        <f t="shared" ca="1" si="27"/>
        <v>0</v>
      </c>
      <c r="AI1296" s="128">
        <v>1296</v>
      </c>
    </row>
    <row r="1297" spans="34:35">
      <c r="AH1297" s="128">
        <f t="shared" ca="1" si="27"/>
        <v>0</v>
      </c>
      <c r="AI1297" s="128">
        <v>1297</v>
      </c>
    </row>
    <row r="1298" spans="34:35">
      <c r="AH1298" s="128">
        <f t="shared" ca="1" si="27"/>
        <v>0</v>
      </c>
      <c r="AI1298" s="128">
        <v>1298</v>
      </c>
    </row>
    <row r="1299" spans="34:35">
      <c r="AH1299" s="128">
        <f t="shared" ca="1" si="27"/>
        <v>0</v>
      </c>
      <c r="AI1299" s="128">
        <v>1299</v>
      </c>
    </row>
    <row r="1300" spans="34:35">
      <c r="AH1300" s="128">
        <f t="shared" ca="1" si="27"/>
        <v>0</v>
      </c>
      <c r="AI1300" s="128">
        <v>1300</v>
      </c>
    </row>
    <row r="1301" spans="34:35">
      <c r="AH1301" s="128">
        <f t="shared" ca="1" si="27"/>
        <v>0</v>
      </c>
      <c r="AI1301" s="128">
        <v>1301</v>
      </c>
    </row>
    <row r="1302" spans="34:35">
      <c r="AH1302" s="128">
        <f t="shared" ca="1" si="27"/>
        <v>0</v>
      </c>
      <c r="AI1302" s="128">
        <v>1302</v>
      </c>
    </row>
    <row r="1303" spans="34:35">
      <c r="AH1303" s="128">
        <f t="shared" ca="1" si="27"/>
        <v>0</v>
      </c>
      <c r="AI1303" s="128">
        <v>1303</v>
      </c>
    </row>
    <row r="1304" spans="34:35">
      <c r="AH1304" s="128">
        <f t="shared" ca="1" si="27"/>
        <v>0</v>
      </c>
      <c r="AI1304" s="128">
        <v>1304</v>
      </c>
    </row>
    <row r="1305" spans="34:35">
      <c r="AH1305" s="128">
        <f t="shared" ca="1" si="27"/>
        <v>0</v>
      </c>
      <c r="AI1305" s="128">
        <v>1305</v>
      </c>
    </row>
    <row r="1306" spans="34:35">
      <c r="AH1306" s="128">
        <f t="shared" ca="1" si="27"/>
        <v>0</v>
      </c>
      <c r="AI1306" s="128">
        <v>1306</v>
      </c>
    </row>
    <row r="1307" spans="34:35">
      <c r="AH1307" s="128">
        <f t="shared" ca="1" si="27"/>
        <v>0</v>
      </c>
      <c r="AI1307" s="128">
        <v>1307</v>
      </c>
    </row>
    <row r="1308" spans="34:35">
      <c r="AH1308" s="128">
        <f t="shared" ca="1" si="27"/>
        <v>0</v>
      </c>
      <c r="AI1308" s="128">
        <v>1308</v>
      </c>
    </row>
    <row r="1309" spans="34:35">
      <c r="AH1309" s="128">
        <f t="shared" ca="1" si="27"/>
        <v>0</v>
      </c>
      <c r="AI1309" s="128">
        <v>1309</v>
      </c>
    </row>
    <row r="1310" spans="34:35">
      <c r="AH1310" s="128">
        <f t="shared" ca="1" si="27"/>
        <v>0</v>
      </c>
      <c r="AI1310" s="128">
        <v>1310</v>
      </c>
    </row>
    <row r="1311" spans="34:35">
      <c r="AH1311" s="128">
        <f t="shared" ca="1" si="27"/>
        <v>0</v>
      </c>
      <c r="AI1311" s="128">
        <v>1311</v>
      </c>
    </row>
    <row r="1312" spans="34:35">
      <c r="AH1312" s="128">
        <f t="shared" ca="1" si="27"/>
        <v>0</v>
      </c>
      <c r="AI1312" s="128">
        <v>1312</v>
      </c>
    </row>
    <row r="1313" spans="34:35">
      <c r="AH1313" s="128">
        <f t="shared" ca="1" si="27"/>
        <v>0</v>
      </c>
      <c r="AI1313" s="128">
        <v>1313</v>
      </c>
    </row>
    <row r="1314" spans="34:35">
      <c r="AH1314" s="128">
        <f t="shared" ca="1" si="27"/>
        <v>0</v>
      </c>
      <c r="AI1314" s="128">
        <v>1314</v>
      </c>
    </row>
    <row r="1315" spans="34:35">
      <c r="AH1315" s="128">
        <f t="shared" ca="1" si="27"/>
        <v>0</v>
      </c>
      <c r="AI1315" s="128">
        <v>1315</v>
      </c>
    </row>
    <row r="1316" spans="34:35">
      <c r="AH1316" s="128">
        <f t="shared" ca="1" si="27"/>
        <v>0</v>
      </c>
      <c r="AI1316" s="128">
        <v>1316</v>
      </c>
    </row>
    <row r="1317" spans="34:35">
      <c r="AH1317" s="128">
        <f t="shared" ca="1" si="27"/>
        <v>0</v>
      </c>
      <c r="AI1317" s="128">
        <v>1317</v>
      </c>
    </row>
    <row r="1318" spans="34:35">
      <c r="AH1318" s="128">
        <f t="shared" ca="1" si="27"/>
        <v>0</v>
      </c>
      <c r="AI1318" s="128">
        <v>1318</v>
      </c>
    </row>
    <row r="1319" spans="34:35">
      <c r="AH1319" s="128">
        <f t="shared" ca="1" si="27"/>
        <v>0</v>
      </c>
      <c r="AI1319" s="128">
        <v>1319</v>
      </c>
    </row>
    <row r="1320" spans="34:35">
      <c r="AH1320" s="128">
        <f t="shared" ca="1" si="27"/>
        <v>0</v>
      </c>
      <c r="AI1320" s="128">
        <v>1320</v>
      </c>
    </row>
    <row r="1321" spans="34:35">
      <c r="AH1321" s="128">
        <f t="shared" ca="1" si="27"/>
        <v>0</v>
      </c>
      <c r="AI1321" s="128">
        <v>1321</v>
      </c>
    </row>
    <row r="1322" spans="34:35">
      <c r="AH1322" s="128">
        <f t="shared" ca="1" si="27"/>
        <v>0</v>
      </c>
      <c r="AI1322" s="128">
        <v>1322</v>
      </c>
    </row>
    <row r="1323" spans="34:35">
      <c r="AH1323" s="128">
        <f t="shared" ca="1" si="27"/>
        <v>0</v>
      </c>
      <c r="AI1323" s="128">
        <v>1323</v>
      </c>
    </row>
    <row r="1324" spans="34:35">
      <c r="AH1324" s="128">
        <f t="shared" ca="1" si="27"/>
        <v>0</v>
      </c>
      <c r="AI1324" s="128">
        <v>1324</v>
      </c>
    </row>
    <row r="1325" spans="34:35">
      <c r="AH1325" s="128">
        <f t="shared" ca="1" si="27"/>
        <v>0</v>
      </c>
      <c r="AI1325" s="128">
        <v>1325</v>
      </c>
    </row>
    <row r="1326" spans="34:35">
      <c r="AH1326" s="128">
        <f t="shared" ca="1" si="27"/>
        <v>0</v>
      </c>
      <c r="AI1326" s="128">
        <v>1326</v>
      </c>
    </row>
    <row r="1327" spans="34:35">
      <c r="AH1327" s="128">
        <f t="shared" ca="1" si="27"/>
        <v>0</v>
      </c>
      <c r="AI1327" s="128">
        <v>1327</v>
      </c>
    </row>
    <row r="1328" spans="34:35">
      <c r="AH1328" s="128">
        <f t="shared" ca="1" si="27"/>
        <v>0</v>
      </c>
      <c r="AI1328" s="128">
        <v>1328</v>
      </c>
    </row>
    <row r="1329" spans="34:35">
      <c r="AH1329" s="128">
        <f t="shared" ca="1" si="27"/>
        <v>0</v>
      </c>
      <c r="AI1329" s="128">
        <v>1329</v>
      </c>
    </row>
    <row r="1330" spans="34:35">
      <c r="AH1330" s="128">
        <f t="shared" ca="1" si="27"/>
        <v>0</v>
      </c>
      <c r="AI1330" s="128">
        <v>1330</v>
      </c>
    </row>
    <row r="1331" spans="34:35">
      <c r="AH1331" s="128">
        <f t="shared" ca="1" si="27"/>
        <v>0</v>
      </c>
      <c r="AI1331" s="128">
        <v>1331</v>
      </c>
    </row>
    <row r="1332" spans="34:35">
      <c r="AH1332" s="128">
        <f t="shared" ca="1" si="27"/>
        <v>0</v>
      </c>
      <c r="AI1332" s="128">
        <v>1332</v>
      </c>
    </row>
    <row r="1333" spans="34:35">
      <c r="AH1333" s="128">
        <f t="shared" ca="1" si="27"/>
        <v>0</v>
      </c>
      <c r="AI1333" s="128">
        <v>1333</v>
      </c>
    </row>
    <row r="1334" spans="34:35">
      <c r="AH1334" s="128">
        <f t="shared" ca="1" si="27"/>
        <v>0</v>
      </c>
      <c r="AI1334" s="128">
        <v>1334</v>
      </c>
    </row>
    <row r="1335" spans="34:35">
      <c r="AH1335" s="128">
        <f t="shared" ca="1" si="27"/>
        <v>0</v>
      </c>
      <c r="AI1335" s="128">
        <v>1335</v>
      </c>
    </row>
    <row r="1336" spans="34:35">
      <c r="AH1336" s="128">
        <f t="shared" ca="1" si="27"/>
        <v>0</v>
      </c>
      <c r="AI1336" s="128">
        <v>1336</v>
      </c>
    </row>
    <row r="1337" spans="34:35">
      <c r="AH1337" s="128">
        <f t="shared" ca="1" si="27"/>
        <v>0</v>
      </c>
      <c r="AI1337" s="128">
        <v>1337</v>
      </c>
    </row>
    <row r="1338" spans="34:35">
      <c r="AH1338" s="128">
        <f t="shared" ca="1" si="27"/>
        <v>0</v>
      </c>
      <c r="AI1338" s="128">
        <v>1338</v>
      </c>
    </row>
    <row r="1339" spans="34:35">
      <c r="AH1339" s="128">
        <f t="shared" ca="1" si="27"/>
        <v>0</v>
      </c>
      <c r="AI1339" s="128">
        <v>1339</v>
      </c>
    </row>
    <row r="1340" spans="34:35">
      <c r="AH1340" s="128">
        <f t="shared" ca="1" si="27"/>
        <v>0</v>
      </c>
      <c r="AI1340" s="128">
        <v>1340</v>
      </c>
    </row>
    <row r="1341" spans="34:35">
      <c r="AH1341" s="128">
        <f t="shared" ca="1" si="27"/>
        <v>0</v>
      </c>
      <c r="AI1341" s="128">
        <v>1341</v>
      </c>
    </row>
    <row r="1342" spans="34:35">
      <c r="AH1342" s="128">
        <f t="shared" ca="1" si="27"/>
        <v>0</v>
      </c>
      <c r="AI1342" s="128">
        <v>1342</v>
      </c>
    </row>
    <row r="1343" spans="34:35">
      <c r="AH1343" s="128">
        <f t="shared" ca="1" si="27"/>
        <v>0</v>
      </c>
      <c r="AI1343" s="128">
        <v>1343</v>
      </c>
    </row>
    <row r="1344" spans="34:35">
      <c r="AH1344" s="128">
        <f t="shared" ca="1" si="27"/>
        <v>0</v>
      </c>
      <c r="AI1344" s="128">
        <v>1344</v>
      </c>
    </row>
    <row r="1345" spans="34:35">
      <c r="AH1345" s="128">
        <f t="shared" ca="1" si="27"/>
        <v>0</v>
      </c>
      <c r="AI1345" s="128">
        <v>1345</v>
      </c>
    </row>
    <row r="1346" spans="34:35">
      <c r="AH1346" s="128">
        <f t="shared" ca="1" si="27"/>
        <v>0</v>
      </c>
      <c r="AI1346" s="128">
        <v>1346</v>
      </c>
    </row>
    <row r="1347" spans="34:35">
      <c r="AH1347" s="128">
        <f t="shared" ca="1" si="27"/>
        <v>0</v>
      </c>
      <c r="AI1347" s="128">
        <v>1347</v>
      </c>
    </row>
    <row r="1348" spans="34:35">
      <c r="AH1348" s="128">
        <f t="shared" ca="1" si="27"/>
        <v>0</v>
      </c>
      <c r="AI1348" s="128">
        <v>1348</v>
      </c>
    </row>
    <row r="1349" spans="34:35">
      <c r="AH1349" s="128">
        <f t="shared" ca="1" si="27"/>
        <v>0</v>
      </c>
      <c r="AI1349" s="128">
        <v>1349</v>
      </c>
    </row>
    <row r="1350" spans="34:35">
      <c r="AH1350" s="128">
        <f t="shared" ref="AH1350:AH1413" ca="1" si="28">INDIRECT("'"&amp;$AD$7&amp;"'!"&amp;"B"&amp;ROW(B1350))</f>
        <v>0</v>
      </c>
      <c r="AI1350" s="128">
        <v>1350</v>
      </c>
    </row>
    <row r="1351" spans="34:35">
      <c r="AH1351" s="128">
        <f t="shared" ca="1" si="28"/>
        <v>0</v>
      </c>
      <c r="AI1351" s="128">
        <v>1351</v>
      </c>
    </row>
    <row r="1352" spans="34:35">
      <c r="AH1352" s="128">
        <f t="shared" ca="1" si="28"/>
        <v>0</v>
      </c>
      <c r="AI1352" s="128">
        <v>1352</v>
      </c>
    </row>
    <row r="1353" spans="34:35">
      <c r="AH1353" s="128">
        <f t="shared" ca="1" si="28"/>
        <v>0</v>
      </c>
      <c r="AI1353" s="128">
        <v>1353</v>
      </c>
    </row>
    <row r="1354" spans="34:35">
      <c r="AH1354" s="128">
        <f t="shared" ca="1" si="28"/>
        <v>0</v>
      </c>
      <c r="AI1354" s="128">
        <v>1354</v>
      </c>
    </row>
    <row r="1355" spans="34:35">
      <c r="AH1355" s="128">
        <f t="shared" ca="1" si="28"/>
        <v>0</v>
      </c>
      <c r="AI1355" s="128">
        <v>1355</v>
      </c>
    </row>
    <row r="1356" spans="34:35">
      <c r="AH1356" s="128">
        <f t="shared" ca="1" si="28"/>
        <v>0</v>
      </c>
      <c r="AI1356" s="128">
        <v>1356</v>
      </c>
    </row>
    <row r="1357" spans="34:35">
      <c r="AH1357" s="128">
        <f t="shared" ca="1" si="28"/>
        <v>0</v>
      </c>
      <c r="AI1357" s="128">
        <v>1357</v>
      </c>
    </row>
    <row r="1358" spans="34:35">
      <c r="AH1358" s="128">
        <f t="shared" ca="1" si="28"/>
        <v>0</v>
      </c>
      <c r="AI1358" s="128">
        <v>1358</v>
      </c>
    </row>
    <row r="1359" spans="34:35">
      <c r="AH1359" s="128">
        <f t="shared" ca="1" si="28"/>
        <v>0</v>
      </c>
      <c r="AI1359" s="128">
        <v>1359</v>
      </c>
    </row>
    <row r="1360" spans="34:35">
      <c r="AH1360" s="128">
        <f t="shared" ca="1" si="28"/>
        <v>0</v>
      </c>
      <c r="AI1360" s="128">
        <v>1360</v>
      </c>
    </row>
    <row r="1361" spans="34:35">
      <c r="AH1361" s="128">
        <f t="shared" ca="1" si="28"/>
        <v>0</v>
      </c>
      <c r="AI1361" s="128">
        <v>1361</v>
      </c>
    </row>
    <row r="1362" spans="34:35">
      <c r="AH1362" s="128">
        <f t="shared" ca="1" si="28"/>
        <v>0</v>
      </c>
      <c r="AI1362" s="128">
        <v>1362</v>
      </c>
    </row>
    <row r="1363" spans="34:35">
      <c r="AH1363" s="128">
        <f t="shared" ca="1" si="28"/>
        <v>0</v>
      </c>
      <c r="AI1363" s="128">
        <v>1363</v>
      </c>
    </row>
    <row r="1364" spans="34:35">
      <c r="AH1364" s="128">
        <f t="shared" ca="1" si="28"/>
        <v>0</v>
      </c>
      <c r="AI1364" s="128">
        <v>1364</v>
      </c>
    </row>
    <row r="1365" spans="34:35">
      <c r="AH1365" s="128">
        <f t="shared" ca="1" si="28"/>
        <v>0</v>
      </c>
      <c r="AI1365" s="128">
        <v>1365</v>
      </c>
    </row>
    <row r="1366" spans="34:35">
      <c r="AH1366" s="128">
        <f t="shared" ca="1" si="28"/>
        <v>0</v>
      </c>
      <c r="AI1366" s="128">
        <v>1366</v>
      </c>
    </row>
    <row r="1367" spans="34:35">
      <c r="AH1367" s="128">
        <f t="shared" ca="1" si="28"/>
        <v>0</v>
      </c>
      <c r="AI1367" s="128">
        <v>1367</v>
      </c>
    </row>
    <row r="1368" spans="34:35">
      <c r="AH1368" s="128">
        <f t="shared" ca="1" si="28"/>
        <v>0</v>
      </c>
      <c r="AI1368" s="128">
        <v>1368</v>
      </c>
    </row>
    <row r="1369" spans="34:35">
      <c r="AH1369" s="128">
        <f t="shared" ca="1" si="28"/>
        <v>0</v>
      </c>
      <c r="AI1369" s="128">
        <v>1369</v>
      </c>
    </row>
    <row r="1370" spans="34:35">
      <c r="AH1370" s="128">
        <f t="shared" ca="1" si="28"/>
        <v>0</v>
      </c>
      <c r="AI1370" s="128">
        <v>1370</v>
      </c>
    </row>
    <row r="1371" spans="34:35">
      <c r="AH1371" s="128">
        <f t="shared" ca="1" si="28"/>
        <v>0</v>
      </c>
      <c r="AI1371" s="128">
        <v>1371</v>
      </c>
    </row>
    <row r="1372" spans="34:35">
      <c r="AH1372" s="128">
        <f t="shared" ca="1" si="28"/>
        <v>0</v>
      </c>
      <c r="AI1372" s="128">
        <v>1372</v>
      </c>
    </row>
    <row r="1373" spans="34:35">
      <c r="AH1373" s="128">
        <f t="shared" ca="1" si="28"/>
        <v>0</v>
      </c>
      <c r="AI1373" s="128">
        <v>1373</v>
      </c>
    </row>
    <row r="1374" spans="34:35">
      <c r="AH1374" s="128">
        <f t="shared" ca="1" si="28"/>
        <v>0</v>
      </c>
      <c r="AI1374" s="128">
        <v>1374</v>
      </c>
    </row>
    <row r="1375" spans="34:35">
      <c r="AH1375" s="128">
        <f t="shared" ca="1" si="28"/>
        <v>0</v>
      </c>
      <c r="AI1375" s="128">
        <v>1375</v>
      </c>
    </row>
    <row r="1376" spans="34:35">
      <c r="AH1376" s="128">
        <f t="shared" ca="1" si="28"/>
        <v>0</v>
      </c>
      <c r="AI1376" s="128">
        <v>1376</v>
      </c>
    </row>
    <row r="1377" spans="34:35">
      <c r="AH1377" s="128">
        <f t="shared" ca="1" si="28"/>
        <v>0</v>
      </c>
      <c r="AI1377" s="128">
        <v>1377</v>
      </c>
    </row>
    <row r="1378" spans="34:35">
      <c r="AH1378" s="128">
        <f t="shared" ca="1" si="28"/>
        <v>0</v>
      </c>
      <c r="AI1378" s="128">
        <v>1378</v>
      </c>
    </row>
    <row r="1379" spans="34:35">
      <c r="AH1379" s="128">
        <f t="shared" ca="1" si="28"/>
        <v>0</v>
      </c>
      <c r="AI1379" s="128">
        <v>1379</v>
      </c>
    </row>
    <row r="1380" spans="34:35">
      <c r="AH1380" s="128">
        <f t="shared" ca="1" si="28"/>
        <v>0</v>
      </c>
      <c r="AI1380" s="128">
        <v>1380</v>
      </c>
    </row>
    <row r="1381" spans="34:35">
      <c r="AH1381" s="128">
        <f t="shared" ca="1" si="28"/>
        <v>0</v>
      </c>
      <c r="AI1381" s="128">
        <v>1381</v>
      </c>
    </row>
    <row r="1382" spans="34:35">
      <c r="AH1382" s="128">
        <f t="shared" ca="1" si="28"/>
        <v>0</v>
      </c>
      <c r="AI1382" s="128">
        <v>1382</v>
      </c>
    </row>
    <row r="1383" spans="34:35">
      <c r="AH1383" s="128">
        <f t="shared" ca="1" si="28"/>
        <v>0</v>
      </c>
      <c r="AI1383" s="128">
        <v>1383</v>
      </c>
    </row>
    <row r="1384" spans="34:35">
      <c r="AH1384" s="128">
        <f t="shared" ca="1" si="28"/>
        <v>0</v>
      </c>
      <c r="AI1384" s="128">
        <v>1384</v>
      </c>
    </row>
    <row r="1385" spans="34:35">
      <c r="AH1385" s="128">
        <f t="shared" ca="1" si="28"/>
        <v>0</v>
      </c>
      <c r="AI1385" s="128">
        <v>1385</v>
      </c>
    </row>
    <row r="1386" spans="34:35">
      <c r="AH1386" s="128">
        <f t="shared" ca="1" si="28"/>
        <v>0</v>
      </c>
      <c r="AI1386" s="128">
        <v>1386</v>
      </c>
    </row>
    <row r="1387" spans="34:35">
      <c r="AH1387" s="128">
        <f t="shared" ca="1" si="28"/>
        <v>0</v>
      </c>
      <c r="AI1387" s="128">
        <v>1387</v>
      </c>
    </row>
    <row r="1388" spans="34:35">
      <c r="AH1388" s="128">
        <f t="shared" ca="1" si="28"/>
        <v>0</v>
      </c>
      <c r="AI1388" s="128">
        <v>1388</v>
      </c>
    </row>
    <row r="1389" spans="34:35">
      <c r="AH1389" s="128">
        <f t="shared" ca="1" si="28"/>
        <v>0</v>
      </c>
      <c r="AI1389" s="128">
        <v>1389</v>
      </c>
    </row>
    <row r="1390" spans="34:35">
      <c r="AH1390" s="128">
        <f t="shared" ca="1" si="28"/>
        <v>0</v>
      </c>
      <c r="AI1390" s="128">
        <v>1390</v>
      </c>
    </row>
    <row r="1391" spans="34:35">
      <c r="AH1391" s="128">
        <f t="shared" ca="1" si="28"/>
        <v>0</v>
      </c>
      <c r="AI1391" s="128">
        <v>1391</v>
      </c>
    </row>
    <row r="1392" spans="34:35">
      <c r="AH1392" s="128">
        <f t="shared" ca="1" si="28"/>
        <v>0</v>
      </c>
      <c r="AI1392" s="128">
        <v>1392</v>
      </c>
    </row>
    <row r="1393" spans="34:35">
      <c r="AH1393" s="128">
        <f t="shared" ca="1" si="28"/>
        <v>0</v>
      </c>
      <c r="AI1393" s="128">
        <v>1393</v>
      </c>
    </row>
    <row r="1394" spans="34:35">
      <c r="AH1394" s="128">
        <f t="shared" ca="1" si="28"/>
        <v>0</v>
      </c>
      <c r="AI1394" s="128">
        <v>1394</v>
      </c>
    </row>
    <row r="1395" spans="34:35">
      <c r="AH1395" s="128">
        <f t="shared" ca="1" si="28"/>
        <v>0</v>
      </c>
      <c r="AI1395" s="128">
        <v>1395</v>
      </c>
    </row>
    <row r="1396" spans="34:35">
      <c r="AH1396" s="128">
        <f t="shared" ca="1" si="28"/>
        <v>0</v>
      </c>
      <c r="AI1396" s="128">
        <v>1396</v>
      </c>
    </row>
    <row r="1397" spans="34:35">
      <c r="AH1397" s="128">
        <f t="shared" ca="1" si="28"/>
        <v>0</v>
      </c>
      <c r="AI1397" s="128">
        <v>1397</v>
      </c>
    </row>
    <row r="1398" spans="34:35">
      <c r="AH1398" s="128">
        <f t="shared" ca="1" si="28"/>
        <v>0</v>
      </c>
      <c r="AI1398" s="128">
        <v>1398</v>
      </c>
    </row>
    <row r="1399" spans="34:35">
      <c r="AH1399" s="128">
        <f t="shared" ca="1" si="28"/>
        <v>0</v>
      </c>
      <c r="AI1399" s="128">
        <v>1399</v>
      </c>
    </row>
    <row r="1400" spans="34:35">
      <c r="AH1400" s="128">
        <f t="shared" ca="1" si="28"/>
        <v>0</v>
      </c>
      <c r="AI1400" s="128">
        <v>1400</v>
      </c>
    </row>
    <row r="1401" spans="34:35">
      <c r="AH1401" s="128">
        <f t="shared" ca="1" si="28"/>
        <v>0</v>
      </c>
      <c r="AI1401" s="128">
        <v>1401</v>
      </c>
    </row>
    <row r="1402" spans="34:35">
      <c r="AH1402" s="128">
        <f t="shared" ca="1" si="28"/>
        <v>0</v>
      </c>
      <c r="AI1402" s="128">
        <v>1402</v>
      </c>
    </row>
    <row r="1403" spans="34:35">
      <c r="AH1403" s="128">
        <f t="shared" ca="1" si="28"/>
        <v>0</v>
      </c>
      <c r="AI1403" s="128">
        <v>1403</v>
      </c>
    </row>
    <row r="1404" spans="34:35">
      <c r="AH1404" s="128">
        <f t="shared" ca="1" si="28"/>
        <v>0</v>
      </c>
      <c r="AI1404" s="128">
        <v>1404</v>
      </c>
    </row>
    <row r="1405" spans="34:35">
      <c r="AH1405" s="128">
        <f t="shared" ca="1" si="28"/>
        <v>0</v>
      </c>
      <c r="AI1405" s="128">
        <v>1405</v>
      </c>
    </row>
    <row r="1406" spans="34:35">
      <c r="AH1406" s="128">
        <f t="shared" ca="1" si="28"/>
        <v>0</v>
      </c>
      <c r="AI1406" s="128">
        <v>1406</v>
      </c>
    </row>
    <row r="1407" spans="34:35">
      <c r="AH1407" s="128">
        <f t="shared" ca="1" si="28"/>
        <v>0</v>
      </c>
      <c r="AI1407" s="128">
        <v>1407</v>
      </c>
    </row>
    <row r="1408" spans="34:35">
      <c r="AH1408" s="128">
        <f t="shared" ca="1" si="28"/>
        <v>0</v>
      </c>
      <c r="AI1408" s="128">
        <v>1408</v>
      </c>
    </row>
    <row r="1409" spans="34:35">
      <c r="AH1409" s="128">
        <f t="shared" ca="1" si="28"/>
        <v>0</v>
      </c>
      <c r="AI1409" s="128">
        <v>1409</v>
      </c>
    </row>
    <row r="1410" spans="34:35">
      <c r="AH1410" s="128">
        <f t="shared" ca="1" si="28"/>
        <v>0</v>
      </c>
      <c r="AI1410" s="128">
        <v>1410</v>
      </c>
    </row>
    <row r="1411" spans="34:35">
      <c r="AH1411" s="128">
        <f t="shared" ca="1" si="28"/>
        <v>0</v>
      </c>
      <c r="AI1411" s="128">
        <v>1411</v>
      </c>
    </row>
    <row r="1412" spans="34:35">
      <c r="AH1412" s="128">
        <f t="shared" ca="1" si="28"/>
        <v>0</v>
      </c>
      <c r="AI1412" s="128">
        <v>1412</v>
      </c>
    </row>
    <row r="1413" spans="34:35">
      <c r="AH1413" s="128">
        <f t="shared" ca="1" si="28"/>
        <v>0</v>
      </c>
      <c r="AI1413" s="128">
        <v>1413</v>
      </c>
    </row>
    <row r="1414" spans="34:35">
      <c r="AH1414" s="128">
        <f t="shared" ref="AH1414:AH1477" ca="1" si="29">INDIRECT("'"&amp;$AD$7&amp;"'!"&amp;"B"&amp;ROW(B1414))</f>
        <v>0</v>
      </c>
      <c r="AI1414" s="128">
        <v>1414</v>
      </c>
    </row>
    <row r="1415" spans="34:35">
      <c r="AH1415" s="128">
        <f t="shared" ca="1" si="29"/>
        <v>0</v>
      </c>
      <c r="AI1415" s="128">
        <v>1415</v>
      </c>
    </row>
    <row r="1416" spans="34:35">
      <c r="AH1416" s="128">
        <f t="shared" ca="1" si="29"/>
        <v>0</v>
      </c>
      <c r="AI1416" s="128">
        <v>1416</v>
      </c>
    </row>
    <row r="1417" spans="34:35">
      <c r="AH1417" s="128">
        <f t="shared" ca="1" si="29"/>
        <v>0</v>
      </c>
      <c r="AI1417" s="128">
        <v>1417</v>
      </c>
    </row>
    <row r="1418" spans="34:35">
      <c r="AH1418" s="128">
        <f t="shared" ca="1" si="29"/>
        <v>0</v>
      </c>
      <c r="AI1418" s="128">
        <v>1418</v>
      </c>
    </row>
    <row r="1419" spans="34:35">
      <c r="AH1419" s="128">
        <f t="shared" ca="1" si="29"/>
        <v>0</v>
      </c>
      <c r="AI1419" s="128">
        <v>1419</v>
      </c>
    </row>
    <row r="1420" spans="34:35">
      <c r="AH1420" s="128">
        <f t="shared" ca="1" si="29"/>
        <v>0</v>
      </c>
      <c r="AI1420" s="128">
        <v>1420</v>
      </c>
    </row>
    <row r="1421" spans="34:35">
      <c r="AH1421" s="128">
        <f t="shared" ca="1" si="29"/>
        <v>0</v>
      </c>
      <c r="AI1421" s="128">
        <v>1421</v>
      </c>
    </row>
    <row r="1422" spans="34:35">
      <c r="AH1422" s="128">
        <f t="shared" ca="1" si="29"/>
        <v>0</v>
      </c>
      <c r="AI1422" s="128">
        <v>1422</v>
      </c>
    </row>
    <row r="1423" spans="34:35">
      <c r="AH1423" s="128">
        <f t="shared" ca="1" si="29"/>
        <v>0</v>
      </c>
      <c r="AI1423" s="128">
        <v>1423</v>
      </c>
    </row>
    <row r="1424" spans="34:35">
      <c r="AH1424" s="128">
        <f t="shared" ca="1" si="29"/>
        <v>0</v>
      </c>
      <c r="AI1424" s="128">
        <v>1424</v>
      </c>
    </row>
    <row r="1425" spans="34:35">
      <c r="AH1425" s="128">
        <f t="shared" ca="1" si="29"/>
        <v>0</v>
      </c>
      <c r="AI1425" s="128">
        <v>1425</v>
      </c>
    </row>
    <row r="1426" spans="34:35">
      <c r="AH1426" s="128">
        <f t="shared" ca="1" si="29"/>
        <v>0</v>
      </c>
      <c r="AI1426" s="128">
        <v>1426</v>
      </c>
    </row>
    <row r="1427" spans="34:35">
      <c r="AH1427" s="128">
        <f t="shared" ca="1" si="29"/>
        <v>0</v>
      </c>
      <c r="AI1427" s="128">
        <v>1427</v>
      </c>
    </row>
    <row r="1428" spans="34:35">
      <c r="AH1428" s="128">
        <f t="shared" ca="1" si="29"/>
        <v>0</v>
      </c>
      <c r="AI1428" s="128">
        <v>1428</v>
      </c>
    </row>
    <row r="1429" spans="34:35">
      <c r="AH1429" s="128">
        <f t="shared" ca="1" si="29"/>
        <v>0</v>
      </c>
      <c r="AI1429" s="128">
        <v>1429</v>
      </c>
    </row>
    <row r="1430" spans="34:35">
      <c r="AH1430" s="128">
        <f t="shared" ca="1" si="29"/>
        <v>0</v>
      </c>
      <c r="AI1430" s="128">
        <v>1430</v>
      </c>
    </row>
    <row r="1431" spans="34:35">
      <c r="AH1431" s="128">
        <f t="shared" ca="1" si="29"/>
        <v>0</v>
      </c>
      <c r="AI1431" s="128">
        <v>1431</v>
      </c>
    </row>
    <row r="1432" spans="34:35">
      <c r="AH1432" s="128">
        <f t="shared" ca="1" si="29"/>
        <v>0</v>
      </c>
      <c r="AI1432" s="128">
        <v>1432</v>
      </c>
    </row>
    <row r="1433" spans="34:35">
      <c r="AH1433" s="128">
        <f t="shared" ca="1" si="29"/>
        <v>0</v>
      </c>
      <c r="AI1433" s="128">
        <v>1433</v>
      </c>
    </row>
    <row r="1434" spans="34:35">
      <c r="AH1434" s="128">
        <f t="shared" ca="1" si="29"/>
        <v>0</v>
      </c>
      <c r="AI1434" s="128">
        <v>1434</v>
      </c>
    </row>
    <row r="1435" spans="34:35">
      <c r="AH1435" s="128">
        <f t="shared" ca="1" si="29"/>
        <v>0</v>
      </c>
      <c r="AI1435" s="128">
        <v>1435</v>
      </c>
    </row>
    <row r="1436" spans="34:35">
      <c r="AH1436" s="128">
        <f t="shared" ca="1" si="29"/>
        <v>0</v>
      </c>
      <c r="AI1436" s="128">
        <v>1436</v>
      </c>
    </row>
    <row r="1437" spans="34:35">
      <c r="AH1437" s="128">
        <f t="shared" ca="1" si="29"/>
        <v>0</v>
      </c>
      <c r="AI1437" s="128">
        <v>1437</v>
      </c>
    </row>
    <row r="1438" spans="34:35">
      <c r="AH1438" s="128">
        <f t="shared" ca="1" si="29"/>
        <v>0</v>
      </c>
      <c r="AI1438" s="128">
        <v>1438</v>
      </c>
    </row>
    <row r="1439" spans="34:35">
      <c r="AH1439" s="128">
        <f t="shared" ca="1" si="29"/>
        <v>0</v>
      </c>
      <c r="AI1439" s="128">
        <v>1439</v>
      </c>
    </row>
    <row r="1440" spans="34:35">
      <c r="AH1440" s="128">
        <f t="shared" ca="1" si="29"/>
        <v>0</v>
      </c>
      <c r="AI1440" s="128">
        <v>1440</v>
      </c>
    </row>
    <row r="1441" spans="34:35">
      <c r="AH1441" s="128">
        <f t="shared" ca="1" si="29"/>
        <v>0</v>
      </c>
      <c r="AI1441" s="128">
        <v>1441</v>
      </c>
    </row>
    <row r="1442" spans="34:35">
      <c r="AH1442" s="128">
        <f t="shared" ca="1" si="29"/>
        <v>0</v>
      </c>
      <c r="AI1442" s="128">
        <v>1442</v>
      </c>
    </row>
    <row r="1443" spans="34:35">
      <c r="AH1443" s="128">
        <f t="shared" ca="1" si="29"/>
        <v>0</v>
      </c>
      <c r="AI1443" s="128">
        <v>1443</v>
      </c>
    </row>
    <row r="1444" spans="34:35">
      <c r="AH1444" s="128">
        <f t="shared" ca="1" si="29"/>
        <v>0</v>
      </c>
      <c r="AI1444" s="128">
        <v>1444</v>
      </c>
    </row>
    <row r="1445" spans="34:35">
      <c r="AH1445" s="128">
        <f t="shared" ca="1" si="29"/>
        <v>0</v>
      </c>
      <c r="AI1445" s="128">
        <v>1445</v>
      </c>
    </row>
    <row r="1446" spans="34:35">
      <c r="AH1446" s="128">
        <f t="shared" ca="1" si="29"/>
        <v>0</v>
      </c>
      <c r="AI1446" s="128">
        <v>1446</v>
      </c>
    </row>
    <row r="1447" spans="34:35">
      <c r="AH1447" s="128">
        <f t="shared" ca="1" si="29"/>
        <v>0</v>
      </c>
      <c r="AI1447" s="128">
        <v>1447</v>
      </c>
    </row>
    <row r="1448" spans="34:35">
      <c r="AH1448" s="128">
        <f t="shared" ca="1" si="29"/>
        <v>0</v>
      </c>
      <c r="AI1448" s="128">
        <v>1448</v>
      </c>
    </row>
    <row r="1449" spans="34:35">
      <c r="AH1449" s="128">
        <f t="shared" ca="1" si="29"/>
        <v>0</v>
      </c>
      <c r="AI1449" s="128">
        <v>1449</v>
      </c>
    </row>
    <row r="1450" spans="34:35">
      <c r="AH1450" s="128">
        <f t="shared" ca="1" si="29"/>
        <v>0</v>
      </c>
      <c r="AI1450" s="128">
        <v>1450</v>
      </c>
    </row>
    <row r="1451" spans="34:35">
      <c r="AH1451" s="128">
        <f t="shared" ca="1" si="29"/>
        <v>0</v>
      </c>
      <c r="AI1451" s="128">
        <v>1451</v>
      </c>
    </row>
    <row r="1452" spans="34:35">
      <c r="AH1452" s="128">
        <f t="shared" ca="1" si="29"/>
        <v>0</v>
      </c>
      <c r="AI1452" s="128">
        <v>1452</v>
      </c>
    </row>
    <row r="1453" spans="34:35">
      <c r="AH1453" s="128">
        <f t="shared" ca="1" si="29"/>
        <v>0</v>
      </c>
      <c r="AI1453" s="128">
        <v>1453</v>
      </c>
    </row>
    <row r="1454" spans="34:35">
      <c r="AH1454" s="128">
        <f t="shared" ca="1" si="29"/>
        <v>0</v>
      </c>
      <c r="AI1454" s="128">
        <v>1454</v>
      </c>
    </row>
    <row r="1455" spans="34:35">
      <c r="AH1455" s="128">
        <f t="shared" ca="1" si="29"/>
        <v>0</v>
      </c>
      <c r="AI1455" s="128">
        <v>1455</v>
      </c>
    </row>
    <row r="1456" spans="34:35">
      <c r="AH1456" s="128">
        <f t="shared" ca="1" si="29"/>
        <v>0</v>
      </c>
      <c r="AI1456" s="128">
        <v>1456</v>
      </c>
    </row>
    <row r="1457" spans="34:35">
      <c r="AH1457" s="128">
        <f t="shared" ca="1" si="29"/>
        <v>0</v>
      </c>
      <c r="AI1457" s="128">
        <v>1457</v>
      </c>
    </row>
    <row r="1458" spans="34:35">
      <c r="AH1458" s="128">
        <f t="shared" ca="1" si="29"/>
        <v>0</v>
      </c>
      <c r="AI1458" s="128">
        <v>1458</v>
      </c>
    </row>
    <row r="1459" spans="34:35">
      <c r="AH1459" s="128">
        <f t="shared" ca="1" si="29"/>
        <v>0</v>
      </c>
      <c r="AI1459" s="128">
        <v>1459</v>
      </c>
    </row>
    <row r="1460" spans="34:35">
      <c r="AH1460" s="128">
        <f t="shared" ca="1" si="29"/>
        <v>0</v>
      </c>
      <c r="AI1460" s="128">
        <v>1460</v>
      </c>
    </row>
    <row r="1461" spans="34:35">
      <c r="AH1461" s="128">
        <f t="shared" ca="1" si="29"/>
        <v>0</v>
      </c>
      <c r="AI1461" s="128">
        <v>1461</v>
      </c>
    </row>
    <row r="1462" spans="34:35">
      <c r="AH1462" s="128">
        <f t="shared" ca="1" si="29"/>
        <v>0</v>
      </c>
      <c r="AI1462" s="128">
        <v>1462</v>
      </c>
    </row>
    <row r="1463" spans="34:35">
      <c r="AH1463" s="128">
        <f t="shared" ca="1" si="29"/>
        <v>0</v>
      </c>
      <c r="AI1463" s="128">
        <v>1463</v>
      </c>
    </row>
    <row r="1464" spans="34:35">
      <c r="AH1464" s="128">
        <f t="shared" ca="1" si="29"/>
        <v>0</v>
      </c>
      <c r="AI1464" s="128">
        <v>1464</v>
      </c>
    </row>
    <row r="1465" spans="34:35">
      <c r="AH1465" s="128">
        <f t="shared" ca="1" si="29"/>
        <v>0</v>
      </c>
      <c r="AI1465" s="128">
        <v>1465</v>
      </c>
    </row>
    <row r="1466" spans="34:35">
      <c r="AH1466" s="128">
        <f t="shared" ca="1" si="29"/>
        <v>0</v>
      </c>
      <c r="AI1466" s="128">
        <v>1466</v>
      </c>
    </row>
    <row r="1467" spans="34:35">
      <c r="AH1467" s="128">
        <f t="shared" ca="1" si="29"/>
        <v>0</v>
      </c>
      <c r="AI1467" s="128">
        <v>1467</v>
      </c>
    </row>
    <row r="1468" spans="34:35">
      <c r="AH1468" s="128">
        <f t="shared" ca="1" si="29"/>
        <v>0</v>
      </c>
      <c r="AI1468" s="128">
        <v>1468</v>
      </c>
    </row>
    <row r="1469" spans="34:35">
      <c r="AH1469" s="128">
        <f t="shared" ca="1" si="29"/>
        <v>0</v>
      </c>
      <c r="AI1469" s="128">
        <v>1469</v>
      </c>
    </row>
    <row r="1470" spans="34:35">
      <c r="AH1470" s="128">
        <f t="shared" ca="1" si="29"/>
        <v>0</v>
      </c>
      <c r="AI1470" s="128">
        <v>1470</v>
      </c>
    </row>
    <row r="1471" spans="34:35">
      <c r="AH1471" s="128">
        <f t="shared" ca="1" si="29"/>
        <v>0</v>
      </c>
      <c r="AI1471" s="128">
        <v>1471</v>
      </c>
    </row>
    <row r="1472" spans="34:35">
      <c r="AH1472" s="128">
        <f t="shared" ca="1" si="29"/>
        <v>0</v>
      </c>
      <c r="AI1472" s="128">
        <v>1472</v>
      </c>
    </row>
    <row r="1473" spans="34:35">
      <c r="AH1473" s="128">
        <f t="shared" ca="1" si="29"/>
        <v>0</v>
      </c>
      <c r="AI1473" s="128">
        <v>1473</v>
      </c>
    </row>
    <row r="1474" spans="34:35">
      <c r="AH1474" s="128">
        <f t="shared" ca="1" si="29"/>
        <v>0</v>
      </c>
      <c r="AI1474" s="128">
        <v>1474</v>
      </c>
    </row>
    <row r="1475" spans="34:35">
      <c r="AH1475" s="128">
        <f t="shared" ca="1" si="29"/>
        <v>0</v>
      </c>
      <c r="AI1475" s="128">
        <v>1475</v>
      </c>
    </row>
    <row r="1476" spans="34:35">
      <c r="AH1476" s="128">
        <f t="shared" ca="1" si="29"/>
        <v>0</v>
      </c>
      <c r="AI1476" s="128">
        <v>1476</v>
      </c>
    </row>
    <row r="1477" spans="34:35">
      <c r="AH1477" s="128">
        <f t="shared" ca="1" si="29"/>
        <v>0</v>
      </c>
      <c r="AI1477" s="128">
        <v>1477</v>
      </c>
    </row>
    <row r="1478" spans="34:35">
      <c r="AH1478" s="128">
        <f t="shared" ref="AH1478:AH1541" ca="1" si="30">INDIRECT("'"&amp;$AD$7&amp;"'!"&amp;"B"&amp;ROW(B1478))</f>
        <v>0</v>
      </c>
      <c r="AI1478" s="128">
        <v>1478</v>
      </c>
    </row>
    <row r="1479" spans="34:35">
      <c r="AH1479" s="128">
        <f t="shared" ca="1" si="30"/>
        <v>0</v>
      </c>
      <c r="AI1479" s="128">
        <v>1479</v>
      </c>
    </row>
    <row r="1480" spans="34:35">
      <c r="AH1480" s="128">
        <f t="shared" ca="1" si="30"/>
        <v>0</v>
      </c>
      <c r="AI1480" s="128">
        <v>1480</v>
      </c>
    </row>
    <row r="1481" spans="34:35">
      <c r="AH1481" s="128">
        <f t="shared" ca="1" si="30"/>
        <v>0</v>
      </c>
      <c r="AI1481" s="128">
        <v>1481</v>
      </c>
    </row>
    <row r="1482" spans="34:35">
      <c r="AH1482" s="128">
        <f t="shared" ca="1" si="30"/>
        <v>0</v>
      </c>
      <c r="AI1482" s="128">
        <v>1482</v>
      </c>
    </row>
    <row r="1483" spans="34:35">
      <c r="AH1483" s="128">
        <f t="shared" ca="1" si="30"/>
        <v>0</v>
      </c>
      <c r="AI1483" s="128">
        <v>1483</v>
      </c>
    </row>
    <row r="1484" spans="34:35">
      <c r="AH1484" s="128">
        <f t="shared" ca="1" si="30"/>
        <v>0</v>
      </c>
      <c r="AI1484" s="128">
        <v>1484</v>
      </c>
    </row>
    <row r="1485" spans="34:35">
      <c r="AH1485" s="128">
        <f t="shared" ca="1" si="30"/>
        <v>0</v>
      </c>
      <c r="AI1485" s="128">
        <v>1485</v>
      </c>
    </row>
    <row r="1486" spans="34:35">
      <c r="AH1486" s="128">
        <f t="shared" ca="1" si="30"/>
        <v>0</v>
      </c>
      <c r="AI1486" s="128">
        <v>1486</v>
      </c>
    </row>
    <row r="1487" spans="34:35">
      <c r="AH1487" s="128">
        <f t="shared" ca="1" si="30"/>
        <v>0</v>
      </c>
      <c r="AI1487" s="128">
        <v>1487</v>
      </c>
    </row>
    <row r="1488" spans="34:35">
      <c r="AH1488" s="128">
        <f t="shared" ca="1" si="30"/>
        <v>0</v>
      </c>
      <c r="AI1488" s="128">
        <v>1488</v>
      </c>
    </row>
    <row r="1489" spans="34:35">
      <c r="AH1489" s="128">
        <f t="shared" ca="1" si="30"/>
        <v>0</v>
      </c>
      <c r="AI1489" s="128">
        <v>1489</v>
      </c>
    </row>
    <row r="1490" spans="34:35">
      <c r="AH1490" s="128">
        <f t="shared" ca="1" si="30"/>
        <v>0</v>
      </c>
      <c r="AI1490" s="128">
        <v>1490</v>
      </c>
    </row>
    <row r="1491" spans="34:35">
      <c r="AH1491" s="128">
        <f t="shared" ca="1" si="30"/>
        <v>0</v>
      </c>
      <c r="AI1491" s="128">
        <v>1491</v>
      </c>
    </row>
    <row r="1492" spans="34:35">
      <c r="AH1492" s="128">
        <f t="shared" ca="1" si="30"/>
        <v>0</v>
      </c>
      <c r="AI1492" s="128">
        <v>1492</v>
      </c>
    </row>
    <row r="1493" spans="34:35">
      <c r="AH1493" s="128">
        <f t="shared" ca="1" si="30"/>
        <v>0</v>
      </c>
      <c r="AI1493" s="128">
        <v>1493</v>
      </c>
    </row>
    <row r="1494" spans="34:35">
      <c r="AH1494" s="128">
        <f t="shared" ca="1" si="30"/>
        <v>0</v>
      </c>
      <c r="AI1494" s="128">
        <v>1494</v>
      </c>
    </row>
    <row r="1495" spans="34:35">
      <c r="AH1495" s="128">
        <f t="shared" ca="1" si="30"/>
        <v>0</v>
      </c>
      <c r="AI1495" s="128">
        <v>1495</v>
      </c>
    </row>
    <row r="1496" spans="34:35">
      <c r="AH1496" s="128">
        <f t="shared" ca="1" si="30"/>
        <v>0</v>
      </c>
      <c r="AI1496" s="128">
        <v>1496</v>
      </c>
    </row>
    <row r="1497" spans="34:35">
      <c r="AH1497" s="128">
        <f t="shared" ca="1" si="30"/>
        <v>0</v>
      </c>
      <c r="AI1497" s="128">
        <v>1497</v>
      </c>
    </row>
    <row r="1498" spans="34:35">
      <c r="AH1498" s="128">
        <f t="shared" ca="1" si="30"/>
        <v>0</v>
      </c>
      <c r="AI1498" s="128">
        <v>1498</v>
      </c>
    </row>
    <row r="1499" spans="34:35">
      <c r="AH1499" s="128">
        <f t="shared" ca="1" si="30"/>
        <v>0</v>
      </c>
      <c r="AI1499" s="128">
        <v>1499</v>
      </c>
    </row>
    <row r="1500" spans="34:35">
      <c r="AH1500" s="128">
        <f t="shared" ca="1" si="30"/>
        <v>0</v>
      </c>
      <c r="AI1500" s="128">
        <v>1500</v>
      </c>
    </row>
    <row r="1501" spans="34:35">
      <c r="AH1501" s="128">
        <f t="shared" ca="1" si="30"/>
        <v>0</v>
      </c>
      <c r="AI1501" s="128">
        <v>1501</v>
      </c>
    </row>
    <row r="1502" spans="34:35">
      <c r="AH1502" s="128">
        <f t="shared" ca="1" si="30"/>
        <v>0</v>
      </c>
      <c r="AI1502" s="128">
        <v>1502</v>
      </c>
    </row>
    <row r="1503" spans="34:35">
      <c r="AH1503" s="128">
        <f t="shared" ca="1" si="30"/>
        <v>0</v>
      </c>
      <c r="AI1503" s="128">
        <v>1503</v>
      </c>
    </row>
    <row r="1504" spans="34:35">
      <c r="AH1504" s="128">
        <f t="shared" ca="1" si="30"/>
        <v>0</v>
      </c>
      <c r="AI1504" s="128">
        <v>1504</v>
      </c>
    </row>
    <row r="1505" spans="34:35">
      <c r="AH1505" s="128">
        <f t="shared" ca="1" si="30"/>
        <v>0</v>
      </c>
      <c r="AI1505" s="128">
        <v>1505</v>
      </c>
    </row>
    <row r="1506" spans="34:35">
      <c r="AH1506" s="128">
        <f t="shared" ca="1" si="30"/>
        <v>0</v>
      </c>
      <c r="AI1506" s="128">
        <v>1506</v>
      </c>
    </row>
    <row r="1507" spans="34:35">
      <c r="AH1507" s="128">
        <f t="shared" ca="1" si="30"/>
        <v>0</v>
      </c>
      <c r="AI1507" s="128">
        <v>1507</v>
      </c>
    </row>
    <row r="1508" spans="34:35">
      <c r="AH1508" s="128">
        <f t="shared" ca="1" si="30"/>
        <v>0</v>
      </c>
      <c r="AI1508" s="128">
        <v>1508</v>
      </c>
    </row>
    <row r="1509" spans="34:35">
      <c r="AH1509" s="128">
        <f t="shared" ca="1" si="30"/>
        <v>0</v>
      </c>
      <c r="AI1509" s="128">
        <v>1509</v>
      </c>
    </row>
    <row r="1510" spans="34:35">
      <c r="AH1510" s="128">
        <f t="shared" ca="1" si="30"/>
        <v>0</v>
      </c>
      <c r="AI1510" s="128">
        <v>1510</v>
      </c>
    </row>
    <row r="1511" spans="34:35">
      <c r="AH1511" s="128">
        <f t="shared" ca="1" si="30"/>
        <v>0</v>
      </c>
      <c r="AI1511" s="128">
        <v>1511</v>
      </c>
    </row>
    <row r="1512" spans="34:35">
      <c r="AH1512" s="128">
        <f t="shared" ca="1" si="30"/>
        <v>0</v>
      </c>
      <c r="AI1512" s="128">
        <v>1512</v>
      </c>
    </row>
    <row r="1513" spans="34:35">
      <c r="AH1513" s="128">
        <f t="shared" ca="1" si="30"/>
        <v>0</v>
      </c>
      <c r="AI1513" s="128">
        <v>1513</v>
      </c>
    </row>
    <row r="1514" spans="34:35">
      <c r="AH1514" s="128">
        <f t="shared" ca="1" si="30"/>
        <v>0</v>
      </c>
      <c r="AI1514" s="128">
        <v>1514</v>
      </c>
    </row>
    <row r="1515" spans="34:35">
      <c r="AH1515" s="128">
        <f t="shared" ca="1" si="30"/>
        <v>0</v>
      </c>
      <c r="AI1515" s="128">
        <v>1515</v>
      </c>
    </row>
    <row r="1516" spans="34:35">
      <c r="AH1516" s="128">
        <f t="shared" ca="1" si="30"/>
        <v>0</v>
      </c>
      <c r="AI1516" s="128">
        <v>1516</v>
      </c>
    </row>
    <row r="1517" spans="34:35">
      <c r="AH1517" s="128">
        <f t="shared" ca="1" si="30"/>
        <v>0</v>
      </c>
      <c r="AI1517" s="128">
        <v>1517</v>
      </c>
    </row>
    <row r="1518" spans="34:35">
      <c r="AH1518" s="128">
        <f t="shared" ca="1" si="30"/>
        <v>0</v>
      </c>
      <c r="AI1518" s="128">
        <v>1518</v>
      </c>
    </row>
    <row r="1519" spans="34:35">
      <c r="AH1519" s="128">
        <f t="shared" ca="1" si="30"/>
        <v>0</v>
      </c>
      <c r="AI1519" s="128">
        <v>1519</v>
      </c>
    </row>
    <row r="1520" spans="34:35">
      <c r="AH1520" s="128">
        <f t="shared" ca="1" si="30"/>
        <v>0</v>
      </c>
      <c r="AI1520" s="128">
        <v>1520</v>
      </c>
    </row>
    <row r="1521" spans="34:35">
      <c r="AH1521" s="128">
        <f t="shared" ca="1" si="30"/>
        <v>0</v>
      </c>
      <c r="AI1521" s="128">
        <v>1521</v>
      </c>
    </row>
    <row r="1522" spans="34:35">
      <c r="AH1522" s="128">
        <f t="shared" ca="1" si="30"/>
        <v>0</v>
      </c>
      <c r="AI1522" s="128">
        <v>1522</v>
      </c>
    </row>
    <row r="1523" spans="34:35">
      <c r="AH1523" s="128">
        <f t="shared" ca="1" si="30"/>
        <v>0</v>
      </c>
      <c r="AI1523" s="128">
        <v>1523</v>
      </c>
    </row>
    <row r="1524" spans="34:35">
      <c r="AH1524" s="128">
        <f t="shared" ca="1" si="30"/>
        <v>0</v>
      </c>
      <c r="AI1524" s="128">
        <v>1524</v>
      </c>
    </row>
    <row r="1525" spans="34:35">
      <c r="AH1525" s="128">
        <f t="shared" ca="1" si="30"/>
        <v>0</v>
      </c>
      <c r="AI1525" s="128">
        <v>1525</v>
      </c>
    </row>
    <row r="1526" spans="34:35">
      <c r="AH1526" s="128">
        <f t="shared" ca="1" si="30"/>
        <v>0</v>
      </c>
      <c r="AI1526" s="128">
        <v>1526</v>
      </c>
    </row>
    <row r="1527" spans="34:35">
      <c r="AH1527" s="128">
        <f t="shared" ca="1" si="30"/>
        <v>0</v>
      </c>
      <c r="AI1527" s="128">
        <v>1527</v>
      </c>
    </row>
    <row r="1528" spans="34:35">
      <c r="AH1528" s="128">
        <f t="shared" ca="1" si="30"/>
        <v>0</v>
      </c>
      <c r="AI1528" s="128">
        <v>1528</v>
      </c>
    </row>
    <row r="1529" spans="34:35">
      <c r="AH1529" s="128">
        <f t="shared" ca="1" si="30"/>
        <v>0</v>
      </c>
      <c r="AI1529" s="128">
        <v>1529</v>
      </c>
    </row>
    <row r="1530" spans="34:35">
      <c r="AH1530" s="128">
        <f t="shared" ca="1" si="30"/>
        <v>0</v>
      </c>
      <c r="AI1530" s="128">
        <v>1530</v>
      </c>
    </row>
    <row r="1531" spans="34:35">
      <c r="AH1531" s="128">
        <f t="shared" ca="1" si="30"/>
        <v>0</v>
      </c>
      <c r="AI1531" s="128">
        <v>1531</v>
      </c>
    </row>
    <row r="1532" spans="34:35">
      <c r="AH1532" s="128">
        <f t="shared" ca="1" si="30"/>
        <v>0</v>
      </c>
      <c r="AI1532" s="128">
        <v>1532</v>
      </c>
    </row>
    <row r="1533" spans="34:35">
      <c r="AH1533" s="128">
        <f t="shared" ca="1" si="30"/>
        <v>0</v>
      </c>
      <c r="AI1533" s="128">
        <v>1533</v>
      </c>
    </row>
    <row r="1534" spans="34:35">
      <c r="AH1534" s="128">
        <f t="shared" ca="1" si="30"/>
        <v>0</v>
      </c>
      <c r="AI1534" s="128">
        <v>1534</v>
      </c>
    </row>
    <row r="1535" spans="34:35">
      <c r="AH1535" s="128">
        <f t="shared" ca="1" si="30"/>
        <v>0</v>
      </c>
      <c r="AI1535" s="128">
        <v>1535</v>
      </c>
    </row>
    <row r="1536" spans="34:35">
      <c r="AH1536" s="128">
        <f t="shared" ca="1" si="30"/>
        <v>0</v>
      </c>
      <c r="AI1536" s="128">
        <v>1536</v>
      </c>
    </row>
    <row r="1537" spans="34:35">
      <c r="AH1537" s="128">
        <f t="shared" ca="1" si="30"/>
        <v>0</v>
      </c>
      <c r="AI1537" s="128">
        <v>1537</v>
      </c>
    </row>
    <row r="1538" spans="34:35">
      <c r="AH1538" s="128">
        <f t="shared" ca="1" si="30"/>
        <v>0</v>
      </c>
      <c r="AI1538" s="128">
        <v>1538</v>
      </c>
    </row>
    <row r="1539" spans="34:35">
      <c r="AH1539" s="128">
        <f t="shared" ca="1" si="30"/>
        <v>0</v>
      </c>
      <c r="AI1539" s="128">
        <v>1539</v>
      </c>
    </row>
    <row r="1540" spans="34:35">
      <c r="AH1540" s="128">
        <f t="shared" ca="1" si="30"/>
        <v>0</v>
      </c>
      <c r="AI1540" s="128">
        <v>1540</v>
      </c>
    </row>
    <row r="1541" spans="34:35">
      <c r="AH1541" s="128">
        <f t="shared" ca="1" si="30"/>
        <v>0</v>
      </c>
      <c r="AI1541" s="128">
        <v>1541</v>
      </c>
    </row>
    <row r="1542" spans="34:35">
      <c r="AH1542" s="128">
        <f t="shared" ref="AH1542:AH1605" ca="1" si="31">INDIRECT("'"&amp;$AD$7&amp;"'!"&amp;"B"&amp;ROW(B1542))</f>
        <v>0</v>
      </c>
      <c r="AI1542" s="128">
        <v>1542</v>
      </c>
    </row>
    <row r="1543" spans="34:35">
      <c r="AH1543" s="128">
        <f t="shared" ca="1" si="31"/>
        <v>0</v>
      </c>
      <c r="AI1543" s="128">
        <v>1543</v>
      </c>
    </row>
    <row r="1544" spans="34:35">
      <c r="AH1544" s="128">
        <f t="shared" ca="1" si="31"/>
        <v>0</v>
      </c>
      <c r="AI1544" s="128">
        <v>1544</v>
      </c>
    </row>
    <row r="1545" spans="34:35">
      <c r="AH1545" s="128">
        <f t="shared" ca="1" si="31"/>
        <v>0</v>
      </c>
      <c r="AI1545" s="128">
        <v>1545</v>
      </c>
    </row>
    <row r="1546" spans="34:35">
      <c r="AH1546" s="128">
        <f t="shared" ca="1" si="31"/>
        <v>0</v>
      </c>
      <c r="AI1546" s="128">
        <v>1546</v>
      </c>
    </row>
    <row r="1547" spans="34:35">
      <c r="AH1547" s="128">
        <f t="shared" ca="1" si="31"/>
        <v>0</v>
      </c>
      <c r="AI1547" s="128">
        <v>1547</v>
      </c>
    </row>
    <row r="1548" spans="34:35">
      <c r="AH1548" s="128">
        <f t="shared" ca="1" si="31"/>
        <v>0</v>
      </c>
      <c r="AI1548" s="128">
        <v>1548</v>
      </c>
    </row>
    <row r="1549" spans="34:35">
      <c r="AH1549" s="128">
        <f t="shared" ca="1" si="31"/>
        <v>0</v>
      </c>
      <c r="AI1549" s="128">
        <v>1549</v>
      </c>
    </row>
    <row r="1550" spans="34:35">
      <c r="AH1550" s="128">
        <f t="shared" ca="1" si="31"/>
        <v>0</v>
      </c>
      <c r="AI1550" s="128">
        <v>1550</v>
      </c>
    </row>
    <row r="1551" spans="34:35">
      <c r="AH1551" s="128">
        <f t="shared" ca="1" si="31"/>
        <v>0</v>
      </c>
      <c r="AI1551" s="128">
        <v>1551</v>
      </c>
    </row>
    <row r="1552" spans="34:35">
      <c r="AH1552" s="128">
        <f t="shared" ca="1" si="31"/>
        <v>0</v>
      </c>
      <c r="AI1552" s="128">
        <v>1552</v>
      </c>
    </row>
    <row r="1553" spans="34:35">
      <c r="AH1553" s="128">
        <f t="shared" ca="1" si="31"/>
        <v>0</v>
      </c>
      <c r="AI1553" s="128">
        <v>1553</v>
      </c>
    </row>
    <row r="1554" spans="34:35">
      <c r="AH1554" s="128">
        <f t="shared" ca="1" si="31"/>
        <v>0</v>
      </c>
      <c r="AI1554" s="128">
        <v>1554</v>
      </c>
    </row>
    <row r="1555" spans="34:35">
      <c r="AH1555" s="128">
        <f t="shared" ca="1" si="31"/>
        <v>0</v>
      </c>
      <c r="AI1555" s="128">
        <v>1555</v>
      </c>
    </row>
    <row r="1556" spans="34:35">
      <c r="AH1556" s="128">
        <f t="shared" ca="1" si="31"/>
        <v>0</v>
      </c>
      <c r="AI1556" s="128">
        <v>1556</v>
      </c>
    </row>
    <row r="1557" spans="34:35">
      <c r="AH1557" s="128">
        <f t="shared" ca="1" si="31"/>
        <v>0</v>
      </c>
      <c r="AI1557" s="128">
        <v>1557</v>
      </c>
    </row>
    <row r="1558" spans="34:35">
      <c r="AH1558" s="128">
        <f t="shared" ca="1" si="31"/>
        <v>0</v>
      </c>
      <c r="AI1558" s="128">
        <v>1558</v>
      </c>
    </row>
    <row r="1559" spans="34:35">
      <c r="AH1559" s="128">
        <f t="shared" ca="1" si="31"/>
        <v>0</v>
      </c>
      <c r="AI1559" s="128">
        <v>1559</v>
      </c>
    </row>
    <row r="1560" spans="34:35">
      <c r="AH1560" s="128">
        <f t="shared" ca="1" si="31"/>
        <v>0</v>
      </c>
      <c r="AI1560" s="128">
        <v>1560</v>
      </c>
    </row>
    <row r="1561" spans="34:35">
      <c r="AH1561" s="128">
        <f t="shared" ca="1" si="31"/>
        <v>0</v>
      </c>
      <c r="AI1561" s="128">
        <v>1561</v>
      </c>
    </row>
    <row r="1562" spans="34:35">
      <c r="AH1562" s="128">
        <f t="shared" ca="1" si="31"/>
        <v>0</v>
      </c>
      <c r="AI1562" s="128">
        <v>1562</v>
      </c>
    </row>
    <row r="1563" spans="34:35">
      <c r="AH1563" s="128">
        <f t="shared" ca="1" si="31"/>
        <v>0</v>
      </c>
      <c r="AI1563" s="128">
        <v>1563</v>
      </c>
    </row>
    <row r="1564" spans="34:35">
      <c r="AH1564" s="128">
        <f t="shared" ca="1" si="31"/>
        <v>0</v>
      </c>
      <c r="AI1564" s="128">
        <v>1564</v>
      </c>
    </row>
    <row r="1565" spans="34:35">
      <c r="AH1565" s="128">
        <f t="shared" ca="1" si="31"/>
        <v>0</v>
      </c>
      <c r="AI1565" s="128">
        <v>1565</v>
      </c>
    </row>
    <row r="1566" spans="34:35">
      <c r="AH1566" s="128">
        <f t="shared" ca="1" si="31"/>
        <v>0</v>
      </c>
      <c r="AI1566" s="128">
        <v>1566</v>
      </c>
    </row>
    <row r="1567" spans="34:35">
      <c r="AH1567" s="128">
        <f t="shared" ca="1" si="31"/>
        <v>0</v>
      </c>
      <c r="AI1567" s="128">
        <v>1567</v>
      </c>
    </row>
    <row r="1568" spans="34:35">
      <c r="AH1568" s="128">
        <f t="shared" ca="1" si="31"/>
        <v>0</v>
      </c>
      <c r="AI1568" s="128">
        <v>1568</v>
      </c>
    </row>
    <row r="1569" spans="34:35">
      <c r="AH1569" s="128">
        <f t="shared" ca="1" si="31"/>
        <v>0</v>
      </c>
      <c r="AI1569" s="128">
        <v>1569</v>
      </c>
    </row>
    <row r="1570" spans="34:35">
      <c r="AH1570" s="128">
        <f t="shared" ca="1" si="31"/>
        <v>0</v>
      </c>
      <c r="AI1570" s="128">
        <v>1570</v>
      </c>
    </row>
    <row r="1571" spans="34:35">
      <c r="AH1571" s="128">
        <f t="shared" ca="1" si="31"/>
        <v>0</v>
      </c>
      <c r="AI1571" s="128">
        <v>1571</v>
      </c>
    </row>
    <row r="1572" spans="34:35">
      <c r="AH1572" s="128">
        <f t="shared" ca="1" si="31"/>
        <v>0</v>
      </c>
      <c r="AI1572" s="128">
        <v>1572</v>
      </c>
    </row>
    <row r="1573" spans="34:35">
      <c r="AH1573" s="128">
        <f t="shared" ca="1" si="31"/>
        <v>0</v>
      </c>
      <c r="AI1573" s="128">
        <v>1573</v>
      </c>
    </row>
    <row r="1574" spans="34:35">
      <c r="AH1574" s="128">
        <f t="shared" ca="1" si="31"/>
        <v>0</v>
      </c>
      <c r="AI1574" s="128">
        <v>1574</v>
      </c>
    </row>
    <row r="1575" spans="34:35">
      <c r="AH1575" s="128">
        <f t="shared" ca="1" si="31"/>
        <v>0</v>
      </c>
      <c r="AI1575" s="128">
        <v>1575</v>
      </c>
    </row>
    <row r="1576" spans="34:35">
      <c r="AH1576" s="128">
        <f t="shared" ca="1" si="31"/>
        <v>0</v>
      </c>
      <c r="AI1576" s="128">
        <v>1576</v>
      </c>
    </row>
    <row r="1577" spans="34:35">
      <c r="AH1577" s="128">
        <f t="shared" ca="1" si="31"/>
        <v>0</v>
      </c>
      <c r="AI1577" s="128">
        <v>1577</v>
      </c>
    </row>
    <row r="1578" spans="34:35">
      <c r="AH1578" s="128">
        <f t="shared" ca="1" si="31"/>
        <v>0</v>
      </c>
      <c r="AI1578" s="128">
        <v>1578</v>
      </c>
    </row>
    <row r="1579" spans="34:35">
      <c r="AH1579" s="128">
        <f t="shared" ca="1" si="31"/>
        <v>0</v>
      </c>
      <c r="AI1579" s="128">
        <v>1579</v>
      </c>
    </row>
    <row r="1580" spans="34:35">
      <c r="AH1580" s="128">
        <f t="shared" ca="1" si="31"/>
        <v>0</v>
      </c>
      <c r="AI1580" s="128">
        <v>1580</v>
      </c>
    </row>
    <row r="1581" spans="34:35">
      <c r="AH1581" s="128">
        <f t="shared" ca="1" si="31"/>
        <v>0</v>
      </c>
      <c r="AI1581" s="128">
        <v>1581</v>
      </c>
    </row>
    <row r="1582" spans="34:35">
      <c r="AH1582" s="128">
        <f t="shared" ca="1" si="31"/>
        <v>0</v>
      </c>
      <c r="AI1582" s="128">
        <v>1582</v>
      </c>
    </row>
    <row r="1583" spans="34:35">
      <c r="AH1583" s="128">
        <f t="shared" ca="1" si="31"/>
        <v>0</v>
      </c>
      <c r="AI1583" s="128">
        <v>1583</v>
      </c>
    </row>
    <row r="1584" spans="34:35">
      <c r="AH1584" s="128">
        <f t="shared" ca="1" si="31"/>
        <v>0</v>
      </c>
      <c r="AI1584" s="128">
        <v>1584</v>
      </c>
    </row>
    <row r="1585" spans="34:35">
      <c r="AH1585" s="128">
        <f t="shared" ca="1" si="31"/>
        <v>0</v>
      </c>
      <c r="AI1585" s="128">
        <v>1585</v>
      </c>
    </row>
    <row r="1586" spans="34:35">
      <c r="AH1586" s="128">
        <f t="shared" ca="1" si="31"/>
        <v>0</v>
      </c>
      <c r="AI1586" s="128">
        <v>1586</v>
      </c>
    </row>
    <row r="1587" spans="34:35">
      <c r="AH1587" s="128">
        <f t="shared" ca="1" si="31"/>
        <v>0</v>
      </c>
      <c r="AI1587" s="128">
        <v>1587</v>
      </c>
    </row>
    <row r="1588" spans="34:35">
      <c r="AH1588" s="128">
        <f t="shared" ca="1" si="31"/>
        <v>0</v>
      </c>
      <c r="AI1588" s="128">
        <v>1588</v>
      </c>
    </row>
    <row r="1589" spans="34:35">
      <c r="AH1589" s="128">
        <f t="shared" ca="1" si="31"/>
        <v>0</v>
      </c>
      <c r="AI1589" s="128">
        <v>1589</v>
      </c>
    </row>
    <row r="1590" spans="34:35">
      <c r="AH1590" s="128">
        <f t="shared" ca="1" si="31"/>
        <v>0</v>
      </c>
      <c r="AI1590" s="128">
        <v>1590</v>
      </c>
    </row>
    <row r="1591" spans="34:35">
      <c r="AH1591" s="128">
        <f t="shared" ca="1" si="31"/>
        <v>0</v>
      </c>
      <c r="AI1591" s="128">
        <v>1591</v>
      </c>
    </row>
    <row r="1592" spans="34:35">
      <c r="AH1592" s="128">
        <f t="shared" ca="1" si="31"/>
        <v>0</v>
      </c>
      <c r="AI1592" s="128">
        <v>1592</v>
      </c>
    </row>
    <row r="1593" spans="34:35">
      <c r="AH1593" s="128">
        <f t="shared" ca="1" si="31"/>
        <v>0</v>
      </c>
      <c r="AI1593" s="128">
        <v>1593</v>
      </c>
    </row>
    <row r="1594" spans="34:35">
      <c r="AH1594" s="128">
        <f t="shared" ca="1" si="31"/>
        <v>0</v>
      </c>
      <c r="AI1594" s="128">
        <v>1594</v>
      </c>
    </row>
    <row r="1595" spans="34:35">
      <c r="AH1595" s="128">
        <f t="shared" ca="1" si="31"/>
        <v>0</v>
      </c>
      <c r="AI1595" s="128">
        <v>1595</v>
      </c>
    </row>
    <row r="1596" spans="34:35">
      <c r="AH1596" s="128">
        <f t="shared" ca="1" si="31"/>
        <v>0</v>
      </c>
      <c r="AI1596" s="128">
        <v>1596</v>
      </c>
    </row>
    <row r="1597" spans="34:35">
      <c r="AH1597" s="128">
        <f t="shared" ca="1" si="31"/>
        <v>0</v>
      </c>
      <c r="AI1597" s="128">
        <v>1597</v>
      </c>
    </row>
    <row r="1598" spans="34:35">
      <c r="AH1598" s="128">
        <f t="shared" ca="1" si="31"/>
        <v>0</v>
      </c>
      <c r="AI1598" s="128">
        <v>1598</v>
      </c>
    </row>
    <row r="1599" spans="34:35">
      <c r="AH1599" s="128">
        <f t="shared" ca="1" si="31"/>
        <v>0</v>
      </c>
      <c r="AI1599" s="128">
        <v>1599</v>
      </c>
    </row>
    <row r="1600" spans="34:35">
      <c r="AH1600" s="128">
        <f t="shared" ca="1" si="31"/>
        <v>0</v>
      </c>
      <c r="AI1600" s="128">
        <v>1600</v>
      </c>
    </row>
    <row r="1601" spans="34:35">
      <c r="AH1601" s="128">
        <f t="shared" ca="1" si="31"/>
        <v>0</v>
      </c>
      <c r="AI1601" s="128">
        <v>1601</v>
      </c>
    </row>
    <row r="1602" spans="34:35">
      <c r="AH1602" s="128">
        <f t="shared" ca="1" si="31"/>
        <v>0</v>
      </c>
      <c r="AI1602" s="128">
        <v>1602</v>
      </c>
    </row>
    <row r="1603" spans="34:35">
      <c r="AH1603" s="128">
        <f t="shared" ca="1" si="31"/>
        <v>0</v>
      </c>
      <c r="AI1603" s="128">
        <v>1603</v>
      </c>
    </row>
    <row r="1604" spans="34:35">
      <c r="AH1604" s="128">
        <f t="shared" ca="1" si="31"/>
        <v>0</v>
      </c>
      <c r="AI1604" s="128">
        <v>1604</v>
      </c>
    </row>
    <row r="1605" spans="34:35">
      <c r="AH1605" s="128">
        <f t="shared" ca="1" si="31"/>
        <v>0</v>
      </c>
      <c r="AI1605" s="128">
        <v>1605</v>
      </c>
    </row>
    <row r="1606" spans="34:35">
      <c r="AH1606" s="128">
        <f t="shared" ref="AH1606:AH1669" ca="1" si="32">INDIRECT("'"&amp;$AD$7&amp;"'!"&amp;"B"&amp;ROW(B1606))</f>
        <v>0</v>
      </c>
      <c r="AI1606" s="128">
        <v>1606</v>
      </c>
    </row>
    <row r="1607" spans="34:35">
      <c r="AH1607" s="128">
        <f t="shared" ca="1" si="32"/>
        <v>0</v>
      </c>
      <c r="AI1607" s="128">
        <v>1607</v>
      </c>
    </row>
    <row r="1608" spans="34:35">
      <c r="AH1608" s="128">
        <f t="shared" ca="1" si="32"/>
        <v>0</v>
      </c>
      <c r="AI1608" s="128">
        <v>1608</v>
      </c>
    </row>
    <row r="1609" spans="34:35">
      <c r="AH1609" s="128">
        <f t="shared" ca="1" si="32"/>
        <v>0</v>
      </c>
      <c r="AI1609" s="128">
        <v>1609</v>
      </c>
    </row>
    <row r="1610" spans="34:35">
      <c r="AH1610" s="128">
        <f t="shared" ca="1" si="32"/>
        <v>0</v>
      </c>
      <c r="AI1610" s="128">
        <v>1610</v>
      </c>
    </row>
    <row r="1611" spans="34:35">
      <c r="AH1611" s="128">
        <f t="shared" ca="1" si="32"/>
        <v>0</v>
      </c>
      <c r="AI1611" s="128">
        <v>1611</v>
      </c>
    </row>
    <row r="1612" spans="34:35">
      <c r="AH1612" s="128">
        <f t="shared" ca="1" si="32"/>
        <v>0</v>
      </c>
      <c r="AI1612" s="128">
        <v>1612</v>
      </c>
    </row>
    <row r="1613" spans="34:35">
      <c r="AH1613" s="128">
        <f t="shared" ca="1" si="32"/>
        <v>0</v>
      </c>
      <c r="AI1613" s="128">
        <v>1613</v>
      </c>
    </row>
    <row r="1614" spans="34:35">
      <c r="AH1614" s="128">
        <f t="shared" ca="1" si="32"/>
        <v>0</v>
      </c>
      <c r="AI1614" s="128">
        <v>1614</v>
      </c>
    </row>
    <row r="1615" spans="34:35">
      <c r="AH1615" s="128">
        <f t="shared" ca="1" si="32"/>
        <v>0</v>
      </c>
      <c r="AI1615" s="128">
        <v>1615</v>
      </c>
    </row>
    <row r="1616" spans="34:35">
      <c r="AH1616" s="128">
        <f t="shared" ca="1" si="32"/>
        <v>0</v>
      </c>
      <c r="AI1616" s="128">
        <v>1616</v>
      </c>
    </row>
    <row r="1617" spans="34:35">
      <c r="AH1617" s="128">
        <f t="shared" ca="1" si="32"/>
        <v>0</v>
      </c>
      <c r="AI1617" s="128">
        <v>1617</v>
      </c>
    </row>
    <row r="1618" spans="34:35">
      <c r="AH1618" s="128">
        <f t="shared" ca="1" si="32"/>
        <v>0</v>
      </c>
      <c r="AI1618" s="128">
        <v>1618</v>
      </c>
    </row>
    <row r="1619" spans="34:35">
      <c r="AH1619" s="128">
        <f t="shared" ca="1" si="32"/>
        <v>0</v>
      </c>
      <c r="AI1619" s="128">
        <v>1619</v>
      </c>
    </row>
    <row r="1620" spans="34:35">
      <c r="AH1620" s="128">
        <f t="shared" ca="1" si="32"/>
        <v>0</v>
      </c>
      <c r="AI1620" s="128">
        <v>1620</v>
      </c>
    </row>
    <row r="1621" spans="34:35">
      <c r="AH1621" s="128">
        <f t="shared" ca="1" si="32"/>
        <v>0</v>
      </c>
      <c r="AI1621" s="128">
        <v>1621</v>
      </c>
    </row>
    <row r="1622" spans="34:35">
      <c r="AH1622" s="128">
        <f t="shared" ca="1" si="32"/>
        <v>0</v>
      </c>
      <c r="AI1622" s="128">
        <v>1622</v>
      </c>
    </row>
    <row r="1623" spans="34:35">
      <c r="AH1623" s="128">
        <f t="shared" ca="1" si="32"/>
        <v>0</v>
      </c>
      <c r="AI1623" s="128">
        <v>1623</v>
      </c>
    </row>
    <row r="1624" spans="34:35">
      <c r="AH1624" s="128">
        <f t="shared" ca="1" si="32"/>
        <v>0</v>
      </c>
      <c r="AI1624" s="128">
        <v>1624</v>
      </c>
    </row>
    <row r="1625" spans="34:35">
      <c r="AH1625" s="128">
        <f t="shared" ca="1" si="32"/>
        <v>0</v>
      </c>
      <c r="AI1625" s="128">
        <v>1625</v>
      </c>
    </row>
    <row r="1626" spans="34:35">
      <c r="AH1626" s="128">
        <f t="shared" ca="1" si="32"/>
        <v>0</v>
      </c>
      <c r="AI1626" s="128">
        <v>1626</v>
      </c>
    </row>
    <row r="1627" spans="34:35">
      <c r="AH1627" s="128">
        <f t="shared" ca="1" si="32"/>
        <v>0</v>
      </c>
      <c r="AI1627" s="128">
        <v>1627</v>
      </c>
    </row>
    <row r="1628" spans="34:35">
      <c r="AH1628" s="128">
        <f t="shared" ca="1" si="32"/>
        <v>0</v>
      </c>
      <c r="AI1628" s="128">
        <v>1628</v>
      </c>
    </row>
    <row r="1629" spans="34:35">
      <c r="AH1629" s="128">
        <f t="shared" ca="1" si="32"/>
        <v>0</v>
      </c>
      <c r="AI1629" s="128">
        <v>1629</v>
      </c>
    </row>
    <row r="1630" spans="34:35">
      <c r="AH1630" s="128">
        <f t="shared" ca="1" si="32"/>
        <v>0</v>
      </c>
      <c r="AI1630" s="128">
        <v>1630</v>
      </c>
    </row>
    <row r="1631" spans="34:35">
      <c r="AH1631" s="128">
        <f t="shared" ca="1" si="32"/>
        <v>0</v>
      </c>
      <c r="AI1631" s="128">
        <v>1631</v>
      </c>
    </row>
    <row r="1632" spans="34:35">
      <c r="AH1632" s="128">
        <f t="shared" ca="1" si="32"/>
        <v>0</v>
      </c>
      <c r="AI1632" s="128">
        <v>1632</v>
      </c>
    </row>
    <row r="1633" spans="34:35">
      <c r="AH1633" s="128">
        <f t="shared" ca="1" si="32"/>
        <v>0</v>
      </c>
      <c r="AI1633" s="128">
        <v>1633</v>
      </c>
    </row>
    <row r="1634" spans="34:35">
      <c r="AH1634" s="128">
        <f t="shared" ca="1" si="32"/>
        <v>0</v>
      </c>
      <c r="AI1634" s="128">
        <v>1634</v>
      </c>
    </row>
    <row r="1635" spans="34:35">
      <c r="AH1635" s="128">
        <f t="shared" ca="1" si="32"/>
        <v>0</v>
      </c>
      <c r="AI1635" s="128">
        <v>1635</v>
      </c>
    </row>
    <row r="1636" spans="34:35">
      <c r="AH1636" s="128">
        <f t="shared" ca="1" si="32"/>
        <v>0</v>
      </c>
      <c r="AI1636" s="128">
        <v>1636</v>
      </c>
    </row>
    <row r="1637" spans="34:35">
      <c r="AH1637" s="128">
        <f t="shared" ca="1" si="32"/>
        <v>0</v>
      </c>
      <c r="AI1637" s="128">
        <v>1637</v>
      </c>
    </row>
    <row r="1638" spans="34:35">
      <c r="AH1638" s="128">
        <f t="shared" ca="1" si="32"/>
        <v>0</v>
      </c>
      <c r="AI1638" s="128">
        <v>1638</v>
      </c>
    </row>
    <row r="1639" spans="34:35">
      <c r="AH1639" s="128">
        <f t="shared" ca="1" si="32"/>
        <v>0</v>
      </c>
      <c r="AI1639" s="128">
        <v>1639</v>
      </c>
    </row>
    <row r="1640" spans="34:35">
      <c r="AH1640" s="128">
        <f t="shared" ca="1" si="32"/>
        <v>0</v>
      </c>
      <c r="AI1640" s="128">
        <v>1640</v>
      </c>
    </row>
    <row r="1641" spans="34:35">
      <c r="AH1641" s="128">
        <f t="shared" ca="1" si="32"/>
        <v>0</v>
      </c>
      <c r="AI1641" s="128">
        <v>1641</v>
      </c>
    </row>
    <row r="1642" spans="34:35">
      <c r="AH1642" s="128">
        <f t="shared" ca="1" si="32"/>
        <v>0</v>
      </c>
      <c r="AI1642" s="128">
        <v>1642</v>
      </c>
    </row>
    <row r="1643" spans="34:35">
      <c r="AH1643" s="128">
        <f t="shared" ca="1" si="32"/>
        <v>0</v>
      </c>
      <c r="AI1643" s="128">
        <v>1643</v>
      </c>
    </row>
    <row r="1644" spans="34:35">
      <c r="AH1644" s="128">
        <f t="shared" ca="1" si="32"/>
        <v>0</v>
      </c>
      <c r="AI1644" s="128">
        <v>1644</v>
      </c>
    </row>
    <row r="1645" spans="34:35">
      <c r="AH1645" s="128">
        <f t="shared" ca="1" si="32"/>
        <v>0</v>
      </c>
      <c r="AI1645" s="128">
        <v>1645</v>
      </c>
    </row>
    <row r="1646" spans="34:35">
      <c r="AH1646" s="128">
        <f t="shared" ca="1" si="32"/>
        <v>0</v>
      </c>
      <c r="AI1646" s="128">
        <v>1646</v>
      </c>
    </row>
    <row r="1647" spans="34:35">
      <c r="AH1647" s="128">
        <f t="shared" ca="1" si="32"/>
        <v>0</v>
      </c>
      <c r="AI1647" s="128">
        <v>1647</v>
      </c>
    </row>
    <row r="1648" spans="34:35">
      <c r="AH1648" s="128">
        <f t="shared" ca="1" si="32"/>
        <v>0</v>
      </c>
      <c r="AI1648" s="128">
        <v>1648</v>
      </c>
    </row>
    <row r="1649" spans="34:35">
      <c r="AH1649" s="128">
        <f t="shared" ca="1" si="32"/>
        <v>0</v>
      </c>
      <c r="AI1649" s="128">
        <v>1649</v>
      </c>
    </row>
    <row r="1650" spans="34:35">
      <c r="AH1650" s="128">
        <f t="shared" ca="1" si="32"/>
        <v>0</v>
      </c>
      <c r="AI1650" s="128">
        <v>1650</v>
      </c>
    </row>
    <row r="1651" spans="34:35">
      <c r="AH1651" s="128">
        <f t="shared" ca="1" si="32"/>
        <v>0</v>
      </c>
      <c r="AI1651" s="128">
        <v>1651</v>
      </c>
    </row>
    <row r="1652" spans="34:35">
      <c r="AH1652" s="128">
        <f t="shared" ca="1" si="32"/>
        <v>0</v>
      </c>
      <c r="AI1652" s="128">
        <v>1652</v>
      </c>
    </row>
    <row r="1653" spans="34:35">
      <c r="AH1653" s="128">
        <f t="shared" ca="1" si="32"/>
        <v>0</v>
      </c>
      <c r="AI1653" s="128">
        <v>1653</v>
      </c>
    </row>
    <row r="1654" spans="34:35">
      <c r="AH1654" s="128">
        <f t="shared" ca="1" si="32"/>
        <v>0</v>
      </c>
      <c r="AI1654" s="128">
        <v>1654</v>
      </c>
    </row>
    <row r="1655" spans="34:35">
      <c r="AH1655" s="128">
        <f t="shared" ca="1" si="32"/>
        <v>0</v>
      </c>
      <c r="AI1655" s="128">
        <v>1655</v>
      </c>
    </row>
    <row r="1656" spans="34:35">
      <c r="AH1656" s="128">
        <f t="shared" ca="1" si="32"/>
        <v>0</v>
      </c>
      <c r="AI1656" s="128">
        <v>1656</v>
      </c>
    </row>
    <row r="1657" spans="34:35">
      <c r="AH1657" s="128">
        <f t="shared" ca="1" si="32"/>
        <v>0</v>
      </c>
      <c r="AI1657" s="128">
        <v>1657</v>
      </c>
    </row>
    <row r="1658" spans="34:35">
      <c r="AH1658" s="128">
        <f t="shared" ca="1" si="32"/>
        <v>0</v>
      </c>
      <c r="AI1658" s="128">
        <v>1658</v>
      </c>
    </row>
    <row r="1659" spans="34:35">
      <c r="AH1659" s="128">
        <f t="shared" ca="1" si="32"/>
        <v>0</v>
      </c>
      <c r="AI1659" s="128">
        <v>1659</v>
      </c>
    </row>
    <row r="1660" spans="34:35">
      <c r="AH1660" s="128">
        <f t="shared" ca="1" si="32"/>
        <v>0</v>
      </c>
      <c r="AI1660" s="128">
        <v>1660</v>
      </c>
    </row>
    <row r="1661" spans="34:35">
      <c r="AH1661" s="128">
        <f t="shared" ca="1" si="32"/>
        <v>0</v>
      </c>
      <c r="AI1661" s="128">
        <v>1661</v>
      </c>
    </row>
    <row r="1662" spans="34:35">
      <c r="AH1662" s="128">
        <f t="shared" ca="1" si="32"/>
        <v>0</v>
      </c>
      <c r="AI1662" s="128">
        <v>1662</v>
      </c>
    </row>
    <row r="1663" spans="34:35">
      <c r="AH1663" s="128">
        <f t="shared" ca="1" si="32"/>
        <v>0</v>
      </c>
      <c r="AI1663" s="128">
        <v>1663</v>
      </c>
    </row>
    <row r="1664" spans="34:35">
      <c r="AH1664" s="128">
        <f t="shared" ca="1" si="32"/>
        <v>0</v>
      </c>
      <c r="AI1664" s="128">
        <v>1664</v>
      </c>
    </row>
    <row r="1665" spans="34:35">
      <c r="AH1665" s="128">
        <f t="shared" ca="1" si="32"/>
        <v>0</v>
      </c>
      <c r="AI1665" s="128">
        <v>1665</v>
      </c>
    </row>
    <row r="1666" spans="34:35">
      <c r="AH1666" s="128">
        <f t="shared" ca="1" si="32"/>
        <v>0</v>
      </c>
      <c r="AI1666" s="128">
        <v>1666</v>
      </c>
    </row>
    <row r="1667" spans="34:35">
      <c r="AH1667" s="128">
        <f t="shared" ca="1" si="32"/>
        <v>0</v>
      </c>
      <c r="AI1667" s="128">
        <v>1667</v>
      </c>
    </row>
    <row r="1668" spans="34:35">
      <c r="AH1668" s="128">
        <f t="shared" ca="1" si="32"/>
        <v>0</v>
      </c>
      <c r="AI1668" s="128">
        <v>1668</v>
      </c>
    </row>
    <row r="1669" spans="34:35">
      <c r="AH1669" s="128">
        <f t="shared" ca="1" si="32"/>
        <v>0</v>
      </c>
      <c r="AI1669" s="128">
        <v>1669</v>
      </c>
    </row>
    <row r="1670" spans="34:35">
      <c r="AH1670" s="128">
        <f t="shared" ref="AH1670:AH1733" ca="1" si="33">INDIRECT("'"&amp;$AD$7&amp;"'!"&amp;"B"&amp;ROW(B1670))</f>
        <v>0</v>
      </c>
      <c r="AI1670" s="128">
        <v>1670</v>
      </c>
    </row>
    <row r="1671" spans="34:35">
      <c r="AH1671" s="128">
        <f t="shared" ca="1" si="33"/>
        <v>0</v>
      </c>
      <c r="AI1671" s="128">
        <v>1671</v>
      </c>
    </row>
    <row r="1672" spans="34:35">
      <c r="AH1672" s="128">
        <f t="shared" ca="1" si="33"/>
        <v>0</v>
      </c>
      <c r="AI1672" s="128">
        <v>1672</v>
      </c>
    </row>
    <row r="1673" spans="34:35">
      <c r="AH1673" s="128">
        <f t="shared" ca="1" si="33"/>
        <v>0</v>
      </c>
      <c r="AI1673" s="128">
        <v>1673</v>
      </c>
    </row>
    <row r="1674" spans="34:35">
      <c r="AH1674" s="128">
        <f t="shared" ca="1" si="33"/>
        <v>0</v>
      </c>
      <c r="AI1674" s="128">
        <v>1674</v>
      </c>
    </row>
    <row r="1675" spans="34:35">
      <c r="AH1675" s="128">
        <f t="shared" ca="1" si="33"/>
        <v>0</v>
      </c>
      <c r="AI1675" s="128">
        <v>1675</v>
      </c>
    </row>
    <row r="1676" spans="34:35">
      <c r="AH1676" s="128">
        <f t="shared" ca="1" si="33"/>
        <v>0</v>
      </c>
      <c r="AI1676" s="128">
        <v>1676</v>
      </c>
    </row>
    <row r="1677" spans="34:35">
      <c r="AH1677" s="128">
        <f t="shared" ca="1" si="33"/>
        <v>0</v>
      </c>
      <c r="AI1677" s="128">
        <v>1677</v>
      </c>
    </row>
    <row r="1678" spans="34:35">
      <c r="AH1678" s="128">
        <f t="shared" ca="1" si="33"/>
        <v>0</v>
      </c>
      <c r="AI1678" s="128">
        <v>1678</v>
      </c>
    </row>
    <row r="1679" spans="34:35">
      <c r="AH1679" s="128">
        <f t="shared" ca="1" si="33"/>
        <v>0</v>
      </c>
      <c r="AI1679" s="128">
        <v>1679</v>
      </c>
    </row>
    <row r="1680" spans="34:35">
      <c r="AH1680" s="128">
        <f t="shared" ca="1" si="33"/>
        <v>0</v>
      </c>
      <c r="AI1680" s="128">
        <v>1680</v>
      </c>
    </row>
    <row r="1681" spans="34:35">
      <c r="AH1681" s="128">
        <f t="shared" ca="1" si="33"/>
        <v>0</v>
      </c>
      <c r="AI1681" s="128">
        <v>1681</v>
      </c>
    </row>
    <row r="1682" spans="34:35">
      <c r="AH1682" s="128">
        <f t="shared" ca="1" si="33"/>
        <v>0</v>
      </c>
      <c r="AI1682" s="128">
        <v>1682</v>
      </c>
    </row>
    <row r="1683" spans="34:35">
      <c r="AH1683" s="128">
        <f t="shared" ca="1" si="33"/>
        <v>0</v>
      </c>
      <c r="AI1683" s="128">
        <v>1683</v>
      </c>
    </row>
    <row r="1684" spans="34:35">
      <c r="AH1684" s="128">
        <f t="shared" ca="1" si="33"/>
        <v>0</v>
      </c>
      <c r="AI1684" s="128">
        <v>1684</v>
      </c>
    </row>
    <row r="1685" spans="34:35">
      <c r="AH1685" s="128">
        <f t="shared" ca="1" si="33"/>
        <v>0</v>
      </c>
      <c r="AI1685" s="128">
        <v>1685</v>
      </c>
    </row>
    <row r="1686" spans="34:35">
      <c r="AH1686" s="128">
        <f t="shared" ca="1" si="33"/>
        <v>0</v>
      </c>
      <c r="AI1686" s="128">
        <v>1686</v>
      </c>
    </row>
    <row r="1687" spans="34:35">
      <c r="AH1687" s="128">
        <f t="shared" ca="1" si="33"/>
        <v>0</v>
      </c>
      <c r="AI1687" s="128">
        <v>1687</v>
      </c>
    </row>
    <row r="1688" spans="34:35">
      <c r="AH1688" s="128">
        <f t="shared" ca="1" si="33"/>
        <v>0</v>
      </c>
      <c r="AI1688" s="128">
        <v>1688</v>
      </c>
    </row>
    <row r="1689" spans="34:35">
      <c r="AH1689" s="128">
        <f t="shared" ca="1" si="33"/>
        <v>0</v>
      </c>
      <c r="AI1689" s="128">
        <v>1689</v>
      </c>
    </row>
    <row r="1690" spans="34:35">
      <c r="AH1690" s="128">
        <f t="shared" ca="1" si="33"/>
        <v>0</v>
      </c>
      <c r="AI1690" s="128">
        <v>1690</v>
      </c>
    </row>
    <row r="1691" spans="34:35">
      <c r="AH1691" s="128">
        <f t="shared" ca="1" si="33"/>
        <v>0</v>
      </c>
      <c r="AI1691" s="128">
        <v>1691</v>
      </c>
    </row>
    <row r="1692" spans="34:35">
      <c r="AH1692" s="128">
        <f t="shared" ca="1" si="33"/>
        <v>0</v>
      </c>
      <c r="AI1692" s="128">
        <v>1692</v>
      </c>
    </row>
    <row r="1693" spans="34:35">
      <c r="AH1693" s="128">
        <f t="shared" ca="1" si="33"/>
        <v>0</v>
      </c>
      <c r="AI1693" s="128">
        <v>1693</v>
      </c>
    </row>
    <row r="1694" spans="34:35">
      <c r="AH1694" s="128">
        <f t="shared" ca="1" si="33"/>
        <v>0</v>
      </c>
      <c r="AI1694" s="128">
        <v>1694</v>
      </c>
    </row>
    <row r="1695" spans="34:35">
      <c r="AH1695" s="128">
        <f t="shared" ca="1" si="33"/>
        <v>0</v>
      </c>
      <c r="AI1695" s="128">
        <v>1695</v>
      </c>
    </row>
    <row r="1696" spans="34:35">
      <c r="AH1696" s="128">
        <f t="shared" ca="1" si="33"/>
        <v>0</v>
      </c>
      <c r="AI1696" s="128">
        <v>1696</v>
      </c>
    </row>
    <row r="1697" spans="34:35">
      <c r="AH1697" s="128">
        <f t="shared" ca="1" si="33"/>
        <v>0</v>
      </c>
      <c r="AI1697" s="128">
        <v>1697</v>
      </c>
    </row>
    <row r="1698" spans="34:35">
      <c r="AH1698" s="128">
        <f t="shared" ca="1" si="33"/>
        <v>0</v>
      </c>
      <c r="AI1698" s="128">
        <v>1698</v>
      </c>
    </row>
    <row r="1699" spans="34:35">
      <c r="AH1699" s="128">
        <f t="shared" ca="1" si="33"/>
        <v>0</v>
      </c>
      <c r="AI1699" s="128">
        <v>1699</v>
      </c>
    </row>
    <row r="1700" spans="34:35">
      <c r="AH1700" s="128">
        <f t="shared" ca="1" si="33"/>
        <v>0</v>
      </c>
      <c r="AI1700" s="128">
        <v>1700</v>
      </c>
    </row>
    <row r="1701" spans="34:35">
      <c r="AH1701" s="128">
        <f t="shared" ca="1" si="33"/>
        <v>0</v>
      </c>
      <c r="AI1701" s="128">
        <v>1701</v>
      </c>
    </row>
    <row r="1702" spans="34:35">
      <c r="AH1702" s="128">
        <f t="shared" ca="1" si="33"/>
        <v>0</v>
      </c>
      <c r="AI1702" s="128">
        <v>1702</v>
      </c>
    </row>
    <row r="1703" spans="34:35">
      <c r="AH1703" s="128">
        <f t="shared" ca="1" si="33"/>
        <v>0</v>
      </c>
      <c r="AI1703" s="128">
        <v>1703</v>
      </c>
    </row>
    <row r="1704" spans="34:35">
      <c r="AH1704" s="128">
        <f t="shared" ca="1" si="33"/>
        <v>0</v>
      </c>
      <c r="AI1704" s="128">
        <v>1704</v>
      </c>
    </row>
    <row r="1705" spans="34:35">
      <c r="AH1705" s="128">
        <f t="shared" ca="1" si="33"/>
        <v>0</v>
      </c>
      <c r="AI1705" s="128">
        <v>1705</v>
      </c>
    </row>
    <row r="1706" spans="34:35">
      <c r="AH1706" s="128">
        <f t="shared" ca="1" si="33"/>
        <v>0</v>
      </c>
      <c r="AI1706" s="128">
        <v>1706</v>
      </c>
    </row>
    <row r="1707" spans="34:35">
      <c r="AH1707" s="128">
        <f t="shared" ca="1" si="33"/>
        <v>0</v>
      </c>
      <c r="AI1707" s="128">
        <v>1707</v>
      </c>
    </row>
    <row r="1708" spans="34:35">
      <c r="AH1708" s="128">
        <f t="shared" ca="1" si="33"/>
        <v>0</v>
      </c>
      <c r="AI1708" s="128">
        <v>1708</v>
      </c>
    </row>
    <row r="1709" spans="34:35">
      <c r="AH1709" s="128">
        <f t="shared" ca="1" si="33"/>
        <v>0</v>
      </c>
      <c r="AI1709" s="128">
        <v>1709</v>
      </c>
    </row>
    <row r="1710" spans="34:35">
      <c r="AH1710" s="128">
        <f t="shared" ca="1" si="33"/>
        <v>0</v>
      </c>
      <c r="AI1710" s="128">
        <v>1710</v>
      </c>
    </row>
    <row r="1711" spans="34:35">
      <c r="AH1711" s="128">
        <f t="shared" ca="1" si="33"/>
        <v>0</v>
      </c>
      <c r="AI1711" s="128">
        <v>1711</v>
      </c>
    </row>
    <row r="1712" spans="34:35">
      <c r="AH1712" s="128">
        <f t="shared" ca="1" si="33"/>
        <v>0</v>
      </c>
      <c r="AI1712" s="128">
        <v>1712</v>
      </c>
    </row>
    <row r="1713" spans="34:35">
      <c r="AH1713" s="128">
        <f t="shared" ca="1" si="33"/>
        <v>0</v>
      </c>
      <c r="AI1713" s="128">
        <v>1713</v>
      </c>
    </row>
    <row r="1714" spans="34:35">
      <c r="AH1714" s="128">
        <f t="shared" ca="1" si="33"/>
        <v>0</v>
      </c>
      <c r="AI1714" s="128">
        <v>1714</v>
      </c>
    </row>
    <row r="1715" spans="34:35">
      <c r="AH1715" s="128">
        <f t="shared" ca="1" si="33"/>
        <v>0</v>
      </c>
      <c r="AI1715" s="128">
        <v>1715</v>
      </c>
    </row>
    <row r="1716" spans="34:35">
      <c r="AH1716" s="128">
        <f t="shared" ca="1" si="33"/>
        <v>0</v>
      </c>
      <c r="AI1716" s="128">
        <v>1716</v>
      </c>
    </row>
    <row r="1717" spans="34:35">
      <c r="AH1717" s="128">
        <f t="shared" ca="1" si="33"/>
        <v>0</v>
      </c>
      <c r="AI1717" s="128">
        <v>1717</v>
      </c>
    </row>
    <row r="1718" spans="34:35">
      <c r="AH1718" s="128">
        <f t="shared" ca="1" si="33"/>
        <v>0</v>
      </c>
      <c r="AI1718" s="128">
        <v>1718</v>
      </c>
    </row>
    <row r="1719" spans="34:35">
      <c r="AH1719" s="128">
        <f t="shared" ca="1" si="33"/>
        <v>0</v>
      </c>
      <c r="AI1719" s="128">
        <v>1719</v>
      </c>
    </row>
    <row r="1720" spans="34:35">
      <c r="AH1720" s="128">
        <f t="shared" ca="1" si="33"/>
        <v>0</v>
      </c>
      <c r="AI1720" s="128">
        <v>1720</v>
      </c>
    </row>
    <row r="1721" spans="34:35">
      <c r="AH1721" s="128">
        <f t="shared" ca="1" si="33"/>
        <v>0</v>
      </c>
      <c r="AI1721" s="128">
        <v>1721</v>
      </c>
    </row>
    <row r="1722" spans="34:35">
      <c r="AH1722" s="128">
        <f t="shared" ca="1" si="33"/>
        <v>0</v>
      </c>
      <c r="AI1722" s="128">
        <v>1722</v>
      </c>
    </row>
    <row r="1723" spans="34:35">
      <c r="AH1723" s="128">
        <f t="shared" ca="1" si="33"/>
        <v>0</v>
      </c>
      <c r="AI1723" s="128">
        <v>1723</v>
      </c>
    </row>
    <row r="1724" spans="34:35">
      <c r="AH1724" s="128">
        <f t="shared" ca="1" si="33"/>
        <v>0</v>
      </c>
      <c r="AI1724" s="128">
        <v>1724</v>
      </c>
    </row>
    <row r="1725" spans="34:35">
      <c r="AH1725" s="128">
        <f t="shared" ca="1" si="33"/>
        <v>0</v>
      </c>
      <c r="AI1725" s="128">
        <v>1725</v>
      </c>
    </row>
    <row r="1726" spans="34:35">
      <c r="AH1726" s="128">
        <f t="shared" ca="1" si="33"/>
        <v>0</v>
      </c>
      <c r="AI1726" s="128">
        <v>1726</v>
      </c>
    </row>
    <row r="1727" spans="34:35">
      <c r="AH1727" s="128">
        <f t="shared" ca="1" si="33"/>
        <v>0</v>
      </c>
      <c r="AI1727" s="128">
        <v>1727</v>
      </c>
    </row>
    <row r="1728" spans="34:35">
      <c r="AH1728" s="128">
        <f t="shared" ca="1" si="33"/>
        <v>0</v>
      </c>
      <c r="AI1728" s="128">
        <v>1728</v>
      </c>
    </row>
    <row r="1729" spans="34:35">
      <c r="AH1729" s="128">
        <f t="shared" ca="1" si="33"/>
        <v>0</v>
      </c>
      <c r="AI1729" s="128">
        <v>1729</v>
      </c>
    </row>
    <row r="1730" spans="34:35">
      <c r="AH1730" s="128">
        <f t="shared" ca="1" si="33"/>
        <v>0</v>
      </c>
      <c r="AI1730" s="128">
        <v>1730</v>
      </c>
    </row>
    <row r="1731" spans="34:35">
      <c r="AH1731" s="128">
        <f t="shared" ca="1" si="33"/>
        <v>0</v>
      </c>
      <c r="AI1731" s="128">
        <v>1731</v>
      </c>
    </row>
    <row r="1732" spans="34:35">
      <c r="AH1732" s="128">
        <f t="shared" ca="1" si="33"/>
        <v>0</v>
      </c>
      <c r="AI1732" s="128">
        <v>1732</v>
      </c>
    </row>
    <row r="1733" spans="34:35">
      <c r="AH1733" s="128">
        <f t="shared" ca="1" si="33"/>
        <v>0</v>
      </c>
      <c r="AI1733" s="128">
        <v>1733</v>
      </c>
    </row>
    <row r="1734" spans="34:35">
      <c r="AH1734" s="128">
        <f t="shared" ref="AH1734:AH1797" ca="1" si="34">INDIRECT("'"&amp;$AD$7&amp;"'!"&amp;"B"&amp;ROW(B1734))</f>
        <v>0</v>
      </c>
      <c r="AI1734" s="128">
        <v>1734</v>
      </c>
    </row>
    <row r="1735" spans="34:35">
      <c r="AH1735" s="128">
        <f t="shared" ca="1" si="34"/>
        <v>0</v>
      </c>
      <c r="AI1735" s="128">
        <v>1735</v>
      </c>
    </row>
    <row r="1736" spans="34:35">
      <c r="AH1736" s="128">
        <f t="shared" ca="1" si="34"/>
        <v>0</v>
      </c>
      <c r="AI1736" s="128">
        <v>1736</v>
      </c>
    </row>
    <row r="1737" spans="34:35">
      <c r="AH1737" s="128">
        <f t="shared" ca="1" si="34"/>
        <v>0</v>
      </c>
      <c r="AI1737" s="128">
        <v>1737</v>
      </c>
    </row>
    <row r="1738" spans="34:35">
      <c r="AH1738" s="128">
        <f t="shared" ca="1" si="34"/>
        <v>0</v>
      </c>
      <c r="AI1738" s="128">
        <v>1738</v>
      </c>
    </row>
    <row r="1739" spans="34:35">
      <c r="AH1739" s="128">
        <f t="shared" ca="1" si="34"/>
        <v>0</v>
      </c>
      <c r="AI1739" s="128">
        <v>1739</v>
      </c>
    </row>
    <row r="1740" spans="34:35">
      <c r="AH1740" s="128">
        <f t="shared" ca="1" si="34"/>
        <v>0</v>
      </c>
      <c r="AI1740" s="128">
        <v>1740</v>
      </c>
    </row>
    <row r="1741" spans="34:35">
      <c r="AH1741" s="128">
        <f t="shared" ca="1" si="34"/>
        <v>0</v>
      </c>
      <c r="AI1741" s="128">
        <v>1741</v>
      </c>
    </row>
    <row r="1742" spans="34:35">
      <c r="AH1742" s="128">
        <f t="shared" ca="1" si="34"/>
        <v>0</v>
      </c>
      <c r="AI1742" s="128">
        <v>1742</v>
      </c>
    </row>
    <row r="1743" spans="34:35">
      <c r="AH1743" s="128">
        <f t="shared" ca="1" si="34"/>
        <v>0</v>
      </c>
      <c r="AI1743" s="128">
        <v>1743</v>
      </c>
    </row>
    <row r="1744" spans="34:35">
      <c r="AH1744" s="128">
        <f t="shared" ca="1" si="34"/>
        <v>0</v>
      </c>
      <c r="AI1744" s="128">
        <v>1744</v>
      </c>
    </row>
    <row r="1745" spans="34:35">
      <c r="AH1745" s="128">
        <f t="shared" ca="1" si="34"/>
        <v>0</v>
      </c>
      <c r="AI1745" s="128">
        <v>1745</v>
      </c>
    </row>
    <row r="1746" spans="34:35">
      <c r="AH1746" s="128">
        <f t="shared" ca="1" si="34"/>
        <v>0</v>
      </c>
      <c r="AI1746" s="128">
        <v>1746</v>
      </c>
    </row>
    <row r="1747" spans="34:35">
      <c r="AH1747" s="128">
        <f t="shared" ca="1" si="34"/>
        <v>0</v>
      </c>
      <c r="AI1747" s="128">
        <v>1747</v>
      </c>
    </row>
    <row r="1748" spans="34:35">
      <c r="AH1748" s="128">
        <f t="shared" ca="1" si="34"/>
        <v>0</v>
      </c>
      <c r="AI1748" s="128">
        <v>1748</v>
      </c>
    </row>
    <row r="1749" spans="34:35">
      <c r="AH1749" s="128">
        <f t="shared" ca="1" si="34"/>
        <v>0</v>
      </c>
      <c r="AI1749" s="128">
        <v>1749</v>
      </c>
    </row>
    <row r="1750" spans="34:35">
      <c r="AH1750" s="128">
        <f t="shared" ca="1" si="34"/>
        <v>0</v>
      </c>
      <c r="AI1750" s="128">
        <v>1750</v>
      </c>
    </row>
    <row r="1751" spans="34:35">
      <c r="AH1751" s="128">
        <f t="shared" ca="1" si="34"/>
        <v>0</v>
      </c>
      <c r="AI1751" s="128">
        <v>1751</v>
      </c>
    </row>
    <row r="1752" spans="34:35">
      <c r="AH1752" s="128">
        <f t="shared" ca="1" si="34"/>
        <v>0</v>
      </c>
      <c r="AI1752" s="128">
        <v>1752</v>
      </c>
    </row>
    <row r="1753" spans="34:35">
      <c r="AH1753" s="128">
        <f t="shared" ca="1" si="34"/>
        <v>0</v>
      </c>
      <c r="AI1753" s="128">
        <v>1753</v>
      </c>
    </row>
    <row r="1754" spans="34:35">
      <c r="AH1754" s="128">
        <f t="shared" ca="1" si="34"/>
        <v>0</v>
      </c>
      <c r="AI1754" s="128">
        <v>1754</v>
      </c>
    </row>
    <row r="1755" spans="34:35">
      <c r="AH1755" s="128">
        <f t="shared" ca="1" si="34"/>
        <v>0</v>
      </c>
      <c r="AI1755" s="128">
        <v>1755</v>
      </c>
    </row>
    <row r="1756" spans="34:35">
      <c r="AH1756" s="128">
        <f t="shared" ca="1" si="34"/>
        <v>0</v>
      </c>
      <c r="AI1756" s="128">
        <v>1756</v>
      </c>
    </row>
    <row r="1757" spans="34:35">
      <c r="AH1757" s="128">
        <f t="shared" ca="1" si="34"/>
        <v>0</v>
      </c>
      <c r="AI1757" s="128">
        <v>1757</v>
      </c>
    </row>
    <row r="1758" spans="34:35">
      <c r="AH1758" s="128">
        <f t="shared" ca="1" si="34"/>
        <v>0</v>
      </c>
      <c r="AI1758" s="128">
        <v>1758</v>
      </c>
    </row>
    <row r="1759" spans="34:35">
      <c r="AH1759" s="128">
        <f t="shared" ca="1" si="34"/>
        <v>0</v>
      </c>
      <c r="AI1759" s="128">
        <v>1759</v>
      </c>
    </row>
    <row r="1760" spans="34:35">
      <c r="AH1760" s="128">
        <f t="shared" ca="1" si="34"/>
        <v>0</v>
      </c>
      <c r="AI1760" s="128">
        <v>1760</v>
      </c>
    </row>
    <row r="1761" spans="34:35">
      <c r="AH1761" s="128">
        <f t="shared" ca="1" si="34"/>
        <v>0</v>
      </c>
      <c r="AI1761" s="128">
        <v>1761</v>
      </c>
    </row>
    <row r="1762" spans="34:35">
      <c r="AH1762" s="128">
        <f t="shared" ca="1" si="34"/>
        <v>0</v>
      </c>
      <c r="AI1762" s="128">
        <v>1762</v>
      </c>
    </row>
    <row r="1763" spans="34:35">
      <c r="AH1763" s="128">
        <f t="shared" ca="1" si="34"/>
        <v>0</v>
      </c>
      <c r="AI1763" s="128">
        <v>1763</v>
      </c>
    </row>
    <row r="1764" spans="34:35">
      <c r="AH1764" s="128">
        <f t="shared" ca="1" si="34"/>
        <v>0</v>
      </c>
      <c r="AI1764" s="128">
        <v>1764</v>
      </c>
    </row>
    <row r="1765" spans="34:35">
      <c r="AH1765" s="128">
        <f t="shared" ca="1" si="34"/>
        <v>0</v>
      </c>
      <c r="AI1765" s="128">
        <v>1765</v>
      </c>
    </row>
    <row r="1766" spans="34:35">
      <c r="AH1766" s="128">
        <f t="shared" ca="1" si="34"/>
        <v>0</v>
      </c>
      <c r="AI1766" s="128">
        <v>1766</v>
      </c>
    </row>
    <row r="1767" spans="34:35">
      <c r="AH1767" s="128">
        <f t="shared" ca="1" si="34"/>
        <v>0</v>
      </c>
      <c r="AI1767" s="128">
        <v>1767</v>
      </c>
    </row>
    <row r="1768" spans="34:35">
      <c r="AH1768" s="128">
        <f t="shared" ca="1" si="34"/>
        <v>0</v>
      </c>
      <c r="AI1768" s="128">
        <v>1768</v>
      </c>
    </row>
    <row r="1769" spans="34:35">
      <c r="AH1769" s="128">
        <f t="shared" ca="1" si="34"/>
        <v>0</v>
      </c>
      <c r="AI1769" s="128">
        <v>1769</v>
      </c>
    </row>
    <row r="1770" spans="34:35">
      <c r="AH1770" s="128">
        <f t="shared" ca="1" si="34"/>
        <v>0</v>
      </c>
      <c r="AI1770" s="128">
        <v>1770</v>
      </c>
    </row>
    <row r="1771" spans="34:35">
      <c r="AH1771" s="128">
        <f t="shared" ca="1" si="34"/>
        <v>0</v>
      </c>
      <c r="AI1771" s="128">
        <v>1771</v>
      </c>
    </row>
    <row r="1772" spans="34:35">
      <c r="AH1772" s="128">
        <f t="shared" ca="1" si="34"/>
        <v>0</v>
      </c>
      <c r="AI1772" s="128">
        <v>1772</v>
      </c>
    </row>
    <row r="1773" spans="34:35">
      <c r="AH1773" s="128">
        <f t="shared" ca="1" si="34"/>
        <v>0</v>
      </c>
      <c r="AI1773" s="128">
        <v>1773</v>
      </c>
    </row>
    <row r="1774" spans="34:35">
      <c r="AH1774" s="128">
        <f t="shared" ca="1" si="34"/>
        <v>0</v>
      </c>
      <c r="AI1774" s="128">
        <v>1774</v>
      </c>
    </row>
    <row r="1775" spans="34:35">
      <c r="AH1775" s="128">
        <f t="shared" ca="1" si="34"/>
        <v>0</v>
      </c>
      <c r="AI1775" s="128">
        <v>1775</v>
      </c>
    </row>
    <row r="1776" spans="34:35">
      <c r="AH1776" s="128">
        <f t="shared" ca="1" si="34"/>
        <v>0</v>
      </c>
      <c r="AI1776" s="128">
        <v>1776</v>
      </c>
    </row>
    <row r="1777" spans="34:35">
      <c r="AH1777" s="128">
        <f t="shared" ca="1" si="34"/>
        <v>0</v>
      </c>
      <c r="AI1777" s="128">
        <v>1777</v>
      </c>
    </row>
    <row r="1778" spans="34:35">
      <c r="AH1778" s="128">
        <f t="shared" ca="1" si="34"/>
        <v>0</v>
      </c>
      <c r="AI1778" s="128">
        <v>1778</v>
      </c>
    </row>
    <row r="1779" spans="34:35">
      <c r="AH1779" s="128">
        <f t="shared" ca="1" si="34"/>
        <v>0</v>
      </c>
      <c r="AI1779" s="128">
        <v>1779</v>
      </c>
    </row>
    <row r="1780" spans="34:35">
      <c r="AH1780" s="128">
        <f t="shared" ca="1" si="34"/>
        <v>0</v>
      </c>
      <c r="AI1780" s="128">
        <v>1780</v>
      </c>
    </row>
    <row r="1781" spans="34:35">
      <c r="AH1781" s="128">
        <f t="shared" ca="1" si="34"/>
        <v>0</v>
      </c>
      <c r="AI1781" s="128">
        <v>1781</v>
      </c>
    </row>
    <row r="1782" spans="34:35">
      <c r="AH1782" s="128">
        <f t="shared" ca="1" si="34"/>
        <v>0</v>
      </c>
      <c r="AI1782" s="128">
        <v>1782</v>
      </c>
    </row>
    <row r="1783" spans="34:35">
      <c r="AH1783" s="128">
        <f t="shared" ca="1" si="34"/>
        <v>0</v>
      </c>
      <c r="AI1783" s="128">
        <v>1783</v>
      </c>
    </row>
    <row r="1784" spans="34:35">
      <c r="AH1784" s="128">
        <f t="shared" ca="1" si="34"/>
        <v>0</v>
      </c>
      <c r="AI1784" s="128">
        <v>1784</v>
      </c>
    </row>
    <row r="1785" spans="34:35">
      <c r="AH1785" s="128">
        <f t="shared" ca="1" si="34"/>
        <v>0</v>
      </c>
      <c r="AI1785" s="128">
        <v>1785</v>
      </c>
    </row>
    <row r="1786" spans="34:35">
      <c r="AH1786" s="128">
        <f t="shared" ca="1" si="34"/>
        <v>0</v>
      </c>
      <c r="AI1786" s="128">
        <v>1786</v>
      </c>
    </row>
    <row r="1787" spans="34:35">
      <c r="AH1787" s="128">
        <f t="shared" ca="1" si="34"/>
        <v>0</v>
      </c>
      <c r="AI1787" s="128">
        <v>1787</v>
      </c>
    </row>
    <row r="1788" spans="34:35">
      <c r="AH1788" s="128">
        <f t="shared" ca="1" si="34"/>
        <v>0</v>
      </c>
      <c r="AI1788" s="128">
        <v>1788</v>
      </c>
    </row>
    <row r="1789" spans="34:35">
      <c r="AH1789" s="128">
        <f t="shared" ca="1" si="34"/>
        <v>0</v>
      </c>
      <c r="AI1789" s="128">
        <v>1789</v>
      </c>
    </row>
    <row r="1790" spans="34:35">
      <c r="AH1790" s="128">
        <f t="shared" ca="1" si="34"/>
        <v>0</v>
      </c>
      <c r="AI1790" s="128">
        <v>1790</v>
      </c>
    </row>
    <row r="1791" spans="34:35">
      <c r="AH1791" s="128">
        <f t="shared" ca="1" si="34"/>
        <v>0</v>
      </c>
      <c r="AI1791" s="128">
        <v>1791</v>
      </c>
    </row>
    <row r="1792" spans="34:35">
      <c r="AH1792" s="128">
        <f t="shared" ca="1" si="34"/>
        <v>0</v>
      </c>
      <c r="AI1792" s="128">
        <v>1792</v>
      </c>
    </row>
    <row r="1793" spans="34:35">
      <c r="AH1793" s="128">
        <f t="shared" ca="1" si="34"/>
        <v>0</v>
      </c>
      <c r="AI1793" s="128">
        <v>1793</v>
      </c>
    </row>
    <row r="1794" spans="34:35">
      <c r="AH1794" s="128">
        <f t="shared" ca="1" si="34"/>
        <v>0</v>
      </c>
      <c r="AI1794" s="128">
        <v>1794</v>
      </c>
    </row>
    <row r="1795" spans="34:35">
      <c r="AH1795" s="128">
        <f t="shared" ca="1" si="34"/>
        <v>0</v>
      </c>
      <c r="AI1795" s="128">
        <v>1795</v>
      </c>
    </row>
    <row r="1796" spans="34:35">
      <c r="AH1796" s="128">
        <f t="shared" ca="1" si="34"/>
        <v>0</v>
      </c>
      <c r="AI1796" s="128">
        <v>1796</v>
      </c>
    </row>
    <row r="1797" spans="34:35">
      <c r="AH1797" s="128">
        <f t="shared" ca="1" si="34"/>
        <v>0</v>
      </c>
      <c r="AI1797" s="128">
        <v>1797</v>
      </c>
    </row>
    <row r="1798" spans="34:35">
      <c r="AH1798" s="128">
        <f t="shared" ref="AH1798:AH1861" ca="1" si="35">INDIRECT("'"&amp;$AD$7&amp;"'!"&amp;"B"&amp;ROW(B1798))</f>
        <v>0</v>
      </c>
      <c r="AI1798" s="128">
        <v>1798</v>
      </c>
    </row>
    <row r="1799" spans="34:35">
      <c r="AH1799" s="128">
        <f t="shared" ca="1" si="35"/>
        <v>0</v>
      </c>
      <c r="AI1799" s="128">
        <v>1799</v>
      </c>
    </row>
    <row r="1800" spans="34:35">
      <c r="AH1800" s="128">
        <f t="shared" ca="1" si="35"/>
        <v>0</v>
      </c>
      <c r="AI1800" s="128">
        <v>1800</v>
      </c>
    </row>
    <row r="1801" spans="34:35">
      <c r="AH1801" s="128">
        <f t="shared" ca="1" si="35"/>
        <v>0</v>
      </c>
      <c r="AI1801" s="128">
        <v>1801</v>
      </c>
    </row>
    <row r="1802" spans="34:35">
      <c r="AH1802" s="128">
        <f t="shared" ca="1" si="35"/>
        <v>0</v>
      </c>
      <c r="AI1802" s="128">
        <v>1802</v>
      </c>
    </row>
    <row r="1803" spans="34:35">
      <c r="AH1803" s="128">
        <f t="shared" ca="1" si="35"/>
        <v>0</v>
      </c>
      <c r="AI1803" s="128">
        <v>1803</v>
      </c>
    </row>
    <row r="1804" spans="34:35">
      <c r="AH1804" s="128">
        <f t="shared" ca="1" si="35"/>
        <v>0</v>
      </c>
      <c r="AI1804" s="128">
        <v>1804</v>
      </c>
    </row>
    <row r="1805" spans="34:35">
      <c r="AH1805" s="128">
        <f t="shared" ca="1" si="35"/>
        <v>0</v>
      </c>
      <c r="AI1805" s="128">
        <v>1805</v>
      </c>
    </row>
    <row r="1806" spans="34:35">
      <c r="AH1806" s="128">
        <f t="shared" ca="1" si="35"/>
        <v>0</v>
      </c>
      <c r="AI1806" s="128">
        <v>1806</v>
      </c>
    </row>
    <row r="1807" spans="34:35">
      <c r="AH1807" s="128">
        <f t="shared" ca="1" si="35"/>
        <v>0</v>
      </c>
      <c r="AI1807" s="128">
        <v>1807</v>
      </c>
    </row>
    <row r="1808" spans="34:35">
      <c r="AH1808" s="128">
        <f t="shared" ca="1" si="35"/>
        <v>0</v>
      </c>
      <c r="AI1808" s="128">
        <v>1808</v>
      </c>
    </row>
    <row r="1809" spans="34:35">
      <c r="AH1809" s="128">
        <f t="shared" ca="1" si="35"/>
        <v>0</v>
      </c>
      <c r="AI1809" s="128">
        <v>1809</v>
      </c>
    </row>
    <row r="1810" spans="34:35">
      <c r="AH1810" s="128">
        <f t="shared" ca="1" si="35"/>
        <v>0</v>
      </c>
      <c r="AI1810" s="128">
        <v>1810</v>
      </c>
    </row>
    <row r="1811" spans="34:35">
      <c r="AH1811" s="128">
        <f t="shared" ca="1" si="35"/>
        <v>0</v>
      </c>
      <c r="AI1811" s="128">
        <v>1811</v>
      </c>
    </row>
    <row r="1812" spans="34:35">
      <c r="AH1812" s="128">
        <f t="shared" ca="1" si="35"/>
        <v>0</v>
      </c>
      <c r="AI1812" s="128">
        <v>1812</v>
      </c>
    </row>
    <row r="1813" spans="34:35">
      <c r="AH1813" s="128">
        <f t="shared" ca="1" si="35"/>
        <v>0</v>
      </c>
      <c r="AI1813" s="128">
        <v>1813</v>
      </c>
    </row>
    <row r="1814" spans="34:35">
      <c r="AH1814" s="128">
        <f t="shared" ca="1" si="35"/>
        <v>0</v>
      </c>
      <c r="AI1814" s="128">
        <v>1814</v>
      </c>
    </row>
    <row r="1815" spans="34:35">
      <c r="AH1815" s="128">
        <f t="shared" ca="1" si="35"/>
        <v>0</v>
      </c>
      <c r="AI1815" s="128">
        <v>1815</v>
      </c>
    </row>
    <row r="1816" spans="34:35">
      <c r="AH1816" s="128">
        <f t="shared" ca="1" si="35"/>
        <v>0</v>
      </c>
      <c r="AI1816" s="128">
        <v>1816</v>
      </c>
    </row>
    <row r="1817" spans="34:35">
      <c r="AH1817" s="128">
        <f t="shared" ca="1" si="35"/>
        <v>0</v>
      </c>
      <c r="AI1817" s="128">
        <v>1817</v>
      </c>
    </row>
    <row r="1818" spans="34:35">
      <c r="AH1818" s="128">
        <f t="shared" ca="1" si="35"/>
        <v>0</v>
      </c>
      <c r="AI1818" s="128">
        <v>1818</v>
      </c>
    </row>
    <row r="1819" spans="34:35">
      <c r="AH1819" s="128">
        <f t="shared" ca="1" si="35"/>
        <v>0</v>
      </c>
      <c r="AI1819" s="128">
        <v>1819</v>
      </c>
    </row>
    <row r="1820" spans="34:35">
      <c r="AH1820" s="128">
        <f t="shared" ca="1" si="35"/>
        <v>0</v>
      </c>
      <c r="AI1820" s="128">
        <v>1820</v>
      </c>
    </row>
    <row r="1821" spans="34:35">
      <c r="AH1821" s="128">
        <f t="shared" ca="1" si="35"/>
        <v>0</v>
      </c>
      <c r="AI1821" s="128">
        <v>1821</v>
      </c>
    </row>
    <row r="1822" spans="34:35">
      <c r="AH1822" s="128">
        <f t="shared" ca="1" si="35"/>
        <v>0</v>
      </c>
      <c r="AI1822" s="128">
        <v>1822</v>
      </c>
    </row>
    <row r="1823" spans="34:35">
      <c r="AH1823" s="128">
        <f t="shared" ca="1" si="35"/>
        <v>0</v>
      </c>
      <c r="AI1823" s="128">
        <v>1823</v>
      </c>
    </row>
    <row r="1824" spans="34:35">
      <c r="AH1824" s="128">
        <f t="shared" ca="1" si="35"/>
        <v>0</v>
      </c>
      <c r="AI1824" s="128">
        <v>1824</v>
      </c>
    </row>
    <row r="1825" spans="34:35">
      <c r="AH1825" s="128">
        <f t="shared" ca="1" si="35"/>
        <v>0</v>
      </c>
      <c r="AI1825" s="128">
        <v>1825</v>
      </c>
    </row>
    <row r="1826" spans="34:35">
      <c r="AH1826" s="128">
        <f t="shared" ca="1" si="35"/>
        <v>0</v>
      </c>
      <c r="AI1826" s="128">
        <v>1826</v>
      </c>
    </row>
    <row r="1827" spans="34:35">
      <c r="AH1827" s="128">
        <f t="shared" ca="1" si="35"/>
        <v>0</v>
      </c>
      <c r="AI1827" s="128">
        <v>1827</v>
      </c>
    </row>
    <row r="1828" spans="34:35">
      <c r="AH1828" s="128">
        <f t="shared" ca="1" si="35"/>
        <v>0</v>
      </c>
      <c r="AI1828" s="128">
        <v>1828</v>
      </c>
    </row>
    <row r="1829" spans="34:35">
      <c r="AH1829" s="128">
        <f t="shared" ca="1" si="35"/>
        <v>0</v>
      </c>
      <c r="AI1829" s="128">
        <v>1829</v>
      </c>
    </row>
    <row r="1830" spans="34:35">
      <c r="AH1830" s="128">
        <f t="shared" ca="1" si="35"/>
        <v>0</v>
      </c>
      <c r="AI1830" s="128">
        <v>1830</v>
      </c>
    </row>
    <row r="1831" spans="34:35">
      <c r="AH1831" s="128">
        <f t="shared" ca="1" si="35"/>
        <v>0</v>
      </c>
      <c r="AI1831" s="128">
        <v>1831</v>
      </c>
    </row>
    <row r="1832" spans="34:35">
      <c r="AH1832" s="128">
        <f t="shared" ca="1" si="35"/>
        <v>0</v>
      </c>
      <c r="AI1832" s="128">
        <v>1832</v>
      </c>
    </row>
    <row r="1833" spans="34:35">
      <c r="AH1833" s="128">
        <f t="shared" ca="1" si="35"/>
        <v>0</v>
      </c>
      <c r="AI1833" s="128">
        <v>1833</v>
      </c>
    </row>
    <row r="1834" spans="34:35">
      <c r="AH1834" s="128">
        <f t="shared" ca="1" si="35"/>
        <v>0</v>
      </c>
      <c r="AI1834" s="128">
        <v>1834</v>
      </c>
    </row>
    <row r="1835" spans="34:35">
      <c r="AH1835" s="128">
        <f t="shared" ca="1" si="35"/>
        <v>0</v>
      </c>
      <c r="AI1835" s="128">
        <v>1835</v>
      </c>
    </row>
    <row r="1836" spans="34:35">
      <c r="AH1836" s="128">
        <f t="shared" ca="1" si="35"/>
        <v>0</v>
      </c>
      <c r="AI1836" s="128">
        <v>1836</v>
      </c>
    </row>
    <row r="1837" spans="34:35">
      <c r="AH1837" s="128">
        <f t="shared" ca="1" si="35"/>
        <v>0</v>
      </c>
      <c r="AI1837" s="128">
        <v>1837</v>
      </c>
    </row>
    <row r="1838" spans="34:35">
      <c r="AH1838" s="128">
        <f t="shared" ca="1" si="35"/>
        <v>0</v>
      </c>
      <c r="AI1838" s="128">
        <v>1838</v>
      </c>
    </row>
    <row r="1839" spans="34:35">
      <c r="AH1839" s="128">
        <f t="shared" ca="1" si="35"/>
        <v>0</v>
      </c>
      <c r="AI1839" s="128">
        <v>1839</v>
      </c>
    </row>
    <row r="1840" spans="34:35">
      <c r="AH1840" s="128">
        <f t="shared" ca="1" si="35"/>
        <v>0</v>
      </c>
      <c r="AI1840" s="128">
        <v>1840</v>
      </c>
    </row>
    <row r="1841" spans="34:35">
      <c r="AH1841" s="128">
        <f t="shared" ca="1" si="35"/>
        <v>0</v>
      </c>
      <c r="AI1841" s="128">
        <v>1841</v>
      </c>
    </row>
    <row r="1842" spans="34:35">
      <c r="AH1842" s="128">
        <f t="shared" ca="1" si="35"/>
        <v>0</v>
      </c>
      <c r="AI1842" s="128">
        <v>1842</v>
      </c>
    </row>
    <row r="1843" spans="34:35">
      <c r="AH1843" s="128">
        <f t="shared" ca="1" si="35"/>
        <v>0</v>
      </c>
      <c r="AI1843" s="128">
        <v>1843</v>
      </c>
    </row>
    <row r="1844" spans="34:35">
      <c r="AH1844" s="128">
        <f t="shared" ca="1" si="35"/>
        <v>0</v>
      </c>
      <c r="AI1844" s="128">
        <v>1844</v>
      </c>
    </row>
    <row r="1845" spans="34:35">
      <c r="AH1845" s="128">
        <f t="shared" ca="1" si="35"/>
        <v>0</v>
      </c>
      <c r="AI1845" s="128">
        <v>1845</v>
      </c>
    </row>
    <row r="1846" spans="34:35">
      <c r="AH1846" s="128">
        <f t="shared" ca="1" si="35"/>
        <v>0</v>
      </c>
      <c r="AI1846" s="128">
        <v>1846</v>
      </c>
    </row>
    <row r="1847" spans="34:35">
      <c r="AH1847" s="128">
        <f t="shared" ca="1" si="35"/>
        <v>0</v>
      </c>
      <c r="AI1847" s="128">
        <v>1847</v>
      </c>
    </row>
    <row r="1848" spans="34:35">
      <c r="AH1848" s="128">
        <f t="shared" ca="1" si="35"/>
        <v>0</v>
      </c>
      <c r="AI1848" s="128">
        <v>1848</v>
      </c>
    </row>
    <row r="1849" spans="34:35">
      <c r="AH1849" s="128">
        <f t="shared" ca="1" si="35"/>
        <v>0</v>
      </c>
      <c r="AI1849" s="128">
        <v>1849</v>
      </c>
    </row>
    <row r="1850" spans="34:35">
      <c r="AH1850" s="128">
        <f t="shared" ca="1" si="35"/>
        <v>0</v>
      </c>
      <c r="AI1850" s="128">
        <v>1850</v>
      </c>
    </row>
    <row r="1851" spans="34:35">
      <c r="AH1851" s="128">
        <f t="shared" ca="1" si="35"/>
        <v>0</v>
      </c>
      <c r="AI1851" s="128">
        <v>1851</v>
      </c>
    </row>
    <row r="1852" spans="34:35">
      <c r="AH1852" s="128">
        <f t="shared" ca="1" si="35"/>
        <v>0</v>
      </c>
      <c r="AI1852" s="128">
        <v>1852</v>
      </c>
    </row>
    <row r="1853" spans="34:35">
      <c r="AH1853" s="128">
        <f t="shared" ca="1" si="35"/>
        <v>0</v>
      </c>
      <c r="AI1853" s="128">
        <v>1853</v>
      </c>
    </row>
    <row r="1854" spans="34:35">
      <c r="AH1854" s="128">
        <f t="shared" ca="1" si="35"/>
        <v>0</v>
      </c>
      <c r="AI1854" s="128">
        <v>1854</v>
      </c>
    </row>
    <row r="1855" spans="34:35">
      <c r="AH1855" s="128">
        <f t="shared" ca="1" si="35"/>
        <v>0</v>
      </c>
      <c r="AI1855" s="128">
        <v>1855</v>
      </c>
    </row>
    <row r="1856" spans="34:35">
      <c r="AH1856" s="128">
        <f t="shared" ca="1" si="35"/>
        <v>0</v>
      </c>
      <c r="AI1856" s="128">
        <v>1856</v>
      </c>
    </row>
    <row r="1857" spans="34:35">
      <c r="AH1857" s="128">
        <f t="shared" ca="1" si="35"/>
        <v>0</v>
      </c>
      <c r="AI1857" s="128">
        <v>1857</v>
      </c>
    </row>
    <row r="1858" spans="34:35">
      <c r="AH1858" s="128">
        <f t="shared" ca="1" si="35"/>
        <v>0</v>
      </c>
      <c r="AI1858" s="128">
        <v>1858</v>
      </c>
    </row>
    <row r="1859" spans="34:35">
      <c r="AH1859" s="128">
        <f t="shared" ca="1" si="35"/>
        <v>0</v>
      </c>
      <c r="AI1859" s="128">
        <v>1859</v>
      </c>
    </row>
    <row r="1860" spans="34:35">
      <c r="AH1860" s="128">
        <f t="shared" ca="1" si="35"/>
        <v>0</v>
      </c>
      <c r="AI1860" s="128">
        <v>1860</v>
      </c>
    </row>
    <row r="1861" spans="34:35">
      <c r="AH1861" s="128">
        <f t="shared" ca="1" si="35"/>
        <v>0</v>
      </c>
      <c r="AI1861" s="128">
        <v>1861</v>
      </c>
    </row>
    <row r="1862" spans="34:35">
      <c r="AH1862" s="128">
        <f t="shared" ref="AH1862:AH1925" ca="1" si="36">INDIRECT("'"&amp;$AD$7&amp;"'!"&amp;"B"&amp;ROW(B1862))</f>
        <v>0</v>
      </c>
      <c r="AI1862" s="128">
        <v>1862</v>
      </c>
    </row>
    <row r="1863" spans="34:35">
      <c r="AH1863" s="128">
        <f t="shared" ca="1" si="36"/>
        <v>0</v>
      </c>
      <c r="AI1863" s="128">
        <v>1863</v>
      </c>
    </row>
    <row r="1864" spans="34:35">
      <c r="AH1864" s="128">
        <f t="shared" ca="1" si="36"/>
        <v>0</v>
      </c>
      <c r="AI1864" s="128">
        <v>1864</v>
      </c>
    </row>
    <row r="1865" spans="34:35">
      <c r="AH1865" s="128">
        <f t="shared" ca="1" si="36"/>
        <v>0</v>
      </c>
      <c r="AI1865" s="128">
        <v>1865</v>
      </c>
    </row>
    <row r="1866" spans="34:35">
      <c r="AH1866" s="128">
        <f t="shared" ca="1" si="36"/>
        <v>0</v>
      </c>
      <c r="AI1866" s="128">
        <v>1866</v>
      </c>
    </row>
    <row r="1867" spans="34:35">
      <c r="AH1867" s="128">
        <f t="shared" ca="1" si="36"/>
        <v>0</v>
      </c>
      <c r="AI1867" s="128">
        <v>1867</v>
      </c>
    </row>
    <row r="1868" spans="34:35">
      <c r="AH1868" s="128">
        <f t="shared" ca="1" si="36"/>
        <v>0</v>
      </c>
      <c r="AI1868" s="128">
        <v>1868</v>
      </c>
    </row>
    <row r="1869" spans="34:35">
      <c r="AH1869" s="128">
        <f t="shared" ca="1" si="36"/>
        <v>0</v>
      </c>
      <c r="AI1869" s="128">
        <v>1869</v>
      </c>
    </row>
    <row r="1870" spans="34:35">
      <c r="AH1870" s="128">
        <f t="shared" ca="1" si="36"/>
        <v>0</v>
      </c>
      <c r="AI1870" s="128">
        <v>1870</v>
      </c>
    </row>
    <row r="1871" spans="34:35">
      <c r="AH1871" s="128">
        <f t="shared" ca="1" si="36"/>
        <v>0</v>
      </c>
      <c r="AI1871" s="128">
        <v>1871</v>
      </c>
    </row>
    <row r="1872" spans="34:35">
      <c r="AH1872" s="128">
        <f t="shared" ca="1" si="36"/>
        <v>0</v>
      </c>
      <c r="AI1872" s="128">
        <v>1872</v>
      </c>
    </row>
    <row r="1873" spans="34:35">
      <c r="AH1873" s="128">
        <f t="shared" ca="1" si="36"/>
        <v>0</v>
      </c>
      <c r="AI1873" s="128">
        <v>1873</v>
      </c>
    </row>
    <row r="1874" spans="34:35">
      <c r="AH1874" s="128">
        <f t="shared" ca="1" si="36"/>
        <v>0</v>
      </c>
      <c r="AI1874" s="128">
        <v>1874</v>
      </c>
    </row>
    <row r="1875" spans="34:35">
      <c r="AH1875" s="128">
        <f t="shared" ca="1" si="36"/>
        <v>0</v>
      </c>
      <c r="AI1875" s="128">
        <v>1875</v>
      </c>
    </row>
    <row r="1876" spans="34:35">
      <c r="AH1876" s="128">
        <f t="shared" ca="1" si="36"/>
        <v>0</v>
      </c>
      <c r="AI1876" s="128">
        <v>1876</v>
      </c>
    </row>
    <row r="1877" spans="34:35">
      <c r="AH1877" s="128">
        <f t="shared" ca="1" si="36"/>
        <v>0</v>
      </c>
      <c r="AI1877" s="128">
        <v>1877</v>
      </c>
    </row>
    <row r="1878" spans="34:35">
      <c r="AH1878" s="128">
        <f t="shared" ca="1" si="36"/>
        <v>0</v>
      </c>
      <c r="AI1878" s="128">
        <v>1878</v>
      </c>
    </row>
    <row r="1879" spans="34:35">
      <c r="AH1879" s="128">
        <f t="shared" ca="1" si="36"/>
        <v>0</v>
      </c>
      <c r="AI1879" s="128">
        <v>1879</v>
      </c>
    </row>
    <row r="1880" spans="34:35">
      <c r="AH1880" s="128">
        <f t="shared" ca="1" si="36"/>
        <v>0</v>
      </c>
      <c r="AI1880" s="128">
        <v>1880</v>
      </c>
    </row>
    <row r="1881" spans="34:35">
      <c r="AH1881" s="128">
        <f t="shared" ca="1" si="36"/>
        <v>0</v>
      </c>
      <c r="AI1881" s="128">
        <v>1881</v>
      </c>
    </row>
    <row r="1882" spans="34:35">
      <c r="AH1882" s="128">
        <f t="shared" ca="1" si="36"/>
        <v>0</v>
      </c>
      <c r="AI1882" s="128">
        <v>1882</v>
      </c>
    </row>
    <row r="1883" spans="34:35">
      <c r="AH1883" s="128">
        <f t="shared" ca="1" si="36"/>
        <v>0</v>
      </c>
      <c r="AI1883" s="128">
        <v>1883</v>
      </c>
    </row>
    <row r="1884" spans="34:35">
      <c r="AH1884" s="128">
        <f t="shared" ca="1" si="36"/>
        <v>0</v>
      </c>
      <c r="AI1884" s="128">
        <v>1884</v>
      </c>
    </row>
    <row r="1885" spans="34:35">
      <c r="AH1885" s="128">
        <f t="shared" ca="1" si="36"/>
        <v>0</v>
      </c>
      <c r="AI1885" s="128">
        <v>1885</v>
      </c>
    </row>
    <row r="1886" spans="34:35">
      <c r="AH1886" s="128">
        <f t="shared" ca="1" si="36"/>
        <v>0</v>
      </c>
      <c r="AI1886" s="128">
        <v>1886</v>
      </c>
    </row>
    <row r="1887" spans="34:35">
      <c r="AH1887" s="128">
        <f t="shared" ca="1" si="36"/>
        <v>0</v>
      </c>
      <c r="AI1887" s="128">
        <v>1887</v>
      </c>
    </row>
    <row r="1888" spans="34:35">
      <c r="AH1888" s="128">
        <f t="shared" ca="1" si="36"/>
        <v>0</v>
      </c>
      <c r="AI1888" s="128">
        <v>1888</v>
      </c>
    </row>
    <row r="1889" spans="34:35">
      <c r="AH1889" s="128">
        <f t="shared" ca="1" si="36"/>
        <v>0</v>
      </c>
      <c r="AI1889" s="128">
        <v>1889</v>
      </c>
    </row>
    <row r="1890" spans="34:35">
      <c r="AH1890" s="128">
        <f t="shared" ca="1" si="36"/>
        <v>0</v>
      </c>
      <c r="AI1890" s="128">
        <v>1890</v>
      </c>
    </row>
    <row r="1891" spans="34:35">
      <c r="AH1891" s="128">
        <f t="shared" ca="1" si="36"/>
        <v>0</v>
      </c>
      <c r="AI1891" s="128">
        <v>1891</v>
      </c>
    </row>
    <row r="1892" spans="34:35">
      <c r="AH1892" s="128">
        <f t="shared" ca="1" si="36"/>
        <v>0</v>
      </c>
      <c r="AI1892" s="128">
        <v>1892</v>
      </c>
    </row>
    <row r="1893" spans="34:35">
      <c r="AH1893" s="128">
        <f t="shared" ca="1" si="36"/>
        <v>0</v>
      </c>
      <c r="AI1893" s="128">
        <v>1893</v>
      </c>
    </row>
    <row r="1894" spans="34:35">
      <c r="AH1894" s="128">
        <f t="shared" ca="1" si="36"/>
        <v>0</v>
      </c>
      <c r="AI1894" s="128">
        <v>1894</v>
      </c>
    </row>
    <row r="1895" spans="34:35">
      <c r="AH1895" s="128">
        <f t="shared" ca="1" si="36"/>
        <v>0</v>
      </c>
      <c r="AI1895" s="128">
        <v>1895</v>
      </c>
    </row>
    <row r="1896" spans="34:35">
      <c r="AH1896" s="128">
        <f t="shared" ca="1" si="36"/>
        <v>0</v>
      </c>
      <c r="AI1896" s="128">
        <v>1896</v>
      </c>
    </row>
    <row r="1897" spans="34:35">
      <c r="AH1897" s="128">
        <f t="shared" ca="1" si="36"/>
        <v>0</v>
      </c>
      <c r="AI1897" s="128">
        <v>1897</v>
      </c>
    </row>
    <row r="1898" spans="34:35">
      <c r="AH1898" s="128">
        <f t="shared" ca="1" si="36"/>
        <v>0</v>
      </c>
      <c r="AI1898" s="128">
        <v>1898</v>
      </c>
    </row>
    <row r="1899" spans="34:35">
      <c r="AH1899" s="128">
        <f t="shared" ca="1" si="36"/>
        <v>0</v>
      </c>
      <c r="AI1899" s="128">
        <v>1899</v>
      </c>
    </row>
    <row r="1900" spans="34:35">
      <c r="AH1900" s="128">
        <f t="shared" ca="1" si="36"/>
        <v>0</v>
      </c>
      <c r="AI1900" s="128">
        <v>1900</v>
      </c>
    </row>
    <row r="1901" spans="34:35">
      <c r="AH1901" s="128">
        <f t="shared" ca="1" si="36"/>
        <v>0</v>
      </c>
      <c r="AI1901" s="128">
        <v>1901</v>
      </c>
    </row>
    <row r="1902" spans="34:35">
      <c r="AH1902" s="128">
        <f t="shared" ca="1" si="36"/>
        <v>0</v>
      </c>
      <c r="AI1902" s="128">
        <v>1902</v>
      </c>
    </row>
    <row r="1903" spans="34:35">
      <c r="AH1903" s="128">
        <f t="shared" ca="1" si="36"/>
        <v>0</v>
      </c>
      <c r="AI1903" s="128">
        <v>1903</v>
      </c>
    </row>
    <row r="1904" spans="34:35">
      <c r="AH1904" s="128">
        <f t="shared" ca="1" si="36"/>
        <v>0</v>
      </c>
      <c r="AI1904" s="128">
        <v>1904</v>
      </c>
    </row>
    <row r="1905" spans="34:35">
      <c r="AH1905" s="128">
        <f t="shared" ca="1" si="36"/>
        <v>0</v>
      </c>
      <c r="AI1905" s="128">
        <v>1905</v>
      </c>
    </row>
    <row r="1906" spans="34:35">
      <c r="AH1906" s="128">
        <f t="shared" ca="1" si="36"/>
        <v>0</v>
      </c>
      <c r="AI1906" s="128">
        <v>1906</v>
      </c>
    </row>
    <row r="1907" spans="34:35">
      <c r="AH1907" s="128">
        <f t="shared" ca="1" si="36"/>
        <v>0</v>
      </c>
      <c r="AI1907" s="128">
        <v>1907</v>
      </c>
    </row>
    <row r="1908" spans="34:35">
      <c r="AH1908" s="128">
        <f t="shared" ca="1" si="36"/>
        <v>0</v>
      </c>
      <c r="AI1908" s="128">
        <v>1908</v>
      </c>
    </row>
    <row r="1909" spans="34:35">
      <c r="AH1909" s="128">
        <f t="shared" ca="1" si="36"/>
        <v>0</v>
      </c>
      <c r="AI1909" s="128">
        <v>1909</v>
      </c>
    </row>
    <row r="1910" spans="34:35">
      <c r="AH1910" s="128">
        <f t="shared" ca="1" si="36"/>
        <v>0</v>
      </c>
      <c r="AI1910" s="128">
        <v>1910</v>
      </c>
    </row>
    <row r="1911" spans="34:35">
      <c r="AH1911" s="128">
        <f t="shared" ca="1" si="36"/>
        <v>0</v>
      </c>
      <c r="AI1911" s="128">
        <v>1911</v>
      </c>
    </row>
    <row r="1912" spans="34:35">
      <c r="AH1912" s="128">
        <f t="shared" ca="1" si="36"/>
        <v>0</v>
      </c>
      <c r="AI1912" s="128">
        <v>1912</v>
      </c>
    </row>
    <row r="1913" spans="34:35">
      <c r="AH1913" s="128">
        <f t="shared" ca="1" si="36"/>
        <v>0</v>
      </c>
      <c r="AI1913" s="128">
        <v>1913</v>
      </c>
    </row>
    <row r="1914" spans="34:35">
      <c r="AH1914" s="128">
        <f t="shared" ca="1" si="36"/>
        <v>0</v>
      </c>
      <c r="AI1914" s="128">
        <v>1914</v>
      </c>
    </row>
    <row r="1915" spans="34:35">
      <c r="AH1915" s="128">
        <f t="shared" ca="1" si="36"/>
        <v>0</v>
      </c>
      <c r="AI1915" s="128">
        <v>1915</v>
      </c>
    </row>
    <row r="1916" spans="34:35">
      <c r="AH1916" s="128">
        <f t="shared" ca="1" si="36"/>
        <v>0</v>
      </c>
      <c r="AI1916" s="128">
        <v>1916</v>
      </c>
    </row>
    <row r="1917" spans="34:35">
      <c r="AH1917" s="128">
        <f t="shared" ca="1" si="36"/>
        <v>0</v>
      </c>
      <c r="AI1917" s="128">
        <v>1917</v>
      </c>
    </row>
    <row r="1918" spans="34:35">
      <c r="AH1918" s="128">
        <f t="shared" ca="1" si="36"/>
        <v>0</v>
      </c>
      <c r="AI1918" s="128">
        <v>1918</v>
      </c>
    </row>
    <row r="1919" spans="34:35">
      <c r="AH1919" s="128">
        <f t="shared" ca="1" si="36"/>
        <v>0</v>
      </c>
      <c r="AI1919" s="128">
        <v>1919</v>
      </c>
    </row>
    <row r="1920" spans="34:35">
      <c r="AH1920" s="128">
        <f t="shared" ca="1" si="36"/>
        <v>0</v>
      </c>
      <c r="AI1920" s="128">
        <v>1920</v>
      </c>
    </row>
    <row r="1921" spans="34:35">
      <c r="AH1921" s="128">
        <f t="shared" ca="1" si="36"/>
        <v>0</v>
      </c>
      <c r="AI1921" s="128">
        <v>1921</v>
      </c>
    </row>
    <row r="1922" spans="34:35">
      <c r="AH1922" s="128">
        <f t="shared" ca="1" si="36"/>
        <v>0</v>
      </c>
      <c r="AI1922" s="128">
        <v>1922</v>
      </c>
    </row>
    <row r="1923" spans="34:35">
      <c r="AH1923" s="128">
        <f t="shared" ca="1" si="36"/>
        <v>0</v>
      </c>
      <c r="AI1923" s="128">
        <v>1923</v>
      </c>
    </row>
    <row r="1924" spans="34:35">
      <c r="AH1924" s="128">
        <f t="shared" ca="1" si="36"/>
        <v>0</v>
      </c>
      <c r="AI1924" s="128">
        <v>1924</v>
      </c>
    </row>
    <row r="1925" spans="34:35">
      <c r="AH1925" s="128">
        <f t="shared" ca="1" si="36"/>
        <v>0</v>
      </c>
      <c r="AI1925" s="128">
        <v>1925</v>
      </c>
    </row>
    <row r="1926" spans="34:35">
      <c r="AH1926" s="128">
        <f t="shared" ref="AH1926:AH1989" ca="1" si="37">INDIRECT("'"&amp;$AD$7&amp;"'!"&amp;"B"&amp;ROW(B1926))</f>
        <v>0</v>
      </c>
      <c r="AI1926" s="128">
        <v>1926</v>
      </c>
    </row>
    <row r="1927" spans="34:35">
      <c r="AH1927" s="128">
        <f t="shared" ca="1" si="37"/>
        <v>0</v>
      </c>
      <c r="AI1927" s="128">
        <v>1927</v>
      </c>
    </row>
    <row r="1928" spans="34:35">
      <c r="AH1928" s="128">
        <f t="shared" ca="1" si="37"/>
        <v>0</v>
      </c>
      <c r="AI1928" s="128">
        <v>1928</v>
      </c>
    </row>
    <row r="1929" spans="34:35">
      <c r="AH1929" s="128">
        <f t="shared" ca="1" si="37"/>
        <v>0</v>
      </c>
      <c r="AI1929" s="128">
        <v>1929</v>
      </c>
    </row>
    <row r="1930" spans="34:35">
      <c r="AH1930" s="128">
        <f t="shared" ca="1" si="37"/>
        <v>0</v>
      </c>
      <c r="AI1930" s="128">
        <v>1930</v>
      </c>
    </row>
    <row r="1931" spans="34:35">
      <c r="AH1931" s="128">
        <f t="shared" ca="1" si="37"/>
        <v>0</v>
      </c>
      <c r="AI1931" s="128">
        <v>1931</v>
      </c>
    </row>
    <row r="1932" spans="34:35">
      <c r="AH1932" s="128">
        <f t="shared" ca="1" si="37"/>
        <v>0</v>
      </c>
      <c r="AI1932" s="128">
        <v>1932</v>
      </c>
    </row>
    <row r="1933" spans="34:35">
      <c r="AH1933" s="128">
        <f t="shared" ca="1" si="37"/>
        <v>0</v>
      </c>
      <c r="AI1933" s="128">
        <v>1933</v>
      </c>
    </row>
    <row r="1934" spans="34:35">
      <c r="AH1934" s="128">
        <f t="shared" ca="1" si="37"/>
        <v>0</v>
      </c>
      <c r="AI1934" s="128">
        <v>1934</v>
      </c>
    </row>
    <row r="1935" spans="34:35">
      <c r="AH1935" s="128">
        <f t="shared" ca="1" si="37"/>
        <v>0</v>
      </c>
      <c r="AI1935" s="128">
        <v>1935</v>
      </c>
    </row>
    <row r="1936" spans="34:35">
      <c r="AH1936" s="128">
        <f t="shared" ca="1" si="37"/>
        <v>0</v>
      </c>
      <c r="AI1936" s="128">
        <v>1936</v>
      </c>
    </row>
    <row r="1937" spans="34:35">
      <c r="AH1937" s="128">
        <f t="shared" ca="1" si="37"/>
        <v>0</v>
      </c>
      <c r="AI1937" s="128">
        <v>1937</v>
      </c>
    </row>
    <row r="1938" spans="34:35">
      <c r="AH1938" s="128">
        <f t="shared" ca="1" si="37"/>
        <v>0</v>
      </c>
      <c r="AI1938" s="128">
        <v>1938</v>
      </c>
    </row>
    <row r="1939" spans="34:35">
      <c r="AH1939" s="128">
        <f t="shared" ca="1" si="37"/>
        <v>0</v>
      </c>
      <c r="AI1939" s="128">
        <v>1939</v>
      </c>
    </row>
    <row r="1940" spans="34:35">
      <c r="AH1940" s="128">
        <f t="shared" ca="1" si="37"/>
        <v>0</v>
      </c>
      <c r="AI1940" s="128">
        <v>1940</v>
      </c>
    </row>
    <row r="1941" spans="34:35">
      <c r="AH1941" s="128">
        <f t="shared" ca="1" si="37"/>
        <v>0</v>
      </c>
      <c r="AI1941" s="128">
        <v>1941</v>
      </c>
    </row>
    <row r="1942" spans="34:35">
      <c r="AH1942" s="128">
        <f t="shared" ca="1" si="37"/>
        <v>0</v>
      </c>
      <c r="AI1942" s="128">
        <v>1942</v>
      </c>
    </row>
    <row r="1943" spans="34:35">
      <c r="AH1943" s="128">
        <f t="shared" ca="1" si="37"/>
        <v>0</v>
      </c>
      <c r="AI1943" s="128">
        <v>1943</v>
      </c>
    </row>
    <row r="1944" spans="34:35">
      <c r="AH1944" s="128">
        <f t="shared" ca="1" si="37"/>
        <v>0</v>
      </c>
      <c r="AI1944" s="128">
        <v>1944</v>
      </c>
    </row>
    <row r="1945" spans="34:35">
      <c r="AH1945" s="128">
        <f t="shared" ca="1" si="37"/>
        <v>0</v>
      </c>
      <c r="AI1945" s="128">
        <v>1945</v>
      </c>
    </row>
    <row r="1946" spans="34:35">
      <c r="AH1946" s="128">
        <f t="shared" ca="1" si="37"/>
        <v>0</v>
      </c>
      <c r="AI1946" s="128">
        <v>1946</v>
      </c>
    </row>
    <row r="1947" spans="34:35">
      <c r="AH1947" s="128">
        <f t="shared" ca="1" si="37"/>
        <v>0</v>
      </c>
      <c r="AI1947" s="128">
        <v>1947</v>
      </c>
    </row>
    <row r="1948" spans="34:35">
      <c r="AH1948" s="128">
        <f t="shared" ca="1" si="37"/>
        <v>0</v>
      </c>
      <c r="AI1948" s="128">
        <v>1948</v>
      </c>
    </row>
    <row r="1949" spans="34:35">
      <c r="AH1949" s="128">
        <f t="shared" ca="1" si="37"/>
        <v>0</v>
      </c>
      <c r="AI1949" s="128">
        <v>1949</v>
      </c>
    </row>
    <row r="1950" spans="34:35">
      <c r="AH1950" s="128">
        <f t="shared" ca="1" si="37"/>
        <v>0</v>
      </c>
      <c r="AI1950" s="128">
        <v>1950</v>
      </c>
    </row>
    <row r="1951" spans="34:35">
      <c r="AH1951" s="128">
        <f t="shared" ca="1" si="37"/>
        <v>0</v>
      </c>
      <c r="AI1951" s="128">
        <v>1951</v>
      </c>
    </row>
    <row r="1952" spans="34:35">
      <c r="AH1952" s="128">
        <f t="shared" ca="1" si="37"/>
        <v>0</v>
      </c>
      <c r="AI1952" s="128">
        <v>1952</v>
      </c>
    </row>
    <row r="1953" spans="34:35">
      <c r="AH1953" s="128">
        <f t="shared" ca="1" si="37"/>
        <v>0</v>
      </c>
      <c r="AI1953" s="128">
        <v>1953</v>
      </c>
    </row>
    <row r="1954" spans="34:35">
      <c r="AH1954" s="128">
        <f t="shared" ca="1" si="37"/>
        <v>0</v>
      </c>
      <c r="AI1954" s="128">
        <v>1954</v>
      </c>
    </row>
    <row r="1955" spans="34:35">
      <c r="AH1955" s="128">
        <f t="shared" ca="1" si="37"/>
        <v>0</v>
      </c>
      <c r="AI1955" s="128">
        <v>1955</v>
      </c>
    </row>
    <row r="1956" spans="34:35">
      <c r="AH1956" s="128">
        <f t="shared" ca="1" si="37"/>
        <v>0</v>
      </c>
      <c r="AI1956" s="128">
        <v>1956</v>
      </c>
    </row>
    <row r="1957" spans="34:35">
      <c r="AH1957" s="128">
        <f t="shared" ca="1" si="37"/>
        <v>0</v>
      </c>
      <c r="AI1957" s="128">
        <v>1957</v>
      </c>
    </row>
    <row r="1958" spans="34:35">
      <c r="AH1958" s="128">
        <f t="shared" ca="1" si="37"/>
        <v>0</v>
      </c>
      <c r="AI1958" s="128">
        <v>1958</v>
      </c>
    </row>
    <row r="1959" spans="34:35">
      <c r="AH1959" s="128">
        <f t="shared" ca="1" si="37"/>
        <v>0</v>
      </c>
      <c r="AI1959" s="128">
        <v>1959</v>
      </c>
    </row>
    <row r="1960" spans="34:35">
      <c r="AH1960" s="128">
        <f t="shared" ca="1" si="37"/>
        <v>0</v>
      </c>
      <c r="AI1960" s="128">
        <v>1960</v>
      </c>
    </row>
    <row r="1961" spans="34:35">
      <c r="AH1961" s="128">
        <f t="shared" ca="1" si="37"/>
        <v>0</v>
      </c>
      <c r="AI1961" s="128">
        <v>1961</v>
      </c>
    </row>
    <row r="1962" spans="34:35">
      <c r="AH1962" s="128">
        <f t="shared" ca="1" si="37"/>
        <v>0</v>
      </c>
      <c r="AI1962" s="128">
        <v>1962</v>
      </c>
    </row>
    <row r="1963" spans="34:35">
      <c r="AH1963" s="128">
        <f t="shared" ca="1" si="37"/>
        <v>0</v>
      </c>
      <c r="AI1963" s="128">
        <v>1963</v>
      </c>
    </row>
    <row r="1964" spans="34:35">
      <c r="AH1964" s="128">
        <f t="shared" ca="1" si="37"/>
        <v>0</v>
      </c>
      <c r="AI1964" s="128">
        <v>1964</v>
      </c>
    </row>
    <row r="1965" spans="34:35">
      <c r="AH1965" s="128">
        <f t="shared" ca="1" si="37"/>
        <v>0</v>
      </c>
      <c r="AI1965" s="128">
        <v>1965</v>
      </c>
    </row>
    <row r="1966" spans="34:35">
      <c r="AH1966" s="128">
        <f t="shared" ca="1" si="37"/>
        <v>0</v>
      </c>
      <c r="AI1966" s="128">
        <v>1966</v>
      </c>
    </row>
    <row r="1967" spans="34:35">
      <c r="AH1967" s="128">
        <f t="shared" ca="1" si="37"/>
        <v>0</v>
      </c>
      <c r="AI1967" s="128">
        <v>1967</v>
      </c>
    </row>
    <row r="1968" spans="34:35">
      <c r="AH1968" s="128">
        <f t="shared" ca="1" si="37"/>
        <v>0</v>
      </c>
      <c r="AI1968" s="128">
        <v>1968</v>
      </c>
    </row>
    <row r="1969" spans="34:35">
      <c r="AH1969" s="128">
        <f t="shared" ca="1" si="37"/>
        <v>0</v>
      </c>
      <c r="AI1969" s="128">
        <v>1969</v>
      </c>
    </row>
    <row r="1970" spans="34:35">
      <c r="AH1970" s="128">
        <f t="shared" ca="1" si="37"/>
        <v>0</v>
      </c>
      <c r="AI1970" s="128">
        <v>1970</v>
      </c>
    </row>
    <row r="1971" spans="34:35">
      <c r="AH1971" s="128">
        <f t="shared" ca="1" si="37"/>
        <v>0</v>
      </c>
      <c r="AI1971" s="128">
        <v>1971</v>
      </c>
    </row>
    <row r="1972" spans="34:35">
      <c r="AH1972" s="128">
        <f t="shared" ca="1" si="37"/>
        <v>0</v>
      </c>
      <c r="AI1972" s="128">
        <v>1972</v>
      </c>
    </row>
    <row r="1973" spans="34:35">
      <c r="AH1973" s="128">
        <f t="shared" ca="1" si="37"/>
        <v>0</v>
      </c>
      <c r="AI1973" s="128">
        <v>1973</v>
      </c>
    </row>
    <row r="1974" spans="34:35">
      <c r="AH1974" s="128">
        <f t="shared" ca="1" si="37"/>
        <v>0</v>
      </c>
      <c r="AI1974" s="128">
        <v>1974</v>
      </c>
    </row>
    <row r="1975" spans="34:35">
      <c r="AH1975" s="128">
        <f t="shared" ca="1" si="37"/>
        <v>0</v>
      </c>
      <c r="AI1975" s="128">
        <v>1975</v>
      </c>
    </row>
    <row r="1976" spans="34:35">
      <c r="AH1976" s="128">
        <f t="shared" ca="1" si="37"/>
        <v>0</v>
      </c>
      <c r="AI1976" s="128">
        <v>1976</v>
      </c>
    </row>
    <row r="1977" spans="34:35">
      <c r="AH1977" s="128">
        <f t="shared" ca="1" si="37"/>
        <v>0</v>
      </c>
      <c r="AI1977" s="128">
        <v>1977</v>
      </c>
    </row>
    <row r="1978" spans="34:35">
      <c r="AH1978" s="128">
        <f t="shared" ca="1" si="37"/>
        <v>0</v>
      </c>
      <c r="AI1978" s="128">
        <v>1978</v>
      </c>
    </row>
    <row r="1979" spans="34:35">
      <c r="AH1979" s="128">
        <f t="shared" ca="1" si="37"/>
        <v>0</v>
      </c>
      <c r="AI1979" s="128">
        <v>1979</v>
      </c>
    </row>
    <row r="1980" spans="34:35">
      <c r="AH1980" s="128">
        <f t="shared" ca="1" si="37"/>
        <v>0</v>
      </c>
      <c r="AI1980" s="128">
        <v>1980</v>
      </c>
    </row>
    <row r="1981" spans="34:35">
      <c r="AH1981" s="128">
        <f t="shared" ca="1" si="37"/>
        <v>0</v>
      </c>
      <c r="AI1981" s="128">
        <v>1981</v>
      </c>
    </row>
    <row r="1982" spans="34:35">
      <c r="AH1982" s="128">
        <f t="shared" ca="1" si="37"/>
        <v>0</v>
      </c>
      <c r="AI1982" s="128">
        <v>1982</v>
      </c>
    </row>
    <row r="1983" spans="34:35">
      <c r="AH1983" s="128">
        <f t="shared" ca="1" si="37"/>
        <v>0</v>
      </c>
      <c r="AI1983" s="128">
        <v>1983</v>
      </c>
    </row>
    <row r="1984" spans="34:35">
      <c r="AH1984" s="128">
        <f t="shared" ca="1" si="37"/>
        <v>0</v>
      </c>
      <c r="AI1984" s="128">
        <v>1984</v>
      </c>
    </row>
    <row r="1985" spans="34:35">
      <c r="AH1985" s="128">
        <f t="shared" ca="1" si="37"/>
        <v>0</v>
      </c>
      <c r="AI1985" s="128">
        <v>1985</v>
      </c>
    </row>
    <row r="1986" spans="34:35">
      <c r="AH1986" s="128">
        <f t="shared" ca="1" si="37"/>
        <v>0</v>
      </c>
      <c r="AI1986" s="128">
        <v>1986</v>
      </c>
    </row>
    <row r="1987" spans="34:35">
      <c r="AH1987" s="128">
        <f t="shared" ca="1" si="37"/>
        <v>0</v>
      </c>
      <c r="AI1987" s="128">
        <v>1987</v>
      </c>
    </row>
    <row r="1988" spans="34:35">
      <c r="AH1988" s="128">
        <f t="shared" ca="1" si="37"/>
        <v>0</v>
      </c>
      <c r="AI1988" s="128">
        <v>1988</v>
      </c>
    </row>
    <row r="1989" spans="34:35">
      <c r="AH1989" s="128">
        <f t="shared" ca="1" si="37"/>
        <v>0</v>
      </c>
      <c r="AI1989" s="128">
        <v>1989</v>
      </c>
    </row>
    <row r="1990" spans="34:35">
      <c r="AH1990" s="128">
        <f t="shared" ref="AH1990:AH2053" ca="1" si="38">INDIRECT("'"&amp;$AD$7&amp;"'!"&amp;"B"&amp;ROW(B1990))</f>
        <v>0</v>
      </c>
      <c r="AI1990" s="128">
        <v>1990</v>
      </c>
    </row>
    <row r="1991" spans="34:35">
      <c r="AH1991" s="128">
        <f t="shared" ca="1" si="38"/>
        <v>0</v>
      </c>
      <c r="AI1991" s="128">
        <v>1991</v>
      </c>
    </row>
    <row r="1992" spans="34:35">
      <c r="AH1992" s="128">
        <f t="shared" ca="1" si="38"/>
        <v>0</v>
      </c>
      <c r="AI1992" s="128">
        <v>1992</v>
      </c>
    </row>
    <row r="1993" spans="34:35">
      <c r="AH1993" s="128">
        <f t="shared" ca="1" si="38"/>
        <v>0</v>
      </c>
      <c r="AI1993" s="128">
        <v>1993</v>
      </c>
    </row>
    <row r="1994" spans="34:35">
      <c r="AH1994" s="128">
        <f t="shared" ca="1" si="38"/>
        <v>0</v>
      </c>
      <c r="AI1994" s="128">
        <v>1994</v>
      </c>
    </row>
    <row r="1995" spans="34:35">
      <c r="AH1995" s="128">
        <f t="shared" ca="1" si="38"/>
        <v>0</v>
      </c>
      <c r="AI1995" s="128">
        <v>1995</v>
      </c>
    </row>
    <row r="1996" spans="34:35">
      <c r="AH1996" s="128">
        <f t="shared" ca="1" si="38"/>
        <v>0</v>
      </c>
      <c r="AI1996" s="128">
        <v>1996</v>
      </c>
    </row>
    <row r="1997" spans="34:35">
      <c r="AH1997" s="128">
        <f t="shared" ca="1" si="38"/>
        <v>0</v>
      </c>
      <c r="AI1997" s="128">
        <v>1997</v>
      </c>
    </row>
    <row r="1998" spans="34:35">
      <c r="AH1998" s="128">
        <f t="shared" ca="1" si="38"/>
        <v>0</v>
      </c>
      <c r="AI1998" s="128">
        <v>1998</v>
      </c>
    </row>
    <row r="1999" spans="34:35">
      <c r="AH1999" s="128">
        <f t="shared" ca="1" si="38"/>
        <v>0</v>
      </c>
      <c r="AI1999" s="128">
        <v>1999</v>
      </c>
    </row>
    <row r="2000" spans="34:35">
      <c r="AH2000" s="128">
        <f t="shared" ca="1" si="38"/>
        <v>0</v>
      </c>
      <c r="AI2000" s="128">
        <v>2000</v>
      </c>
    </row>
    <row r="2001" spans="34:35">
      <c r="AH2001" s="128">
        <f t="shared" ca="1" si="38"/>
        <v>0</v>
      </c>
      <c r="AI2001" s="128">
        <v>2001</v>
      </c>
    </row>
    <row r="2002" spans="34:35">
      <c r="AH2002" s="128">
        <f t="shared" ca="1" si="38"/>
        <v>0</v>
      </c>
      <c r="AI2002" s="128">
        <v>2002</v>
      </c>
    </row>
    <row r="2003" spans="34:35">
      <c r="AH2003" s="128">
        <f t="shared" ca="1" si="38"/>
        <v>0</v>
      </c>
      <c r="AI2003" s="128">
        <v>2003</v>
      </c>
    </row>
    <row r="2004" spans="34:35">
      <c r="AH2004" s="128">
        <f t="shared" ca="1" si="38"/>
        <v>0</v>
      </c>
      <c r="AI2004" s="128">
        <v>2004</v>
      </c>
    </row>
    <row r="2005" spans="34:35">
      <c r="AH2005" s="128">
        <f t="shared" ca="1" si="38"/>
        <v>0</v>
      </c>
      <c r="AI2005" s="128">
        <v>2005</v>
      </c>
    </row>
    <row r="2006" spans="34:35">
      <c r="AH2006" s="128">
        <f t="shared" ca="1" si="38"/>
        <v>0</v>
      </c>
      <c r="AI2006" s="128">
        <v>2006</v>
      </c>
    </row>
    <row r="2007" spans="34:35">
      <c r="AH2007" s="128">
        <f t="shared" ca="1" si="38"/>
        <v>0</v>
      </c>
      <c r="AI2007" s="128">
        <v>2007</v>
      </c>
    </row>
    <row r="2008" spans="34:35">
      <c r="AH2008" s="128">
        <f t="shared" ca="1" si="38"/>
        <v>0</v>
      </c>
      <c r="AI2008" s="128">
        <v>2008</v>
      </c>
    </row>
    <row r="2009" spans="34:35">
      <c r="AH2009" s="128">
        <f t="shared" ca="1" si="38"/>
        <v>0</v>
      </c>
      <c r="AI2009" s="128">
        <v>2009</v>
      </c>
    </row>
    <row r="2010" spans="34:35">
      <c r="AH2010" s="128">
        <f t="shared" ca="1" si="38"/>
        <v>0</v>
      </c>
      <c r="AI2010" s="128">
        <v>2010</v>
      </c>
    </row>
    <row r="2011" spans="34:35">
      <c r="AH2011" s="128">
        <f t="shared" ca="1" si="38"/>
        <v>0</v>
      </c>
      <c r="AI2011" s="128">
        <v>2011</v>
      </c>
    </row>
    <row r="2012" spans="34:35">
      <c r="AH2012" s="128">
        <f t="shared" ca="1" si="38"/>
        <v>0</v>
      </c>
      <c r="AI2012" s="128">
        <v>2012</v>
      </c>
    </row>
    <row r="2013" spans="34:35">
      <c r="AH2013" s="128">
        <f t="shared" ca="1" si="38"/>
        <v>0</v>
      </c>
      <c r="AI2013" s="128">
        <v>2013</v>
      </c>
    </row>
    <row r="2014" spans="34:35">
      <c r="AH2014" s="128">
        <f t="shared" ca="1" si="38"/>
        <v>0</v>
      </c>
      <c r="AI2014" s="128">
        <v>2014</v>
      </c>
    </row>
    <row r="2015" spans="34:35">
      <c r="AH2015" s="128">
        <f t="shared" ca="1" si="38"/>
        <v>0</v>
      </c>
      <c r="AI2015" s="128">
        <v>2015</v>
      </c>
    </row>
    <row r="2016" spans="34:35">
      <c r="AH2016" s="128">
        <f t="shared" ca="1" si="38"/>
        <v>0</v>
      </c>
      <c r="AI2016" s="128">
        <v>2016</v>
      </c>
    </row>
    <row r="2017" spans="34:35">
      <c r="AH2017" s="128">
        <f t="shared" ca="1" si="38"/>
        <v>0</v>
      </c>
      <c r="AI2017" s="128">
        <v>2017</v>
      </c>
    </row>
    <row r="2018" spans="34:35">
      <c r="AH2018" s="128">
        <f t="shared" ca="1" si="38"/>
        <v>0</v>
      </c>
      <c r="AI2018" s="128">
        <v>2018</v>
      </c>
    </row>
    <row r="2019" spans="34:35">
      <c r="AH2019" s="128">
        <f t="shared" ca="1" si="38"/>
        <v>0</v>
      </c>
      <c r="AI2019" s="128">
        <v>2019</v>
      </c>
    </row>
    <row r="2020" spans="34:35">
      <c r="AH2020" s="128">
        <f t="shared" ca="1" si="38"/>
        <v>0</v>
      </c>
      <c r="AI2020" s="128">
        <v>2020</v>
      </c>
    </row>
    <row r="2021" spans="34:35">
      <c r="AH2021" s="128">
        <f t="shared" ca="1" si="38"/>
        <v>0</v>
      </c>
      <c r="AI2021" s="128">
        <v>2021</v>
      </c>
    </row>
    <row r="2022" spans="34:35">
      <c r="AH2022" s="128">
        <f t="shared" ca="1" si="38"/>
        <v>0</v>
      </c>
      <c r="AI2022" s="128">
        <v>2022</v>
      </c>
    </row>
    <row r="2023" spans="34:35">
      <c r="AH2023" s="128">
        <f t="shared" ca="1" si="38"/>
        <v>0</v>
      </c>
      <c r="AI2023" s="128">
        <v>2023</v>
      </c>
    </row>
    <row r="2024" spans="34:35">
      <c r="AH2024" s="128">
        <f t="shared" ca="1" si="38"/>
        <v>0</v>
      </c>
      <c r="AI2024" s="128">
        <v>2024</v>
      </c>
    </row>
    <row r="2025" spans="34:35">
      <c r="AH2025" s="128">
        <f t="shared" ca="1" si="38"/>
        <v>0</v>
      </c>
      <c r="AI2025" s="128">
        <v>2025</v>
      </c>
    </row>
    <row r="2026" spans="34:35">
      <c r="AH2026" s="128">
        <f t="shared" ca="1" si="38"/>
        <v>0</v>
      </c>
      <c r="AI2026" s="128">
        <v>2026</v>
      </c>
    </row>
    <row r="2027" spans="34:35">
      <c r="AH2027" s="128">
        <f t="shared" ca="1" si="38"/>
        <v>0</v>
      </c>
      <c r="AI2027" s="128">
        <v>2027</v>
      </c>
    </row>
    <row r="2028" spans="34:35">
      <c r="AH2028" s="128">
        <f t="shared" ca="1" si="38"/>
        <v>0</v>
      </c>
      <c r="AI2028" s="128">
        <v>2028</v>
      </c>
    </row>
    <row r="2029" spans="34:35">
      <c r="AH2029" s="128">
        <f t="shared" ca="1" si="38"/>
        <v>0</v>
      </c>
      <c r="AI2029" s="128">
        <v>2029</v>
      </c>
    </row>
    <row r="2030" spans="34:35">
      <c r="AH2030" s="128">
        <f t="shared" ca="1" si="38"/>
        <v>0</v>
      </c>
      <c r="AI2030" s="128">
        <v>2030</v>
      </c>
    </row>
    <row r="2031" spans="34:35">
      <c r="AH2031" s="128">
        <f t="shared" ca="1" si="38"/>
        <v>0</v>
      </c>
      <c r="AI2031" s="128">
        <v>2031</v>
      </c>
    </row>
    <row r="2032" spans="34:35">
      <c r="AH2032" s="128">
        <f t="shared" ca="1" si="38"/>
        <v>0</v>
      </c>
      <c r="AI2032" s="128">
        <v>2032</v>
      </c>
    </row>
    <row r="2033" spans="34:35">
      <c r="AH2033" s="128">
        <f t="shared" ca="1" si="38"/>
        <v>0</v>
      </c>
      <c r="AI2033" s="128">
        <v>2033</v>
      </c>
    </row>
    <row r="2034" spans="34:35">
      <c r="AH2034" s="128">
        <f t="shared" ca="1" si="38"/>
        <v>0</v>
      </c>
      <c r="AI2034" s="128">
        <v>2034</v>
      </c>
    </row>
    <row r="2035" spans="34:35">
      <c r="AH2035" s="128">
        <f t="shared" ca="1" si="38"/>
        <v>0</v>
      </c>
      <c r="AI2035" s="128">
        <v>2035</v>
      </c>
    </row>
    <row r="2036" spans="34:35">
      <c r="AH2036" s="128">
        <f t="shared" ca="1" si="38"/>
        <v>0</v>
      </c>
      <c r="AI2036" s="128">
        <v>2036</v>
      </c>
    </row>
    <row r="2037" spans="34:35">
      <c r="AH2037" s="128">
        <f t="shared" ca="1" si="38"/>
        <v>0</v>
      </c>
      <c r="AI2037" s="128">
        <v>2037</v>
      </c>
    </row>
    <row r="2038" spans="34:35">
      <c r="AH2038" s="128">
        <f t="shared" ca="1" si="38"/>
        <v>0</v>
      </c>
      <c r="AI2038" s="128">
        <v>2038</v>
      </c>
    </row>
    <row r="2039" spans="34:35">
      <c r="AH2039" s="128">
        <f t="shared" ca="1" si="38"/>
        <v>0</v>
      </c>
      <c r="AI2039" s="128">
        <v>2039</v>
      </c>
    </row>
    <row r="2040" spans="34:35">
      <c r="AH2040" s="128">
        <f t="shared" ca="1" si="38"/>
        <v>0</v>
      </c>
      <c r="AI2040" s="128">
        <v>2040</v>
      </c>
    </row>
    <row r="2041" spans="34:35">
      <c r="AH2041" s="128">
        <f t="shared" ca="1" si="38"/>
        <v>0</v>
      </c>
      <c r="AI2041" s="128">
        <v>2041</v>
      </c>
    </row>
    <row r="2042" spans="34:35">
      <c r="AH2042" s="128">
        <f t="shared" ca="1" si="38"/>
        <v>0</v>
      </c>
      <c r="AI2042" s="128">
        <v>2042</v>
      </c>
    </row>
    <row r="2043" spans="34:35">
      <c r="AH2043" s="128">
        <f t="shared" ca="1" si="38"/>
        <v>0</v>
      </c>
      <c r="AI2043" s="128">
        <v>2043</v>
      </c>
    </row>
    <row r="2044" spans="34:35">
      <c r="AH2044" s="128">
        <f t="shared" ca="1" si="38"/>
        <v>0</v>
      </c>
      <c r="AI2044" s="128">
        <v>2044</v>
      </c>
    </row>
    <row r="2045" spans="34:35">
      <c r="AH2045" s="128">
        <f t="shared" ca="1" si="38"/>
        <v>0</v>
      </c>
      <c r="AI2045" s="128">
        <v>2045</v>
      </c>
    </row>
    <row r="2046" spans="34:35">
      <c r="AH2046" s="128">
        <f t="shared" ca="1" si="38"/>
        <v>0</v>
      </c>
      <c r="AI2046" s="128">
        <v>2046</v>
      </c>
    </row>
    <row r="2047" spans="34:35">
      <c r="AH2047" s="128">
        <f t="shared" ca="1" si="38"/>
        <v>0</v>
      </c>
      <c r="AI2047" s="128">
        <v>2047</v>
      </c>
    </row>
    <row r="2048" spans="34:35">
      <c r="AH2048" s="128">
        <f t="shared" ca="1" si="38"/>
        <v>0</v>
      </c>
      <c r="AI2048" s="128">
        <v>2048</v>
      </c>
    </row>
    <row r="2049" spans="34:35">
      <c r="AH2049" s="128">
        <f t="shared" ca="1" si="38"/>
        <v>0</v>
      </c>
      <c r="AI2049" s="128">
        <v>2049</v>
      </c>
    </row>
    <row r="2050" spans="34:35">
      <c r="AH2050" s="128">
        <f t="shared" ca="1" si="38"/>
        <v>0</v>
      </c>
      <c r="AI2050" s="128">
        <v>2050</v>
      </c>
    </row>
    <row r="2051" spans="34:35">
      <c r="AH2051" s="128">
        <f t="shared" ca="1" si="38"/>
        <v>0</v>
      </c>
      <c r="AI2051" s="128">
        <v>2051</v>
      </c>
    </row>
    <row r="2052" spans="34:35">
      <c r="AH2052" s="128">
        <f t="shared" ca="1" si="38"/>
        <v>0</v>
      </c>
      <c r="AI2052" s="128">
        <v>2052</v>
      </c>
    </row>
    <row r="2053" spans="34:35">
      <c r="AH2053" s="128">
        <f t="shared" ca="1" si="38"/>
        <v>0</v>
      </c>
      <c r="AI2053" s="128">
        <v>2053</v>
      </c>
    </row>
    <row r="2054" spans="34:35">
      <c r="AH2054" s="128">
        <f t="shared" ref="AH2054:AH2117" ca="1" si="39">INDIRECT("'"&amp;$AD$7&amp;"'!"&amp;"B"&amp;ROW(B2054))</f>
        <v>0</v>
      </c>
      <c r="AI2054" s="128">
        <v>2054</v>
      </c>
    </row>
    <row r="2055" spans="34:35">
      <c r="AH2055" s="128">
        <f t="shared" ca="1" si="39"/>
        <v>0</v>
      </c>
      <c r="AI2055" s="128">
        <v>2055</v>
      </c>
    </row>
    <row r="2056" spans="34:35">
      <c r="AH2056" s="128">
        <f t="shared" ca="1" si="39"/>
        <v>0</v>
      </c>
      <c r="AI2056" s="128">
        <v>2056</v>
      </c>
    </row>
    <row r="2057" spans="34:35">
      <c r="AH2057" s="128">
        <f t="shared" ca="1" si="39"/>
        <v>0</v>
      </c>
      <c r="AI2057" s="128">
        <v>2057</v>
      </c>
    </row>
    <row r="2058" spans="34:35">
      <c r="AH2058" s="128">
        <f t="shared" ca="1" si="39"/>
        <v>0</v>
      </c>
      <c r="AI2058" s="128">
        <v>2058</v>
      </c>
    </row>
    <row r="2059" spans="34:35">
      <c r="AH2059" s="128">
        <f t="shared" ca="1" si="39"/>
        <v>0</v>
      </c>
      <c r="AI2059" s="128">
        <v>2059</v>
      </c>
    </row>
    <row r="2060" spans="34:35">
      <c r="AH2060" s="128">
        <f t="shared" ca="1" si="39"/>
        <v>0</v>
      </c>
      <c r="AI2060" s="128">
        <v>2060</v>
      </c>
    </row>
    <row r="2061" spans="34:35">
      <c r="AH2061" s="128">
        <f t="shared" ca="1" si="39"/>
        <v>0</v>
      </c>
      <c r="AI2061" s="128">
        <v>2061</v>
      </c>
    </row>
    <row r="2062" spans="34:35">
      <c r="AH2062" s="128">
        <f t="shared" ca="1" si="39"/>
        <v>0</v>
      </c>
      <c r="AI2062" s="128">
        <v>2062</v>
      </c>
    </row>
    <row r="2063" spans="34:35">
      <c r="AH2063" s="128">
        <f t="shared" ca="1" si="39"/>
        <v>0</v>
      </c>
      <c r="AI2063" s="128">
        <v>2063</v>
      </c>
    </row>
    <row r="2064" spans="34:35">
      <c r="AH2064" s="128">
        <f t="shared" ca="1" si="39"/>
        <v>0</v>
      </c>
      <c r="AI2064" s="128">
        <v>2064</v>
      </c>
    </row>
    <row r="2065" spans="34:35">
      <c r="AH2065" s="128">
        <f t="shared" ca="1" si="39"/>
        <v>0</v>
      </c>
      <c r="AI2065" s="128">
        <v>2065</v>
      </c>
    </row>
    <row r="2066" spans="34:35">
      <c r="AH2066" s="128">
        <f t="shared" ca="1" si="39"/>
        <v>0</v>
      </c>
      <c r="AI2066" s="128">
        <v>2066</v>
      </c>
    </row>
    <row r="2067" spans="34:35">
      <c r="AH2067" s="128">
        <f t="shared" ca="1" si="39"/>
        <v>0</v>
      </c>
      <c r="AI2067" s="128">
        <v>2067</v>
      </c>
    </row>
    <row r="2068" spans="34:35">
      <c r="AH2068" s="128">
        <f t="shared" ca="1" si="39"/>
        <v>0</v>
      </c>
      <c r="AI2068" s="128">
        <v>2068</v>
      </c>
    </row>
    <row r="2069" spans="34:35">
      <c r="AH2069" s="128">
        <f t="shared" ca="1" si="39"/>
        <v>0</v>
      </c>
      <c r="AI2069" s="128">
        <v>2069</v>
      </c>
    </row>
    <row r="2070" spans="34:35">
      <c r="AH2070" s="128">
        <f t="shared" ca="1" si="39"/>
        <v>0</v>
      </c>
      <c r="AI2070" s="128">
        <v>2070</v>
      </c>
    </row>
    <row r="2071" spans="34:35">
      <c r="AH2071" s="128">
        <f t="shared" ca="1" si="39"/>
        <v>0</v>
      </c>
      <c r="AI2071" s="128">
        <v>2071</v>
      </c>
    </row>
    <row r="2072" spans="34:35">
      <c r="AH2072" s="128">
        <f t="shared" ca="1" si="39"/>
        <v>0</v>
      </c>
      <c r="AI2072" s="128">
        <v>2072</v>
      </c>
    </row>
    <row r="2073" spans="34:35">
      <c r="AH2073" s="128">
        <f t="shared" ca="1" si="39"/>
        <v>0</v>
      </c>
      <c r="AI2073" s="128">
        <v>2073</v>
      </c>
    </row>
    <row r="2074" spans="34:35">
      <c r="AH2074" s="128">
        <f t="shared" ca="1" si="39"/>
        <v>0</v>
      </c>
      <c r="AI2074" s="128">
        <v>2074</v>
      </c>
    </row>
    <row r="2075" spans="34:35">
      <c r="AH2075" s="128">
        <f t="shared" ca="1" si="39"/>
        <v>0</v>
      </c>
      <c r="AI2075" s="128">
        <v>2075</v>
      </c>
    </row>
    <row r="2076" spans="34:35">
      <c r="AH2076" s="128">
        <f t="shared" ca="1" si="39"/>
        <v>0</v>
      </c>
      <c r="AI2076" s="128">
        <v>2076</v>
      </c>
    </row>
    <row r="2077" spans="34:35">
      <c r="AH2077" s="128">
        <f t="shared" ca="1" si="39"/>
        <v>0</v>
      </c>
      <c r="AI2077" s="128">
        <v>2077</v>
      </c>
    </row>
    <row r="2078" spans="34:35">
      <c r="AH2078" s="128">
        <f t="shared" ca="1" si="39"/>
        <v>0</v>
      </c>
      <c r="AI2078" s="128">
        <v>2078</v>
      </c>
    </row>
    <row r="2079" spans="34:35">
      <c r="AH2079" s="128">
        <f t="shared" ca="1" si="39"/>
        <v>0</v>
      </c>
      <c r="AI2079" s="128">
        <v>2079</v>
      </c>
    </row>
    <row r="2080" spans="34:35">
      <c r="AH2080" s="128">
        <f t="shared" ca="1" si="39"/>
        <v>0</v>
      </c>
      <c r="AI2080" s="128">
        <v>2080</v>
      </c>
    </row>
    <row r="2081" spans="34:35">
      <c r="AH2081" s="128">
        <f t="shared" ca="1" si="39"/>
        <v>0</v>
      </c>
      <c r="AI2081" s="128">
        <v>2081</v>
      </c>
    </row>
    <row r="2082" spans="34:35">
      <c r="AH2082" s="128">
        <f t="shared" ca="1" si="39"/>
        <v>0</v>
      </c>
      <c r="AI2082" s="128">
        <v>2082</v>
      </c>
    </row>
    <row r="2083" spans="34:35">
      <c r="AH2083" s="128">
        <f t="shared" ca="1" si="39"/>
        <v>0</v>
      </c>
      <c r="AI2083" s="128">
        <v>2083</v>
      </c>
    </row>
    <row r="2084" spans="34:35">
      <c r="AH2084" s="128">
        <f t="shared" ca="1" si="39"/>
        <v>0</v>
      </c>
      <c r="AI2084" s="128">
        <v>2084</v>
      </c>
    </row>
    <row r="2085" spans="34:35">
      <c r="AH2085" s="128">
        <f t="shared" ca="1" si="39"/>
        <v>0</v>
      </c>
      <c r="AI2085" s="128">
        <v>2085</v>
      </c>
    </row>
    <row r="2086" spans="34:35">
      <c r="AH2086" s="128">
        <f t="shared" ca="1" si="39"/>
        <v>0</v>
      </c>
      <c r="AI2086" s="128">
        <v>2086</v>
      </c>
    </row>
    <row r="2087" spans="34:35">
      <c r="AH2087" s="128">
        <f t="shared" ca="1" si="39"/>
        <v>0</v>
      </c>
      <c r="AI2087" s="128">
        <v>2087</v>
      </c>
    </row>
    <row r="2088" spans="34:35">
      <c r="AH2088" s="128">
        <f t="shared" ca="1" si="39"/>
        <v>0</v>
      </c>
      <c r="AI2088" s="128">
        <v>2088</v>
      </c>
    </row>
    <row r="2089" spans="34:35">
      <c r="AH2089" s="128">
        <f t="shared" ca="1" si="39"/>
        <v>0</v>
      </c>
      <c r="AI2089" s="128">
        <v>2089</v>
      </c>
    </row>
    <row r="2090" spans="34:35">
      <c r="AH2090" s="128">
        <f t="shared" ca="1" si="39"/>
        <v>0</v>
      </c>
      <c r="AI2090" s="128">
        <v>2090</v>
      </c>
    </row>
    <row r="2091" spans="34:35">
      <c r="AH2091" s="128">
        <f t="shared" ca="1" si="39"/>
        <v>0</v>
      </c>
      <c r="AI2091" s="128">
        <v>2091</v>
      </c>
    </row>
    <row r="2092" spans="34:35">
      <c r="AH2092" s="128">
        <f t="shared" ca="1" si="39"/>
        <v>0</v>
      </c>
      <c r="AI2092" s="128">
        <v>2092</v>
      </c>
    </row>
    <row r="2093" spans="34:35">
      <c r="AH2093" s="128">
        <f t="shared" ca="1" si="39"/>
        <v>0</v>
      </c>
      <c r="AI2093" s="128">
        <v>2093</v>
      </c>
    </row>
    <row r="2094" spans="34:35">
      <c r="AH2094" s="128">
        <f t="shared" ca="1" si="39"/>
        <v>0</v>
      </c>
      <c r="AI2094" s="128">
        <v>2094</v>
      </c>
    </row>
    <row r="2095" spans="34:35">
      <c r="AH2095" s="128">
        <f t="shared" ca="1" si="39"/>
        <v>0</v>
      </c>
      <c r="AI2095" s="128">
        <v>2095</v>
      </c>
    </row>
    <row r="2096" spans="34:35">
      <c r="AH2096" s="128">
        <f t="shared" ca="1" si="39"/>
        <v>0</v>
      </c>
      <c r="AI2096" s="128">
        <v>2096</v>
      </c>
    </row>
    <row r="2097" spans="34:35">
      <c r="AH2097" s="128">
        <f t="shared" ca="1" si="39"/>
        <v>0</v>
      </c>
      <c r="AI2097" s="128">
        <v>2097</v>
      </c>
    </row>
    <row r="2098" spans="34:35">
      <c r="AH2098" s="128">
        <f t="shared" ca="1" si="39"/>
        <v>0</v>
      </c>
      <c r="AI2098" s="128">
        <v>2098</v>
      </c>
    </row>
    <row r="2099" spans="34:35">
      <c r="AH2099" s="128">
        <f t="shared" ca="1" si="39"/>
        <v>0</v>
      </c>
      <c r="AI2099" s="128">
        <v>2099</v>
      </c>
    </row>
    <row r="2100" spans="34:35">
      <c r="AH2100" s="128">
        <f t="shared" ca="1" si="39"/>
        <v>0</v>
      </c>
      <c r="AI2100" s="128">
        <v>2100</v>
      </c>
    </row>
    <row r="2101" spans="34:35">
      <c r="AH2101" s="128">
        <f t="shared" ca="1" si="39"/>
        <v>0</v>
      </c>
      <c r="AI2101" s="128">
        <v>2101</v>
      </c>
    </row>
    <row r="2102" spans="34:35">
      <c r="AH2102" s="128">
        <f t="shared" ca="1" si="39"/>
        <v>0</v>
      </c>
      <c r="AI2102" s="128">
        <v>2102</v>
      </c>
    </row>
    <row r="2103" spans="34:35">
      <c r="AH2103" s="128">
        <f t="shared" ca="1" si="39"/>
        <v>0</v>
      </c>
      <c r="AI2103" s="128">
        <v>2103</v>
      </c>
    </row>
    <row r="2104" spans="34:35">
      <c r="AH2104" s="128">
        <f t="shared" ca="1" si="39"/>
        <v>0</v>
      </c>
      <c r="AI2104" s="128">
        <v>2104</v>
      </c>
    </row>
    <row r="2105" spans="34:35">
      <c r="AH2105" s="128">
        <f t="shared" ca="1" si="39"/>
        <v>0</v>
      </c>
      <c r="AI2105" s="128">
        <v>2105</v>
      </c>
    </row>
    <row r="2106" spans="34:35">
      <c r="AH2106" s="128">
        <f t="shared" ca="1" si="39"/>
        <v>0</v>
      </c>
      <c r="AI2106" s="128">
        <v>2106</v>
      </c>
    </row>
    <row r="2107" spans="34:35">
      <c r="AH2107" s="128">
        <f t="shared" ca="1" si="39"/>
        <v>0</v>
      </c>
      <c r="AI2107" s="128">
        <v>2107</v>
      </c>
    </row>
    <row r="2108" spans="34:35">
      <c r="AH2108" s="128">
        <f t="shared" ca="1" si="39"/>
        <v>0</v>
      </c>
      <c r="AI2108" s="128">
        <v>2108</v>
      </c>
    </row>
    <row r="2109" spans="34:35">
      <c r="AH2109" s="128">
        <f t="shared" ca="1" si="39"/>
        <v>0</v>
      </c>
      <c r="AI2109" s="128">
        <v>2109</v>
      </c>
    </row>
    <row r="2110" spans="34:35">
      <c r="AH2110" s="128">
        <f t="shared" ca="1" si="39"/>
        <v>0</v>
      </c>
      <c r="AI2110" s="128">
        <v>2110</v>
      </c>
    </row>
    <row r="2111" spans="34:35">
      <c r="AH2111" s="128">
        <f t="shared" ca="1" si="39"/>
        <v>0</v>
      </c>
      <c r="AI2111" s="128">
        <v>2111</v>
      </c>
    </row>
    <row r="2112" spans="34:35">
      <c r="AH2112" s="128">
        <f t="shared" ca="1" si="39"/>
        <v>0</v>
      </c>
      <c r="AI2112" s="128">
        <v>2112</v>
      </c>
    </row>
    <row r="2113" spans="34:35">
      <c r="AH2113" s="128">
        <f t="shared" ca="1" si="39"/>
        <v>0</v>
      </c>
      <c r="AI2113" s="128">
        <v>2113</v>
      </c>
    </row>
    <row r="2114" spans="34:35">
      <c r="AH2114" s="128">
        <f t="shared" ca="1" si="39"/>
        <v>0</v>
      </c>
      <c r="AI2114" s="128">
        <v>2114</v>
      </c>
    </row>
    <row r="2115" spans="34:35">
      <c r="AH2115" s="128">
        <f t="shared" ca="1" si="39"/>
        <v>0</v>
      </c>
      <c r="AI2115" s="128">
        <v>2115</v>
      </c>
    </row>
    <row r="2116" spans="34:35">
      <c r="AH2116" s="128">
        <f t="shared" ca="1" si="39"/>
        <v>0</v>
      </c>
      <c r="AI2116" s="128">
        <v>2116</v>
      </c>
    </row>
    <row r="2117" spans="34:35">
      <c r="AH2117" s="128">
        <f t="shared" ca="1" si="39"/>
        <v>0</v>
      </c>
      <c r="AI2117" s="128">
        <v>2117</v>
      </c>
    </row>
    <row r="2118" spans="34:35">
      <c r="AH2118" s="128">
        <f t="shared" ref="AH2118:AH2181" ca="1" si="40">INDIRECT("'"&amp;$AD$7&amp;"'!"&amp;"B"&amp;ROW(B2118))</f>
        <v>0</v>
      </c>
      <c r="AI2118" s="128">
        <v>2118</v>
      </c>
    </row>
    <row r="2119" spans="34:35">
      <c r="AH2119" s="128">
        <f t="shared" ca="1" si="40"/>
        <v>0</v>
      </c>
      <c r="AI2119" s="128">
        <v>2119</v>
      </c>
    </row>
    <row r="2120" spans="34:35">
      <c r="AH2120" s="128">
        <f t="shared" ca="1" si="40"/>
        <v>0</v>
      </c>
      <c r="AI2120" s="128">
        <v>2120</v>
      </c>
    </row>
    <row r="2121" spans="34:35">
      <c r="AH2121" s="128">
        <f t="shared" ca="1" si="40"/>
        <v>0</v>
      </c>
      <c r="AI2121" s="128">
        <v>2121</v>
      </c>
    </row>
    <row r="2122" spans="34:35">
      <c r="AH2122" s="128">
        <f t="shared" ca="1" si="40"/>
        <v>0</v>
      </c>
      <c r="AI2122" s="128">
        <v>2122</v>
      </c>
    </row>
    <row r="2123" spans="34:35">
      <c r="AH2123" s="128">
        <f t="shared" ca="1" si="40"/>
        <v>0</v>
      </c>
      <c r="AI2123" s="128">
        <v>2123</v>
      </c>
    </row>
    <row r="2124" spans="34:35">
      <c r="AH2124" s="128">
        <f t="shared" ca="1" si="40"/>
        <v>0</v>
      </c>
      <c r="AI2124" s="128">
        <v>2124</v>
      </c>
    </row>
    <row r="2125" spans="34:35">
      <c r="AH2125" s="128">
        <f t="shared" ca="1" si="40"/>
        <v>0</v>
      </c>
      <c r="AI2125" s="128">
        <v>2125</v>
      </c>
    </row>
    <row r="2126" spans="34:35">
      <c r="AH2126" s="128">
        <f t="shared" ca="1" si="40"/>
        <v>0</v>
      </c>
      <c r="AI2126" s="128">
        <v>2126</v>
      </c>
    </row>
    <row r="2127" spans="34:35">
      <c r="AH2127" s="128">
        <f t="shared" ca="1" si="40"/>
        <v>0</v>
      </c>
      <c r="AI2127" s="128">
        <v>2127</v>
      </c>
    </row>
    <row r="2128" spans="34:35">
      <c r="AH2128" s="128">
        <f t="shared" ca="1" si="40"/>
        <v>0</v>
      </c>
      <c r="AI2128" s="128">
        <v>2128</v>
      </c>
    </row>
    <row r="2129" spans="34:35">
      <c r="AH2129" s="128">
        <f t="shared" ca="1" si="40"/>
        <v>0</v>
      </c>
      <c r="AI2129" s="128">
        <v>2129</v>
      </c>
    </row>
    <row r="2130" spans="34:35">
      <c r="AH2130" s="128">
        <f t="shared" ca="1" si="40"/>
        <v>0</v>
      </c>
      <c r="AI2130" s="128">
        <v>2130</v>
      </c>
    </row>
    <row r="2131" spans="34:35">
      <c r="AH2131" s="128">
        <f t="shared" ca="1" si="40"/>
        <v>0</v>
      </c>
      <c r="AI2131" s="128">
        <v>2131</v>
      </c>
    </row>
    <row r="2132" spans="34:35">
      <c r="AH2132" s="128">
        <f t="shared" ca="1" si="40"/>
        <v>0</v>
      </c>
      <c r="AI2132" s="128">
        <v>2132</v>
      </c>
    </row>
    <row r="2133" spans="34:35">
      <c r="AH2133" s="128">
        <f t="shared" ca="1" si="40"/>
        <v>0</v>
      </c>
      <c r="AI2133" s="128">
        <v>2133</v>
      </c>
    </row>
    <row r="2134" spans="34:35">
      <c r="AH2134" s="128">
        <f t="shared" ca="1" si="40"/>
        <v>0</v>
      </c>
      <c r="AI2134" s="128">
        <v>2134</v>
      </c>
    </row>
    <row r="2135" spans="34:35">
      <c r="AH2135" s="128">
        <f t="shared" ca="1" si="40"/>
        <v>0</v>
      </c>
      <c r="AI2135" s="128">
        <v>2135</v>
      </c>
    </row>
    <row r="2136" spans="34:35">
      <c r="AH2136" s="128">
        <f t="shared" ca="1" si="40"/>
        <v>0</v>
      </c>
      <c r="AI2136" s="128">
        <v>2136</v>
      </c>
    </row>
    <row r="2137" spans="34:35">
      <c r="AH2137" s="128">
        <f t="shared" ca="1" si="40"/>
        <v>0</v>
      </c>
      <c r="AI2137" s="128">
        <v>2137</v>
      </c>
    </row>
    <row r="2138" spans="34:35">
      <c r="AH2138" s="128">
        <f t="shared" ca="1" si="40"/>
        <v>0</v>
      </c>
      <c r="AI2138" s="128">
        <v>2138</v>
      </c>
    </row>
    <row r="2139" spans="34:35">
      <c r="AH2139" s="128">
        <f t="shared" ca="1" si="40"/>
        <v>0</v>
      </c>
      <c r="AI2139" s="128">
        <v>2139</v>
      </c>
    </row>
    <row r="2140" spans="34:35">
      <c r="AH2140" s="128">
        <f t="shared" ca="1" si="40"/>
        <v>0</v>
      </c>
      <c r="AI2140" s="128">
        <v>2140</v>
      </c>
    </row>
    <row r="2141" spans="34:35">
      <c r="AH2141" s="128">
        <f t="shared" ca="1" si="40"/>
        <v>0</v>
      </c>
      <c r="AI2141" s="128">
        <v>2141</v>
      </c>
    </row>
    <row r="2142" spans="34:35">
      <c r="AH2142" s="128">
        <f t="shared" ca="1" si="40"/>
        <v>0</v>
      </c>
      <c r="AI2142" s="128">
        <v>2142</v>
      </c>
    </row>
    <row r="2143" spans="34:35">
      <c r="AH2143" s="128">
        <f t="shared" ca="1" si="40"/>
        <v>0</v>
      </c>
      <c r="AI2143" s="128">
        <v>2143</v>
      </c>
    </row>
    <row r="2144" spans="34:35">
      <c r="AH2144" s="128">
        <f t="shared" ca="1" si="40"/>
        <v>0</v>
      </c>
      <c r="AI2144" s="128">
        <v>2144</v>
      </c>
    </row>
    <row r="2145" spans="34:35">
      <c r="AH2145" s="128">
        <f t="shared" ca="1" si="40"/>
        <v>0</v>
      </c>
      <c r="AI2145" s="128">
        <v>2145</v>
      </c>
    </row>
    <row r="2146" spans="34:35">
      <c r="AH2146" s="128">
        <f t="shared" ca="1" si="40"/>
        <v>0</v>
      </c>
      <c r="AI2146" s="128">
        <v>2146</v>
      </c>
    </row>
    <row r="2147" spans="34:35">
      <c r="AH2147" s="128">
        <f t="shared" ca="1" si="40"/>
        <v>0</v>
      </c>
      <c r="AI2147" s="128">
        <v>2147</v>
      </c>
    </row>
    <row r="2148" spans="34:35">
      <c r="AH2148" s="128">
        <f t="shared" ca="1" si="40"/>
        <v>0</v>
      </c>
      <c r="AI2148" s="128">
        <v>2148</v>
      </c>
    </row>
    <row r="2149" spans="34:35">
      <c r="AH2149" s="128">
        <f t="shared" ca="1" si="40"/>
        <v>0</v>
      </c>
      <c r="AI2149" s="128">
        <v>2149</v>
      </c>
    </row>
    <row r="2150" spans="34:35">
      <c r="AH2150" s="128">
        <f t="shared" ca="1" si="40"/>
        <v>0</v>
      </c>
      <c r="AI2150" s="128">
        <v>2150</v>
      </c>
    </row>
    <row r="2151" spans="34:35">
      <c r="AH2151" s="128">
        <f t="shared" ca="1" si="40"/>
        <v>0</v>
      </c>
      <c r="AI2151" s="128">
        <v>2151</v>
      </c>
    </row>
    <row r="2152" spans="34:35">
      <c r="AH2152" s="128">
        <f t="shared" ca="1" si="40"/>
        <v>0</v>
      </c>
      <c r="AI2152" s="128">
        <v>2152</v>
      </c>
    </row>
    <row r="2153" spans="34:35">
      <c r="AH2153" s="128">
        <f t="shared" ca="1" si="40"/>
        <v>0</v>
      </c>
      <c r="AI2153" s="128">
        <v>2153</v>
      </c>
    </row>
    <row r="2154" spans="34:35">
      <c r="AH2154" s="128">
        <f t="shared" ca="1" si="40"/>
        <v>0</v>
      </c>
      <c r="AI2154" s="128">
        <v>2154</v>
      </c>
    </row>
    <row r="2155" spans="34:35">
      <c r="AH2155" s="128">
        <f t="shared" ca="1" si="40"/>
        <v>0</v>
      </c>
      <c r="AI2155" s="128">
        <v>2155</v>
      </c>
    </row>
    <row r="2156" spans="34:35">
      <c r="AH2156" s="128">
        <f t="shared" ca="1" si="40"/>
        <v>0</v>
      </c>
      <c r="AI2156" s="128">
        <v>2156</v>
      </c>
    </row>
    <row r="2157" spans="34:35">
      <c r="AH2157" s="128">
        <f t="shared" ca="1" si="40"/>
        <v>0</v>
      </c>
      <c r="AI2157" s="128">
        <v>2157</v>
      </c>
    </row>
    <row r="2158" spans="34:35">
      <c r="AH2158" s="128">
        <f t="shared" ca="1" si="40"/>
        <v>0</v>
      </c>
      <c r="AI2158" s="128">
        <v>2158</v>
      </c>
    </row>
    <row r="2159" spans="34:35">
      <c r="AH2159" s="128">
        <f t="shared" ca="1" si="40"/>
        <v>0</v>
      </c>
      <c r="AI2159" s="128">
        <v>2159</v>
      </c>
    </row>
    <row r="2160" spans="34:35">
      <c r="AH2160" s="128">
        <f t="shared" ca="1" si="40"/>
        <v>0</v>
      </c>
      <c r="AI2160" s="128">
        <v>2160</v>
      </c>
    </row>
    <row r="2161" spans="34:35">
      <c r="AH2161" s="128">
        <f t="shared" ca="1" si="40"/>
        <v>0</v>
      </c>
      <c r="AI2161" s="128">
        <v>2161</v>
      </c>
    </row>
    <row r="2162" spans="34:35">
      <c r="AH2162" s="128">
        <f t="shared" ca="1" si="40"/>
        <v>0</v>
      </c>
      <c r="AI2162" s="128">
        <v>2162</v>
      </c>
    </row>
    <row r="2163" spans="34:35">
      <c r="AH2163" s="128">
        <f t="shared" ca="1" si="40"/>
        <v>0</v>
      </c>
      <c r="AI2163" s="128">
        <v>2163</v>
      </c>
    </row>
    <row r="2164" spans="34:35">
      <c r="AH2164" s="128">
        <f t="shared" ca="1" si="40"/>
        <v>0</v>
      </c>
      <c r="AI2164" s="128">
        <v>2164</v>
      </c>
    </row>
    <row r="2165" spans="34:35">
      <c r="AH2165" s="128">
        <f t="shared" ca="1" si="40"/>
        <v>0</v>
      </c>
      <c r="AI2165" s="128">
        <v>2165</v>
      </c>
    </row>
    <row r="2166" spans="34:35">
      <c r="AH2166" s="128">
        <f t="shared" ca="1" si="40"/>
        <v>0</v>
      </c>
      <c r="AI2166" s="128">
        <v>2166</v>
      </c>
    </row>
    <row r="2167" spans="34:35">
      <c r="AH2167" s="128">
        <f t="shared" ca="1" si="40"/>
        <v>0</v>
      </c>
      <c r="AI2167" s="128">
        <v>2167</v>
      </c>
    </row>
    <row r="2168" spans="34:35">
      <c r="AH2168" s="128">
        <f t="shared" ca="1" si="40"/>
        <v>0</v>
      </c>
      <c r="AI2168" s="128">
        <v>2168</v>
      </c>
    </row>
    <row r="2169" spans="34:35">
      <c r="AH2169" s="128">
        <f t="shared" ca="1" si="40"/>
        <v>0</v>
      </c>
      <c r="AI2169" s="128">
        <v>2169</v>
      </c>
    </row>
    <row r="2170" spans="34:35">
      <c r="AH2170" s="128">
        <f t="shared" ca="1" si="40"/>
        <v>0</v>
      </c>
      <c r="AI2170" s="128">
        <v>2170</v>
      </c>
    </row>
    <row r="2171" spans="34:35">
      <c r="AH2171" s="128">
        <f t="shared" ca="1" si="40"/>
        <v>0</v>
      </c>
      <c r="AI2171" s="128">
        <v>2171</v>
      </c>
    </row>
    <row r="2172" spans="34:35">
      <c r="AH2172" s="128">
        <f t="shared" ca="1" si="40"/>
        <v>0</v>
      </c>
      <c r="AI2172" s="128">
        <v>2172</v>
      </c>
    </row>
    <row r="2173" spans="34:35">
      <c r="AH2173" s="128">
        <f t="shared" ca="1" si="40"/>
        <v>0</v>
      </c>
      <c r="AI2173" s="128">
        <v>2173</v>
      </c>
    </row>
    <row r="2174" spans="34:35">
      <c r="AH2174" s="128">
        <f t="shared" ca="1" si="40"/>
        <v>0</v>
      </c>
      <c r="AI2174" s="128">
        <v>2174</v>
      </c>
    </row>
    <row r="2175" spans="34:35">
      <c r="AH2175" s="128">
        <f t="shared" ca="1" si="40"/>
        <v>0</v>
      </c>
      <c r="AI2175" s="128">
        <v>2175</v>
      </c>
    </row>
    <row r="2176" spans="34:35">
      <c r="AH2176" s="128">
        <f t="shared" ca="1" si="40"/>
        <v>0</v>
      </c>
      <c r="AI2176" s="128">
        <v>2176</v>
      </c>
    </row>
    <row r="2177" spans="34:35">
      <c r="AH2177" s="128">
        <f t="shared" ca="1" si="40"/>
        <v>0</v>
      </c>
      <c r="AI2177" s="128">
        <v>2177</v>
      </c>
    </row>
    <row r="2178" spans="34:35">
      <c r="AH2178" s="128">
        <f t="shared" ca="1" si="40"/>
        <v>0</v>
      </c>
      <c r="AI2178" s="128">
        <v>2178</v>
      </c>
    </row>
    <row r="2179" spans="34:35">
      <c r="AH2179" s="128">
        <f t="shared" ca="1" si="40"/>
        <v>0</v>
      </c>
      <c r="AI2179" s="128">
        <v>2179</v>
      </c>
    </row>
    <row r="2180" spans="34:35">
      <c r="AH2180" s="128">
        <f t="shared" ca="1" si="40"/>
        <v>0</v>
      </c>
      <c r="AI2180" s="128">
        <v>2180</v>
      </c>
    </row>
    <row r="2181" spans="34:35">
      <c r="AH2181" s="128">
        <f t="shared" ca="1" si="40"/>
        <v>0</v>
      </c>
      <c r="AI2181" s="128">
        <v>2181</v>
      </c>
    </row>
    <row r="2182" spans="34:35">
      <c r="AH2182" s="128">
        <f t="shared" ref="AH2182:AH2245" ca="1" si="41">INDIRECT("'"&amp;$AD$7&amp;"'!"&amp;"B"&amp;ROW(B2182))</f>
        <v>0</v>
      </c>
      <c r="AI2182" s="128">
        <v>2182</v>
      </c>
    </row>
    <row r="2183" spans="34:35">
      <c r="AH2183" s="128">
        <f t="shared" ca="1" si="41"/>
        <v>0</v>
      </c>
      <c r="AI2183" s="128">
        <v>2183</v>
      </c>
    </row>
    <row r="2184" spans="34:35">
      <c r="AH2184" s="128">
        <f t="shared" ca="1" si="41"/>
        <v>0</v>
      </c>
      <c r="AI2184" s="128">
        <v>2184</v>
      </c>
    </row>
    <row r="2185" spans="34:35">
      <c r="AH2185" s="128">
        <f t="shared" ca="1" si="41"/>
        <v>0</v>
      </c>
      <c r="AI2185" s="128">
        <v>2185</v>
      </c>
    </row>
    <row r="2186" spans="34:35">
      <c r="AH2186" s="128">
        <f t="shared" ca="1" si="41"/>
        <v>0</v>
      </c>
      <c r="AI2186" s="128">
        <v>2186</v>
      </c>
    </row>
    <row r="2187" spans="34:35">
      <c r="AH2187" s="128">
        <f t="shared" ca="1" si="41"/>
        <v>0</v>
      </c>
      <c r="AI2187" s="128">
        <v>2187</v>
      </c>
    </row>
    <row r="2188" spans="34:35">
      <c r="AH2188" s="128">
        <f t="shared" ca="1" si="41"/>
        <v>0</v>
      </c>
      <c r="AI2188" s="128">
        <v>2188</v>
      </c>
    </row>
    <row r="2189" spans="34:35">
      <c r="AH2189" s="128">
        <f t="shared" ca="1" si="41"/>
        <v>0</v>
      </c>
      <c r="AI2189" s="128">
        <v>2189</v>
      </c>
    </row>
    <row r="2190" spans="34:35">
      <c r="AH2190" s="128">
        <f t="shared" ca="1" si="41"/>
        <v>0</v>
      </c>
      <c r="AI2190" s="128">
        <v>2190</v>
      </c>
    </row>
    <row r="2191" spans="34:35">
      <c r="AH2191" s="128">
        <f t="shared" ca="1" si="41"/>
        <v>0</v>
      </c>
      <c r="AI2191" s="128">
        <v>2191</v>
      </c>
    </row>
    <row r="2192" spans="34:35">
      <c r="AH2192" s="128">
        <f t="shared" ca="1" si="41"/>
        <v>0</v>
      </c>
      <c r="AI2192" s="128">
        <v>2192</v>
      </c>
    </row>
    <row r="2193" spans="34:35">
      <c r="AH2193" s="128">
        <f t="shared" ca="1" si="41"/>
        <v>0</v>
      </c>
      <c r="AI2193" s="128">
        <v>2193</v>
      </c>
    </row>
    <row r="2194" spans="34:35">
      <c r="AH2194" s="128">
        <f t="shared" ca="1" si="41"/>
        <v>0</v>
      </c>
      <c r="AI2194" s="128">
        <v>2194</v>
      </c>
    </row>
    <row r="2195" spans="34:35">
      <c r="AH2195" s="128">
        <f t="shared" ca="1" si="41"/>
        <v>0</v>
      </c>
      <c r="AI2195" s="128">
        <v>2195</v>
      </c>
    </row>
    <row r="2196" spans="34:35">
      <c r="AH2196" s="128">
        <f t="shared" ca="1" si="41"/>
        <v>0</v>
      </c>
      <c r="AI2196" s="128">
        <v>2196</v>
      </c>
    </row>
    <row r="2197" spans="34:35">
      <c r="AH2197" s="128">
        <f t="shared" ca="1" si="41"/>
        <v>0</v>
      </c>
      <c r="AI2197" s="128">
        <v>2197</v>
      </c>
    </row>
    <row r="2198" spans="34:35">
      <c r="AH2198" s="128">
        <f t="shared" ca="1" si="41"/>
        <v>0</v>
      </c>
      <c r="AI2198" s="128">
        <v>2198</v>
      </c>
    </row>
    <row r="2199" spans="34:35">
      <c r="AH2199" s="128">
        <f t="shared" ca="1" si="41"/>
        <v>0</v>
      </c>
      <c r="AI2199" s="128">
        <v>2199</v>
      </c>
    </row>
    <row r="2200" spans="34:35">
      <c r="AH2200" s="128">
        <f t="shared" ca="1" si="41"/>
        <v>0</v>
      </c>
      <c r="AI2200" s="128">
        <v>2200</v>
      </c>
    </row>
    <row r="2201" spans="34:35">
      <c r="AH2201" s="128">
        <f t="shared" ca="1" si="41"/>
        <v>0</v>
      </c>
      <c r="AI2201" s="128">
        <v>2201</v>
      </c>
    </row>
    <row r="2202" spans="34:35">
      <c r="AH2202" s="128">
        <f t="shared" ca="1" si="41"/>
        <v>0</v>
      </c>
      <c r="AI2202" s="128">
        <v>2202</v>
      </c>
    </row>
    <row r="2203" spans="34:35">
      <c r="AH2203" s="128">
        <f t="shared" ca="1" si="41"/>
        <v>0</v>
      </c>
      <c r="AI2203" s="128">
        <v>2203</v>
      </c>
    </row>
    <row r="2204" spans="34:35">
      <c r="AH2204" s="128">
        <f t="shared" ca="1" si="41"/>
        <v>0</v>
      </c>
      <c r="AI2204" s="128">
        <v>2204</v>
      </c>
    </row>
    <row r="2205" spans="34:35">
      <c r="AH2205" s="128">
        <f t="shared" ca="1" si="41"/>
        <v>0</v>
      </c>
      <c r="AI2205" s="128">
        <v>2205</v>
      </c>
    </row>
    <row r="2206" spans="34:35">
      <c r="AH2206" s="128">
        <f t="shared" ca="1" si="41"/>
        <v>0</v>
      </c>
      <c r="AI2206" s="128">
        <v>2206</v>
      </c>
    </row>
    <row r="2207" spans="34:35">
      <c r="AH2207" s="128">
        <f t="shared" ca="1" si="41"/>
        <v>0</v>
      </c>
      <c r="AI2207" s="128">
        <v>2207</v>
      </c>
    </row>
    <row r="2208" spans="34:35">
      <c r="AH2208" s="128">
        <f t="shared" ca="1" si="41"/>
        <v>0</v>
      </c>
      <c r="AI2208" s="128">
        <v>2208</v>
      </c>
    </row>
    <row r="2209" spans="34:35">
      <c r="AH2209" s="128">
        <f t="shared" ca="1" si="41"/>
        <v>0</v>
      </c>
      <c r="AI2209" s="128">
        <v>2209</v>
      </c>
    </row>
    <row r="2210" spans="34:35">
      <c r="AH2210" s="128">
        <f t="shared" ca="1" si="41"/>
        <v>0</v>
      </c>
      <c r="AI2210" s="128">
        <v>2210</v>
      </c>
    </row>
    <row r="2211" spans="34:35">
      <c r="AH2211" s="128">
        <f t="shared" ca="1" si="41"/>
        <v>0</v>
      </c>
      <c r="AI2211" s="128">
        <v>2211</v>
      </c>
    </row>
    <row r="2212" spans="34:35">
      <c r="AH2212" s="128">
        <f t="shared" ca="1" si="41"/>
        <v>0</v>
      </c>
      <c r="AI2212" s="128">
        <v>2212</v>
      </c>
    </row>
    <row r="2213" spans="34:35">
      <c r="AH2213" s="128">
        <f t="shared" ca="1" si="41"/>
        <v>0</v>
      </c>
      <c r="AI2213" s="128">
        <v>2213</v>
      </c>
    </row>
    <row r="2214" spans="34:35">
      <c r="AH2214" s="128">
        <f t="shared" ca="1" si="41"/>
        <v>0</v>
      </c>
      <c r="AI2214" s="128">
        <v>2214</v>
      </c>
    </row>
    <row r="2215" spans="34:35">
      <c r="AH2215" s="128">
        <f t="shared" ca="1" si="41"/>
        <v>0</v>
      </c>
      <c r="AI2215" s="128">
        <v>2215</v>
      </c>
    </row>
    <row r="2216" spans="34:35">
      <c r="AH2216" s="128">
        <f t="shared" ca="1" si="41"/>
        <v>0</v>
      </c>
      <c r="AI2216" s="128">
        <v>2216</v>
      </c>
    </row>
    <row r="2217" spans="34:35">
      <c r="AH2217" s="128">
        <f t="shared" ca="1" si="41"/>
        <v>0</v>
      </c>
      <c r="AI2217" s="128">
        <v>2217</v>
      </c>
    </row>
    <row r="2218" spans="34:35">
      <c r="AH2218" s="128">
        <f t="shared" ca="1" si="41"/>
        <v>0</v>
      </c>
      <c r="AI2218" s="128">
        <v>2218</v>
      </c>
    </row>
    <row r="2219" spans="34:35">
      <c r="AH2219" s="128">
        <f t="shared" ca="1" si="41"/>
        <v>0</v>
      </c>
      <c r="AI2219" s="128">
        <v>2219</v>
      </c>
    </row>
    <row r="2220" spans="34:35">
      <c r="AH2220" s="128">
        <f t="shared" ca="1" si="41"/>
        <v>0</v>
      </c>
      <c r="AI2220" s="128">
        <v>2220</v>
      </c>
    </row>
    <row r="2221" spans="34:35">
      <c r="AH2221" s="128">
        <f t="shared" ca="1" si="41"/>
        <v>0</v>
      </c>
      <c r="AI2221" s="128">
        <v>2221</v>
      </c>
    </row>
    <row r="2222" spans="34:35">
      <c r="AH2222" s="128">
        <f t="shared" ca="1" si="41"/>
        <v>0</v>
      </c>
      <c r="AI2222" s="128">
        <v>2222</v>
      </c>
    </row>
    <row r="2223" spans="34:35">
      <c r="AH2223" s="128">
        <f t="shared" ca="1" si="41"/>
        <v>0</v>
      </c>
      <c r="AI2223" s="128">
        <v>2223</v>
      </c>
    </row>
    <row r="2224" spans="34:35">
      <c r="AH2224" s="128">
        <f t="shared" ca="1" si="41"/>
        <v>0</v>
      </c>
      <c r="AI2224" s="128">
        <v>2224</v>
      </c>
    </row>
    <row r="2225" spans="34:35">
      <c r="AH2225" s="128">
        <f t="shared" ca="1" si="41"/>
        <v>0</v>
      </c>
      <c r="AI2225" s="128">
        <v>2225</v>
      </c>
    </row>
    <row r="2226" spans="34:35">
      <c r="AH2226" s="128">
        <f t="shared" ca="1" si="41"/>
        <v>0</v>
      </c>
      <c r="AI2226" s="128">
        <v>2226</v>
      </c>
    </row>
    <row r="2227" spans="34:35">
      <c r="AH2227" s="128">
        <f t="shared" ca="1" si="41"/>
        <v>0</v>
      </c>
      <c r="AI2227" s="128">
        <v>2227</v>
      </c>
    </row>
    <row r="2228" spans="34:35">
      <c r="AH2228" s="128">
        <f t="shared" ca="1" si="41"/>
        <v>0</v>
      </c>
      <c r="AI2228" s="128">
        <v>2228</v>
      </c>
    </row>
    <row r="2229" spans="34:35">
      <c r="AH2229" s="128">
        <f t="shared" ca="1" si="41"/>
        <v>0</v>
      </c>
      <c r="AI2229" s="128">
        <v>2229</v>
      </c>
    </row>
    <row r="2230" spans="34:35">
      <c r="AH2230" s="128">
        <f t="shared" ca="1" si="41"/>
        <v>0</v>
      </c>
      <c r="AI2230" s="128">
        <v>2230</v>
      </c>
    </row>
    <row r="2231" spans="34:35">
      <c r="AH2231" s="128">
        <f t="shared" ca="1" si="41"/>
        <v>0</v>
      </c>
      <c r="AI2231" s="128">
        <v>2231</v>
      </c>
    </row>
    <row r="2232" spans="34:35">
      <c r="AH2232" s="128">
        <f t="shared" ca="1" si="41"/>
        <v>0</v>
      </c>
      <c r="AI2232" s="128">
        <v>2232</v>
      </c>
    </row>
    <row r="2233" spans="34:35">
      <c r="AH2233" s="128">
        <f t="shared" ca="1" si="41"/>
        <v>0</v>
      </c>
      <c r="AI2233" s="128">
        <v>2233</v>
      </c>
    </row>
    <row r="2234" spans="34:35">
      <c r="AH2234" s="128">
        <f t="shared" ca="1" si="41"/>
        <v>0</v>
      </c>
      <c r="AI2234" s="128">
        <v>2234</v>
      </c>
    </row>
    <row r="2235" spans="34:35">
      <c r="AH2235" s="128">
        <f t="shared" ca="1" si="41"/>
        <v>0</v>
      </c>
      <c r="AI2235" s="128">
        <v>2235</v>
      </c>
    </row>
    <row r="2236" spans="34:35">
      <c r="AH2236" s="128">
        <f t="shared" ca="1" si="41"/>
        <v>0</v>
      </c>
      <c r="AI2236" s="128">
        <v>2236</v>
      </c>
    </row>
    <row r="2237" spans="34:35">
      <c r="AH2237" s="128">
        <f t="shared" ca="1" si="41"/>
        <v>0</v>
      </c>
      <c r="AI2237" s="128">
        <v>2237</v>
      </c>
    </row>
    <row r="2238" spans="34:35">
      <c r="AH2238" s="128">
        <f t="shared" ca="1" si="41"/>
        <v>0</v>
      </c>
      <c r="AI2238" s="128">
        <v>2238</v>
      </c>
    </row>
    <row r="2239" spans="34:35">
      <c r="AH2239" s="128">
        <f t="shared" ca="1" si="41"/>
        <v>0</v>
      </c>
      <c r="AI2239" s="128">
        <v>2239</v>
      </c>
    </row>
    <row r="2240" spans="34:35">
      <c r="AH2240" s="128">
        <f t="shared" ca="1" si="41"/>
        <v>0</v>
      </c>
      <c r="AI2240" s="128">
        <v>2240</v>
      </c>
    </row>
    <row r="2241" spans="34:35">
      <c r="AH2241" s="128">
        <f t="shared" ca="1" si="41"/>
        <v>0</v>
      </c>
      <c r="AI2241" s="128">
        <v>2241</v>
      </c>
    </row>
    <row r="2242" spans="34:35">
      <c r="AH2242" s="128">
        <f t="shared" ca="1" si="41"/>
        <v>0</v>
      </c>
      <c r="AI2242" s="128">
        <v>2242</v>
      </c>
    </row>
    <row r="2243" spans="34:35">
      <c r="AH2243" s="128">
        <f t="shared" ca="1" si="41"/>
        <v>0</v>
      </c>
      <c r="AI2243" s="128">
        <v>2243</v>
      </c>
    </row>
    <row r="2244" spans="34:35">
      <c r="AH2244" s="128">
        <f t="shared" ca="1" si="41"/>
        <v>0</v>
      </c>
      <c r="AI2244" s="128">
        <v>2244</v>
      </c>
    </row>
    <row r="2245" spans="34:35">
      <c r="AH2245" s="128">
        <f t="shared" ca="1" si="41"/>
        <v>0</v>
      </c>
      <c r="AI2245" s="128">
        <v>2245</v>
      </c>
    </row>
    <row r="2246" spans="34:35">
      <c r="AH2246" s="128">
        <f t="shared" ref="AH2246:AH2309" ca="1" si="42">INDIRECT("'"&amp;$AD$7&amp;"'!"&amp;"B"&amp;ROW(B2246))</f>
        <v>0</v>
      </c>
      <c r="AI2246" s="128">
        <v>2246</v>
      </c>
    </row>
    <row r="2247" spans="34:35">
      <c r="AH2247" s="128">
        <f t="shared" ca="1" si="42"/>
        <v>0</v>
      </c>
      <c r="AI2247" s="128">
        <v>2247</v>
      </c>
    </row>
    <row r="2248" spans="34:35">
      <c r="AH2248" s="128">
        <f t="shared" ca="1" si="42"/>
        <v>0</v>
      </c>
      <c r="AI2248" s="128">
        <v>2248</v>
      </c>
    </row>
    <row r="2249" spans="34:35">
      <c r="AH2249" s="128">
        <f t="shared" ca="1" si="42"/>
        <v>0</v>
      </c>
      <c r="AI2249" s="128">
        <v>2249</v>
      </c>
    </row>
    <row r="2250" spans="34:35">
      <c r="AH2250" s="128">
        <f t="shared" ca="1" si="42"/>
        <v>0</v>
      </c>
      <c r="AI2250" s="128">
        <v>2250</v>
      </c>
    </row>
    <row r="2251" spans="34:35">
      <c r="AH2251" s="128">
        <f t="shared" ca="1" si="42"/>
        <v>0</v>
      </c>
      <c r="AI2251" s="128">
        <v>2251</v>
      </c>
    </row>
    <row r="2252" spans="34:35">
      <c r="AH2252" s="128">
        <f t="shared" ca="1" si="42"/>
        <v>0</v>
      </c>
      <c r="AI2252" s="128">
        <v>2252</v>
      </c>
    </row>
    <row r="2253" spans="34:35">
      <c r="AH2253" s="128">
        <f t="shared" ca="1" si="42"/>
        <v>0</v>
      </c>
      <c r="AI2253" s="128">
        <v>2253</v>
      </c>
    </row>
    <row r="2254" spans="34:35">
      <c r="AH2254" s="128">
        <f t="shared" ca="1" si="42"/>
        <v>0</v>
      </c>
      <c r="AI2254" s="128">
        <v>2254</v>
      </c>
    </row>
    <row r="2255" spans="34:35">
      <c r="AH2255" s="128">
        <f t="shared" ca="1" si="42"/>
        <v>0</v>
      </c>
      <c r="AI2255" s="128">
        <v>2255</v>
      </c>
    </row>
    <row r="2256" spans="34:35">
      <c r="AH2256" s="128">
        <f t="shared" ca="1" si="42"/>
        <v>0</v>
      </c>
      <c r="AI2256" s="128">
        <v>2256</v>
      </c>
    </row>
    <row r="2257" spans="34:35">
      <c r="AH2257" s="128">
        <f t="shared" ca="1" si="42"/>
        <v>0</v>
      </c>
      <c r="AI2257" s="128">
        <v>2257</v>
      </c>
    </row>
    <row r="2258" spans="34:35">
      <c r="AH2258" s="128">
        <f t="shared" ca="1" si="42"/>
        <v>0</v>
      </c>
      <c r="AI2258" s="128">
        <v>2258</v>
      </c>
    </row>
    <row r="2259" spans="34:35">
      <c r="AH2259" s="128">
        <f t="shared" ca="1" si="42"/>
        <v>0</v>
      </c>
      <c r="AI2259" s="128">
        <v>2259</v>
      </c>
    </row>
    <row r="2260" spans="34:35">
      <c r="AH2260" s="128">
        <f t="shared" ca="1" si="42"/>
        <v>0</v>
      </c>
      <c r="AI2260" s="128">
        <v>2260</v>
      </c>
    </row>
    <row r="2261" spans="34:35">
      <c r="AH2261" s="128">
        <f t="shared" ca="1" si="42"/>
        <v>0</v>
      </c>
      <c r="AI2261" s="128">
        <v>2261</v>
      </c>
    </row>
    <row r="2262" spans="34:35">
      <c r="AH2262" s="128">
        <f t="shared" ca="1" si="42"/>
        <v>0</v>
      </c>
      <c r="AI2262" s="128">
        <v>2262</v>
      </c>
    </row>
    <row r="2263" spans="34:35">
      <c r="AH2263" s="128">
        <f t="shared" ca="1" si="42"/>
        <v>0</v>
      </c>
      <c r="AI2263" s="128">
        <v>2263</v>
      </c>
    </row>
    <row r="2264" spans="34:35">
      <c r="AH2264" s="128">
        <f t="shared" ca="1" si="42"/>
        <v>0</v>
      </c>
      <c r="AI2264" s="128">
        <v>2264</v>
      </c>
    </row>
    <row r="2265" spans="34:35">
      <c r="AH2265" s="128">
        <f t="shared" ca="1" si="42"/>
        <v>0</v>
      </c>
      <c r="AI2265" s="128">
        <v>2265</v>
      </c>
    </row>
    <row r="2266" spans="34:35">
      <c r="AH2266" s="128">
        <f t="shared" ca="1" si="42"/>
        <v>0</v>
      </c>
      <c r="AI2266" s="128">
        <v>2266</v>
      </c>
    </row>
    <row r="2267" spans="34:35">
      <c r="AH2267" s="128">
        <f t="shared" ca="1" si="42"/>
        <v>0</v>
      </c>
      <c r="AI2267" s="128">
        <v>2267</v>
      </c>
    </row>
    <row r="2268" spans="34:35">
      <c r="AH2268" s="128">
        <f t="shared" ca="1" si="42"/>
        <v>0</v>
      </c>
      <c r="AI2268" s="128">
        <v>2268</v>
      </c>
    </row>
    <row r="2269" spans="34:35">
      <c r="AH2269" s="128">
        <f t="shared" ca="1" si="42"/>
        <v>0</v>
      </c>
      <c r="AI2269" s="128">
        <v>2269</v>
      </c>
    </row>
    <row r="2270" spans="34:35">
      <c r="AH2270" s="128">
        <f t="shared" ca="1" si="42"/>
        <v>0</v>
      </c>
      <c r="AI2270" s="128">
        <v>2270</v>
      </c>
    </row>
    <row r="2271" spans="34:35">
      <c r="AH2271" s="128">
        <f t="shared" ca="1" si="42"/>
        <v>0</v>
      </c>
      <c r="AI2271" s="128">
        <v>2271</v>
      </c>
    </row>
    <row r="2272" spans="34:35">
      <c r="AH2272" s="128">
        <f t="shared" ca="1" si="42"/>
        <v>0</v>
      </c>
      <c r="AI2272" s="128">
        <v>2272</v>
      </c>
    </row>
    <row r="2273" spans="34:35">
      <c r="AH2273" s="128">
        <f t="shared" ca="1" si="42"/>
        <v>0</v>
      </c>
      <c r="AI2273" s="128">
        <v>2273</v>
      </c>
    </row>
    <row r="2274" spans="34:35">
      <c r="AH2274" s="128">
        <f t="shared" ca="1" si="42"/>
        <v>0</v>
      </c>
      <c r="AI2274" s="128">
        <v>2274</v>
      </c>
    </row>
    <row r="2275" spans="34:35">
      <c r="AH2275" s="128">
        <f t="shared" ca="1" si="42"/>
        <v>0</v>
      </c>
      <c r="AI2275" s="128">
        <v>2275</v>
      </c>
    </row>
    <row r="2276" spans="34:35">
      <c r="AH2276" s="128">
        <f t="shared" ca="1" si="42"/>
        <v>0</v>
      </c>
      <c r="AI2276" s="128">
        <v>2276</v>
      </c>
    </row>
    <row r="2277" spans="34:35">
      <c r="AH2277" s="128">
        <f t="shared" ca="1" si="42"/>
        <v>0</v>
      </c>
      <c r="AI2277" s="128">
        <v>2277</v>
      </c>
    </row>
    <row r="2278" spans="34:35">
      <c r="AH2278" s="128">
        <f t="shared" ca="1" si="42"/>
        <v>0</v>
      </c>
      <c r="AI2278" s="128">
        <v>2278</v>
      </c>
    </row>
    <row r="2279" spans="34:35">
      <c r="AH2279" s="128">
        <f t="shared" ca="1" si="42"/>
        <v>0</v>
      </c>
      <c r="AI2279" s="128">
        <v>2279</v>
      </c>
    </row>
    <row r="2280" spans="34:35">
      <c r="AH2280" s="128">
        <f t="shared" ca="1" si="42"/>
        <v>0</v>
      </c>
      <c r="AI2280" s="128">
        <v>2280</v>
      </c>
    </row>
    <row r="2281" spans="34:35">
      <c r="AH2281" s="128">
        <f t="shared" ca="1" si="42"/>
        <v>0</v>
      </c>
      <c r="AI2281" s="128">
        <v>2281</v>
      </c>
    </row>
    <row r="2282" spans="34:35">
      <c r="AH2282" s="128">
        <f t="shared" ca="1" si="42"/>
        <v>0</v>
      </c>
      <c r="AI2282" s="128">
        <v>2282</v>
      </c>
    </row>
    <row r="2283" spans="34:35">
      <c r="AH2283" s="128">
        <f t="shared" ca="1" si="42"/>
        <v>0</v>
      </c>
      <c r="AI2283" s="128">
        <v>2283</v>
      </c>
    </row>
    <row r="2284" spans="34:35">
      <c r="AH2284" s="128">
        <f t="shared" ca="1" si="42"/>
        <v>0</v>
      </c>
      <c r="AI2284" s="128">
        <v>2284</v>
      </c>
    </row>
    <row r="2285" spans="34:35">
      <c r="AH2285" s="128">
        <f t="shared" ca="1" si="42"/>
        <v>0</v>
      </c>
      <c r="AI2285" s="128">
        <v>2285</v>
      </c>
    </row>
    <row r="2286" spans="34:35">
      <c r="AH2286" s="128">
        <f t="shared" ca="1" si="42"/>
        <v>0</v>
      </c>
      <c r="AI2286" s="128">
        <v>2286</v>
      </c>
    </row>
    <row r="2287" spans="34:35">
      <c r="AH2287" s="128">
        <f t="shared" ca="1" si="42"/>
        <v>0</v>
      </c>
      <c r="AI2287" s="128">
        <v>2287</v>
      </c>
    </row>
    <row r="2288" spans="34:35">
      <c r="AH2288" s="128">
        <f t="shared" ca="1" si="42"/>
        <v>0</v>
      </c>
      <c r="AI2288" s="128">
        <v>2288</v>
      </c>
    </row>
    <row r="2289" spans="34:35">
      <c r="AH2289" s="128">
        <f t="shared" ca="1" si="42"/>
        <v>0</v>
      </c>
      <c r="AI2289" s="128">
        <v>2289</v>
      </c>
    </row>
    <row r="2290" spans="34:35">
      <c r="AH2290" s="128">
        <f t="shared" ca="1" si="42"/>
        <v>0</v>
      </c>
      <c r="AI2290" s="128">
        <v>2290</v>
      </c>
    </row>
    <row r="2291" spans="34:35">
      <c r="AH2291" s="128">
        <f t="shared" ca="1" si="42"/>
        <v>0</v>
      </c>
      <c r="AI2291" s="128">
        <v>2291</v>
      </c>
    </row>
    <row r="2292" spans="34:35">
      <c r="AH2292" s="128">
        <f t="shared" ca="1" si="42"/>
        <v>0</v>
      </c>
      <c r="AI2292" s="128">
        <v>2292</v>
      </c>
    </row>
    <row r="2293" spans="34:35">
      <c r="AH2293" s="128">
        <f t="shared" ca="1" si="42"/>
        <v>0</v>
      </c>
      <c r="AI2293" s="128">
        <v>2293</v>
      </c>
    </row>
    <row r="2294" spans="34:35">
      <c r="AH2294" s="128">
        <f t="shared" ca="1" si="42"/>
        <v>0</v>
      </c>
      <c r="AI2294" s="128">
        <v>2294</v>
      </c>
    </row>
    <row r="2295" spans="34:35">
      <c r="AH2295" s="128">
        <f t="shared" ca="1" si="42"/>
        <v>0</v>
      </c>
      <c r="AI2295" s="128">
        <v>2295</v>
      </c>
    </row>
    <row r="2296" spans="34:35">
      <c r="AH2296" s="128">
        <f t="shared" ca="1" si="42"/>
        <v>0</v>
      </c>
      <c r="AI2296" s="128">
        <v>2296</v>
      </c>
    </row>
    <row r="2297" spans="34:35">
      <c r="AH2297" s="128">
        <f t="shared" ca="1" si="42"/>
        <v>0</v>
      </c>
      <c r="AI2297" s="128">
        <v>2297</v>
      </c>
    </row>
    <row r="2298" spans="34:35">
      <c r="AH2298" s="128">
        <f t="shared" ca="1" si="42"/>
        <v>0</v>
      </c>
      <c r="AI2298" s="128">
        <v>2298</v>
      </c>
    </row>
    <row r="2299" spans="34:35">
      <c r="AH2299" s="128">
        <f t="shared" ca="1" si="42"/>
        <v>0</v>
      </c>
      <c r="AI2299" s="128">
        <v>2299</v>
      </c>
    </row>
    <row r="2300" spans="34:35">
      <c r="AH2300" s="128">
        <f t="shared" ca="1" si="42"/>
        <v>0</v>
      </c>
      <c r="AI2300" s="128">
        <v>2300</v>
      </c>
    </row>
    <row r="2301" spans="34:35">
      <c r="AH2301" s="128">
        <f t="shared" ca="1" si="42"/>
        <v>0</v>
      </c>
      <c r="AI2301" s="128">
        <v>2301</v>
      </c>
    </row>
    <row r="2302" spans="34:35">
      <c r="AH2302" s="128">
        <f t="shared" ca="1" si="42"/>
        <v>0</v>
      </c>
      <c r="AI2302" s="128">
        <v>2302</v>
      </c>
    </row>
    <row r="2303" spans="34:35">
      <c r="AH2303" s="128">
        <f t="shared" ca="1" si="42"/>
        <v>0</v>
      </c>
      <c r="AI2303" s="128">
        <v>2303</v>
      </c>
    </row>
    <row r="2304" spans="34:35">
      <c r="AH2304" s="128">
        <f t="shared" ca="1" si="42"/>
        <v>0</v>
      </c>
      <c r="AI2304" s="128">
        <v>2304</v>
      </c>
    </row>
    <row r="2305" spans="34:35">
      <c r="AH2305" s="128">
        <f t="shared" ca="1" si="42"/>
        <v>0</v>
      </c>
      <c r="AI2305" s="128">
        <v>2305</v>
      </c>
    </row>
    <row r="2306" spans="34:35">
      <c r="AH2306" s="128">
        <f t="shared" ca="1" si="42"/>
        <v>0</v>
      </c>
      <c r="AI2306" s="128">
        <v>2306</v>
      </c>
    </row>
    <row r="2307" spans="34:35">
      <c r="AH2307" s="128">
        <f t="shared" ca="1" si="42"/>
        <v>0</v>
      </c>
      <c r="AI2307" s="128">
        <v>2307</v>
      </c>
    </row>
    <row r="2308" spans="34:35">
      <c r="AH2308" s="128">
        <f t="shared" ca="1" si="42"/>
        <v>0</v>
      </c>
      <c r="AI2308" s="128">
        <v>2308</v>
      </c>
    </row>
    <row r="2309" spans="34:35">
      <c r="AH2309" s="128">
        <f t="shared" ca="1" si="42"/>
        <v>0</v>
      </c>
      <c r="AI2309" s="128">
        <v>2309</v>
      </c>
    </row>
    <row r="2310" spans="34:35">
      <c r="AH2310" s="128">
        <f t="shared" ref="AH2310:AH2373" ca="1" si="43">INDIRECT("'"&amp;$AD$7&amp;"'!"&amp;"B"&amp;ROW(B2310))</f>
        <v>0</v>
      </c>
      <c r="AI2310" s="128">
        <v>2310</v>
      </c>
    </row>
    <row r="2311" spans="34:35">
      <c r="AH2311" s="128">
        <f t="shared" ca="1" si="43"/>
        <v>0</v>
      </c>
      <c r="AI2311" s="128">
        <v>2311</v>
      </c>
    </row>
    <row r="2312" spans="34:35">
      <c r="AH2312" s="128">
        <f t="shared" ca="1" si="43"/>
        <v>0</v>
      </c>
      <c r="AI2312" s="128">
        <v>2312</v>
      </c>
    </row>
    <row r="2313" spans="34:35">
      <c r="AH2313" s="128">
        <f t="shared" ca="1" si="43"/>
        <v>0</v>
      </c>
      <c r="AI2313" s="128">
        <v>2313</v>
      </c>
    </row>
    <row r="2314" spans="34:35">
      <c r="AH2314" s="128">
        <f t="shared" ca="1" si="43"/>
        <v>0</v>
      </c>
      <c r="AI2314" s="128">
        <v>2314</v>
      </c>
    </row>
    <row r="2315" spans="34:35">
      <c r="AH2315" s="128">
        <f t="shared" ca="1" si="43"/>
        <v>0</v>
      </c>
      <c r="AI2315" s="128">
        <v>2315</v>
      </c>
    </row>
    <row r="2316" spans="34:35">
      <c r="AH2316" s="128">
        <f t="shared" ca="1" si="43"/>
        <v>0</v>
      </c>
      <c r="AI2316" s="128">
        <v>2316</v>
      </c>
    </row>
    <row r="2317" spans="34:35">
      <c r="AH2317" s="128">
        <f t="shared" ca="1" si="43"/>
        <v>0</v>
      </c>
      <c r="AI2317" s="128">
        <v>2317</v>
      </c>
    </row>
    <row r="2318" spans="34:35">
      <c r="AH2318" s="128">
        <f t="shared" ca="1" si="43"/>
        <v>0</v>
      </c>
      <c r="AI2318" s="128">
        <v>2318</v>
      </c>
    </row>
    <row r="2319" spans="34:35">
      <c r="AH2319" s="128">
        <f t="shared" ca="1" si="43"/>
        <v>0</v>
      </c>
      <c r="AI2319" s="128">
        <v>2319</v>
      </c>
    </row>
    <row r="2320" spans="34:35">
      <c r="AH2320" s="128">
        <f t="shared" ca="1" si="43"/>
        <v>0</v>
      </c>
      <c r="AI2320" s="128">
        <v>2320</v>
      </c>
    </row>
    <row r="2321" spans="34:35">
      <c r="AH2321" s="128">
        <f t="shared" ca="1" si="43"/>
        <v>0</v>
      </c>
      <c r="AI2321" s="128">
        <v>2321</v>
      </c>
    </row>
    <row r="2322" spans="34:35">
      <c r="AH2322" s="128">
        <f t="shared" ca="1" si="43"/>
        <v>0</v>
      </c>
      <c r="AI2322" s="128">
        <v>2322</v>
      </c>
    </row>
    <row r="2323" spans="34:35">
      <c r="AH2323" s="128">
        <f t="shared" ca="1" si="43"/>
        <v>0</v>
      </c>
      <c r="AI2323" s="128">
        <v>2323</v>
      </c>
    </row>
    <row r="2324" spans="34:35">
      <c r="AH2324" s="128">
        <f t="shared" ca="1" si="43"/>
        <v>0</v>
      </c>
      <c r="AI2324" s="128">
        <v>2324</v>
      </c>
    </row>
    <row r="2325" spans="34:35">
      <c r="AH2325" s="128">
        <f t="shared" ca="1" si="43"/>
        <v>0</v>
      </c>
      <c r="AI2325" s="128">
        <v>2325</v>
      </c>
    </row>
    <row r="2326" spans="34:35">
      <c r="AH2326" s="128">
        <f t="shared" ca="1" si="43"/>
        <v>0</v>
      </c>
      <c r="AI2326" s="128">
        <v>2326</v>
      </c>
    </row>
    <row r="2327" spans="34:35">
      <c r="AH2327" s="128">
        <f t="shared" ca="1" si="43"/>
        <v>0</v>
      </c>
      <c r="AI2327" s="128">
        <v>2327</v>
      </c>
    </row>
    <row r="2328" spans="34:35">
      <c r="AH2328" s="128">
        <f t="shared" ca="1" si="43"/>
        <v>0</v>
      </c>
      <c r="AI2328" s="128">
        <v>2328</v>
      </c>
    </row>
    <row r="2329" spans="34:35">
      <c r="AH2329" s="128">
        <f t="shared" ca="1" si="43"/>
        <v>0</v>
      </c>
      <c r="AI2329" s="128">
        <v>2329</v>
      </c>
    </row>
    <row r="2330" spans="34:35">
      <c r="AH2330" s="128">
        <f t="shared" ca="1" si="43"/>
        <v>0</v>
      </c>
      <c r="AI2330" s="128">
        <v>2330</v>
      </c>
    </row>
    <row r="2331" spans="34:35">
      <c r="AH2331" s="128">
        <f t="shared" ca="1" si="43"/>
        <v>0</v>
      </c>
      <c r="AI2331" s="128">
        <v>2331</v>
      </c>
    </row>
    <row r="2332" spans="34:35">
      <c r="AH2332" s="128">
        <f t="shared" ca="1" si="43"/>
        <v>0</v>
      </c>
      <c r="AI2332" s="128">
        <v>2332</v>
      </c>
    </row>
    <row r="2333" spans="34:35">
      <c r="AH2333" s="128">
        <f t="shared" ca="1" si="43"/>
        <v>0</v>
      </c>
      <c r="AI2333" s="128">
        <v>2333</v>
      </c>
    </row>
    <row r="2334" spans="34:35">
      <c r="AH2334" s="128">
        <f t="shared" ca="1" si="43"/>
        <v>0</v>
      </c>
      <c r="AI2334" s="128">
        <v>2334</v>
      </c>
    </row>
    <row r="2335" spans="34:35">
      <c r="AH2335" s="128">
        <f t="shared" ca="1" si="43"/>
        <v>0</v>
      </c>
      <c r="AI2335" s="128">
        <v>2335</v>
      </c>
    </row>
    <row r="2336" spans="34:35">
      <c r="AH2336" s="128">
        <f t="shared" ca="1" si="43"/>
        <v>0</v>
      </c>
      <c r="AI2336" s="128">
        <v>2336</v>
      </c>
    </row>
    <row r="2337" spans="34:35">
      <c r="AH2337" s="128">
        <f t="shared" ca="1" si="43"/>
        <v>0</v>
      </c>
      <c r="AI2337" s="128">
        <v>2337</v>
      </c>
    </row>
    <row r="2338" spans="34:35">
      <c r="AH2338" s="128">
        <f t="shared" ca="1" si="43"/>
        <v>0</v>
      </c>
      <c r="AI2338" s="128">
        <v>2338</v>
      </c>
    </row>
    <row r="2339" spans="34:35">
      <c r="AH2339" s="128">
        <f t="shared" ca="1" si="43"/>
        <v>0</v>
      </c>
      <c r="AI2339" s="128">
        <v>2339</v>
      </c>
    </row>
    <row r="2340" spans="34:35">
      <c r="AH2340" s="128">
        <f t="shared" ca="1" si="43"/>
        <v>0</v>
      </c>
      <c r="AI2340" s="128">
        <v>2340</v>
      </c>
    </row>
    <row r="2341" spans="34:35">
      <c r="AH2341" s="128">
        <f t="shared" ca="1" si="43"/>
        <v>0</v>
      </c>
      <c r="AI2341" s="128">
        <v>2341</v>
      </c>
    </row>
    <row r="2342" spans="34:35">
      <c r="AH2342" s="128">
        <f t="shared" ca="1" si="43"/>
        <v>0</v>
      </c>
      <c r="AI2342" s="128">
        <v>2342</v>
      </c>
    </row>
    <row r="2343" spans="34:35">
      <c r="AH2343" s="128">
        <f t="shared" ca="1" si="43"/>
        <v>0</v>
      </c>
      <c r="AI2343" s="128">
        <v>2343</v>
      </c>
    </row>
    <row r="2344" spans="34:35">
      <c r="AH2344" s="128">
        <f t="shared" ca="1" si="43"/>
        <v>0</v>
      </c>
      <c r="AI2344" s="128">
        <v>2344</v>
      </c>
    </row>
    <row r="2345" spans="34:35">
      <c r="AH2345" s="128">
        <f t="shared" ca="1" si="43"/>
        <v>0</v>
      </c>
      <c r="AI2345" s="128">
        <v>2345</v>
      </c>
    </row>
    <row r="2346" spans="34:35">
      <c r="AH2346" s="128">
        <f t="shared" ca="1" si="43"/>
        <v>0</v>
      </c>
      <c r="AI2346" s="128">
        <v>2346</v>
      </c>
    </row>
    <row r="2347" spans="34:35">
      <c r="AH2347" s="128">
        <f t="shared" ca="1" si="43"/>
        <v>0</v>
      </c>
      <c r="AI2347" s="128">
        <v>2347</v>
      </c>
    </row>
    <row r="2348" spans="34:35">
      <c r="AH2348" s="128">
        <f t="shared" ca="1" si="43"/>
        <v>0</v>
      </c>
      <c r="AI2348" s="128">
        <v>2348</v>
      </c>
    </row>
    <row r="2349" spans="34:35">
      <c r="AH2349" s="128">
        <f t="shared" ca="1" si="43"/>
        <v>0</v>
      </c>
      <c r="AI2349" s="128">
        <v>2349</v>
      </c>
    </row>
    <row r="2350" spans="34:35">
      <c r="AH2350" s="128">
        <f t="shared" ca="1" si="43"/>
        <v>0</v>
      </c>
      <c r="AI2350" s="128">
        <v>2350</v>
      </c>
    </row>
    <row r="2351" spans="34:35">
      <c r="AH2351" s="128">
        <f t="shared" ca="1" si="43"/>
        <v>0</v>
      </c>
      <c r="AI2351" s="128">
        <v>2351</v>
      </c>
    </row>
    <row r="2352" spans="34:35">
      <c r="AH2352" s="128">
        <f t="shared" ca="1" si="43"/>
        <v>0</v>
      </c>
      <c r="AI2352" s="128">
        <v>2352</v>
      </c>
    </row>
    <row r="2353" spans="34:35">
      <c r="AH2353" s="128">
        <f t="shared" ca="1" si="43"/>
        <v>0</v>
      </c>
      <c r="AI2353" s="128">
        <v>2353</v>
      </c>
    </row>
    <row r="2354" spans="34:35">
      <c r="AH2354" s="128">
        <f t="shared" ca="1" si="43"/>
        <v>0</v>
      </c>
      <c r="AI2354" s="128">
        <v>2354</v>
      </c>
    </row>
    <row r="2355" spans="34:35">
      <c r="AH2355" s="128">
        <f t="shared" ca="1" si="43"/>
        <v>0</v>
      </c>
      <c r="AI2355" s="128">
        <v>2355</v>
      </c>
    </row>
    <row r="2356" spans="34:35">
      <c r="AH2356" s="128">
        <f t="shared" ca="1" si="43"/>
        <v>0</v>
      </c>
      <c r="AI2356" s="128">
        <v>2356</v>
      </c>
    </row>
    <row r="2357" spans="34:35">
      <c r="AH2357" s="128">
        <f t="shared" ca="1" si="43"/>
        <v>0</v>
      </c>
      <c r="AI2357" s="128">
        <v>2357</v>
      </c>
    </row>
    <row r="2358" spans="34:35">
      <c r="AH2358" s="128">
        <f t="shared" ca="1" si="43"/>
        <v>0</v>
      </c>
      <c r="AI2358" s="128">
        <v>2358</v>
      </c>
    </row>
    <row r="2359" spans="34:35">
      <c r="AH2359" s="128">
        <f t="shared" ca="1" si="43"/>
        <v>0</v>
      </c>
      <c r="AI2359" s="128">
        <v>2359</v>
      </c>
    </row>
    <row r="2360" spans="34:35">
      <c r="AH2360" s="128">
        <f t="shared" ca="1" si="43"/>
        <v>0</v>
      </c>
      <c r="AI2360" s="128">
        <v>2360</v>
      </c>
    </row>
    <row r="2361" spans="34:35">
      <c r="AH2361" s="128">
        <f t="shared" ca="1" si="43"/>
        <v>0</v>
      </c>
      <c r="AI2361" s="128">
        <v>2361</v>
      </c>
    </row>
    <row r="2362" spans="34:35">
      <c r="AH2362" s="128">
        <f t="shared" ca="1" si="43"/>
        <v>0</v>
      </c>
      <c r="AI2362" s="128">
        <v>2362</v>
      </c>
    </row>
    <row r="2363" spans="34:35">
      <c r="AH2363" s="128">
        <f t="shared" ca="1" si="43"/>
        <v>0</v>
      </c>
      <c r="AI2363" s="128">
        <v>2363</v>
      </c>
    </row>
    <row r="2364" spans="34:35">
      <c r="AH2364" s="128">
        <f t="shared" ca="1" si="43"/>
        <v>0</v>
      </c>
      <c r="AI2364" s="128">
        <v>2364</v>
      </c>
    </row>
    <row r="2365" spans="34:35">
      <c r="AH2365" s="128">
        <f t="shared" ca="1" si="43"/>
        <v>0</v>
      </c>
      <c r="AI2365" s="128">
        <v>2365</v>
      </c>
    </row>
    <row r="2366" spans="34:35">
      <c r="AH2366" s="128">
        <f t="shared" ca="1" si="43"/>
        <v>0</v>
      </c>
      <c r="AI2366" s="128">
        <v>2366</v>
      </c>
    </row>
    <row r="2367" spans="34:35">
      <c r="AH2367" s="128">
        <f t="shared" ca="1" si="43"/>
        <v>0</v>
      </c>
      <c r="AI2367" s="128">
        <v>2367</v>
      </c>
    </row>
    <row r="2368" spans="34:35">
      <c r="AH2368" s="128">
        <f t="shared" ca="1" si="43"/>
        <v>0</v>
      </c>
      <c r="AI2368" s="128">
        <v>2368</v>
      </c>
    </row>
    <row r="2369" spans="34:35">
      <c r="AH2369" s="128">
        <f t="shared" ca="1" si="43"/>
        <v>0</v>
      </c>
      <c r="AI2369" s="128">
        <v>2369</v>
      </c>
    </row>
    <row r="2370" spans="34:35">
      <c r="AH2370" s="128">
        <f t="shared" ca="1" si="43"/>
        <v>0</v>
      </c>
      <c r="AI2370" s="128">
        <v>2370</v>
      </c>
    </row>
    <row r="2371" spans="34:35">
      <c r="AH2371" s="128">
        <f t="shared" ca="1" si="43"/>
        <v>0</v>
      </c>
      <c r="AI2371" s="128">
        <v>2371</v>
      </c>
    </row>
    <row r="2372" spans="34:35">
      <c r="AH2372" s="128">
        <f t="shared" ca="1" si="43"/>
        <v>0</v>
      </c>
      <c r="AI2372" s="128">
        <v>2372</v>
      </c>
    </row>
    <row r="2373" spans="34:35">
      <c r="AH2373" s="128">
        <f t="shared" ca="1" si="43"/>
        <v>0</v>
      </c>
      <c r="AI2373" s="128">
        <v>2373</v>
      </c>
    </row>
    <row r="2374" spans="34:35">
      <c r="AH2374" s="128">
        <f t="shared" ref="AH2374:AH2400" ca="1" si="44">INDIRECT("'"&amp;$AD$7&amp;"'!"&amp;"B"&amp;ROW(B2374))</f>
        <v>0</v>
      </c>
      <c r="AI2374" s="128">
        <v>2374</v>
      </c>
    </row>
    <row r="2375" spans="34:35">
      <c r="AH2375" s="128">
        <f t="shared" ca="1" si="44"/>
        <v>0</v>
      </c>
      <c r="AI2375" s="128">
        <v>2375</v>
      </c>
    </row>
    <row r="2376" spans="34:35">
      <c r="AH2376" s="128">
        <f t="shared" ca="1" si="44"/>
        <v>0</v>
      </c>
      <c r="AI2376" s="128">
        <v>2376</v>
      </c>
    </row>
    <row r="2377" spans="34:35">
      <c r="AH2377" s="128">
        <f t="shared" ca="1" si="44"/>
        <v>0</v>
      </c>
      <c r="AI2377" s="128">
        <v>2377</v>
      </c>
    </row>
    <row r="2378" spans="34:35">
      <c r="AH2378" s="128">
        <f t="shared" ca="1" si="44"/>
        <v>0</v>
      </c>
      <c r="AI2378" s="128">
        <v>2378</v>
      </c>
    </row>
    <row r="2379" spans="34:35">
      <c r="AH2379" s="128">
        <f t="shared" ca="1" si="44"/>
        <v>0</v>
      </c>
      <c r="AI2379" s="128">
        <v>2379</v>
      </c>
    </row>
    <row r="2380" spans="34:35">
      <c r="AH2380" s="128">
        <f t="shared" ca="1" si="44"/>
        <v>0</v>
      </c>
      <c r="AI2380" s="128">
        <v>2380</v>
      </c>
    </row>
    <row r="2381" spans="34:35">
      <c r="AH2381" s="128">
        <f t="shared" ca="1" si="44"/>
        <v>0</v>
      </c>
      <c r="AI2381" s="128">
        <v>2381</v>
      </c>
    </row>
    <row r="2382" spans="34:35">
      <c r="AH2382" s="128">
        <f t="shared" ca="1" si="44"/>
        <v>0</v>
      </c>
      <c r="AI2382" s="128">
        <v>2382</v>
      </c>
    </row>
    <row r="2383" spans="34:35">
      <c r="AH2383" s="128">
        <f t="shared" ca="1" si="44"/>
        <v>0</v>
      </c>
      <c r="AI2383" s="128">
        <v>2383</v>
      </c>
    </row>
    <row r="2384" spans="34:35">
      <c r="AH2384" s="128">
        <f t="shared" ca="1" si="44"/>
        <v>0</v>
      </c>
      <c r="AI2384" s="128">
        <v>2384</v>
      </c>
    </row>
    <row r="2385" spans="34:35">
      <c r="AH2385" s="128">
        <f t="shared" ca="1" si="44"/>
        <v>0</v>
      </c>
      <c r="AI2385" s="128">
        <v>2385</v>
      </c>
    </row>
    <row r="2386" spans="34:35">
      <c r="AH2386" s="128">
        <f t="shared" ca="1" si="44"/>
        <v>0</v>
      </c>
      <c r="AI2386" s="128">
        <v>2386</v>
      </c>
    </row>
    <row r="2387" spans="34:35">
      <c r="AH2387" s="128">
        <f t="shared" ca="1" si="44"/>
        <v>0</v>
      </c>
      <c r="AI2387" s="128">
        <v>2387</v>
      </c>
    </row>
    <row r="2388" spans="34:35">
      <c r="AH2388" s="128">
        <f t="shared" ca="1" si="44"/>
        <v>0</v>
      </c>
      <c r="AI2388" s="128">
        <v>2388</v>
      </c>
    </row>
    <row r="2389" spans="34:35">
      <c r="AH2389" s="128">
        <f t="shared" ca="1" si="44"/>
        <v>0</v>
      </c>
      <c r="AI2389" s="128">
        <v>2389</v>
      </c>
    </row>
    <row r="2390" spans="34:35">
      <c r="AH2390" s="128">
        <f t="shared" ca="1" si="44"/>
        <v>0</v>
      </c>
      <c r="AI2390" s="128">
        <v>2390</v>
      </c>
    </row>
    <row r="2391" spans="34:35">
      <c r="AH2391" s="128">
        <f t="shared" ca="1" si="44"/>
        <v>0</v>
      </c>
      <c r="AI2391" s="128">
        <v>2391</v>
      </c>
    </row>
    <row r="2392" spans="34:35">
      <c r="AH2392" s="128">
        <f t="shared" ca="1" si="44"/>
        <v>0</v>
      </c>
      <c r="AI2392" s="128">
        <v>2392</v>
      </c>
    </row>
    <row r="2393" spans="34:35">
      <c r="AH2393" s="128">
        <f t="shared" ca="1" si="44"/>
        <v>0</v>
      </c>
      <c r="AI2393" s="128">
        <v>2393</v>
      </c>
    </row>
    <row r="2394" spans="34:35">
      <c r="AH2394" s="128">
        <f t="shared" ca="1" si="44"/>
        <v>0</v>
      </c>
      <c r="AI2394" s="128">
        <v>2394</v>
      </c>
    </row>
    <row r="2395" spans="34:35">
      <c r="AH2395" s="128">
        <f t="shared" ca="1" si="44"/>
        <v>0</v>
      </c>
      <c r="AI2395" s="128">
        <v>2395</v>
      </c>
    </row>
    <row r="2396" spans="34:35">
      <c r="AH2396" s="128">
        <f t="shared" ca="1" si="44"/>
        <v>0</v>
      </c>
      <c r="AI2396" s="128">
        <v>2396</v>
      </c>
    </row>
    <row r="2397" spans="34:35">
      <c r="AH2397" s="128">
        <f t="shared" ca="1" si="44"/>
        <v>0</v>
      </c>
      <c r="AI2397" s="128">
        <v>2397</v>
      </c>
    </row>
    <row r="2398" spans="34:35">
      <c r="AH2398" s="128">
        <f t="shared" ca="1" si="44"/>
        <v>0</v>
      </c>
      <c r="AI2398" s="128">
        <v>2398</v>
      </c>
    </row>
    <row r="2399" spans="34:35">
      <c r="AH2399" s="128">
        <f t="shared" ca="1" si="44"/>
        <v>0</v>
      </c>
      <c r="AI2399" s="128">
        <v>2399</v>
      </c>
    </row>
    <row r="2400" spans="34:35">
      <c r="AH2400" s="128">
        <f t="shared" ca="1" si="44"/>
        <v>0</v>
      </c>
      <c r="AI2400" s="128">
        <v>2400</v>
      </c>
    </row>
    <row r="2401" spans="34:35">
      <c r="AH2401" s="130"/>
      <c r="AI2401" s="130"/>
    </row>
    <row r="2402" spans="34:35">
      <c r="AH2402" s="130"/>
      <c r="AI2402" s="130"/>
    </row>
    <row r="2403" spans="34:35">
      <c r="AH2403" s="130"/>
      <c r="AI2403" s="130"/>
    </row>
    <row r="2404" spans="34:35">
      <c r="AH2404" s="130"/>
      <c r="AI2404" s="130"/>
    </row>
    <row r="2405" spans="34:35">
      <c r="AH2405" s="130"/>
      <c r="AI2405" s="130"/>
    </row>
    <row r="2406" spans="34:35">
      <c r="AH2406" s="130"/>
      <c r="AI2406" s="130"/>
    </row>
    <row r="2407" spans="34:35">
      <c r="AH2407" s="130"/>
      <c r="AI2407" s="130"/>
    </row>
    <row r="2408" spans="34:35">
      <c r="AH2408" s="130"/>
      <c r="AI2408" s="130"/>
    </row>
    <row r="2409" spans="34:35">
      <c r="AH2409" s="130"/>
      <c r="AI2409" s="130"/>
    </row>
    <row r="2410" spans="34:35">
      <c r="AH2410" s="130"/>
      <c r="AI2410" s="130"/>
    </row>
    <row r="2411" spans="34:35">
      <c r="AH2411" s="130"/>
      <c r="AI2411" s="130"/>
    </row>
    <row r="2412" spans="34:35">
      <c r="AH2412" s="130"/>
      <c r="AI2412" s="130"/>
    </row>
    <row r="2413" spans="34:35">
      <c r="AH2413" s="130"/>
      <c r="AI2413" s="130"/>
    </row>
    <row r="2414" spans="34:35">
      <c r="AH2414" s="130"/>
      <c r="AI2414" s="130"/>
    </row>
    <row r="2415" spans="34:35">
      <c r="AH2415" s="130"/>
      <c r="AI2415" s="130"/>
    </row>
    <row r="2416" spans="34:35">
      <c r="AH2416" s="130"/>
      <c r="AI2416" s="130"/>
    </row>
    <row r="2417" spans="34:35">
      <c r="AH2417" s="130"/>
      <c r="AI2417" s="130"/>
    </row>
    <row r="2418" spans="34:35">
      <c r="AH2418" s="130"/>
      <c r="AI2418" s="130"/>
    </row>
    <row r="2419" spans="34:35">
      <c r="AH2419" s="130"/>
      <c r="AI2419" s="130"/>
    </row>
    <row r="2420" spans="34:35">
      <c r="AH2420" s="130"/>
      <c r="AI2420" s="130"/>
    </row>
    <row r="2421" spans="34:35">
      <c r="AH2421" s="130"/>
      <c r="AI2421" s="130"/>
    </row>
    <row r="2422" spans="34:35">
      <c r="AH2422" s="130"/>
      <c r="AI2422" s="130"/>
    </row>
    <row r="2423" spans="34:35">
      <c r="AH2423" s="130"/>
      <c r="AI2423" s="130"/>
    </row>
    <row r="2424" spans="34:35">
      <c r="AH2424" s="130"/>
      <c r="AI2424" s="130"/>
    </row>
    <row r="2425" spans="34:35">
      <c r="AH2425" s="130"/>
      <c r="AI2425" s="130"/>
    </row>
    <row r="2426" spans="34:35">
      <c r="AH2426" s="130"/>
      <c r="AI2426" s="130"/>
    </row>
    <row r="2427" spans="34:35">
      <c r="AH2427" s="130"/>
      <c r="AI2427" s="130"/>
    </row>
    <row r="2428" spans="34:35">
      <c r="AH2428" s="130"/>
      <c r="AI2428" s="130"/>
    </row>
    <row r="2429" spans="34:35">
      <c r="AH2429" s="130"/>
      <c r="AI2429" s="130"/>
    </row>
    <row r="2430" spans="34:35">
      <c r="AH2430" s="130"/>
      <c r="AI2430" s="130"/>
    </row>
    <row r="2431" spans="34:35">
      <c r="AH2431" s="130"/>
      <c r="AI2431" s="130"/>
    </row>
    <row r="2432" spans="34:35">
      <c r="AH2432" s="130"/>
      <c r="AI2432" s="130"/>
    </row>
    <row r="2433" spans="34:35">
      <c r="AH2433" s="130"/>
      <c r="AI2433" s="130"/>
    </row>
    <row r="2434" spans="34:35">
      <c r="AH2434" s="130"/>
      <c r="AI2434" s="130"/>
    </row>
    <row r="2435" spans="34:35">
      <c r="AH2435" s="130"/>
      <c r="AI2435" s="130"/>
    </row>
    <row r="2436" spans="34:35">
      <c r="AH2436" s="130"/>
      <c r="AI2436" s="130"/>
    </row>
    <row r="2437" spans="34:35">
      <c r="AH2437" s="130"/>
      <c r="AI2437" s="130"/>
    </row>
    <row r="2438" spans="34:35">
      <c r="AH2438" s="130"/>
      <c r="AI2438" s="130"/>
    </row>
    <row r="2439" spans="34:35">
      <c r="AH2439" s="130"/>
      <c r="AI2439" s="130"/>
    </row>
    <row r="2440" spans="34:35">
      <c r="AH2440" s="130"/>
      <c r="AI2440" s="130"/>
    </row>
    <row r="2441" spans="34:35">
      <c r="AH2441" s="130"/>
      <c r="AI2441" s="130"/>
    </row>
    <row r="2442" spans="34:35">
      <c r="AH2442" s="130"/>
      <c r="AI2442" s="130"/>
    </row>
    <row r="2443" spans="34:35">
      <c r="AH2443" s="130"/>
      <c r="AI2443" s="130"/>
    </row>
    <row r="2444" spans="34:35">
      <c r="AH2444" s="130"/>
      <c r="AI2444" s="130"/>
    </row>
    <row r="2445" spans="34:35">
      <c r="AH2445" s="130"/>
      <c r="AI2445" s="130"/>
    </row>
    <row r="2446" spans="34:35">
      <c r="AH2446" s="130"/>
      <c r="AI2446" s="130"/>
    </row>
    <row r="2447" spans="34:35">
      <c r="AH2447" s="130"/>
      <c r="AI2447" s="130"/>
    </row>
    <row r="2448" spans="34:35">
      <c r="AH2448" s="130"/>
      <c r="AI2448" s="130"/>
    </row>
    <row r="2449" spans="34:35">
      <c r="AH2449" s="130"/>
      <c r="AI2449" s="130"/>
    </row>
    <row r="2450" spans="34:35">
      <c r="AH2450" s="130"/>
      <c r="AI2450" s="130"/>
    </row>
    <row r="2451" spans="34:35">
      <c r="AH2451" s="130"/>
      <c r="AI2451" s="130"/>
    </row>
    <row r="2452" spans="34:35">
      <c r="AH2452" s="130"/>
      <c r="AI2452" s="130"/>
    </row>
    <row r="2453" spans="34:35">
      <c r="AH2453" s="130"/>
      <c r="AI2453" s="130"/>
    </row>
    <row r="2454" spans="34:35">
      <c r="AH2454" s="130"/>
      <c r="AI2454" s="130"/>
    </row>
    <row r="2455" spans="34:35">
      <c r="AH2455" s="130"/>
      <c r="AI2455" s="130"/>
    </row>
    <row r="2456" spans="34:35">
      <c r="AH2456" s="130"/>
      <c r="AI2456" s="130"/>
    </row>
    <row r="2457" spans="34:35">
      <c r="AH2457" s="130"/>
      <c r="AI2457" s="130"/>
    </row>
    <row r="2458" spans="34:35">
      <c r="AH2458" s="130"/>
      <c r="AI2458" s="130"/>
    </row>
    <row r="2459" spans="34:35">
      <c r="AH2459" s="130"/>
      <c r="AI2459" s="130"/>
    </row>
    <row r="2460" spans="34:35">
      <c r="AH2460" s="130"/>
      <c r="AI2460" s="130"/>
    </row>
    <row r="2461" spans="34:35">
      <c r="AH2461" s="130"/>
      <c r="AI2461" s="130"/>
    </row>
    <row r="2462" spans="34:35">
      <c r="AH2462" s="130"/>
      <c r="AI2462" s="130"/>
    </row>
    <row r="2463" spans="34:35">
      <c r="AH2463" s="130"/>
      <c r="AI2463" s="130"/>
    </row>
    <row r="2464" spans="34:35">
      <c r="AH2464" s="130"/>
      <c r="AI2464" s="130"/>
    </row>
    <row r="2465" spans="34:35">
      <c r="AH2465" s="130"/>
      <c r="AI2465" s="130"/>
    </row>
    <row r="2466" spans="34:35">
      <c r="AH2466" s="130"/>
      <c r="AI2466" s="130"/>
    </row>
    <row r="2467" spans="34:35">
      <c r="AH2467" s="130"/>
      <c r="AI2467" s="130"/>
    </row>
    <row r="2468" spans="34:35">
      <c r="AH2468" s="130"/>
      <c r="AI2468" s="130"/>
    </row>
    <row r="2469" spans="34:35">
      <c r="AH2469" s="130"/>
      <c r="AI2469" s="130"/>
    </row>
    <row r="2470" spans="34:35">
      <c r="AH2470" s="130"/>
      <c r="AI2470" s="130"/>
    </row>
    <row r="2471" spans="34:35">
      <c r="AH2471" s="130"/>
      <c r="AI2471" s="130"/>
    </row>
    <row r="2472" spans="34:35">
      <c r="AH2472" s="130"/>
      <c r="AI2472" s="130"/>
    </row>
    <row r="2473" spans="34:35">
      <c r="AH2473" s="130"/>
      <c r="AI2473" s="130"/>
    </row>
    <row r="2474" spans="34:35">
      <c r="AH2474" s="130"/>
      <c r="AI2474" s="130"/>
    </row>
    <row r="2475" spans="34:35">
      <c r="AH2475" s="130"/>
      <c r="AI2475" s="130"/>
    </row>
    <row r="2476" spans="34:35">
      <c r="AH2476" s="130"/>
      <c r="AI2476" s="130"/>
    </row>
    <row r="2477" spans="34:35">
      <c r="AH2477" s="130"/>
      <c r="AI2477" s="130"/>
    </row>
    <row r="2478" spans="34:35">
      <c r="AH2478" s="130"/>
      <c r="AI2478" s="130"/>
    </row>
    <row r="2479" spans="34:35">
      <c r="AH2479" s="130"/>
      <c r="AI2479" s="130"/>
    </row>
    <row r="2480" spans="34:35">
      <c r="AH2480" s="130"/>
      <c r="AI2480" s="130"/>
    </row>
    <row r="2481" spans="34:35">
      <c r="AH2481" s="130"/>
      <c r="AI2481" s="130"/>
    </row>
    <row r="2482" spans="34:35">
      <c r="AH2482" s="130"/>
      <c r="AI2482" s="130"/>
    </row>
    <row r="2483" spans="34:35">
      <c r="AH2483" s="130"/>
      <c r="AI2483" s="130"/>
    </row>
    <row r="2484" spans="34:35">
      <c r="AH2484" s="130"/>
      <c r="AI2484" s="130"/>
    </row>
    <row r="2485" spans="34:35">
      <c r="AH2485" s="130"/>
      <c r="AI2485" s="130"/>
    </row>
    <row r="2486" spans="34:35">
      <c r="AH2486" s="130"/>
      <c r="AI2486" s="130"/>
    </row>
    <row r="2487" spans="34:35">
      <c r="AH2487" s="130"/>
      <c r="AI2487" s="130"/>
    </row>
    <row r="2488" spans="34:35">
      <c r="AH2488" s="130"/>
      <c r="AI2488" s="130"/>
    </row>
    <row r="2489" spans="34:35">
      <c r="AH2489" s="130"/>
      <c r="AI2489" s="130"/>
    </row>
    <row r="2490" spans="34:35">
      <c r="AH2490" s="130"/>
      <c r="AI2490" s="130"/>
    </row>
    <row r="2491" spans="34:35">
      <c r="AH2491" s="130"/>
      <c r="AI2491" s="130"/>
    </row>
    <row r="2492" spans="34:35">
      <c r="AH2492" s="130"/>
      <c r="AI2492" s="130"/>
    </row>
    <row r="2493" spans="34:35">
      <c r="AH2493" s="130"/>
      <c r="AI2493" s="130"/>
    </row>
    <row r="2494" spans="34:35">
      <c r="AH2494" s="130"/>
      <c r="AI2494" s="130"/>
    </row>
    <row r="2495" spans="34:35">
      <c r="AH2495" s="130"/>
      <c r="AI2495" s="130"/>
    </row>
    <row r="2496" spans="34:35">
      <c r="AH2496" s="130"/>
      <c r="AI2496" s="130"/>
    </row>
    <row r="2497" spans="34:35">
      <c r="AH2497" s="130"/>
      <c r="AI2497" s="130"/>
    </row>
    <row r="2498" spans="34:35">
      <c r="AH2498" s="130"/>
      <c r="AI2498" s="130"/>
    </row>
    <row r="2499" spans="34:35">
      <c r="AH2499" s="130"/>
      <c r="AI2499" s="130"/>
    </row>
    <row r="2500" spans="34:35">
      <c r="AH2500" s="130"/>
      <c r="AI2500" s="130"/>
    </row>
    <row r="2501" spans="34:35">
      <c r="AH2501" s="137"/>
      <c r="AI2501" s="137"/>
    </row>
    <row r="2502" spans="34:35">
      <c r="AH2502" s="137"/>
      <c r="AI2502" s="137"/>
    </row>
    <row r="2503" spans="34:35">
      <c r="AH2503" s="137"/>
      <c r="AI2503" s="137"/>
    </row>
    <row r="2504" spans="34:35">
      <c r="AH2504" s="137"/>
      <c r="AI2504" s="137"/>
    </row>
    <row r="2505" spans="34:35">
      <c r="AH2505" s="137"/>
      <c r="AI2505" s="137"/>
    </row>
    <row r="2506" spans="34:35">
      <c r="AH2506" s="137"/>
      <c r="AI2506" s="137"/>
    </row>
    <row r="2507" spans="34:35">
      <c r="AH2507" s="137"/>
      <c r="AI2507" s="137"/>
    </row>
    <row r="2508" spans="34:35">
      <c r="AH2508" s="137"/>
      <c r="AI2508" s="137"/>
    </row>
    <row r="2509" spans="34:35">
      <c r="AH2509" s="137"/>
      <c r="AI2509" s="137"/>
    </row>
    <row r="2510" spans="34:35">
      <c r="AH2510" s="137"/>
      <c r="AI2510" s="137"/>
    </row>
    <row r="2511" spans="34:35">
      <c r="AH2511" s="137"/>
      <c r="AI2511" s="137"/>
    </row>
    <row r="2512" spans="34:35">
      <c r="AH2512" s="137"/>
      <c r="AI2512" s="137"/>
    </row>
    <row r="2513" spans="34:35">
      <c r="AH2513" s="137"/>
      <c r="AI2513" s="137"/>
    </row>
    <row r="2514" spans="34:35">
      <c r="AH2514" s="137"/>
      <c r="AI2514" s="137"/>
    </row>
    <row r="2515" spans="34:35">
      <c r="AH2515" s="137"/>
      <c r="AI2515" s="137"/>
    </row>
    <row r="2516" spans="34:35">
      <c r="AH2516" s="137"/>
      <c r="AI2516" s="137"/>
    </row>
    <row r="2517" spans="34:35">
      <c r="AH2517" s="137"/>
      <c r="AI2517" s="137"/>
    </row>
    <row r="2518" spans="34:35">
      <c r="AH2518" s="137"/>
      <c r="AI2518" s="137"/>
    </row>
    <row r="2519" spans="34:35">
      <c r="AH2519" s="137"/>
      <c r="AI2519" s="137"/>
    </row>
    <row r="2520" spans="34:35">
      <c r="AH2520" s="137"/>
      <c r="AI2520" s="137"/>
    </row>
    <row r="2521" spans="34:35">
      <c r="AH2521" s="137"/>
      <c r="AI2521" s="137"/>
    </row>
    <row r="2522" spans="34:35">
      <c r="AH2522" s="137"/>
      <c r="AI2522" s="137"/>
    </row>
    <row r="2523" spans="34:35">
      <c r="AH2523" s="137"/>
      <c r="AI2523" s="137"/>
    </row>
    <row r="2524" spans="34:35">
      <c r="AH2524" s="137"/>
      <c r="AI2524" s="137"/>
    </row>
    <row r="2525" spans="34:35">
      <c r="AH2525" s="137"/>
      <c r="AI2525" s="137"/>
    </row>
    <row r="2526" spans="34:35">
      <c r="AH2526" s="137"/>
      <c r="AI2526" s="137"/>
    </row>
    <row r="2527" spans="34:35">
      <c r="AH2527" s="137"/>
      <c r="AI2527" s="137"/>
    </row>
    <row r="2528" spans="34:35">
      <c r="AH2528" s="137"/>
      <c r="AI2528" s="137"/>
    </row>
    <row r="2529" spans="34:35">
      <c r="AH2529" s="137"/>
      <c r="AI2529" s="137"/>
    </row>
    <row r="2530" spans="34:35">
      <c r="AH2530" s="137"/>
      <c r="AI2530" s="137"/>
    </row>
    <row r="2531" spans="34:35">
      <c r="AH2531" s="137"/>
      <c r="AI2531" s="137"/>
    </row>
    <row r="2532" spans="34:35">
      <c r="AH2532" s="137"/>
      <c r="AI2532" s="137"/>
    </row>
    <row r="2533" spans="34:35">
      <c r="AH2533" s="137"/>
      <c r="AI2533" s="137"/>
    </row>
    <row r="2534" spans="34:35">
      <c r="AH2534" s="137"/>
      <c r="AI2534" s="137"/>
    </row>
    <row r="2535" spans="34:35">
      <c r="AH2535" s="137"/>
      <c r="AI2535" s="137"/>
    </row>
    <row r="2536" spans="34:35">
      <c r="AH2536" s="137"/>
      <c r="AI2536" s="137"/>
    </row>
    <row r="2537" spans="34:35">
      <c r="AH2537" s="137"/>
      <c r="AI2537" s="137"/>
    </row>
    <row r="2538" spans="34:35">
      <c r="AH2538" s="137"/>
      <c r="AI2538" s="137"/>
    </row>
    <row r="2539" spans="34:35">
      <c r="AH2539" s="137"/>
      <c r="AI2539" s="137"/>
    </row>
    <row r="2540" spans="34:35">
      <c r="AH2540" s="137"/>
      <c r="AI2540" s="137"/>
    </row>
    <row r="2541" spans="34:35">
      <c r="AH2541" s="137"/>
      <c r="AI2541" s="137"/>
    </row>
    <row r="2542" spans="34:35">
      <c r="AH2542" s="137"/>
      <c r="AI2542" s="137"/>
    </row>
    <row r="2543" spans="34:35">
      <c r="AH2543" s="137"/>
      <c r="AI2543" s="137"/>
    </row>
    <row r="2544" spans="34:35">
      <c r="AH2544" s="137"/>
      <c r="AI2544" s="137"/>
    </row>
    <row r="2545" spans="34:35">
      <c r="AH2545" s="137"/>
      <c r="AI2545" s="137"/>
    </row>
    <row r="2546" spans="34:35">
      <c r="AH2546" s="137"/>
      <c r="AI2546" s="137"/>
    </row>
    <row r="2547" spans="34:35">
      <c r="AH2547" s="137"/>
      <c r="AI2547" s="137"/>
    </row>
    <row r="2548" spans="34:35">
      <c r="AH2548" s="137"/>
      <c r="AI2548" s="137"/>
    </row>
    <row r="2549" spans="34:35">
      <c r="AH2549" s="137"/>
      <c r="AI2549" s="137"/>
    </row>
    <row r="2550" spans="34:35">
      <c r="AH2550" s="137"/>
      <c r="AI2550" s="137"/>
    </row>
    <row r="2551" spans="34:35">
      <c r="AH2551" s="137"/>
      <c r="AI2551" s="137"/>
    </row>
    <row r="2552" spans="34:35">
      <c r="AH2552" s="137"/>
      <c r="AI2552" s="137"/>
    </row>
    <row r="2553" spans="34:35">
      <c r="AH2553" s="137"/>
      <c r="AI2553" s="137"/>
    </row>
    <row r="2554" spans="34:35">
      <c r="AH2554" s="137"/>
      <c r="AI2554" s="137"/>
    </row>
    <row r="2555" spans="34:35">
      <c r="AH2555" s="137"/>
      <c r="AI2555" s="137"/>
    </row>
    <row r="2556" spans="34:35">
      <c r="AH2556" s="137"/>
      <c r="AI2556" s="137"/>
    </row>
    <row r="2557" spans="34:35">
      <c r="AH2557" s="137"/>
      <c r="AI2557" s="137"/>
    </row>
    <row r="2558" spans="34:35">
      <c r="AH2558" s="137"/>
      <c r="AI2558" s="137"/>
    </row>
    <row r="2559" spans="34:35">
      <c r="AH2559" s="137"/>
      <c r="AI2559" s="137"/>
    </row>
    <row r="2560" spans="34:35">
      <c r="AH2560" s="137"/>
      <c r="AI2560" s="137"/>
    </row>
    <row r="2561" spans="34:35">
      <c r="AH2561" s="137"/>
      <c r="AI2561" s="137"/>
    </row>
    <row r="2562" spans="34:35">
      <c r="AH2562" s="137"/>
      <c r="AI2562" s="137"/>
    </row>
    <row r="2563" spans="34:35">
      <c r="AH2563" s="137"/>
      <c r="AI2563" s="137"/>
    </row>
    <row r="2564" spans="34:35">
      <c r="AH2564" s="137"/>
      <c r="AI2564" s="137"/>
    </row>
    <row r="2565" spans="34:35">
      <c r="AH2565" s="137"/>
      <c r="AI2565" s="137"/>
    </row>
    <row r="2566" spans="34:35">
      <c r="AH2566" s="137"/>
      <c r="AI2566" s="137"/>
    </row>
    <row r="2567" spans="34:35">
      <c r="AH2567" s="137"/>
      <c r="AI2567" s="137"/>
    </row>
    <row r="2568" spans="34:35">
      <c r="AH2568" s="137"/>
      <c r="AI2568" s="137"/>
    </row>
    <row r="2569" spans="34:35">
      <c r="AH2569" s="137"/>
      <c r="AI2569" s="137"/>
    </row>
    <row r="2570" spans="34:35">
      <c r="AH2570" s="137"/>
      <c r="AI2570" s="137"/>
    </row>
    <row r="2571" spans="34:35">
      <c r="AH2571" s="137"/>
      <c r="AI2571" s="137"/>
    </row>
    <row r="2572" spans="34:35">
      <c r="AH2572" s="137"/>
      <c r="AI2572" s="137"/>
    </row>
    <row r="2573" spans="34:35">
      <c r="AH2573" s="137"/>
      <c r="AI2573" s="137"/>
    </row>
    <row r="2574" spans="34:35">
      <c r="AH2574" s="137"/>
      <c r="AI2574" s="137"/>
    </row>
    <row r="2575" spans="34:35">
      <c r="AH2575" s="137"/>
      <c r="AI2575" s="137"/>
    </row>
    <row r="2576" spans="34:35">
      <c r="AH2576" s="137"/>
      <c r="AI2576" s="137"/>
    </row>
    <row r="2577" spans="34:35">
      <c r="AH2577" s="137"/>
      <c r="AI2577" s="137"/>
    </row>
    <row r="2578" spans="34:35">
      <c r="AH2578" s="137"/>
      <c r="AI2578" s="137"/>
    </row>
    <row r="2579" spans="34:35">
      <c r="AH2579" s="137"/>
      <c r="AI2579" s="137"/>
    </row>
    <row r="2580" spans="34:35">
      <c r="AH2580" s="137"/>
      <c r="AI2580" s="137"/>
    </row>
    <row r="2581" spans="34:35">
      <c r="AH2581" s="137"/>
      <c r="AI2581" s="137"/>
    </row>
    <row r="2582" spans="34:35">
      <c r="AH2582" s="137"/>
      <c r="AI2582" s="137"/>
    </row>
    <row r="2583" spans="34:35">
      <c r="AH2583" s="137"/>
      <c r="AI2583" s="137"/>
    </row>
    <row r="2584" spans="34:35">
      <c r="AH2584" s="137"/>
      <c r="AI2584" s="137"/>
    </row>
    <row r="2585" spans="34:35">
      <c r="AH2585" s="137"/>
      <c r="AI2585" s="137"/>
    </row>
    <row r="2586" spans="34:35">
      <c r="AH2586" s="137"/>
      <c r="AI2586" s="137"/>
    </row>
    <row r="2587" spans="34:35">
      <c r="AH2587" s="137"/>
      <c r="AI2587" s="137"/>
    </row>
    <row r="2588" spans="34:35">
      <c r="AH2588" s="137"/>
      <c r="AI2588" s="137"/>
    </row>
    <row r="2589" spans="34:35">
      <c r="AH2589" s="137"/>
      <c r="AI2589" s="137"/>
    </row>
    <row r="2590" spans="34:35">
      <c r="AH2590" s="137"/>
      <c r="AI2590" s="137"/>
    </row>
    <row r="2591" spans="34:35">
      <c r="AH2591" s="137"/>
      <c r="AI2591" s="137"/>
    </row>
    <row r="2592" spans="34:35">
      <c r="AH2592" s="137"/>
      <c r="AI2592" s="137"/>
    </row>
    <row r="2593" spans="34:35">
      <c r="AH2593" s="137"/>
      <c r="AI2593" s="137"/>
    </row>
    <row r="2594" spans="34:35">
      <c r="AH2594" s="137"/>
      <c r="AI2594" s="137"/>
    </row>
    <row r="2595" spans="34:35">
      <c r="AH2595" s="137"/>
      <c r="AI2595" s="137"/>
    </row>
    <row r="2596" spans="34:35">
      <c r="AH2596" s="137"/>
      <c r="AI2596" s="137"/>
    </row>
    <row r="2597" spans="34:35">
      <c r="AH2597" s="137"/>
      <c r="AI2597" s="137"/>
    </row>
    <row r="2598" spans="34:35">
      <c r="AH2598" s="137"/>
      <c r="AI2598" s="137"/>
    </row>
    <row r="2599" spans="34:35">
      <c r="AH2599" s="137"/>
      <c r="AI2599" s="137"/>
    </row>
    <row r="2600" spans="34:35">
      <c r="AH2600" s="137"/>
      <c r="AI2600" s="137"/>
    </row>
    <row r="2601" spans="34:35">
      <c r="AH2601" s="137"/>
      <c r="AI2601" s="137"/>
    </row>
    <row r="2602" spans="34:35">
      <c r="AH2602" s="137"/>
      <c r="AI2602" s="137"/>
    </row>
    <row r="2603" spans="34:35">
      <c r="AH2603" s="137"/>
      <c r="AI2603" s="137"/>
    </row>
    <row r="2604" spans="34:35">
      <c r="AH2604" s="137"/>
      <c r="AI2604" s="137"/>
    </row>
    <row r="2605" spans="34:35">
      <c r="AH2605" s="137"/>
      <c r="AI2605" s="137"/>
    </row>
    <row r="2606" spans="34:35">
      <c r="AH2606" s="137"/>
      <c r="AI2606" s="137"/>
    </row>
    <row r="2607" spans="34:35">
      <c r="AH2607" s="137"/>
      <c r="AI2607" s="137"/>
    </row>
    <row r="2608" spans="34:35">
      <c r="AH2608" s="137"/>
      <c r="AI2608" s="137"/>
    </row>
    <row r="2609" spans="34:35">
      <c r="AH2609" s="137"/>
      <c r="AI2609" s="137"/>
    </row>
    <row r="2610" spans="34:35">
      <c r="AH2610" s="137"/>
      <c r="AI2610" s="137"/>
    </row>
    <row r="2611" spans="34:35">
      <c r="AH2611" s="137"/>
      <c r="AI2611" s="137"/>
    </row>
    <row r="2612" spans="34:35">
      <c r="AH2612" s="137"/>
      <c r="AI2612" s="137"/>
    </row>
    <row r="2613" spans="34:35">
      <c r="AH2613" s="137"/>
      <c r="AI2613" s="137"/>
    </row>
    <row r="2614" spans="34:35">
      <c r="AH2614" s="137"/>
      <c r="AI2614" s="137"/>
    </row>
    <row r="2615" spans="34:35">
      <c r="AH2615" s="137"/>
      <c r="AI2615" s="137"/>
    </row>
    <row r="2616" spans="34:35">
      <c r="AH2616" s="137"/>
      <c r="AI2616" s="137"/>
    </row>
    <row r="2617" spans="34:35">
      <c r="AH2617" s="137"/>
      <c r="AI2617" s="137"/>
    </row>
    <row r="2618" spans="34:35">
      <c r="AH2618" s="137"/>
      <c r="AI2618" s="137"/>
    </row>
    <row r="2619" spans="34:35">
      <c r="AH2619" s="137"/>
      <c r="AI2619" s="137"/>
    </row>
    <row r="2620" spans="34:35">
      <c r="AH2620" s="137"/>
      <c r="AI2620" s="137"/>
    </row>
    <row r="2621" spans="34:35">
      <c r="AH2621" s="137"/>
      <c r="AI2621" s="137"/>
    </row>
    <row r="2622" spans="34:35">
      <c r="AH2622" s="137"/>
      <c r="AI2622" s="137"/>
    </row>
    <row r="2623" spans="34:35">
      <c r="AH2623" s="137"/>
      <c r="AI2623" s="137"/>
    </row>
    <row r="2624" spans="34:35">
      <c r="AH2624" s="137"/>
      <c r="AI2624" s="137"/>
    </row>
    <row r="2625" spans="34:35">
      <c r="AH2625" s="137"/>
      <c r="AI2625" s="137"/>
    </row>
    <row r="2626" spans="34:35">
      <c r="AH2626" s="137"/>
      <c r="AI2626" s="137"/>
    </row>
    <row r="2627" spans="34:35">
      <c r="AH2627" s="137"/>
      <c r="AI2627" s="137"/>
    </row>
    <row r="2628" spans="34:35">
      <c r="AH2628" s="137"/>
      <c r="AI2628" s="137"/>
    </row>
    <row r="2629" spans="34:35">
      <c r="AH2629" s="137"/>
      <c r="AI2629" s="137"/>
    </row>
    <row r="2630" spans="34:35">
      <c r="AH2630" s="137"/>
      <c r="AI2630" s="137"/>
    </row>
    <row r="2631" spans="34:35">
      <c r="AH2631" s="137"/>
      <c r="AI2631" s="137"/>
    </row>
    <row r="2632" spans="34:35">
      <c r="AH2632" s="137"/>
      <c r="AI2632" s="137"/>
    </row>
    <row r="2633" spans="34:35">
      <c r="AH2633" s="137"/>
      <c r="AI2633" s="137"/>
    </row>
    <row r="2634" spans="34:35">
      <c r="AH2634" s="137"/>
      <c r="AI2634" s="137"/>
    </row>
    <row r="2635" spans="34:35">
      <c r="AH2635" s="137"/>
      <c r="AI2635" s="137"/>
    </row>
    <row r="2636" spans="34:35">
      <c r="AH2636" s="137"/>
      <c r="AI2636" s="137"/>
    </row>
    <row r="2637" spans="34:35">
      <c r="AH2637" s="137"/>
      <c r="AI2637" s="137"/>
    </row>
    <row r="2638" spans="34:35">
      <c r="AH2638" s="137"/>
      <c r="AI2638" s="137"/>
    </row>
    <row r="2639" spans="34:35">
      <c r="AH2639" s="137"/>
      <c r="AI2639" s="137"/>
    </row>
    <row r="2640" spans="34:35">
      <c r="AH2640" s="137"/>
      <c r="AI2640" s="137"/>
    </row>
    <row r="2641" spans="34:35">
      <c r="AH2641" s="137"/>
      <c r="AI2641" s="137"/>
    </row>
    <row r="2642" spans="34:35">
      <c r="AH2642" s="137"/>
      <c r="AI2642" s="137"/>
    </row>
    <row r="2643" spans="34:35">
      <c r="AH2643" s="137"/>
      <c r="AI2643" s="137"/>
    </row>
    <row r="2644" spans="34:35">
      <c r="AH2644" s="137"/>
      <c r="AI2644" s="137"/>
    </row>
    <row r="2645" spans="34:35">
      <c r="AH2645" s="137"/>
      <c r="AI2645" s="137"/>
    </row>
    <row r="2646" spans="34:35">
      <c r="AH2646" s="137"/>
      <c r="AI2646" s="137"/>
    </row>
    <row r="2647" spans="34:35">
      <c r="AH2647" s="137"/>
      <c r="AI2647" s="137"/>
    </row>
    <row r="2648" spans="34:35">
      <c r="AH2648" s="137"/>
      <c r="AI2648" s="137"/>
    </row>
    <row r="2649" spans="34:35">
      <c r="AH2649" s="137"/>
      <c r="AI2649" s="137"/>
    </row>
    <row r="2650" spans="34:35">
      <c r="AH2650" s="137"/>
      <c r="AI2650" s="137"/>
    </row>
    <row r="2651" spans="34:35">
      <c r="AH2651" s="137"/>
      <c r="AI2651" s="137"/>
    </row>
    <row r="2652" spans="34:35">
      <c r="AH2652" s="137"/>
      <c r="AI2652" s="137"/>
    </row>
    <row r="2653" spans="34:35">
      <c r="AH2653" s="137"/>
      <c r="AI2653" s="137"/>
    </row>
    <row r="2654" spans="34:35">
      <c r="AH2654" s="137"/>
      <c r="AI2654" s="137"/>
    </row>
    <row r="2655" spans="34:35">
      <c r="AH2655" s="137"/>
      <c r="AI2655" s="137"/>
    </row>
    <row r="2656" spans="34:35">
      <c r="AH2656" s="137"/>
      <c r="AI2656" s="137"/>
    </row>
    <row r="2657" spans="34:35">
      <c r="AH2657" s="137"/>
      <c r="AI2657" s="137"/>
    </row>
    <row r="2658" spans="34:35">
      <c r="AH2658" s="137"/>
      <c r="AI2658" s="137"/>
    </row>
    <row r="2659" spans="34:35">
      <c r="AH2659" s="137"/>
      <c r="AI2659" s="137"/>
    </row>
    <row r="2660" spans="34:35">
      <c r="AH2660" s="137"/>
      <c r="AI2660" s="137"/>
    </row>
    <row r="2661" spans="34:35">
      <c r="AH2661" s="137"/>
      <c r="AI2661" s="137"/>
    </row>
    <row r="2662" spans="34:35">
      <c r="AH2662" s="137"/>
      <c r="AI2662" s="137"/>
    </row>
    <row r="2663" spans="34:35">
      <c r="AH2663" s="137"/>
      <c r="AI2663" s="137"/>
    </row>
    <row r="2664" spans="34:35">
      <c r="AH2664" s="137"/>
      <c r="AI2664" s="137"/>
    </row>
    <row r="2665" spans="34:35">
      <c r="AH2665" s="137"/>
      <c r="AI2665" s="137"/>
    </row>
    <row r="2666" spans="34:35">
      <c r="AH2666" s="137"/>
      <c r="AI2666" s="137"/>
    </row>
    <row r="2667" spans="34:35">
      <c r="AH2667" s="137"/>
      <c r="AI2667" s="137"/>
    </row>
    <row r="2668" spans="34:35">
      <c r="AH2668" s="137"/>
      <c r="AI2668" s="137"/>
    </row>
    <row r="2669" spans="34:35">
      <c r="AH2669" s="137"/>
      <c r="AI2669" s="137"/>
    </row>
    <row r="2670" spans="34:35">
      <c r="AH2670" s="137"/>
      <c r="AI2670" s="137"/>
    </row>
    <row r="2671" spans="34:35">
      <c r="AH2671" s="137"/>
      <c r="AI2671" s="137"/>
    </row>
    <row r="2672" spans="34:35">
      <c r="AH2672" s="137"/>
      <c r="AI2672" s="137"/>
    </row>
    <row r="2673" spans="34:35">
      <c r="AH2673" s="137"/>
      <c r="AI2673" s="137"/>
    </row>
    <row r="2674" spans="34:35">
      <c r="AH2674" s="137"/>
      <c r="AI2674" s="137"/>
    </row>
    <row r="2675" spans="34:35">
      <c r="AH2675" s="137"/>
      <c r="AI2675" s="137"/>
    </row>
    <row r="2676" spans="34:35">
      <c r="AH2676" s="137"/>
      <c r="AI2676" s="137"/>
    </row>
    <row r="2677" spans="34:35">
      <c r="AH2677" s="137"/>
      <c r="AI2677" s="137"/>
    </row>
    <row r="2678" spans="34:35">
      <c r="AH2678" s="137"/>
      <c r="AI2678" s="137"/>
    </row>
    <row r="2679" spans="34:35">
      <c r="AH2679" s="137"/>
      <c r="AI2679" s="137"/>
    </row>
    <row r="2680" spans="34:35">
      <c r="AH2680" s="137"/>
      <c r="AI2680" s="137"/>
    </row>
    <row r="2681" spans="34:35">
      <c r="AH2681" s="137"/>
      <c r="AI2681" s="137"/>
    </row>
    <row r="2682" spans="34:35">
      <c r="AH2682" s="137"/>
      <c r="AI2682" s="137"/>
    </row>
    <row r="2683" spans="34:35">
      <c r="AH2683" s="137"/>
      <c r="AI2683" s="137"/>
    </row>
    <row r="2684" spans="34:35">
      <c r="AH2684" s="137"/>
      <c r="AI2684" s="137"/>
    </row>
    <row r="2685" spans="34:35">
      <c r="AH2685" s="137"/>
      <c r="AI2685" s="137"/>
    </row>
    <row r="2686" spans="34:35">
      <c r="AH2686" s="137"/>
      <c r="AI2686" s="137"/>
    </row>
    <row r="2687" spans="34:35">
      <c r="AH2687" s="137"/>
      <c r="AI2687" s="137"/>
    </row>
    <row r="2688" spans="34:35">
      <c r="AH2688" s="137"/>
      <c r="AI2688" s="137"/>
    </row>
    <row r="2689" spans="34:35">
      <c r="AH2689" s="137"/>
      <c r="AI2689" s="137"/>
    </row>
    <row r="2690" spans="34:35">
      <c r="AH2690" s="137"/>
      <c r="AI2690" s="137"/>
    </row>
    <row r="2691" spans="34:35">
      <c r="AH2691" s="137"/>
      <c r="AI2691" s="137"/>
    </row>
    <row r="2692" spans="34:35">
      <c r="AH2692" s="137"/>
      <c r="AI2692" s="137"/>
    </row>
    <row r="2693" spans="34:35">
      <c r="AH2693" s="137"/>
      <c r="AI2693" s="137"/>
    </row>
    <row r="2694" spans="34:35">
      <c r="AH2694" s="137"/>
      <c r="AI2694" s="137"/>
    </row>
    <row r="2695" spans="34:35">
      <c r="AH2695" s="137"/>
      <c r="AI2695" s="137"/>
    </row>
    <row r="2696" spans="34:35">
      <c r="AH2696" s="137"/>
      <c r="AI2696" s="137"/>
    </row>
    <row r="2697" spans="34:35">
      <c r="AH2697" s="137"/>
      <c r="AI2697" s="137"/>
    </row>
    <row r="2698" spans="34:35">
      <c r="AH2698" s="137"/>
      <c r="AI2698" s="137"/>
    </row>
    <row r="2699" spans="34:35">
      <c r="AH2699" s="137"/>
      <c r="AI2699" s="137"/>
    </row>
    <row r="2700" spans="34:35">
      <c r="AH2700" s="137"/>
      <c r="AI2700" s="137"/>
    </row>
    <row r="2701" spans="34:35">
      <c r="AH2701" s="137"/>
      <c r="AI2701" s="137"/>
    </row>
    <row r="2702" spans="34:35">
      <c r="AH2702" s="137"/>
      <c r="AI2702" s="137"/>
    </row>
    <row r="2703" spans="34:35">
      <c r="AH2703" s="137"/>
      <c r="AI2703" s="137"/>
    </row>
    <row r="2704" spans="34:35">
      <c r="AH2704" s="137"/>
      <c r="AI2704" s="137"/>
    </row>
    <row r="2705" spans="34:35">
      <c r="AH2705" s="137"/>
      <c r="AI2705" s="137"/>
    </row>
    <row r="2706" spans="34:35">
      <c r="AH2706" s="137"/>
      <c r="AI2706" s="137"/>
    </row>
    <row r="2707" spans="34:35">
      <c r="AH2707" s="137"/>
      <c r="AI2707" s="137"/>
    </row>
    <row r="2708" spans="34:35">
      <c r="AH2708" s="137"/>
      <c r="AI2708" s="137"/>
    </row>
    <row r="2709" spans="34:35">
      <c r="AH2709" s="137"/>
      <c r="AI2709" s="137"/>
    </row>
    <row r="2710" spans="34:35">
      <c r="AH2710" s="137"/>
      <c r="AI2710" s="137"/>
    </row>
    <row r="2711" spans="34:35">
      <c r="AH2711" s="137"/>
      <c r="AI2711" s="137"/>
    </row>
    <row r="2712" spans="34:35">
      <c r="AH2712" s="137"/>
      <c r="AI2712" s="137"/>
    </row>
    <row r="2713" spans="34:35">
      <c r="AH2713" s="137"/>
      <c r="AI2713" s="137"/>
    </row>
    <row r="2714" spans="34:35">
      <c r="AH2714" s="137"/>
      <c r="AI2714" s="137"/>
    </row>
    <row r="2715" spans="34:35">
      <c r="AH2715" s="137"/>
      <c r="AI2715" s="137"/>
    </row>
    <row r="2716" spans="34:35">
      <c r="AH2716" s="137"/>
      <c r="AI2716" s="137"/>
    </row>
    <row r="2717" spans="34:35">
      <c r="AH2717" s="137"/>
      <c r="AI2717" s="137"/>
    </row>
    <row r="2718" spans="34:35">
      <c r="AH2718" s="137"/>
      <c r="AI2718" s="137"/>
    </row>
    <row r="2719" spans="34:35">
      <c r="AH2719" s="137"/>
      <c r="AI2719" s="137"/>
    </row>
    <row r="2720" spans="34:35">
      <c r="AH2720" s="137"/>
      <c r="AI2720" s="137"/>
    </row>
    <row r="2721" spans="34:35">
      <c r="AH2721" s="137"/>
      <c r="AI2721" s="137"/>
    </row>
    <row r="2722" spans="34:35">
      <c r="AH2722" s="137"/>
      <c r="AI2722" s="137"/>
    </row>
    <row r="2723" spans="34:35">
      <c r="AH2723" s="137"/>
      <c r="AI2723" s="137"/>
    </row>
    <row r="2724" spans="34:35">
      <c r="AH2724" s="137"/>
      <c r="AI2724" s="137"/>
    </row>
    <row r="2725" spans="34:35">
      <c r="AH2725" s="137"/>
      <c r="AI2725" s="137"/>
    </row>
    <row r="2726" spans="34:35">
      <c r="AH2726" s="137"/>
      <c r="AI2726" s="137"/>
    </row>
    <row r="2727" spans="34:35">
      <c r="AH2727" s="137"/>
      <c r="AI2727" s="137"/>
    </row>
    <row r="2728" spans="34:35">
      <c r="AH2728" s="137"/>
      <c r="AI2728" s="137"/>
    </row>
    <row r="2729" spans="34:35">
      <c r="AH2729" s="137"/>
      <c r="AI2729" s="137"/>
    </row>
    <row r="2730" spans="34:35">
      <c r="AH2730" s="137"/>
      <c r="AI2730" s="137"/>
    </row>
    <row r="2731" spans="34:35">
      <c r="AH2731" s="137"/>
      <c r="AI2731" s="137"/>
    </row>
    <row r="2732" spans="34:35">
      <c r="AH2732" s="137"/>
      <c r="AI2732" s="137"/>
    </row>
    <row r="2733" spans="34:35">
      <c r="AH2733" s="137"/>
      <c r="AI2733" s="137"/>
    </row>
    <row r="2734" spans="34:35">
      <c r="AH2734" s="137"/>
      <c r="AI2734" s="137"/>
    </row>
    <row r="2735" spans="34:35">
      <c r="AH2735" s="137"/>
      <c r="AI2735" s="137"/>
    </row>
    <row r="2736" spans="34:35">
      <c r="AH2736" s="137"/>
      <c r="AI2736" s="137"/>
    </row>
    <row r="2737" spans="34:35">
      <c r="AH2737" s="137"/>
      <c r="AI2737" s="137"/>
    </row>
    <row r="2738" spans="34:35">
      <c r="AH2738" s="137"/>
      <c r="AI2738" s="137"/>
    </row>
    <row r="2739" spans="34:35">
      <c r="AH2739" s="137"/>
      <c r="AI2739" s="137"/>
    </row>
    <row r="2740" spans="34:35">
      <c r="AH2740" s="137"/>
      <c r="AI2740" s="137"/>
    </row>
    <row r="2741" spans="34:35">
      <c r="AH2741" s="137"/>
      <c r="AI2741" s="137"/>
    </row>
    <row r="2742" spans="34:35">
      <c r="AH2742" s="137"/>
      <c r="AI2742" s="137"/>
    </row>
    <row r="2743" spans="34:35">
      <c r="AH2743" s="137"/>
      <c r="AI2743" s="137"/>
    </row>
    <row r="2744" spans="34:35">
      <c r="AH2744" s="137"/>
      <c r="AI2744" s="137"/>
    </row>
    <row r="2745" spans="34:35">
      <c r="AH2745" s="137"/>
      <c r="AI2745" s="137"/>
    </row>
    <row r="2746" spans="34:35">
      <c r="AH2746" s="137"/>
      <c r="AI2746" s="137"/>
    </row>
    <row r="2747" spans="34:35">
      <c r="AH2747" s="137"/>
      <c r="AI2747" s="137"/>
    </row>
    <row r="2748" spans="34:35">
      <c r="AH2748" s="137"/>
      <c r="AI2748" s="137"/>
    </row>
    <row r="2749" spans="34:35">
      <c r="AH2749" s="137"/>
      <c r="AI2749" s="137"/>
    </row>
    <row r="2750" spans="34:35">
      <c r="AH2750" s="137"/>
      <c r="AI2750" s="137"/>
    </row>
    <row r="2751" spans="34:35">
      <c r="AH2751" s="137"/>
      <c r="AI2751" s="137"/>
    </row>
    <row r="2752" spans="34:35">
      <c r="AH2752" s="137"/>
      <c r="AI2752" s="137"/>
    </row>
    <row r="2753" spans="34:35">
      <c r="AH2753" s="137"/>
      <c r="AI2753" s="137"/>
    </row>
    <row r="2754" spans="34:35">
      <c r="AH2754" s="137"/>
      <c r="AI2754" s="137"/>
    </row>
    <row r="2755" spans="34:35">
      <c r="AH2755" s="137"/>
      <c r="AI2755" s="137"/>
    </row>
    <row r="2756" spans="34:35">
      <c r="AH2756" s="137"/>
      <c r="AI2756" s="137"/>
    </row>
    <row r="2757" spans="34:35">
      <c r="AH2757" s="137"/>
      <c r="AI2757" s="137"/>
    </row>
    <row r="2758" spans="34:35">
      <c r="AH2758" s="137"/>
      <c r="AI2758" s="137"/>
    </row>
    <row r="2759" spans="34:35">
      <c r="AH2759" s="137"/>
      <c r="AI2759" s="137"/>
    </row>
    <row r="2760" spans="34:35">
      <c r="AH2760" s="137"/>
      <c r="AI2760" s="137"/>
    </row>
    <row r="2761" spans="34:35">
      <c r="AH2761" s="137"/>
      <c r="AI2761" s="137"/>
    </row>
    <row r="2762" spans="34:35">
      <c r="AH2762" s="137"/>
      <c r="AI2762" s="137"/>
    </row>
    <row r="2763" spans="34:35">
      <c r="AH2763" s="137"/>
      <c r="AI2763" s="137"/>
    </row>
    <row r="2764" spans="34:35">
      <c r="AH2764" s="137"/>
      <c r="AI2764" s="137"/>
    </row>
    <row r="2765" spans="34:35">
      <c r="AH2765" s="137"/>
      <c r="AI2765" s="137"/>
    </row>
    <row r="2766" spans="34:35">
      <c r="AH2766" s="137"/>
      <c r="AI2766" s="137"/>
    </row>
    <row r="2767" spans="34:35">
      <c r="AH2767" s="137"/>
      <c r="AI2767" s="137"/>
    </row>
    <row r="2768" spans="34:35">
      <c r="AH2768" s="137"/>
      <c r="AI2768" s="137"/>
    </row>
    <row r="2769" spans="34:35">
      <c r="AH2769" s="137"/>
      <c r="AI2769" s="137"/>
    </row>
    <row r="2770" spans="34:35">
      <c r="AH2770" s="137"/>
      <c r="AI2770" s="137"/>
    </row>
    <row r="2771" spans="34:35">
      <c r="AH2771" s="137"/>
      <c r="AI2771" s="137"/>
    </row>
    <row r="2772" spans="34:35">
      <c r="AH2772" s="137"/>
      <c r="AI2772" s="137"/>
    </row>
    <row r="2773" spans="34:35">
      <c r="AH2773" s="137"/>
      <c r="AI2773" s="137"/>
    </row>
    <row r="2774" spans="34:35">
      <c r="AH2774" s="137"/>
      <c r="AI2774" s="137"/>
    </row>
    <row r="2775" spans="34:35">
      <c r="AH2775" s="137"/>
      <c r="AI2775" s="137"/>
    </row>
    <row r="2776" spans="34:35">
      <c r="AH2776" s="137"/>
      <c r="AI2776" s="137"/>
    </row>
    <row r="2777" spans="34:35">
      <c r="AH2777" s="137"/>
      <c r="AI2777" s="137"/>
    </row>
    <row r="2778" spans="34:35">
      <c r="AH2778" s="137"/>
      <c r="AI2778" s="137"/>
    </row>
    <row r="2779" spans="34:35">
      <c r="AH2779" s="137"/>
      <c r="AI2779" s="137"/>
    </row>
    <row r="2780" spans="34:35">
      <c r="AH2780" s="137"/>
      <c r="AI2780" s="137"/>
    </row>
    <row r="2781" spans="34:35">
      <c r="AH2781" s="137"/>
      <c r="AI2781" s="137"/>
    </row>
    <row r="2782" spans="34:35">
      <c r="AH2782" s="137"/>
      <c r="AI2782" s="137"/>
    </row>
    <row r="2783" spans="34:35">
      <c r="AH2783" s="137"/>
      <c r="AI2783" s="137"/>
    </row>
    <row r="2784" spans="34:35">
      <c r="AH2784" s="137"/>
      <c r="AI2784" s="137"/>
    </row>
    <row r="2785" spans="34:35">
      <c r="AH2785" s="137"/>
      <c r="AI2785" s="137"/>
    </row>
    <row r="2786" spans="34:35">
      <c r="AH2786" s="137"/>
      <c r="AI2786" s="137"/>
    </row>
    <row r="2787" spans="34:35">
      <c r="AH2787" s="137"/>
      <c r="AI2787" s="137"/>
    </row>
    <row r="2788" spans="34:35">
      <c r="AH2788" s="137"/>
      <c r="AI2788" s="137"/>
    </row>
    <row r="2789" spans="34:35">
      <c r="AH2789" s="137"/>
      <c r="AI2789" s="137"/>
    </row>
    <row r="2790" spans="34:35">
      <c r="AH2790" s="137"/>
      <c r="AI2790" s="137"/>
    </row>
    <row r="2791" spans="34:35">
      <c r="AH2791" s="137"/>
      <c r="AI2791" s="137"/>
    </row>
    <row r="2792" spans="34:35">
      <c r="AH2792" s="137"/>
      <c r="AI2792" s="137"/>
    </row>
    <row r="2793" spans="34:35">
      <c r="AH2793" s="137"/>
      <c r="AI2793" s="137"/>
    </row>
    <row r="2794" spans="34:35">
      <c r="AH2794" s="137"/>
      <c r="AI2794" s="137"/>
    </row>
    <row r="2795" spans="34:35">
      <c r="AH2795" s="137"/>
      <c r="AI2795" s="137"/>
    </row>
    <row r="2796" spans="34:35">
      <c r="AH2796" s="137"/>
      <c r="AI2796" s="137"/>
    </row>
    <row r="2797" spans="34:35">
      <c r="AH2797" s="137"/>
      <c r="AI2797" s="137"/>
    </row>
    <row r="2798" spans="34:35">
      <c r="AH2798" s="137"/>
      <c r="AI2798" s="137"/>
    </row>
    <row r="2799" spans="34:35">
      <c r="AH2799" s="137"/>
      <c r="AI2799" s="137"/>
    </row>
    <row r="2800" spans="34:35">
      <c r="AH2800" s="137"/>
      <c r="AI2800" s="137"/>
    </row>
    <row r="2801" spans="34:35">
      <c r="AH2801" s="137"/>
      <c r="AI2801" s="137"/>
    </row>
    <row r="2802" spans="34:35">
      <c r="AH2802" s="137"/>
      <c r="AI2802" s="137"/>
    </row>
    <row r="2803" spans="34:35">
      <c r="AH2803" s="137"/>
      <c r="AI2803" s="137"/>
    </row>
    <row r="2804" spans="34:35">
      <c r="AH2804" s="137"/>
      <c r="AI2804" s="137"/>
    </row>
    <row r="2805" spans="34:35">
      <c r="AH2805" s="137"/>
      <c r="AI2805" s="137"/>
    </row>
    <row r="2806" spans="34:35">
      <c r="AH2806" s="137"/>
      <c r="AI2806" s="137"/>
    </row>
    <row r="2807" spans="34:35">
      <c r="AH2807" s="137"/>
      <c r="AI2807" s="137"/>
    </row>
    <row r="2808" spans="34:35">
      <c r="AH2808" s="137"/>
      <c r="AI2808" s="137"/>
    </row>
    <row r="2809" spans="34:35">
      <c r="AH2809" s="137"/>
      <c r="AI2809" s="137"/>
    </row>
    <row r="2810" spans="34:35">
      <c r="AH2810" s="137"/>
      <c r="AI2810" s="137"/>
    </row>
    <row r="2811" spans="34:35">
      <c r="AH2811" s="137"/>
      <c r="AI2811" s="137"/>
    </row>
    <row r="2812" spans="34:35">
      <c r="AH2812" s="137"/>
      <c r="AI2812" s="137"/>
    </row>
    <row r="2813" spans="34:35">
      <c r="AH2813" s="137"/>
      <c r="AI2813" s="137"/>
    </row>
    <row r="2814" spans="34:35">
      <c r="AH2814" s="137"/>
      <c r="AI2814" s="137"/>
    </row>
    <row r="2815" spans="34:35">
      <c r="AH2815" s="137"/>
      <c r="AI2815" s="137"/>
    </row>
    <row r="2816" spans="34:35">
      <c r="AH2816" s="137"/>
      <c r="AI2816" s="137"/>
    </row>
    <row r="2817" spans="34:35">
      <c r="AH2817" s="137"/>
      <c r="AI2817" s="137"/>
    </row>
    <row r="2818" spans="34:35">
      <c r="AH2818" s="137"/>
      <c r="AI2818" s="137"/>
    </row>
    <row r="2819" spans="34:35">
      <c r="AH2819" s="137"/>
      <c r="AI2819" s="137"/>
    </row>
    <row r="2820" spans="34:35">
      <c r="AH2820" s="137"/>
      <c r="AI2820" s="137"/>
    </row>
    <row r="2821" spans="34:35">
      <c r="AH2821" s="137"/>
      <c r="AI2821" s="137"/>
    </row>
    <row r="2822" spans="34:35">
      <c r="AH2822" s="137"/>
      <c r="AI2822" s="137"/>
    </row>
    <row r="2823" spans="34:35">
      <c r="AH2823" s="137"/>
      <c r="AI2823" s="137"/>
    </row>
    <row r="2824" spans="34:35">
      <c r="AH2824" s="137"/>
      <c r="AI2824" s="137"/>
    </row>
    <row r="2825" spans="34:35">
      <c r="AH2825" s="137"/>
      <c r="AI2825" s="137"/>
    </row>
    <row r="2826" spans="34:35">
      <c r="AH2826" s="137"/>
      <c r="AI2826" s="137"/>
    </row>
    <row r="2827" spans="34:35">
      <c r="AH2827" s="137"/>
      <c r="AI2827" s="137"/>
    </row>
    <row r="2828" spans="34:35">
      <c r="AH2828" s="137"/>
      <c r="AI2828" s="137"/>
    </row>
    <row r="2829" spans="34:35">
      <c r="AH2829" s="137"/>
      <c r="AI2829" s="137"/>
    </row>
    <row r="2830" spans="34:35">
      <c r="AH2830" s="137"/>
      <c r="AI2830" s="137"/>
    </row>
    <row r="2831" spans="34:35">
      <c r="AH2831" s="137"/>
      <c r="AI2831" s="137"/>
    </row>
    <row r="2832" spans="34:35">
      <c r="AH2832" s="137"/>
      <c r="AI2832" s="137"/>
    </row>
    <row r="2833" spans="34:35">
      <c r="AH2833" s="137"/>
      <c r="AI2833" s="137"/>
    </row>
    <row r="2834" spans="34:35">
      <c r="AH2834" s="137"/>
      <c r="AI2834" s="137"/>
    </row>
    <row r="2835" spans="34:35">
      <c r="AH2835" s="137"/>
      <c r="AI2835" s="137"/>
    </row>
    <row r="2836" spans="34:35">
      <c r="AH2836" s="137"/>
      <c r="AI2836" s="137"/>
    </row>
    <row r="2837" spans="34:35">
      <c r="AH2837" s="137"/>
      <c r="AI2837" s="137"/>
    </row>
    <row r="2838" spans="34:35">
      <c r="AH2838" s="137"/>
      <c r="AI2838" s="137"/>
    </row>
    <row r="2839" spans="34:35">
      <c r="AH2839" s="137"/>
      <c r="AI2839" s="137"/>
    </row>
    <row r="2840" spans="34:35">
      <c r="AH2840" s="137"/>
      <c r="AI2840" s="137"/>
    </row>
    <row r="2841" spans="34:35">
      <c r="AH2841" s="137"/>
      <c r="AI2841" s="137"/>
    </row>
    <row r="2842" spans="34:35">
      <c r="AH2842" s="137"/>
      <c r="AI2842" s="137"/>
    </row>
    <row r="2843" spans="34:35">
      <c r="AH2843" s="137"/>
      <c r="AI2843" s="137"/>
    </row>
    <row r="2844" spans="34:35">
      <c r="AH2844" s="137"/>
      <c r="AI2844" s="137"/>
    </row>
    <row r="2845" spans="34:35">
      <c r="AH2845" s="137"/>
      <c r="AI2845" s="137"/>
    </row>
    <row r="2846" spans="34:35">
      <c r="AH2846" s="137"/>
      <c r="AI2846" s="137"/>
    </row>
    <row r="2847" spans="34:35">
      <c r="AH2847" s="137"/>
      <c r="AI2847" s="137"/>
    </row>
    <row r="2848" spans="34:35">
      <c r="AH2848" s="137"/>
      <c r="AI2848" s="137"/>
    </row>
    <row r="2849" spans="34:35">
      <c r="AH2849" s="137"/>
      <c r="AI2849" s="137"/>
    </row>
    <row r="2850" spans="34:35">
      <c r="AH2850" s="137"/>
      <c r="AI2850" s="137"/>
    </row>
    <row r="2851" spans="34:35">
      <c r="AH2851" s="137"/>
      <c r="AI2851" s="137"/>
    </row>
    <row r="2852" spans="34:35">
      <c r="AH2852" s="137"/>
      <c r="AI2852" s="137"/>
    </row>
    <row r="2853" spans="34:35">
      <c r="AH2853" s="137"/>
      <c r="AI2853" s="137"/>
    </row>
    <row r="2854" spans="34:35">
      <c r="AH2854" s="137"/>
      <c r="AI2854" s="137"/>
    </row>
    <row r="2855" spans="34:35">
      <c r="AH2855" s="137"/>
      <c r="AI2855" s="137"/>
    </row>
    <row r="2856" spans="34:35">
      <c r="AH2856" s="137"/>
      <c r="AI2856" s="137"/>
    </row>
    <row r="2857" spans="34:35">
      <c r="AH2857" s="137"/>
      <c r="AI2857" s="137"/>
    </row>
    <row r="2858" spans="34:35">
      <c r="AH2858" s="137"/>
      <c r="AI2858" s="137"/>
    </row>
    <row r="2859" spans="34:35">
      <c r="AH2859" s="137"/>
      <c r="AI2859" s="137"/>
    </row>
    <row r="2860" spans="34:35">
      <c r="AH2860" s="137"/>
      <c r="AI2860" s="137"/>
    </row>
    <row r="2861" spans="34:35">
      <c r="AH2861" s="137"/>
      <c r="AI2861" s="137"/>
    </row>
    <row r="2862" spans="34:35">
      <c r="AH2862" s="137"/>
      <c r="AI2862" s="137"/>
    </row>
    <row r="2863" spans="34:35">
      <c r="AH2863" s="137"/>
      <c r="AI2863" s="137"/>
    </row>
    <row r="2864" spans="34:35">
      <c r="AH2864" s="137"/>
      <c r="AI2864" s="137"/>
    </row>
    <row r="2865" spans="34:35">
      <c r="AH2865" s="137"/>
      <c r="AI2865" s="137"/>
    </row>
    <row r="2866" spans="34:35">
      <c r="AH2866" s="137"/>
      <c r="AI2866" s="137"/>
    </row>
    <row r="2867" spans="34:35">
      <c r="AH2867" s="137"/>
      <c r="AI2867" s="137"/>
    </row>
    <row r="2868" spans="34:35">
      <c r="AH2868" s="137"/>
      <c r="AI2868" s="137"/>
    </row>
    <row r="2869" spans="34:35">
      <c r="AH2869" s="137"/>
      <c r="AI2869" s="137"/>
    </row>
    <row r="2870" spans="34:35">
      <c r="AH2870" s="137"/>
      <c r="AI2870" s="137"/>
    </row>
    <row r="2871" spans="34:35">
      <c r="AH2871" s="137"/>
      <c r="AI2871" s="137"/>
    </row>
    <row r="2872" spans="34:35">
      <c r="AH2872" s="137"/>
      <c r="AI2872" s="137"/>
    </row>
    <row r="2873" spans="34:35">
      <c r="AH2873" s="137"/>
      <c r="AI2873" s="137"/>
    </row>
    <row r="2874" spans="34:35">
      <c r="AH2874" s="137"/>
      <c r="AI2874" s="137"/>
    </row>
    <row r="2875" spans="34:35">
      <c r="AH2875" s="137"/>
      <c r="AI2875" s="137"/>
    </row>
    <row r="2876" spans="34:35">
      <c r="AH2876" s="137"/>
      <c r="AI2876" s="137"/>
    </row>
    <row r="2877" spans="34:35">
      <c r="AH2877" s="137"/>
      <c r="AI2877" s="137"/>
    </row>
    <row r="2878" spans="34:35">
      <c r="AH2878" s="137"/>
      <c r="AI2878" s="137"/>
    </row>
    <row r="2879" spans="34:35">
      <c r="AH2879" s="137"/>
      <c r="AI2879" s="137"/>
    </row>
    <row r="2880" spans="34:35">
      <c r="AH2880" s="137"/>
      <c r="AI2880" s="137"/>
    </row>
    <row r="2881" spans="34:35">
      <c r="AH2881" s="137"/>
      <c r="AI2881" s="137"/>
    </row>
    <row r="2882" spans="34:35">
      <c r="AH2882" s="137"/>
      <c r="AI2882" s="137"/>
    </row>
    <row r="2883" spans="34:35">
      <c r="AH2883" s="137"/>
      <c r="AI2883" s="137"/>
    </row>
    <row r="2884" spans="34:35">
      <c r="AH2884" s="137"/>
      <c r="AI2884" s="137"/>
    </row>
    <row r="2885" spans="34:35">
      <c r="AH2885" s="137"/>
      <c r="AI2885" s="137"/>
    </row>
    <row r="2886" spans="34:35">
      <c r="AH2886" s="137"/>
      <c r="AI2886" s="137"/>
    </row>
    <row r="2887" spans="34:35">
      <c r="AH2887" s="137"/>
      <c r="AI2887" s="137"/>
    </row>
    <row r="2888" spans="34:35">
      <c r="AH2888" s="137"/>
      <c r="AI2888" s="137"/>
    </row>
    <row r="2889" spans="34:35">
      <c r="AH2889" s="137"/>
      <c r="AI2889" s="137"/>
    </row>
    <row r="2890" spans="34:35">
      <c r="AH2890" s="137"/>
      <c r="AI2890" s="137"/>
    </row>
    <row r="2891" spans="34:35">
      <c r="AH2891" s="137"/>
      <c r="AI2891" s="137"/>
    </row>
    <row r="2892" spans="34:35">
      <c r="AH2892" s="137"/>
      <c r="AI2892" s="137"/>
    </row>
    <row r="2893" spans="34:35">
      <c r="AH2893" s="137"/>
      <c r="AI2893" s="137"/>
    </row>
    <row r="2894" spans="34:35">
      <c r="AH2894" s="137"/>
      <c r="AI2894" s="137"/>
    </row>
    <row r="2895" spans="34:35">
      <c r="AH2895" s="137"/>
      <c r="AI2895" s="137"/>
    </row>
    <row r="2896" spans="34:35">
      <c r="AH2896" s="137"/>
      <c r="AI2896" s="137"/>
    </row>
    <row r="2897" spans="34:35">
      <c r="AH2897" s="137"/>
      <c r="AI2897" s="137"/>
    </row>
    <row r="2898" spans="34:35">
      <c r="AH2898" s="137"/>
      <c r="AI2898" s="137"/>
    </row>
    <row r="2899" spans="34:35">
      <c r="AH2899" s="137"/>
      <c r="AI2899" s="137"/>
    </row>
    <row r="2900" spans="34:35">
      <c r="AH2900" s="137"/>
      <c r="AI2900" s="137"/>
    </row>
    <row r="2901" spans="34:35">
      <c r="AH2901" s="137"/>
      <c r="AI2901" s="137"/>
    </row>
    <row r="2902" spans="34:35">
      <c r="AH2902" s="137"/>
      <c r="AI2902" s="137"/>
    </row>
    <row r="2903" spans="34:35">
      <c r="AH2903" s="137"/>
      <c r="AI2903" s="137"/>
    </row>
    <row r="2904" spans="34:35">
      <c r="AH2904" s="137"/>
      <c r="AI2904" s="137"/>
    </row>
    <row r="2905" spans="34:35">
      <c r="AH2905" s="137"/>
      <c r="AI2905" s="137"/>
    </row>
    <row r="2906" spans="34:35">
      <c r="AH2906" s="137"/>
      <c r="AI2906" s="137"/>
    </row>
    <row r="2907" spans="34:35">
      <c r="AH2907" s="137"/>
      <c r="AI2907" s="137"/>
    </row>
    <row r="2908" spans="34:35">
      <c r="AH2908" s="137"/>
      <c r="AI2908" s="137"/>
    </row>
    <row r="2909" spans="34:35">
      <c r="AH2909" s="137"/>
      <c r="AI2909" s="137"/>
    </row>
    <row r="2910" spans="34:35">
      <c r="AH2910" s="137"/>
      <c r="AI2910" s="137"/>
    </row>
    <row r="2911" spans="34:35">
      <c r="AH2911" s="137"/>
      <c r="AI2911" s="137"/>
    </row>
    <row r="2912" spans="34:35">
      <c r="AH2912" s="137"/>
      <c r="AI2912" s="137"/>
    </row>
    <row r="2913" spans="34:35">
      <c r="AH2913" s="137"/>
      <c r="AI2913" s="137"/>
    </row>
    <row r="2914" spans="34:35">
      <c r="AH2914" s="137"/>
      <c r="AI2914" s="137"/>
    </row>
    <row r="2915" spans="34:35">
      <c r="AH2915" s="137"/>
      <c r="AI2915" s="137"/>
    </row>
    <row r="2916" spans="34:35">
      <c r="AH2916" s="137"/>
      <c r="AI2916" s="137"/>
    </row>
    <row r="2917" spans="34:35">
      <c r="AH2917" s="137"/>
      <c r="AI2917" s="137"/>
    </row>
    <row r="2918" spans="34:35">
      <c r="AH2918" s="137"/>
      <c r="AI2918" s="137"/>
    </row>
    <row r="2919" spans="34:35">
      <c r="AH2919" s="137"/>
      <c r="AI2919" s="137"/>
    </row>
    <row r="2920" spans="34:35">
      <c r="AH2920" s="137"/>
      <c r="AI2920" s="137"/>
    </row>
    <row r="2921" spans="34:35">
      <c r="AH2921" s="137"/>
      <c r="AI2921" s="137"/>
    </row>
    <row r="2922" spans="34:35">
      <c r="AH2922" s="137"/>
      <c r="AI2922" s="137"/>
    </row>
    <row r="2923" spans="34:35">
      <c r="AH2923" s="137"/>
      <c r="AI2923" s="137"/>
    </row>
    <row r="2924" spans="34:35">
      <c r="AH2924" s="137"/>
      <c r="AI2924" s="137"/>
    </row>
    <row r="2925" spans="34:35">
      <c r="AH2925" s="137"/>
      <c r="AI2925" s="137"/>
    </row>
    <row r="2926" spans="34:35">
      <c r="AH2926" s="137"/>
      <c r="AI2926" s="137"/>
    </row>
    <row r="2927" spans="34:35">
      <c r="AH2927" s="137"/>
      <c r="AI2927" s="137"/>
    </row>
    <row r="2928" spans="34:35">
      <c r="AH2928" s="137"/>
      <c r="AI2928" s="137"/>
    </row>
    <row r="2929" spans="34:35">
      <c r="AH2929" s="137"/>
      <c r="AI2929" s="137"/>
    </row>
    <row r="2930" spans="34:35">
      <c r="AH2930" s="137"/>
      <c r="AI2930" s="137"/>
    </row>
    <row r="2931" spans="34:35">
      <c r="AH2931" s="137"/>
      <c r="AI2931" s="137"/>
    </row>
    <row r="2932" spans="34:35">
      <c r="AH2932" s="137"/>
      <c r="AI2932" s="137"/>
    </row>
    <row r="2933" spans="34:35">
      <c r="AH2933" s="137"/>
      <c r="AI2933" s="137"/>
    </row>
    <row r="2934" spans="34:35">
      <c r="AH2934" s="137"/>
      <c r="AI2934" s="137"/>
    </row>
    <row r="2935" spans="34:35">
      <c r="AH2935" s="137"/>
      <c r="AI2935" s="137"/>
    </row>
    <row r="2936" spans="34:35">
      <c r="AH2936" s="137"/>
      <c r="AI2936" s="137"/>
    </row>
    <row r="2937" spans="34:35">
      <c r="AH2937" s="137"/>
      <c r="AI2937" s="137"/>
    </row>
    <row r="2938" spans="34:35">
      <c r="AH2938" s="137"/>
      <c r="AI2938" s="137"/>
    </row>
    <row r="2939" spans="34:35">
      <c r="AH2939" s="137"/>
      <c r="AI2939" s="137"/>
    </row>
    <row r="2940" spans="34:35">
      <c r="AH2940" s="137"/>
      <c r="AI2940" s="137"/>
    </row>
    <row r="2941" spans="34:35">
      <c r="AH2941" s="137"/>
      <c r="AI2941" s="137"/>
    </row>
    <row r="2942" spans="34:35">
      <c r="AH2942" s="137"/>
      <c r="AI2942" s="137"/>
    </row>
    <row r="2943" spans="34:35">
      <c r="AH2943" s="137"/>
      <c r="AI2943" s="137"/>
    </row>
    <row r="2944" spans="34:35">
      <c r="AH2944" s="137"/>
      <c r="AI2944" s="137"/>
    </row>
    <row r="2945" spans="34:35">
      <c r="AH2945" s="137"/>
      <c r="AI2945" s="137"/>
    </row>
    <row r="2946" spans="34:35">
      <c r="AH2946" s="137"/>
      <c r="AI2946" s="137"/>
    </row>
    <row r="2947" spans="34:35">
      <c r="AH2947" s="137"/>
      <c r="AI2947" s="137"/>
    </row>
    <row r="2948" spans="34:35">
      <c r="AH2948" s="137"/>
      <c r="AI2948" s="137"/>
    </row>
    <row r="2949" spans="34:35">
      <c r="AH2949" s="137"/>
      <c r="AI2949" s="137"/>
    </row>
    <row r="2950" spans="34:35">
      <c r="AH2950" s="137"/>
      <c r="AI2950" s="137"/>
    </row>
    <row r="2951" spans="34:35">
      <c r="AH2951" s="137"/>
      <c r="AI2951" s="137"/>
    </row>
    <row r="2952" spans="34:35">
      <c r="AH2952" s="137"/>
      <c r="AI2952" s="137"/>
    </row>
    <row r="2953" spans="34:35">
      <c r="AH2953" s="137"/>
      <c r="AI2953" s="137"/>
    </row>
    <row r="2954" spans="34:35">
      <c r="AH2954" s="137"/>
      <c r="AI2954" s="137"/>
    </row>
    <row r="2955" spans="34:35">
      <c r="AH2955" s="137"/>
      <c r="AI2955" s="137"/>
    </row>
    <row r="2956" spans="34:35">
      <c r="AH2956" s="137"/>
      <c r="AI2956" s="137"/>
    </row>
    <row r="2957" spans="34:35">
      <c r="AH2957" s="137"/>
      <c r="AI2957" s="137"/>
    </row>
    <row r="2958" spans="34:35">
      <c r="AH2958" s="137"/>
      <c r="AI2958" s="137"/>
    </row>
    <row r="2959" spans="34:35">
      <c r="AH2959" s="137"/>
      <c r="AI2959" s="137"/>
    </row>
    <row r="2960" spans="34:35">
      <c r="AH2960" s="137"/>
      <c r="AI2960" s="137"/>
    </row>
    <row r="2961" spans="34:35">
      <c r="AH2961" s="137"/>
      <c r="AI2961" s="137"/>
    </row>
    <row r="2962" spans="34:35">
      <c r="AH2962" s="137"/>
      <c r="AI2962" s="137"/>
    </row>
    <row r="2963" spans="34:35">
      <c r="AH2963" s="137"/>
      <c r="AI2963" s="137"/>
    </row>
    <row r="2964" spans="34:35">
      <c r="AH2964" s="137"/>
      <c r="AI2964" s="137"/>
    </row>
    <row r="2965" spans="34:35">
      <c r="AH2965" s="137"/>
      <c r="AI2965" s="137"/>
    </row>
    <row r="2966" spans="34:35">
      <c r="AH2966" s="137"/>
      <c r="AI2966" s="137"/>
    </row>
    <row r="2967" spans="34:35">
      <c r="AH2967" s="137"/>
      <c r="AI2967" s="137"/>
    </row>
    <row r="2968" spans="34:35">
      <c r="AH2968" s="137"/>
      <c r="AI2968" s="137"/>
    </row>
    <row r="2969" spans="34:35">
      <c r="AH2969" s="137"/>
      <c r="AI2969" s="137"/>
    </row>
    <row r="2970" spans="34:35">
      <c r="AH2970" s="137"/>
      <c r="AI2970" s="137"/>
    </row>
    <row r="2971" spans="34:35">
      <c r="AH2971" s="137"/>
      <c r="AI2971" s="137"/>
    </row>
    <row r="2972" spans="34:35">
      <c r="AH2972" s="137"/>
      <c r="AI2972" s="137"/>
    </row>
    <row r="2973" spans="34:35">
      <c r="AH2973" s="137"/>
      <c r="AI2973" s="137"/>
    </row>
    <row r="2974" spans="34:35">
      <c r="AH2974" s="137"/>
      <c r="AI2974" s="137"/>
    </row>
    <row r="2975" spans="34:35">
      <c r="AH2975" s="137"/>
      <c r="AI2975" s="137"/>
    </row>
    <row r="2976" spans="34:35">
      <c r="AH2976" s="137"/>
      <c r="AI2976" s="137"/>
    </row>
    <row r="2977" spans="34:35">
      <c r="AH2977" s="137"/>
      <c r="AI2977" s="137"/>
    </row>
    <row r="2978" spans="34:35">
      <c r="AH2978" s="137"/>
      <c r="AI2978" s="137"/>
    </row>
    <row r="2979" spans="34:35">
      <c r="AH2979" s="137"/>
      <c r="AI2979" s="137"/>
    </row>
    <row r="2980" spans="34:35">
      <c r="AH2980" s="137"/>
      <c r="AI2980" s="137"/>
    </row>
    <row r="2981" spans="34:35">
      <c r="AH2981" s="137"/>
      <c r="AI2981" s="137"/>
    </row>
    <row r="2982" spans="34:35">
      <c r="AH2982" s="137"/>
      <c r="AI2982" s="137"/>
    </row>
    <row r="2983" spans="34:35">
      <c r="AH2983" s="137"/>
      <c r="AI2983" s="137"/>
    </row>
    <row r="2984" spans="34:35">
      <c r="AH2984" s="137"/>
      <c r="AI2984" s="137"/>
    </row>
    <row r="2985" spans="34:35">
      <c r="AH2985" s="137"/>
      <c r="AI2985" s="137"/>
    </row>
    <row r="2986" spans="34:35">
      <c r="AH2986" s="137"/>
      <c r="AI2986" s="137"/>
    </row>
    <row r="2987" spans="34:35">
      <c r="AH2987" s="137"/>
      <c r="AI2987" s="137"/>
    </row>
    <row r="2988" spans="34:35">
      <c r="AH2988" s="137"/>
      <c r="AI2988" s="137"/>
    </row>
    <row r="2989" spans="34:35">
      <c r="AH2989" s="137"/>
      <c r="AI2989" s="137"/>
    </row>
    <row r="2990" spans="34:35">
      <c r="AH2990" s="137"/>
      <c r="AI2990" s="137"/>
    </row>
    <row r="2991" spans="34:35">
      <c r="AH2991" s="137"/>
      <c r="AI2991" s="137"/>
    </row>
    <row r="2992" spans="34:35">
      <c r="AH2992" s="137"/>
      <c r="AI2992" s="137"/>
    </row>
    <row r="2993" spans="34:35">
      <c r="AH2993" s="137"/>
      <c r="AI2993" s="137"/>
    </row>
    <row r="2994" spans="34:35">
      <c r="AH2994" s="137"/>
      <c r="AI2994" s="137"/>
    </row>
    <row r="2995" spans="34:35">
      <c r="AH2995" s="137"/>
      <c r="AI2995" s="137"/>
    </row>
    <row r="2996" spans="34:35">
      <c r="AH2996" s="137"/>
      <c r="AI2996" s="137"/>
    </row>
    <row r="2997" spans="34:35">
      <c r="AH2997" s="137"/>
      <c r="AI2997" s="137"/>
    </row>
    <row r="2998" spans="34:35">
      <c r="AH2998" s="137"/>
      <c r="AI2998" s="137"/>
    </row>
    <row r="2999" spans="34:35">
      <c r="AH2999" s="137"/>
      <c r="AI2999" s="137"/>
    </row>
    <row r="3000" spans="34:35">
      <c r="AH3000" s="137"/>
      <c r="AI3000" s="137"/>
    </row>
  </sheetData>
  <mergeCells count="42">
    <mergeCell ref="I28:K28"/>
    <mergeCell ref="I29:K29"/>
    <mergeCell ref="H31:K31"/>
    <mergeCell ref="H32:K32"/>
    <mergeCell ref="I23:I26"/>
    <mergeCell ref="J23:K23"/>
    <mergeCell ref="J24:K24"/>
    <mergeCell ref="J25:K25"/>
    <mergeCell ref="J26:K26"/>
    <mergeCell ref="I27:K27"/>
    <mergeCell ref="I22:K22"/>
    <mergeCell ref="B13:D13"/>
    <mergeCell ref="I13:K13"/>
    <mergeCell ref="C14:D14"/>
    <mergeCell ref="B15:D15"/>
    <mergeCell ref="H15:H30"/>
    <mergeCell ref="I15:I18"/>
    <mergeCell ref="B16:D16"/>
    <mergeCell ref="J16:J18"/>
    <mergeCell ref="C17:D17"/>
    <mergeCell ref="I19:I21"/>
    <mergeCell ref="J19:K19"/>
    <mergeCell ref="B20:D20"/>
    <mergeCell ref="J20:K20"/>
    <mergeCell ref="B21:D21"/>
    <mergeCell ref="J21:K21"/>
    <mergeCell ref="B6:D6"/>
    <mergeCell ref="H6:K6"/>
    <mergeCell ref="B7:D7"/>
    <mergeCell ref="H7:H14"/>
    <mergeCell ref="I7:I10"/>
    <mergeCell ref="J7:K7"/>
    <mergeCell ref="B8:D8"/>
    <mergeCell ref="J8:K8"/>
    <mergeCell ref="B9:D9"/>
    <mergeCell ref="J9:K9"/>
    <mergeCell ref="B10:D10"/>
    <mergeCell ref="J10:K10"/>
    <mergeCell ref="B11:D11"/>
    <mergeCell ref="I11:K11"/>
    <mergeCell ref="B12:D12"/>
    <mergeCell ref="I12:K12"/>
  </mergeCells>
  <phoneticPr fontId="3"/>
  <printOptions horizontalCentered="1"/>
  <pageMargins left="0.39370078740157483" right="0.39370078740157483" top="0.59055118110236227" bottom="0.59055118110236227" header="0.31496062992125984" footer="0.51181102362204722"/>
  <pageSetup paperSize="9" scale="86" orientation="landscape" horizontalDpi="400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 </vt:lpstr>
      <vt:lpstr>'経費集計 '!Print_Area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2017-02-19T02:15:28Z</cp:lastPrinted>
  <dcterms:created xsi:type="dcterms:W3CDTF">2008-01-24T06:28:57Z</dcterms:created>
  <dcterms:modified xsi:type="dcterms:W3CDTF">2021-10-14T06:31:21Z</dcterms:modified>
</cp:coreProperties>
</file>