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63" sheetId="1" r:id="rId1"/>
  </sheets>
  <definedNames>
    <definedName name="_xlnm._FilterDatabase" localSheetId="0" hidden="1">'19-00-63'!$A$1:$S$75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C67" i="1" s="1"/>
  <c r="S6" i="1"/>
  <c r="D70" i="1"/>
  <c r="B35" i="1"/>
  <c r="A29" i="1"/>
  <c r="R6" i="1" s="1"/>
  <c r="B32" i="1"/>
  <c r="D67" i="1"/>
  <c r="C64" i="1"/>
  <c r="A26" i="1"/>
  <c r="D64" i="1" s="1"/>
  <c r="A23" i="1"/>
  <c r="C58" i="1" s="1"/>
  <c r="P6" i="1"/>
  <c r="Q6" i="1"/>
  <c r="C26" i="1"/>
  <c r="D29" i="1"/>
  <c r="B26" i="1"/>
  <c r="B61" i="1"/>
  <c r="D61" i="1"/>
  <c r="D26" i="1" l="1"/>
  <c r="A20" i="1"/>
  <c r="C23" i="1"/>
  <c r="B64" i="1"/>
  <c r="B29" i="1"/>
  <c r="C61" i="1"/>
  <c r="D32" i="1"/>
  <c r="B67" i="1"/>
  <c r="C29" i="1"/>
  <c r="D35" i="1"/>
  <c r="C32" i="1"/>
  <c r="B70" i="1"/>
  <c r="A17" i="1"/>
  <c r="D58" i="1"/>
  <c r="B58" i="1"/>
  <c r="O6" i="1" l="1"/>
  <c r="C55" i="1"/>
  <c r="B23" i="1"/>
  <c r="C20" i="1"/>
  <c r="D23" i="1"/>
  <c r="N6" i="1"/>
  <c r="D55" i="1"/>
  <c r="D20" i="1"/>
  <c r="B20" i="1"/>
  <c r="C52" i="1"/>
  <c r="A14" i="1"/>
  <c r="C17" i="1"/>
  <c r="B55" i="1"/>
  <c r="M6" i="1" l="1"/>
  <c r="A11" i="1"/>
  <c r="D17" i="1"/>
  <c r="B52" i="1"/>
  <c r="C49" i="1"/>
  <c r="D52" i="1"/>
  <c r="C14" i="1"/>
  <c r="B17" i="1"/>
  <c r="L6" i="1" l="1"/>
  <c r="B49" i="1"/>
  <c r="B14" i="1"/>
  <c r="D14" i="1"/>
  <c r="C46" i="1"/>
  <c r="C11" i="1"/>
  <c r="D49" i="1"/>
  <c r="A8" i="1"/>
  <c r="J6" i="1" l="1"/>
  <c r="C8" i="1"/>
  <c r="B46" i="1"/>
  <c r="B11" i="1"/>
  <c r="B43" i="1"/>
  <c r="K6" i="1"/>
  <c r="C43" i="1"/>
  <c r="B8" i="1"/>
  <c r="D46" i="1"/>
  <c r="D11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<sst xmlns="http://schemas.openxmlformats.org/spreadsheetml/2006/main" count="68" uniqueCount="10">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</sst>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  <numFmt numFmtId="223" formatCode="###,##0.0;\-###,##0.0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34" fillId="0" borderId="17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 vertical="center"/>
    </xf>
    <xf numFmtId="22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7" fontId="18" fillId="0" borderId="19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18" fillId="0" borderId="21" xfId="0" applyNumberFormat="1" applyFont="1" applyBorder="1">
      <alignment vertical="center"/>
    </xf>
    <xf numFmtId="177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223" fontId="18" fillId="0" borderId="23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22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22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7" fontId="18" fillId="0" borderId="25" xfId="0" applyNumberFormat="1" applyFont="1" applyBorder="1">
      <alignment vertical="center"/>
    </xf>
    <xf numFmtId="14" fontId="39" fillId="0" borderId="0" xfId="0" applyNumberFormat="1" applyFont="1">
      <alignment vertical="center"/>
    </xf>
    <xf numFmtId="0" fontId="39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6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6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6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6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7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7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7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7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7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7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7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7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18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18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18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18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18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s="2" customFormat="1" ht="27" customHeight="1">
      <c r="A2" s="66" t="s">
        <v>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4" t="s">
        <v>4</v>
      </c>
      <c r="C5" s="64"/>
      <c r="D5" s="64"/>
      <c r="E5" s="64"/>
      <c r="F5" s="64"/>
      <c r="G5" s="11"/>
      <c r="H5" s="60" t="s">
        <v>5</v>
      </c>
      <c r="I5" s="62" t="s">
        <v>6</v>
      </c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12" customFormat="1" ht="45" customHeight="1">
      <c r="A6" s="13"/>
      <c r="B6" s="65"/>
      <c r="C6" s="65"/>
      <c r="D6" s="65"/>
      <c r="E6" s="65"/>
      <c r="F6" s="65"/>
      <c r="G6" s="13"/>
      <c r="H6" s="61"/>
      <c r="I6" s="14" t="s">
        <v>7</v>
      </c>
      <c r="J6" s="50" t="str">
        <f>TEXT(A8,"ggg
")&amp;IF(TEXT(A8,"e")="1","元",TEXT(A8,"e"))&amp;"年"</f>
        <v>平成
22年</v>
      </c>
      <c r="K6" s="51" t="str">
        <f>IF(TEXT(A8,"ggg")=TEXT(A11,"ggg"),IF(TEXT(A11,"e")="1","元",TEXT(A11,"e")),TEXT(A11,"ggg
")&amp;IF(TEXT(A11,"e")="1","元",TEXT(A11,"e"))&amp;"年")</f>
        <v>23</v>
      </c>
      <c r="L6" s="51" t="str">
        <f>IF(TEXT(A11,"ggg")=TEXT(A14,"ggg"),IF(TEXT(A14,"e")="1","元",TEXT(A14,"e")),TEXT(A14,"ggg
")&amp;IF(TEXT(A14,"e")="1","元",TEXT(A14,"e"))&amp;"年")</f>
        <v>24</v>
      </c>
      <c r="M6" s="51" t="str">
        <f>IF(TEXT(A14,"ggg")=TEXT(A17,"ggg"),IF(TEXT(A17,"e")="1","元",TEXT(A17,"e")),TEXT(A17,"ggg
")&amp;IF(TEXT(A17,"e")="1","元",TEXT(A17,"e"))&amp;"年")</f>
        <v>25</v>
      </c>
      <c r="N6" s="51" t="str">
        <f>IF(TEXT(A17,"ggg")=TEXT(A20,"ggg"),IF(TEXT(A20,"e")="1","元",TEXT(A20,"e")),TEXT(A20,"ggg
")&amp;IF(TEXT(A20,"e")="1","元",TEXT(A20,"e"))&amp;"年")</f>
        <v>26</v>
      </c>
      <c r="O6" s="51" t="str">
        <f>IF(TEXT(A20,"ggg")=TEXT(A23,"ggg"),IF(TEXT(A23,"e")="1","元",TEXT(A23,"e")),TEXT(A23,"ggg
")&amp;IF(TEXT(A23,"e")="1","元",TEXT(A23,"e"))&amp;"年")</f>
        <v>27</v>
      </c>
      <c r="P6" s="51" t="str">
        <f>IF(TEXT(A23,"ggg")=TEXT(A26,"ggg"),IF(TEXT(A26,"e")="1","元",TEXT(A26,"e")),TEXT(A26,"ggg
")&amp;IF(TEXT(A26,"e")="1","元",TEXT(A26,"e"))&amp;"年")</f>
        <v>28</v>
      </c>
      <c r="Q6" s="51" t="str">
        <f>IF(TEXT(A26,"ggg")=TEXT(A29,"ggg"),IF(TEXT(A29,"e")="1","元",TEXT(A29,"e")),TEXT(A29,"ggg
")&amp;IF(TEXT(A29,"e")="1","元",TEXT(A29,"e"))&amp;"年")</f>
        <v>29</v>
      </c>
      <c r="R6" s="51" t="str">
        <f>IF(TEXT(A29,"ggg")=TEXT(A32,"ggg"),IF(TEXT(A32,"e")="1","元",TEXT(A32,"e")),TEXT(A32,"ggg
")&amp;IF(TEXT(A32,"e")="1","元",TEXT(A32,"e"))&amp;"年")</f>
        <v>30</v>
      </c>
      <c r="S6" s="52" t="str">
        <f>IF(TEXT(A32,"ggg")=TEXT(A35,"ggg"),IF(TEXT(A35,"e")="1","元",TEXT(A35,"e")),TEXT(A35,"ggg
")&amp;IF(TEXT(A35,"e")="1","元",TEXT(A35,"e"))&amp;"年")</f>
        <v>令和
元年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40299</v>
      </c>
      <c r="B8" s="58" t="str">
        <f>TEXT(A8,"ggg")</f>
        <v>平成</v>
      </c>
      <c r="C8" s="55" t="str">
        <f>IF(TEXT(A8,"e")="1","元",TEXT(A8,"e"))</f>
        <v>22</v>
      </c>
      <c r="D8" s="56" t="s">
        <v>9</v>
      </c>
      <c r="E8" s="19"/>
      <c r="F8" s="5" t="s">
        <v>0</v>
      </c>
      <c r="G8" s="19"/>
      <c r="H8" s="20">
        <v>29461</v>
      </c>
      <c r="I8" s="21">
        <v>13165</v>
      </c>
      <c r="J8" s="22">
        <v>1487</v>
      </c>
      <c r="K8" s="22">
        <v>4162</v>
      </c>
      <c r="L8" s="22">
        <v>2924</v>
      </c>
      <c r="M8" s="22">
        <v>1693</v>
      </c>
      <c r="N8" s="22">
        <v>1086</v>
      </c>
      <c r="O8" s="22">
        <v>727</v>
      </c>
      <c r="P8" s="22">
        <v>464</v>
      </c>
      <c r="Q8" s="22">
        <v>308</v>
      </c>
      <c r="R8" s="22">
        <v>176</v>
      </c>
      <c r="S8" s="23">
        <v>138</v>
      </c>
    </row>
    <row r="9" spans="1:19" s="24" customFormat="1" ht="11.1" customHeight="1">
      <c r="A9" s="49"/>
      <c r="B9" s="58"/>
      <c r="C9" s="55"/>
      <c r="D9" s="57"/>
      <c r="E9" s="19"/>
      <c r="F9" s="5" t="s">
        <v>1</v>
      </c>
      <c r="G9" s="19"/>
      <c r="H9" s="20">
        <v>27294</v>
      </c>
      <c r="I9" s="21">
        <v>12320</v>
      </c>
      <c r="J9" s="22">
        <v>1442</v>
      </c>
      <c r="K9" s="22">
        <v>3924</v>
      </c>
      <c r="L9" s="22">
        <v>2731</v>
      </c>
      <c r="M9" s="22">
        <v>1568</v>
      </c>
      <c r="N9" s="22">
        <v>994</v>
      </c>
      <c r="O9" s="22">
        <v>659</v>
      </c>
      <c r="P9" s="22">
        <v>426</v>
      </c>
      <c r="Q9" s="22">
        <v>290</v>
      </c>
      <c r="R9" s="22">
        <v>161</v>
      </c>
      <c r="S9" s="23">
        <v>125</v>
      </c>
    </row>
    <row r="10" spans="1:19" s="24" customFormat="1" ht="11.1" customHeight="1">
      <c r="A10" s="49"/>
      <c r="B10" s="58"/>
      <c r="C10" s="55"/>
      <c r="D10" s="57"/>
      <c r="E10" s="19"/>
      <c r="F10" s="5" t="s">
        <v>2</v>
      </c>
      <c r="G10" s="19"/>
      <c r="H10" s="20">
        <v>2167</v>
      </c>
      <c r="I10" s="21">
        <v>845</v>
      </c>
      <c r="J10" s="22">
        <v>45</v>
      </c>
      <c r="K10" s="22">
        <v>238</v>
      </c>
      <c r="L10" s="22">
        <v>193</v>
      </c>
      <c r="M10" s="22">
        <v>125</v>
      </c>
      <c r="N10" s="22">
        <v>92</v>
      </c>
      <c r="O10" s="22">
        <v>68</v>
      </c>
      <c r="P10" s="22">
        <v>38</v>
      </c>
      <c r="Q10" s="22">
        <v>18</v>
      </c>
      <c r="R10" s="22">
        <v>15</v>
      </c>
      <c r="S10" s="23">
        <v>13</v>
      </c>
    </row>
    <row r="11" spans="1:19" s="24" customFormat="1" ht="11.1" customHeight="1">
      <c r="A11" s="49">
        <f>DATE(YEAR(A14)-1,5,1)</f>
        <v>40664</v>
      </c>
      <c r="B11" s="58" t="str">
        <f>IF(TEXT(A8,"ggg")=TEXT(A11,"ggg"),"",TEXT(A11,"ggg"))</f>
        <v/>
      </c>
      <c r="C11" s="55" t="str">
        <f>IF(TEXT(A11,"e")="1","元",TEXT(A11,"e"))</f>
        <v>23</v>
      </c>
      <c r="D11" s="56" t="str">
        <f>IF(TEXT(A8,"ggg")=TEXT(A11,"ggg"),"","年")</f>
        <v/>
      </c>
      <c r="E11" s="19"/>
      <c r="F11" s="5" t="s">
        <v>0</v>
      </c>
      <c r="G11" s="19"/>
      <c r="H11" s="20">
        <v>28583</v>
      </c>
      <c r="I11" s="21">
        <v>12804</v>
      </c>
      <c r="J11" s="22">
        <v>0</v>
      </c>
      <c r="K11" s="22">
        <v>1442</v>
      </c>
      <c r="L11" s="22">
        <v>4091</v>
      </c>
      <c r="M11" s="22">
        <v>2761</v>
      </c>
      <c r="N11" s="22">
        <v>1647</v>
      </c>
      <c r="O11" s="22">
        <v>1145</v>
      </c>
      <c r="P11" s="22">
        <v>733</v>
      </c>
      <c r="Q11" s="22">
        <v>457</v>
      </c>
      <c r="R11" s="22">
        <v>317</v>
      </c>
      <c r="S11" s="23">
        <v>211</v>
      </c>
    </row>
    <row r="12" spans="1:19" s="24" customFormat="1" ht="11.1" customHeight="1">
      <c r="A12" s="49"/>
      <c r="B12" s="58"/>
      <c r="C12" s="55"/>
      <c r="D12" s="57"/>
      <c r="E12" s="19"/>
      <c r="F12" s="5" t="s">
        <v>1</v>
      </c>
      <c r="G12" s="19"/>
      <c r="H12" s="20">
        <v>26308</v>
      </c>
      <c r="I12" s="21">
        <v>11883</v>
      </c>
      <c r="J12" s="22">
        <v>0</v>
      </c>
      <c r="K12" s="22">
        <v>1377</v>
      </c>
      <c r="L12" s="22">
        <v>3839</v>
      </c>
      <c r="M12" s="22">
        <v>2562</v>
      </c>
      <c r="N12" s="22">
        <v>1507</v>
      </c>
      <c r="O12" s="22">
        <v>1029</v>
      </c>
      <c r="P12" s="22">
        <v>658</v>
      </c>
      <c r="Q12" s="22">
        <v>422</v>
      </c>
      <c r="R12" s="22">
        <v>296</v>
      </c>
      <c r="S12" s="23">
        <v>193</v>
      </c>
    </row>
    <row r="13" spans="1:19" s="24" customFormat="1" ht="11.1" customHeight="1">
      <c r="A13" s="49"/>
      <c r="B13" s="58"/>
      <c r="C13" s="55"/>
      <c r="D13" s="57"/>
      <c r="E13" s="19"/>
      <c r="F13" s="5" t="s">
        <v>2</v>
      </c>
      <c r="G13" s="19"/>
      <c r="H13" s="20">
        <v>2275</v>
      </c>
      <c r="I13" s="21">
        <v>921</v>
      </c>
      <c r="J13" s="22">
        <v>0</v>
      </c>
      <c r="K13" s="22">
        <v>65</v>
      </c>
      <c r="L13" s="22">
        <v>252</v>
      </c>
      <c r="M13" s="22">
        <v>199</v>
      </c>
      <c r="N13" s="22">
        <v>140</v>
      </c>
      <c r="O13" s="22">
        <v>116</v>
      </c>
      <c r="P13" s="22">
        <v>75</v>
      </c>
      <c r="Q13" s="22">
        <v>35</v>
      </c>
      <c r="R13" s="22">
        <v>21</v>
      </c>
      <c r="S13" s="23">
        <v>18</v>
      </c>
    </row>
    <row r="14" spans="1:19" s="24" customFormat="1" ht="11.1" customHeight="1">
      <c r="A14" s="49">
        <f>DATE(YEAR(A17)-1,5,1)</f>
        <v>41030</v>
      </c>
      <c r="B14" s="58" t="str">
        <f>IF(TEXT(A11,"ggg")=TEXT(A14,"ggg"),"",TEXT(A14,"ggg"))</f>
        <v/>
      </c>
      <c r="C14" s="55" t="str">
        <f>IF(TEXT(A14,"e")="1","元",TEXT(A14,"e"))</f>
        <v>24</v>
      </c>
      <c r="D14" s="56" t="str">
        <f>IF(TEXT(A11,"ggg")=TEXT(A14,"ggg"),"","年")</f>
        <v/>
      </c>
      <c r="E14" s="19"/>
      <c r="F14" s="5" t="s">
        <v>0</v>
      </c>
      <c r="G14" s="19"/>
      <c r="H14" s="20">
        <v>27485</v>
      </c>
      <c r="I14" s="21">
        <v>11949</v>
      </c>
      <c r="J14" s="22">
        <v>0</v>
      </c>
      <c r="K14" s="22">
        <v>0</v>
      </c>
      <c r="L14" s="22">
        <v>1316</v>
      </c>
      <c r="M14" s="22">
        <v>3784</v>
      </c>
      <c r="N14" s="22">
        <v>2690</v>
      </c>
      <c r="O14" s="22">
        <v>1673</v>
      </c>
      <c r="P14" s="22">
        <v>1056</v>
      </c>
      <c r="Q14" s="22">
        <v>735</v>
      </c>
      <c r="R14" s="22">
        <v>450</v>
      </c>
      <c r="S14" s="23">
        <v>245</v>
      </c>
    </row>
    <row r="15" spans="1:19" s="24" customFormat="1" ht="11.1" customHeight="1">
      <c r="A15" s="49"/>
      <c r="B15" s="58"/>
      <c r="C15" s="55"/>
      <c r="D15" s="56"/>
      <c r="E15" s="19"/>
      <c r="F15" s="5" t="s">
        <v>1</v>
      </c>
      <c r="G15" s="19"/>
      <c r="H15" s="20">
        <v>25188</v>
      </c>
      <c r="I15" s="21">
        <v>11030</v>
      </c>
      <c r="J15" s="22">
        <v>0</v>
      </c>
      <c r="K15" s="22">
        <v>0</v>
      </c>
      <c r="L15" s="22">
        <v>1255</v>
      </c>
      <c r="M15" s="22">
        <v>3537</v>
      </c>
      <c r="N15" s="22">
        <v>2447</v>
      </c>
      <c r="O15" s="22">
        <v>1536</v>
      </c>
      <c r="P15" s="22">
        <v>960</v>
      </c>
      <c r="Q15" s="22">
        <v>669</v>
      </c>
      <c r="R15" s="22">
        <v>405</v>
      </c>
      <c r="S15" s="23">
        <v>221</v>
      </c>
    </row>
    <row r="16" spans="1:19" s="24" customFormat="1" ht="11.1" customHeight="1">
      <c r="A16" s="49"/>
      <c r="B16" s="58"/>
      <c r="C16" s="55"/>
      <c r="D16" s="56"/>
      <c r="E16" s="19"/>
      <c r="F16" s="5" t="s">
        <v>2</v>
      </c>
      <c r="G16" s="19"/>
      <c r="H16" s="20">
        <v>2297</v>
      </c>
      <c r="I16" s="21">
        <v>919</v>
      </c>
      <c r="J16" s="22">
        <v>0</v>
      </c>
      <c r="K16" s="22">
        <v>0</v>
      </c>
      <c r="L16" s="22">
        <v>61</v>
      </c>
      <c r="M16" s="22">
        <v>247</v>
      </c>
      <c r="N16" s="22">
        <v>243</v>
      </c>
      <c r="O16" s="22">
        <v>137</v>
      </c>
      <c r="P16" s="22">
        <v>96</v>
      </c>
      <c r="Q16" s="22">
        <v>66</v>
      </c>
      <c r="R16" s="22">
        <v>45</v>
      </c>
      <c r="S16" s="23">
        <v>24</v>
      </c>
    </row>
    <row r="17" spans="1:19" s="24" customFormat="1" ht="11.1" customHeight="1">
      <c r="A17" s="49">
        <f>DATE(YEAR(A20)-1,5,1)</f>
        <v>41395</v>
      </c>
      <c r="B17" s="58" t="str">
        <f>IF(TEXT(A14,"ggg")=TEXT(A17,"ggg"),"",TEXT(A17,"ggg"))</f>
        <v/>
      </c>
      <c r="C17" s="55" t="str">
        <f>IF(TEXT(A17,"e")="1","元",TEXT(A17,"e"))</f>
        <v>25</v>
      </c>
      <c r="D17" s="56" t="str">
        <f>IF(TEXT(A14,"ggg")=TEXT(A17,"ggg"),"","年")</f>
        <v/>
      </c>
      <c r="E17" s="19"/>
      <c r="F17" s="5" t="s">
        <v>0</v>
      </c>
      <c r="G17" s="19"/>
      <c r="H17" s="20">
        <v>26535</v>
      </c>
      <c r="I17" s="21">
        <v>11232</v>
      </c>
      <c r="J17" s="22">
        <v>0</v>
      </c>
      <c r="K17" s="22">
        <v>0</v>
      </c>
      <c r="L17" s="22">
        <v>0</v>
      </c>
      <c r="M17" s="22">
        <v>1193</v>
      </c>
      <c r="N17" s="22">
        <v>3611</v>
      </c>
      <c r="O17" s="22">
        <v>2609</v>
      </c>
      <c r="P17" s="22">
        <v>1675</v>
      </c>
      <c r="Q17" s="22">
        <v>1036</v>
      </c>
      <c r="R17" s="22">
        <v>700</v>
      </c>
      <c r="S17" s="23">
        <v>408</v>
      </c>
    </row>
    <row r="18" spans="1:19" s="24" customFormat="1" ht="11.1" customHeight="1">
      <c r="A18" s="49"/>
      <c r="B18" s="58"/>
      <c r="C18" s="55"/>
      <c r="D18" s="57"/>
      <c r="E18" s="19"/>
      <c r="F18" s="5" t="s">
        <v>1</v>
      </c>
      <c r="G18" s="19"/>
      <c r="H18" s="20">
        <v>24186</v>
      </c>
      <c r="I18" s="21">
        <v>10345</v>
      </c>
      <c r="J18" s="22">
        <v>0</v>
      </c>
      <c r="K18" s="22">
        <v>0</v>
      </c>
      <c r="L18" s="22">
        <v>0</v>
      </c>
      <c r="M18" s="22">
        <v>1128</v>
      </c>
      <c r="N18" s="22">
        <v>3345</v>
      </c>
      <c r="O18" s="22">
        <v>2410</v>
      </c>
      <c r="P18" s="22">
        <v>1513</v>
      </c>
      <c r="Q18" s="22">
        <v>943</v>
      </c>
      <c r="R18" s="22">
        <v>638</v>
      </c>
      <c r="S18" s="23">
        <v>368</v>
      </c>
    </row>
    <row r="19" spans="1:19" s="24" customFormat="1" ht="11.1" customHeight="1">
      <c r="A19" s="49"/>
      <c r="B19" s="58"/>
      <c r="C19" s="55"/>
      <c r="D19" s="57"/>
      <c r="E19" s="19"/>
      <c r="F19" s="5" t="s">
        <v>2</v>
      </c>
      <c r="G19" s="19"/>
      <c r="H19" s="20">
        <v>2349</v>
      </c>
      <c r="I19" s="21">
        <v>887</v>
      </c>
      <c r="J19" s="22">
        <v>0</v>
      </c>
      <c r="K19" s="22">
        <v>0</v>
      </c>
      <c r="L19" s="22">
        <v>0</v>
      </c>
      <c r="M19" s="22">
        <v>65</v>
      </c>
      <c r="N19" s="22">
        <v>266</v>
      </c>
      <c r="O19" s="22">
        <v>199</v>
      </c>
      <c r="P19" s="22">
        <v>162</v>
      </c>
      <c r="Q19" s="22">
        <v>93</v>
      </c>
      <c r="R19" s="22">
        <v>62</v>
      </c>
      <c r="S19" s="23">
        <v>40</v>
      </c>
    </row>
    <row r="20" spans="1:19" s="24" customFormat="1" ht="11.1" customHeight="1">
      <c r="A20" s="49">
        <f>DATE(YEAR(A23)-1,5,1)</f>
        <v>41760</v>
      </c>
      <c r="B20" s="58" t="str">
        <f>IF(TEXT(A17,"ggg")=TEXT(A20,"ggg"),"",TEXT(A20,"ggg"))</f>
        <v/>
      </c>
      <c r="C20" s="55" t="str">
        <f>IF(TEXT(A20,"e")="1","元",TEXT(A20,"e"))</f>
        <v>26</v>
      </c>
      <c r="D20" s="56" t="str">
        <f>IF(TEXT(A17,"ggg")=TEXT(A20,"ggg"),"","年")</f>
        <v/>
      </c>
      <c r="E20" s="19"/>
      <c r="F20" s="5" t="s">
        <v>0</v>
      </c>
      <c r="G20" s="19"/>
      <c r="H20" s="20">
        <v>24684</v>
      </c>
      <c r="I20" s="21">
        <v>10111</v>
      </c>
      <c r="J20" s="22">
        <v>0</v>
      </c>
      <c r="K20" s="22">
        <v>0</v>
      </c>
      <c r="L20" s="22">
        <v>0</v>
      </c>
      <c r="M20" s="22">
        <v>0</v>
      </c>
      <c r="N20" s="22">
        <v>1074</v>
      </c>
      <c r="O20" s="22">
        <v>3495</v>
      </c>
      <c r="P20" s="22">
        <v>2487</v>
      </c>
      <c r="Q20" s="22">
        <v>1486</v>
      </c>
      <c r="R20" s="22">
        <v>972</v>
      </c>
      <c r="S20" s="23">
        <v>597</v>
      </c>
    </row>
    <row r="21" spans="1:19" s="24" customFormat="1" ht="11.1" customHeight="1">
      <c r="A21" s="49"/>
      <c r="B21" s="58"/>
      <c r="C21" s="55"/>
      <c r="D21" s="57"/>
      <c r="E21" s="19"/>
      <c r="F21" s="5" t="s">
        <v>1</v>
      </c>
      <c r="G21" s="19"/>
      <c r="H21" s="20">
        <v>22459</v>
      </c>
      <c r="I21" s="21">
        <v>9333</v>
      </c>
      <c r="J21" s="22">
        <v>0</v>
      </c>
      <c r="K21" s="22">
        <v>0</v>
      </c>
      <c r="L21" s="22">
        <v>0</v>
      </c>
      <c r="M21" s="22">
        <v>0</v>
      </c>
      <c r="N21" s="22">
        <v>1018</v>
      </c>
      <c r="O21" s="22">
        <v>3251</v>
      </c>
      <c r="P21" s="22">
        <v>2269</v>
      </c>
      <c r="Q21" s="22">
        <v>1363</v>
      </c>
      <c r="R21" s="22">
        <v>889</v>
      </c>
      <c r="S21" s="23">
        <v>543</v>
      </c>
    </row>
    <row r="22" spans="1:19" s="24" customFormat="1" ht="11.1" customHeight="1">
      <c r="A22" s="49"/>
      <c r="B22" s="58"/>
      <c r="C22" s="55"/>
      <c r="D22" s="57"/>
      <c r="E22" s="19"/>
      <c r="F22" s="5" t="s">
        <v>2</v>
      </c>
      <c r="G22" s="19"/>
      <c r="H22" s="20">
        <v>2225</v>
      </c>
      <c r="I22" s="21">
        <v>778</v>
      </c>
      <c r="J22" s="22">
        <v>0</v>
      </c>
      <c r="K22" s="22">
        <v>0</v>
      </c>
      <c r="L22" s="22">
        <v>0</v>
      </c>
      <c r="M22" s="22">
        <v>0</v>
      </c>
      <c r="N22" s="22">
        <v>56</v>
      </c>
      <c r="O22" s="22">
        <v>244</v>
      </c>
      <c r="P22" s="22">
        <v>218</v>
      </c>
      <c r="Q22" s="22">
        <v>123</v>
      </c>
      <c r="R22" s="22">
        <v>83</v>
      </c>
      <c r="S22" s="23">
        <v>54</v>
      </c>
    </row>
    <row r="23" spans="1:19" s="24" customFormat="1" ht="11.1" customHeight="1">
      <c r="A23" s="49">
        <f>DATE(YEAR(A26)-1,5,1)</f>
        <v>42125</v>
      </c>
      <c r="B23" s="58" t="str">
        <f>IF(TEXT(A20,"ggg")=TEXT(A23,"ggg"),"",TEXT(A23,"ggg"))</f>
        <v/>
      </c>
      <c r="C23" s="55" t="str">
        <f>IF(TEXT(A23,"e")="1","元",TEXT(A23,"e"))</f>
        <v>27</v>
      </c>
      <c r="D23" s="56" t="str">
        <f>IF(TEXT(A20,"ggg")=TEXT(A23,"ggg"),"","年")</f>
        <v/>
      </c>
      <c r="E23" s="19"/>
      <c r="F23" s="5" t="s">
        <v>0</v>
      </c>
      <c r="G23" s="19"/>
      <c r="H23" s="20">
        <v>23566</v>
      </c>
      <c r="I23" s="21">
        <v>8812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982</v>
      </c>
      <c r="P23" s="22">
        <v>3243</v>
      </c>
      <c r="Q23" s="22">
        <v>2339</v>
      </c>
      <c r="R23" s="22">
        <v>1372</v>
      </c>
      <c r="S23" s="23">
        <v>876</v>
      </c>
    </row>
    <row r="24" spans="1:19" s="24" customFormat="1" ht="11.1" customHeight="1">
      <c r="A24" s="49"/>
      <c r="B24" s="58"/>
      <c r="C24" s="55"/>
      <c r="D24" s="57"/>
      <c r="E24" s="19"/>
      <c r="F24" s="5" t="s">
        <v>1</v>
      </c>
      <c r="G24" s="19"/>
      <c r="H24" s="20">
        <v>21293</v>
      </c>
      <c r="I24" s="21">
        <v>8101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925</v>
      </c>
      <c r="P24" s="22">
        <v>3016</v>
      </c>
      <c r="Q24" s="22">
        <v>2128</v>
      </c>
      <c r="R24" s="22">
        <v>1241</v>
      </c>
      <c r="S24" s="23">
        <v>791</v>
      </c>
    </row>
    <row r="25" spans="1:19" s="24" customFormat="1" ht="11.1" customHeight="1">
      <c r="A25" s="49"/>
      <c r="B25" s="58"/>
      <c r="C25" s="55"/>
      <c r="D25" s="57"/>
      <c r="E25" s="19"/>
      <c r="F25" s="5" t="s">
        <v>2</v>
      </c>
      <c r="G25" s="19"/>
      <c r="H25" s="20">
        <v>2273</v>
      </c>
      <c r="I25" s="21">
        <v>711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57</v>
      </c>
      <c r="P25" s="22">
        <v>227</v>
      </c>
      <c r="Q25" s="22">
        <v>211</v>
      </c>
      <c r="R25" s="22">
        <v>131</v>
      </c>
      <c r="S25" s="23">
        <v>85</v>
      </c>
    </row>
    <row r="26" spans="1:19" s="24" customFormat="1" ht="11.1" customHeight="1">
      <c r="A26" s="49">
        <f>DATE(YEAR(A29)-1,5,1)</f>
        <v>42491</v>
      </c>
      <c r="B26" s="58" t="str">
        <f>IF(TEXT(A23,"ggg")=TEXT(A26,"ggg"),"",TEXT(A26,"ggg"))</f>
        <v/>
      </c>
      <c r="C26" s="55" t="str">
        <f>IF(TEXT(A26,"e")="1","元",TEXT(A26,"e"))</f>
        <v>28</v>
      </c>
      <c r="D26" s="56" t="str">
        <f>IF(TEXT(A23,"ggg")=TEXT(A26,"ggg"),"","年")</f>
        <v/>
      </c>
      <c r="E26" s="19"/>
      <c r="F26" s="5" t="s">
        <v>0</v>
      </c>
      <c r="G26" s="19"/>
      <c r="H26" s="20">
        <v>22947</v>
      </c>
      <c r="I26" s="21">
        <v>7520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938</v>
      </c>
      <c r="Q26" s="22">
        <v>3033</v>
      </c>
      <c r="R26" s="22">
        <v>2234</v>
      </c>
      <c r="S26" s="23">
        <v>1315</v>
      </c>
    </row>
    <row r="27" spans="1:19" s="24" customFormat="1" ht="11.1" customHeight="1">
      <c r="A27" s="49"/>
      <c r="B27" s="58"/>
      <c r="C27" s="55"/>
      <c r="D27" s="57"/>
      <c r="E27" s="19"/>
      <c r="F27" s="5" t="s">
        <v>1</v>
      </c>
      <c r="G27" s="19"/>
      <c r="H27" s="20">
        <v>20738</v>
      </c>
      <c r="I27" s="21">
        <v>6882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889</v>
      </c>
      <c r="Q27" s="22">
        <v>2770</v>
      </c>
      <c r="R27" s="22">
        <v>2037</v>
      </c>
      <c r="S27" s="23">
        <v>1186</v>
      </c>
    </row>
    <row r="28" spans="1:19" s="24" customFormat="1" ht="11.1" customHeight="1">
      <c r="A28" s="49"/>
      <c r="B28" s="58"/>
      <c r="C28" s="55"/>
      <c r="D28" s="57"/>
      <c r="E28" s="19"/>
      <c r="F28" s="5" t="s">
        <v>2</v>
      </c>
      <c r="G28" s="19"/>
      <c r="H28" s="20">
        <v>2209</v>
      </c>
      <c r="I28" s="21">
        <v>638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49</v>
      </c>
      <c r="Q28" s="22">
        <v>263</v>
      </c>
      <c r="R28" s="22">
        <v>197</v>
      </c>
      <c r="S28" s="23">
        <v>129</v>
      </c>
    </row>
    <row r="29" spans="1:19" s="24" customFormat="1" ht="11.1" customHeight="1">
      <c r="A29" s="49">
        <f>DATE(YEAR(A32)-1,5,1)</f>
        <v>42856</v>
      </c>
      <c r="B29" s="58" t="str">
        <f>IF(TEXT(A26,"ggg")=TEXT(A29,"ggg"),"",TEXT(A29,"ggg"))</f>
        <v/>
      </c>
      <c r="C29" s="55" t="str">
        <f>IF(TEXT(A29,"e")="1","元",TEXT(A29,"e"))</f>
        <v>29</v>
      </c>
      <c r="D29" s="56" t="str">
        <f>IF(TEXT(A26,"ggg")=TEXT(A29,"ggg"),"","年")</f>
        <v/>
      </c>
      <c r="E29" s="19"/>
      <c r="F29" s="5" t="s">
        <v>0</v>
      </c>
      <c r="G29" s="19"/>
      <c r="H29" s="20">
        <v>22025</v>
      </c>
      <c r="I29" s="21">
        <v>5909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854</v>
      </c>
      <c r="R29" s="22">
        <v>2858</v>
      </c>
      <c r="S29" s="23">
        <v>2197</v>
      </c>
    </row>
    <row r="30" spans="1:19" s="24" customFormat="1" ht="11.1" customHeight="1">
      <c r="A30" s="49"/>
      <c r="B30" s="58"/>
      <c r="C30" s="55"/>
      <c r="D30" s="57"/>
      <c r="E30" s="19"/>
      <c r="F30" s="5" t="s">
        <v>1</v>
      </c>
      <c r="G30" s="19"/>
      <c r="H30" s="20">
        <v>19824</v>
      </c>
      <c r="I30" s="21">
        <v>5442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807</v>
      </c>
      <c r="R30" s="22">
        <v>2645</v>
      </c>
      <c r="S30" s="23">
        <v>1990</v>
      </c>
    </row>
    <row r="31" spans="1:19" s="24" customFormat="1" ht="11.1" customHeight="1">
      <c r="A31" s="49"/>
      <c r="B31" s="58"/>
      <c r="C31" s="55"/>
      <c r="D31" s="57"/>
      <c r="E31" s="19"/>
      <c r="F31" s="5" t="s">
        <v>2</v>
      </c>
      <c r="G31" s="19"/>
      <c r="H31" s="20">
        <v>2201</v>
      </c>
      <c r="I31" s="21">
        <v>467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47</v>
      </c>
      <c r="R31" s="22">
        <v>213</v>
      </c>
      <c r="S31" s="23">
        <v>207</v>
      </c>
    </row>
    <row r="32" spans="1:19" s="24" customFormat="1" ht="11.1" customHeight="1">
      <c r="A32" s="49">
        <f>DATE(YEAR(A35)-1,5,1)</f>
        <v>43221</v>
      </c>
      <c r="B32" s="58" t="str">
        <f>IF(TEXT(A29,"ggg")=TEXT(A32,"ggg"),"",TEXT(A32,"ggg"))</f>
        <v/>
      </c>
      <c r="C32" s="55" t="str">
        <f>IF(TEXT(A32,"e")="1","元",TEXT(A32,"e"))</f>
        <v>30</v>
      </c>
      <c r="D32" s="56" t="str">
        <f>IF(TEXT(A29,"ggg")=TEXT(A32,"ggg"),"","年")</f>
        <v/>
      </c>
      <c r="E32" s="19"/>
      <c r="F32" s="5" t="s">
        <v>0</v>
      </c>
      <c r="G32" s="19"/>
      <c r="H32" s="20">
        <v>21060</v>
      </c>
      <c r="I32" s="21">
        <v>3396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824</v>
      </c>
      <c r="S32" s="23">
        <v>2572</v>
      </c>
    </row>
    <row r="33" spans="1:19" s="24" customFormat="1" ht="11.1" customHeight="1">
      <c r="A33" s="49"/>
      <c r="B33" s="58"/>
      <c r="C33" s="55"/>
      <c r="D33" s="57"/>
      <c r="E33" s="19"/>
      <c r="F33" s="5" t="s">
        <v>1</v>
      </c>
      <c r="G33" s="19"/>
      <c r="H33" s="20">
        <v>19010</v>
      </c>
      <c r="I33" s="21">
        <v>3157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783</v>
      </c>
      <c r="S33" s="23">
        <v>2374</v>
      </c>
    </row>
    <row r="34" spans="1:19" s="24" customFormat="1" ht="11.1" customHeight="1">
      <c r="A34" s="49"/>
      <c r="B34" s="58"/>
      <c r="C34" s="55"/>
      <c r="D34" s="57"/>
      <c r="E34" s="19"/>
      <c r="F34" s="5" t="s">
        <v>2</v>
      </c>
      <c r="G34" s="19"/>
      <c r="H34" s="20">
        <v>2050</v>
      </c>
      <c r="I34" s="21">
        <v>239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41</v>
      </c>
      <c r="S34" s="23">
        <v>198</v>
      </c>
    </row>
    <row r="35" spans="1:19" s="24" customFormat="1" ht="11.1" customHeight="1">
      <c r="A35" s="48">
        <v>43586</v>
      </c>
      <c r="B35" s="67" t="str">
        <f>IF(TEXT(A32,"ggg")=TEXT(A35,"ggg"),"",TEXT(A35,"ggg"))</f>
        <v>令和</v>
      </c>
      <c r="C35" s="53" t="str">
        <f>IF(TEXT(A35,"e")="1","元",TEXT(A35,"e"))</f>
        <v>元</v>
      </c>
      <c r="D35" s="54" t="str">
        <f>IF(TEXT(A32,"ggg")=TEXT(A35,"ggg"),"","年")</f>
        <v>年</v>
      </c>
      <c r="E35" s="19"/>
      <c r="F35" s="25" t="s">
        <v>0</v>
      </c>
      <c r="G35" s="26"/>
      <c r="H35" s="21">
        <v>19993</v>
      </c>
      <c r="I35" s="21">
        <v>748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748</v>
      </c>
    </row>
    <row r="36" spans="1:19" s="24" customFormat="1" ht="11.1" customHeight="1">
      <c r="A36" s="49"/>
      <c r="B36" s="67"/>
      <c r="C36" s="53"/>
      <c r="D36" s="54"/>
      <c r="E36" s="19"/>
      <c r="F36" s="25" t="s">
        <v>1</v>
      </c>
      <c r="G36" s="26"/>
      <c r="H36" s="21">
        <v>18095</v>
      </c>
      <c r="I36" s="21">
        <v>704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704</v>
      </c>
    </row>
    <row r="37" spans="1:19" s="24" customFormat="1">
      <c r="A37" s="49"/>
      <c r="B37" s="67"/>
      <c r="C37" s="53"/>
      <c r="D37" s="54"/>
      <c r="E37" s="19"/>
      <c r="F37" s="25" t="s">
        <v>2</v>
      </c>
      <c r="G37" s="26"/>
      <c r="H37" s="21">
        <v>1898</v>
      </c>
      <c r="I37" s="21">
        <v>44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44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68" t="s">
        <v>8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8" t="str">
        <f>TEXT(A8,"ggg")</f>
        <v>平成</v>
      </c>
      <c r="C43" s="55" t="str">
        <f>IF(TEXT(A8,"e")="1","元",TEXT(A8,"e"))</f>
        <v>22</v>
      </c>
      <c r="D43" s="56" t="s">
        <v>9</v>
      </c>
      <c r="F43" s="38" t="s">
        <v>0</v>
      </c>
      <c r="G43" s="39"/>
      <c r="H43" s="40">
        <v>100</v>
      </c>
      <c r="I43" s="41">
        <v>44.6861953090526</v>
      </c>
      <c r="J43" s="42">
        <v>5.0473507348698199</v>
      </c>
      <c r="K43" s="42">
        <v>14.1271511489766</v>
      </c>
      <c r="L43" s="42">
        <v>9.9249855741488702</v>
      </c>
      <c r="M43" s="42">
        <v>5.7465802247038402</v>
      </c>
      <c r="N43" s="42">
        <v>3.6862292522317599</v>
      </c>
      <c r="O43" s="42">
        <v>2.46766912188995</v>
      </c>
      <c r="P43" s="42">
        <v>1.57496351108244</v>
      </c>
      <c r="Q43" s="42">
        <v>1.04544991683921</v>
      </c>
      <c r="R43" s="42">
        <v>0.59739995247954003</v>
      </c>
      <c r="S43" s="41">
        <v>0.46841587183055</v>
      </c>
    </row>
    <row r="44" spans="1:19" ht="11.25" customHeight="1">
      <c r="B44" s="58"/>
      <c r="C44" s="55"/>
      <c r="D44" s="57"/>
      <c r="F44" s="38" t="s">
        <v>1</v>
      </c>
      <c r="G44" s="39"/>
      <c r="H44" s="40">
        <v>100</v>
      </c>
      <c r="I44" s="41">
        <v>45.138125595368898</v>
      </c>
      <c r="J44" s="42">
        <v>5.2832124276397696</v>
      </c>
      <c r="K44" s="42">
        <v>14.376786106836599</v>
      </c>
      <c r="L44" s="42">
        <v>10.0058620942331</v>
      </c>
      <c r="M44" s="42">
        <v>5.7448523485015004</v>
      </c>
      <c r="N44" s="42">
        <v>3.6418260423536299</v>
      </c>
      <c r="O44" s="42">
        <v>2.4144500622847498</v>
      </c>
      <c r="P44" s="42">
        <v>1.56078258958012</v>
      </c>
      <c r="Q44" s="42">
        <v>1.0625045797611199</v>
      </c>
      <c r="R44" s="42">
        <v>0.5898732322122</v>
      </c>
      <c r="S44" s="41">
        <v>0.45797611196600002</v>
      </c>
    </row>
    <row r="45" spans="1:19" ht="11.25" customHeight="1">
      <c r="B45" s="58"/>
      <c r="C45" s="55"/>
      <c r="D45" s="57"/>
      <c r="F45" s="38" t="s">
        <v>2</v>
      </c>
      <c r="G45" s="39"/>
      <c r="H45" s="40">
        <v>100</v>
      </c>
      <c r="I45" s="41">
        <v>38.994000922934902</v>
      </c>
      <c r="J45" s="42">
        <v>2.07660359944623</v>
      </c>
      <c r="K45" s="42">
        <v>10.9829257037378</v>
      </c>
      <c r="L45" s="42">
        <v>8.9063221042916396</v>
      </c>
      <c r="M45" s="42">
        <v>5.7683433317951103</v>
      </c>
      <c r="N45" s="42">
        <v>4.2455006922012002</v>
      </c>
      <c r="O45" s="42">
        <v>3.13797877249654</v>
      </c>
      <c r="P45" s="42">
        <v>1.7535763728657101</v>
      </c>
      <c r="Q45" s="42">
        <v>0.83064143977849003</v>
      </c>
      <c r="R45" s="42">
        <v>0.69220119981540995</v>
      </c>
      <c r="S45" s="41">
        <v>0.59990770650669001</v>
      </c>
    </row>
    <row r="46" spans="1:19" ht="11.25" customHeight="1">
      <c r="B46" s="58" t="str">
        <f>IF(TEXT(A8,"ggg")=TEXT(A11,"ggg"),"",TEXT(A11,"ggg"))</f>
        <v/>
      </c>
      <c r="C46" s="55" t="str">
        <f>IF(TEXT(A11,"e")="1","元",TEXT(A11,"e"))</f>
        <v>23</v>
      </c>
      <c r="D46" s="56" t="str">
        <f>IF(TEXT(A8,"ggg")=TEXT(A11,"ggg"),"","年")</f>
        <v/>
      </c>
      <c r="F46" s="38" t="s">
        <v>0</v>
      </c>
      <c r="G46" s="39"/>
      <c r="H46" s="40">
        <v>100</v>
      </c>
      <c r="I46" s="41">
        <v>44.795857677640498</v>
      </c>
      <c r="J46" s="42">
        <v>0</v>
      </c>
      <c r="K46" s="42">
        <v>5.04495679249903</v>
      </c>
      <c r="L46" s="42">
        <v>14.3127033551411</v>
      </c>
      <c r="M46" s="42">
        <v>9.6595878669139008</v>
      </c>
      <c r="N46" s="42">
        <v>5.76216632263933</v>
      </c>
      <c r="O46" s="42">
        <v>4.0058776195640702</v>
      </c>
      <c r="P46" s="42">
        <v>2.56446139313578</v>
      </c>
      <c r="Q46" s="42">
        <v>1.5988524647517699</v>
      </c>
      <c r="R46" s="42">
        <v>1.10905083441206</v>
      </c>
      <c r="S46" s="41">
        <v>0.73820102858341996</v>
      </c>
    </row>
    <row r="47" spans="1:19" ht="11.25" customHeight="1">
      <c r="B47" s="58"/>
      <c r="C47" s="55"/>
      <c r="D47" s="57"/>
      <c r="F47" s="38" t="s">
        <v>1</v>
      </c>
      <c r="G47" s="39"/>
      <c r="H47" s="40">
        <v>100</v>
      </c>
      <c r="I47" s="41">
        <v>45.168769955906903</v>
      </c>
      <c r="J47" s="42">
        <v>0</v>
      </c>
      <c r="K47" s="42">
        <v>5.23414930819522</v>
      </c>
      <c r="L47" s="42">
        <v>14.5925193857381</v>
      </c>
      <c r="M47" s="42">
        <v>9.7384825908468908</v>
      </c>
      <c r="N47" s="42">
        <v>5.72829557549034</v>
      </c>
      <c r="O47" s="42">
        <v>3.9113577618975199</v>
      </c>
      <c r="P47" s="42">
        <v>2.5011403375399102</v>
      </c>
      <c r="Q47" s="42">
        <v>1.60407480614261</v>
      </c>
      <c r="R47" s="42">
        <v>1.1251330393796499</v>
      </c>
      <c r="S47" s="41">
        <v>0.73361715067660005</v>
      </c>
    </row>
    <row r="48" spans="1:19" ht="11.25" customHeight="1">
      <c r="B48" s="58"/>
      <c r="C48" s="55"/>
      <c r="D48" s="57"/>
      <c r="F48" s="38" t="s">
        <v>2</v>
      </c>
      <c r="G48" s="39"/>
      <c r="H48" s="40">
        <v>100</v>
      </c>
      <c r="I48" s="41">
        <v>40.483516483516397</v>
      </c>
      <c r="J48" s="42">
        <v>0</v>
      </c>
      <c r="K48" s="42">
        <v>2.8571428571428501</v>
      </c>
      <c r="L48" s="42">
        <v>11.076923076923</v>
      </c>
      <c r="M48" s="42">
        <v>8.7472527472527393</v>
      </c>
      <c r="N48" s="42">
        <v>6.1538461538461497</v>
      </c>
      <c r="O48" s="42">
        <v>5.0989010989011003</v>
      </c>
      <c r="P48" s="42">
        <v>3.2967032967032899</v>
      </c>
      <c r="Q48" s="42">
        <v>1.5384615384615301</v>
      </c>
      <c r="R48" s="42">
        <v>0.92307692307692002</v>
      </c>
      <c r="S48" s="41">
        <v>0.79120879120878995</v>
      </c>
    </row>
    <row r="49" spans="2:19" ht="11.25" customHeight="1">
      <c r="B49" s="58" t="str">
        <f>IF(TEXT(A11,"ggg")=TEXT(A14,"ggg"),"",TEXT(A14,"ggg"))</f>
        <v/>
      </c>
      <c r="C49" s="55" t="str">
        <f>IF(TEXT(A14,"e")="1","元",TEXT(A14,"e"))</f>
        <v>24</v>
      </c>
      <c r="D49" s="56" t="str">
        <f>IF(TEXT(A11,"ggg")=TEXT(A14,"ggg"),"","年")</f>
        <v/>
      </c>
      <c r="F49" s="38" t="s">
        <v>0</v>
      </c>
      <c r="G49" s="39"/>
      <c r="H49" s="40">
        <v>100</v>
      </c>
      <c r="I49" s="41">
        <v>43.474622521375302</v>
      </c>
      <c r="J49" s="42">
        <v>0</v>
      </c>
      <c r="K49" s="42">
        <v>0</v>
      </c>
      <c r="L49" s="42">
        <v>4.7880662179370503</v>
      </c>
      <c r="M49" s="42">
        <v>13.767509550664</v>
      </c>
      <c r="N49" s="42">
        <v>9.7871566308895694</v>
      </c>
      <c r="O49" s="42">
        <v>6.0869565217391299</v>
      </c>
      <c r="P49" s="42">
        <v>3.8420956885573898</v>
      </c>
      <c r="Q49" s="42">
        <v>2.6741859195925</v>
      </c>
      <c r="R49" s="42">
        <v>1.6372566854647901</v>
      </c>
      <c r="S49" s="41">
        <v>0.89139530653082999</v>
      </c>
    </row>
    <row r="50" spans="2:19" ht="11.25" customHeight="1">
      <c r="B50" s="58"/>
      <c r="C50" s="55"/>
      <c r="D50" s="56"/>
      <c r="F50" s="38" t="s">
        <v>1</v>
      </c>
      <c r="G50" s="39"/>
      <c r="H50" s="40">
        <v>100</v>
      </c>
      <c r="I50" s="41">
        <v>43.790693981260901</v>
      </c>
      <c r="J50" s="42">
        <v>0</v>
      </c>
      <c r="K50" s="42">
        <v>0</v>
      </c>
      <c r="L50" s="42">
        <v>4.98253136414165</v>
      </c>
      <c r="M50" s="42">
        <v>14.0424011434016</v>
      </c>
      <c r="N50" s="42">
        <v>9.7149436239479101</v>
      </c>
      <c r="O50" s="42">
        <v>6.0981419723677899</v>
      </c>
      <c r="P50" s="42">
        <v>3.8113387327298698</v>
      </c>
      <c r="Q50" s="42">
        <v>2.65602667937112</v>
      </c>
      <c r="R50" s="42">
        <v>1.6079085278704099</v>
      </c>
      <c r="S50" s="41">
        <v>0.87740193743051997</v>
      </c>
    </row>
    <row r="51" spans="2:19" ht="11.25" customHeight="1">
      <c r="B51" s="58"/>
      <c r="C51" s="55"/>
      <c r="D51" s="56"/>
      <c r="F51" s="38" t="s">
        <v>2</v>
      </c>
      <c r="G51" s="39"/>
      <c r="H51" s="40">
        <v>100</v>
      </c>
      <c r="I51" s="41">
        <v>40.008707009142299</v>
      </c>
      <c r="J51" s="42">
        <v>0</v>
      </c>
      <c r="K51" s="42">
        <v>0</v>
      </c>
      <c r="L51" s="42">
        <v>2.65563778841967</v>
      </c>
      <c r="M51" s="42">
        <v>10.753156290814101</v>
      </c>
      <c r="N51" s="42">
        <v>10.579016107966901</v>
      </c>
      <c r="O51" s="42">
        <v>5.9643012625163196</v>
      </c>
      <c r="P51" s="42">
        <v>4.1793643883326004</v>
      </c>
      <c r="Q51" s="42">
        <v>2.8733130169786598</v>
      </c>
      <c r="R51" s="42">
        <v>1.95907705703091</v>
      </c>
      <c r="S51" s="41">
        <v>1.0448410970831501</v>
      </c>
    </row>
    <row r="52" spans="2:19" ht="11.25" customHeight="1">
      <c r="B52" s="58" t="str">
        <f>IF(TEXT(A14,"ggg")=TEXT(A17,"ggg"),"",TEXT(A17,"ggg"))</f>
        <v/>
      </c>
      <c r="C52" s="55" t="str">
        <f>IF(TEXT(A17,"e")="1","元",TEXT(A17,"e"))</f>
        <v>25</v>
      </c>
      <c r="D52" s="56" t="str">
        <f>IF(TEXT(A14,"ggg")=TEXT(A17,"ggg"),"","年")</f>
        <v/>
      </c>
      <c r="F52" s="38" t="s">
        <v>0</v>
      </c>
      <c r="G52" s="39"/>
      <c r="H52" s="40">
        <v>100</v>
      </c>
      <c r="I52" s="41">
        <v>42.328999434708798</v>
      </c>
      <c r="J52" s="42">
        <v>0</v>
      </c>
      <c r="K52" s="42">
        <v>0</v>
      </c>
      <c r="L52" s="42">
        <v>0</v>
      </c>
      <c r="M52" s="42">
        <v>4.4959487469379997</v>
      </c>
      <c r="N52" s="42">
        <v>13.608441680798901</v>
      </c>
      <c r="O52" s="42">
        <v>9.8322969662709596</v>
      </c>
      <c r="P52" s="42">
        <v>6.3124175617109497</v>
      </c>
      <c r="Q52" s="42">
        <v>3.9042773695119601</v>
      </c>
      <c r="R52" s="42">
        <v>2.6380252496702399</v>
      </c>
      <c r="S52" s="41">
        <v>1.5375918598078</v>
      </c>
    </row>
    <row r="53" spans="2:19" ht="11.25" customHeight="1">
      <c r="B53" s="58"/>
      <c r="C53" s="55"/>
      <c r="D53" s="57"/>
      <c r="F53" s="38" t="s">
        <v>1</v>
      </c>
      <c r="G53" s="39"/>
      <c r="H53" s="40">
        <v>100</v>
      </c>
      <c r="I53" s="41">
        <v>42.772678408996903</v>
      </c>
      <c r="J53" s="42">
        <v>0</v>
      </c>
      <c r="K53" s="42">
        <v>0</v>
      </c>
      <c r="L53" s="42">
        <v>0</v>
      </c>
      <c r="M53" s="42">
        <v>4.66385512279831</v>
      </c>
      <c r="N53" s="42">
        <v>13.830315058298099</v>
      </c>
      <c r="O53" s="42">
        <v>9.9644422393119996</v>
      </c>
      <c r="P53" s="42">
        <v>6.2556851070867401</v>
      </c>
      <c r="Q53" s="42">
        <v>3.8989498056727001</v>
      </c>
      <c r="R53" s="42">
        <v>2.6378896882494001</v>
      </c>
      <c r="S53" s="41">
        <v>1.52154138757959</v>
      </c>
    </row>
    <row r="54" spans="2:19" ht="11.25" customHeight="1">
      <c r="B54" s="58"/>
      <c r="C54" s="55"/>
      <c r="D54" s="57"/>
      <c r="F54" s="38" t="s">
        <v>2</v>
      </c>
      <c r="G54" s="39"/>
      <c r="H54" s="40">
        <v>100</v>
      </c>
      <c r="I54" s="41">
        <v>37.760749255002096</v>
      </c>
      <c r="J54" s="42">
        <v>0</v>
      </c>
      <c r="K54" s="42">
        <v>0</v>
      </c>
      <c r="L54" s="42">
        <v>0</v>
      </c>
      <c r="M54" s="42">
        <v>2.7671349510429901</v>
      </c>
      <c r="N54" s="42">
        <v>11.3239676458067</v>
      </c>
      <c r="O54" s="42">
        <v>8.4716900808854803</v>
      </c>
      <c r="P54" s="42">
        <v>6.8965517241379297</v>
      </c>
      <c r="Q54" s="42">
        <v>3.9591315453384399</v>
      </c>
      <c r="R54" s="42">
        <v>2.6394210302256198</v>
      </c>
      <c r="S54" s="41">
        <v>1.70285227756492</v>
      </c>
    </row>
    <row r="55" spans="2:19" ht="11.25" customHeight="1">
      <c r="B55" s="58" t="str">
        <f>IF(TEXT(A17,"ggg")=TEXT(A20,"ggg"),"",TEXT(A20,"ggg"))</f>
        <v/>
      </c>
      <c r="C55" s="55" t="str">
        <f>IF(TEXT(A20,"e")="1","元",TEXT(A20,"e"))</f>
        <v>26</v>
      </c>
      <c r="D55" s="56" t="str">
        <f>IF(TEXT(A17,"ggg")=TEXT(A20,"ggg"),"","年")</f>
        <v/>
      </c>
      <c r="F55" s="38" t="s">
        <v>0</v>
      </c>
      <c r="G55" s="39"/>
      <c r="H55" s="40">
        <v>100</v>
      </c>
      <c r="I55" s="41">
        <v>40.961756603467798</v>
      </c>
      <c r="J55" s="42">
        <v>0</v>
      </c>
      <c r="K55" s="42">
        <v>0</v>
      </c>
      <c r="L55" s="42">
        <v>0</v>
      </c>
      <c r="M55" s="42">
        <v>0</v>
      </c>
      <c r="N55" s="42">
        <v>4.3509965969859001</v>
      </c>
      <c r="O55" s="42">
        <v>14.1589693728731</v>
      </c>
      <c r="P55" s="42">
        <v>10.0753524550316</v>
      </c>
      <c r="Q55" s="42">
        <v>6.0200939880084201</v>
      </c>
      <c r="R55" s="42">
        <v>3.9377734564900302</v>
      </c>
      <c r="S55" s="41">
        <v>2.4185707340787501</v>
      </c>
    </row>
    <row r="56" spans="2:19" ht="11.25" customHeight="1">
      <c r="B56" s="58"/>
      <c r="C56" s="55"/>
      <c r="D56" s="57"/>
      <c r="F56" s="38" t="s">
        <v>1</v>
      </c>
      <c r="G56" s="39"/>
      <c r="H56" s="40">
        <v>100</v>
      </c>
      <c r="I56" s="41">
        <v>41.555723763301998</v>
      </c>
      <c r="J56" s="42">
        <v>0</v>
      </c>
      <c r="K56" s="42">
        <v>0</v>
      </c>
      <c r="L56" s="42">
        <v>0</v>
      </c>
      <c r="M56" s="42">
        <v>0</v>
      </c>
      <c r="N56" s="42">
        <v>4.5327040384700998</v>
      </c>
      <c r="O56" s="42">
        <v>14.475266040340101</v>
      </c>
      <c r="P56" s="42">
        <v>10.1028540896745</v>
      </c>
      <c r="Q56" s="42">
        <v>6.0688365465960201</v>
      </c>
      <c r="R56" s="42">
        <v>3.9583240571708398</v>
      </c>
      <c r="S56" s="41">
        <v>2.4177389910503502</v>
      </c>
    </row>
    <row r="57" spans="2:19" ht="11.25" customHeight="1">
      <c r="B57" s="58"/>
      <c r="C57" s="55"/>
      <c r="D57" s="57"/>
      <c r="F57" s="38" t="s">
        <v>2</v>
      </c>
      <c r="G57" s="39"/>
      <c r="H57" s="40">
        <v>100</v>
      </c>
      <c r="I57" s="41">
        <v>34.966292134831399</v>
      </c>
      <c r="J57" s="42">
        <v>0</v>
      </c>
      <c r="K57" s="42">
        <v>0</v>
      </c>
      <c r="L57" s="42">
        <v>0</v>
      </c>
      <c r="M57" s="42">
        <v>0</v>
      </c>
      <c r="N57" s="42">
        <v>2.51685393258427</v>
      </c>
      <c r="O57" s="42">
        <v>10.9662921348314</v>
      </c>
      <c r="P57" s="42">
        <v>9.7977528089887596</v>
      </c>
      <c r="Q57" s="42">
        <v>5.5280898876404496</v>
      </c>
      <c r="R57" s="42">
        <v>3.7303370786516798</v>
      </c>
      <c r="S57" s="41">
        <v>2.4269662921348298</v>
      </c>
    </row>
    <row r="58" spans="2:19" ht="11.25" customHeight="1">
      <c r="B58" s="58" t="str">
        <f>IF(TEXT(A20,"ggg")=TEXT(A23,"ggg"),"",TEXT(A23,"ggg"))</f>
        <v/>
      </c>
      <c r="C58" s="55" t="str">
        <f>IF(TEXT(A23,"e")="1","元",TEXT(A23,"e"))</f>
        <v>27</v>
      </c>
      <c r="D58" s="56" t="str">
        <f>IF(TEXT(A20,"ggg")=TEXT(A23,"ggg"),"","年")</f>
        <v/>
      </c>
      <c r="F58" s="38" t="s">
        <v>0</v>
      </c>
      <c r="G58" s="39"/>
      <c r="H58" s="40">
        <v>100</v>
      </c>
      <c r="I58" s="41">
        <v>37.392854111856003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4.1670202834592196</v>
      </c>
      <c r="P58" s="42">
        <v>13.761351099040899</v>
      </c>
      <c r="Q58" s="42">
        <v>9.9253161334125402</v>
      </c>
      <c r="R58" s="42">
        <v>5.8219468726130801</v>
      </c>
      <c r="S58" s="41">
        <v>3.7172197233302202</v>
      </c>
    </row>
    <row r="59" spans="2:19" ht="11.25" customHeight="1">
      <c r="B59" s="58"/>
      <c r="C59" s="55"/>
      <c r="D59" s="57"/>
      <c r="F59" s="38" t="s">
        <v>1</v>
      </c>
      <c r="G59" s="39"/>
      <c r="H59" s="40">
        <v>100</v>
      </c>
      <c r="I59" s="41">
        <v>38.045367022025999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4.3441506598412598</v>
      </c>
      <c r="P59" s="42">
        <v>14.164279340628299</v>
      </c>
      <c r="Q59" s="42">
        <v>9.9938947071807593</v>
      </c>
      <c r="R59" s="42">
        <v>5.8282064528248698</v>
      </c>
      <c r="S59" s="41">
        <v>3.71483586155074</v>
      </c>
    </row>
    <row r="60" spans="2:19" ht="11.25" customHeight="1">
      <c r="B60" s="58"/>
      <c r="C60" s="55"/>
      <c r="D60" s="57"/>
      <c r="F60" s="38" t="s">
        <v>2</v>
      </c>
      <c r="G60" s="39"/>
      <c r="H60" s="40">
        <v>100</v>
      </c>
      <c r="I60" s="41">
        <v>31.280246370435499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2.50769907611086</v>
      </c>
      <c r="P60" s="42">
        <v>9.9868015838099407</v>
      </c>
      <c r="Q60" s="42">
        <v>9.2828860536735593</v>
      </c>
      <c r="R60" s="42">
        <v>5.7633084029916404</v>
      </c>
      <c r="S60" s="41">
        <v>3.7395512538495299</v>
      </c>
    </row>
    <row r="61" spans="2:19" ht="11.25" customHeight="1">
      <c r="B61" s="58" t="str">
        <f>IF(TEXT(A23,"ggg")=TEXT(A26,"ggg"),"",TEXT(A26,"ggg"))</f>
        <v/>
      </c>
      <c r="C61" s="55" t="str">
        <f>IF(TEXT(A26,"e")="1","元",TEXT(A26,"e"))</f>
        <v>28</v>
      </c>
      <c r="D61" s="56" t="str">
        <f>IF(TEXT(A23,"ggg")=TEXT(A26,"ggg"),"","年")</f>
        <v/>
      </c>
      <c r="F61" s="38" t="s">
        <v>0</v>
      </c>
      <c r="G61" s="39"/>
      <c r="H61" s="40">
        <v>100</v>
      </c>
      <c r="I61" s="41">
        <v>32.771168344445897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4.08768030679391</v>
      </c>
      <c r="Q61" s="42">
        <v>13.2174140410511</v>
      </c>
      <c r="R61" s="42">
        <v>9.7354774044537393</v>
      </c>
      <c r="S61" s="41">
        <v>5.73059659214712</v>
      </c>
    </row>
    <row r="62" spans="2:19" ht="11.25" customHeight="1">
      <c r="B62" s="58"/>
      <c r="C62" s="55"/>
      <c r="D62" s="57"/>
      <c r="F62" s="38" t="s">
        <v>1</v>
      </c>
      <c r="G62" s="39"/>
      <c r="H62" s="40">
        <v>100</v>
      </c>
      <c r="I62" s="41">
        <v>33.185456649628698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4.2868164721766799</v>
      </c>
      <c r="Q62" s="42">
        <v>13.357122191146599</v>
      </c>
      <c r="R62" s="42">
        <v>9.8225479795544395</v>
      </c>
      <c r="S62" s="41">
        <v>5.7189700067508902</v>
      </c>
    </row>
    <row r="63" spans="2:19" ht="11.25" customHeight="1">
      <c r="B63" s="58"/>
      <c r="C63" s="55"/>
      <c r="D63" s="57"/>
      <c r="F63" s="38" t="s">
        <v>2</v>
      </c>
      <c r="G63" s="39"/>
      <c r="H63" s="40">
        <v>100</v>
      </c>
      <c r="I63" s="41">
        <v>28.881846989587999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2.2181982797646</v>
      </c>
      <c r="Q63" s="42">
        <v>11.905839746491599</v>
      </c>
      <c r="R63" s="42">
        <v>8.9180624717066497</v>
      </c>
      <c r="S63" s="41">
        <v>5.8397464916251698</v>
      </c>
    </row>
    <row r="64" spans="2:19" ht="11.25" customHeight="1">
      <c r="B64" s="58" t="str">
        <f>IF(TEXT(A26,"ggg")=TEXT(A29,"ggg"),"",TEXT(A29,"ggg"))</f>
        <v/>
      </c>
      <c r="C64" s="55" t="str">
        <f>IF(TEXT(A29,"e")="1","元",TEXT(A29,"e"))</f>
        <v>29</v>
      </c>
      <c r="D64" s="56" t="str">
        <f>IF(TEXT(A26,"ggg")=TEXT(A29,"ggg"),"","年")</f>
        <v/>
      </c>
      <c r="F64" s="38" t="s">
        <v>0</v>
      </c>
      <c r="G64" s="39"/>
      <c r="H64" s="40">
        <v>100</v>
      </c>
      <c r="I64" s="41">
        <v>26.828603859250801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3.8774120317820602</v>
      </c>
      <c r="R64" s="42">
        <v>12.976163450624201</v>
      </c>
      <c r="S64" s="41">
        <v>9.9750283768444898</v>
      </c>
    </row>
    <row r="65" spans="1:19" ht="11.25" customHeight="1">
      <c r="B65" s="58"/>
      <c r="C65" s="55"/>
      <c r="D65" s="57"/>
      <c r="F65" s="38" t="s">
        <v>1</v>
      </c>
      <c r="G65" s="39"/>
      <c r="H65" s="40">
        <v>100</v>
      </c>
      <c r="I65" s="41">
        <v>27.451573849878901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4.0708232445520602</v>
      </c>
      <c r="R65" s="42">
        <v>13.342413236481001</v>
      </c>
      <c r="S65" s="41">
        <v>10.0383373688458</v>
      </c>
    </row>
    <row r="66" spans="1:19" ht="11.25" customHeight="1">
      <c r="B66" s="58"/>
      <c r="C66" s="55"/>
      <c r="D66" s="57"/>
      <c r="F66" s="38" t="s">
        <v>2</v>
      </c>
      <c r="G66" s="39"/>
      <c r="H66" s="40">
        <v>100</v>
      </c>
      <c r="I66" s="41">
        <v>21.2176283507496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2.1353930031803698</v>
      </c>
      <c r="R66" s="42">
        <v>9.67741935483871</v>
      </c>
      <c r="S66" s="41">
        <v>9.4048159927305708</v>
      </c>
    </row>
    <row r="67" spans="1:19" ht="11.25" customHeight="1">
      <c r="B67" s="58" t="str">
        <f>IF(TEXT(A29,"ggg")=TEXT(A32,"ggg"),"",TEXT(A32,"ggg"))</f>
        <v/>
      </c>
      <c r="C67" s="55" t="str">
        <f>IF(TEXT(A32,"e")="1","元",TEXT(A32,"e"))</f>
        <v>30</v>
      </c>
      <c r="D67" s="56" t="str">
        <f>IF(TEXT(A29,"ggg")=TEXT(A32,"ggg"),"","年")</f>
        <v/>
      </c>
      <c r="F67" s="38" t="s">
        <v>0</v>
      </c>
      <c r="G67" s="39"/>
      <c r="H67" s="40">
        <v>100</v>
      </c>
      <c r="I67" s="41">
        <v>16.125356125356099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3.91263057929724</v>
      </c>
      <c r="S67" s="41">
        <v>12.212725546058801</v>
      </c>
    </row>
    <row r="68" spans="1:19" ht="11.25" customHeight="1">
      <c r="B68" s="58"/>
      <c r="C68" s="55"/>
      <c r="D68" s="57"/>
      <c r="F68" s="38" t="s">
        <v>1</v>
      </c>
      <c r="G68" s="39"/>
      <c r="H68" s="40">
        <v>100</v>
      </c>
      <c r="I68" s="41">
        <v>16.607048921620201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4.11888479747501</v>
      </c>
      <c r="S68" s="41">
        <v>12.488164124145101</v>
      </c>
    </row>
    <row r="69" spans="1:19" ht="11.25" customHeight="1">
      <c r="B69" s="58"/>
      <c r="C69" s="55"/>
      <c r="D69" s="57"/>
      <c r="F69" s="38" t="s">
        <v>2</v>
      </c>
      <c r="G69" s="39"/>
      <c r="H69" s="40">
        <v>100</v>
      </c>
      <c r="I69" s="41">
        <v>11.6585365853658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2</v>
      </c>
      <c r="S69" s="41">
        <v>9.6585365853658498</v>
      </c>
    </row>
    <row r="70" spans="1:19" ht="11.25" customHeight="1">
      <c r="B70" s="67" t="str">
        <f>IF(TEXT(A32,"ggg")=TEXT(A35,"ggg"),"",TEXT(A35,"ggg"))</f>
        <v>令和</v>
      </c>
      <c r="C70" s="53" t="str">
        <f>IF(TEXT(A35,"e")="1","元",TEXT(A35,"e"))</f>
        <v>元</v>
      </c>
      <c r="D70" s="54" t="str">
        <f>IF(TEXT(A32,"ggg")=TEXT(A35,"ggg"),"","年")</f>
        <v>年</v>
      </c>
      <c r="F70" s="43" t="s">
        <v>0</v>
      </c>
      <c r="G70" s="44"/>
      <c r="H70" s="45">
        <v>100</v>
      </c>
      <c r="I70" s="41">
        <v>3.7413094583104001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3.7413094583104001</v>
      </c>
    </row>
    <row r="71" spans="1:19" ht="11.25" customHeight="1">
      <c r="B71" s="67"/>
      <c r="C71" s="53"/>
      <c r="D71" s="54"/>
      <c r="F71" s="43" t="s">
        <v>1</v>
      </c>
      <c r="G71" s="44"/>
      <c r="H71" s="45">
        <v>100</v>
      </c>
      <c r="I71" s="41">
        <v>3.8905775075987798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3.8905775075987798</v>
      </c>
    </row>
    <row r="72" spans="1:19" ht="11.1" customHeight="1">
      <c r="B72" s="67"/>
      <c r="C72" s="53"/>
      <c r="D72" s="54"/>
      <c r="F72" s="43" t="s">
        <v>2</v>
      </c>
      <c r="G72" s="44"/>
      <c r="H72" s="45">
        <v>100</v>
      </c>
      <c r="I72" s="41">
        <v>2.31822971548999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2.31822971548999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B49:B51"/>
    <mergeCell ref="B52:B54"/>
    <mergeCell ref="B46:B48"/>
    <mergeCell ref="A40:S40"/>
    <mergeCell ref="B20:B22"/>
    <mergeCell ref="B29:B31"/>
    <mergeCell ref="B32:B34"/>
    <mergeCell ref="B35:B37"/>
    <mergeCell ref="C49:C51"/>
    <mergeCell ref="B23:B25"/>
    <mergeCell ref="B67:B69"/>
    <mergeCell ref="B70:B72"/>
    <mergeCell ref="B55:B57"/>
    <mergeCell ref="B58:B60"/>
    <mergeCell ref="B61:B63"/>
    <mergeCell ref="B64:B6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C8:C10"/>
    <mergeCell ref="D8:D10"/>
    <mergeCell ref="C11:C13"/>
    <mergeCell ref="D11:D13"/>
    <mergeCell ref="C14:C16"/>
    <mergeCell ref="D14:D16"/>
    <mergeCell ref="C17:C19"/>
    <mergeCell ref="D17:D19"/>
    <mergeCell ref="C20:C22"/>
    <mergeCell ref="D20:D22"/>
    <mergeCell ref="C23:C25"/>
    <mergeCell ref="D23:D25"/>
    <mergeCell ref="C26:C28"/>
    <mergeCell ref="D26:D28"/>
    <mergeCell ref="C29:C31"/>
    <mergeCell ref="D29:D31"/>
    <mergeCell ref="C32:C34"/>
    <mergeCell ref="D32:D34"/>
    <mergeCell ref="C35:C37"/>
    <mergeCell ref="D35:D37"/>
    <mergeCell ref="B43:B45"/>
    <mergeCell ref="C43:C45"/>
    <mergeCell ref="D43:D45"/>
    <mergeCell ref="C46:C48"/>
    <mergeCell ref="D46:D48"/>
    <mergeCell ref="D49:D51"/>
    <mergeCell ref="C52:C54"/>
    <mergeCell ref="D52:D54"/>
    <mergeCell ref="C55:C57"/>
    <mergeCell ref="D55:D57"/>
    <mergeCell ref="C58:C60"/>
    <mergeCell ref="D58:D60"/>
    <mergeCell ref="C70:C72"/>
    <mergeCell ref="D70:D72"/>
    <mergeCell ref="C61:C63"/>
    <mergeCell ref="D61:D63"/>
    <mergeCell ref="C64:C66"/>
    <mergeCell ref="D64:D66"/>
    <mergeCell ref="C67:C69"/>
    <mergeCell ref="D67:D69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19-00-63</vt:lpstr>
      <vt:lpstr>'19-00-63'!Print_Area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2011-11-17T02:43:21Z</dcterms:created>
  <dcterms:modified xsi:type="dcterms:W3CDTF">2020-07-14T04:14:05Z</dcterms:modified>
  <cp:category/>
</cp:coreProperties>
</file>