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_★編集中\DB用\64表\"/>
    </mc:Choice>
  </mc:AlternateContent>
  <bookViews>
    <workbookView xWindow="10230" yWindow="0" windowWidth="10275" windowHeight="7725"/>
  </bookViews>
  <sheets>
    <sheet name="19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'19-00-64'!$A$1:$T$118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3" i="1" l="1"/>
  <c r="A86" i="1"/>
  <c r="B103" i="1" s="1"/>
  <c r="A69" i="1"/>
  <c r="D86" i="1" s="1"/>
  <c r="C69" i="1"/>
  <c r="D103" i="1"/>
  <c r="R6" i="1" l="1"/>
  <c r="B86" i="1"/>
  <c r="A52" i="1"/>
  <c r="C86" i="1"/>
  <c r="S6" i="1"/>
  <c r="A41" i="1" l="1"/>
  <c r="B69" i="1"/>
  <c r="Q6" i="1"/>
  <c r="D69" i="1"/>
  <c r="C52" i="1"/>
  <c r="D52" i="1" l="1"/>
  <c r="C41" i="1"/>
  <c r="A30" i="1"/>
  <c r="B52" i="1"/>
  <c r="P6" i="1"/>
  <c r="C30" i="1" l="1"/>
  <c r="D41" i="1"/>
  <c r="A19" i="1"/>
  <c r="O6" i="1"/>
  <c r="B41" i="1"/>
  <c r="N6" i="1" l="1"/>
  <c r="D30" i="1"/>
  <c r="C19" i="1"/>
  <c r="A8" i="1"/>
  <c r="B30" i="1"/>
  <c r="M6" i="1" l="1"/>
  <c r="D19" i="1"/>
  <c r="B19" i="1"/>
  <c r="L6" i="1"/>
  <c r="C8" i="1"/>
  <c r="B8" i="1"/>
</calcChain>
</file>

<file path=xl/sharedStrings.xml><?xml version="1.0" encoding="utf-8"?>
<sst xmlns="http://schemas.openxmlformats.org/spreadsheetml/2006/main" count="135" uniqueCount="15">
  <si>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</si>
  <si>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</si>
  <si>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</si>
  <si>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</si>
  <si>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</si>
  <si>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</si>
  <si>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</si>
  <si>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</si>
  <si>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</si>
  <si>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</si>
  <si>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</si>
  <si>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</si>
  <si>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</si>
  <si>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年</t>
    <phoneticPr fontId="35"/>
  </si>
  <si>
    <t>仮釈放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</si>
</sst>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_ &quot;SFr.&quot;* #,##0.00_ ;_ &quot;SFr.&quot;* \-#,##0.00_ ;_ &quot;SFr.&quot;* &quot;-&quot;??_ ;_ @_ "/>
    <numFmt numFmtId="180" formatCode="[$-411]g/&quot;標&quot;&quot;準&quot;"/>
    <numFmt numFmtId="181" formatCode="&quot;｣&quot;#,##0;[Red]\-&quot;｣&quot;#,##0"/>
    <numFmt numFmtId="182" formatCode="###,##0\ ;\-###,##0\ ;&quot;－&quot;"/>
    <numFmt numFmtId="183" formatCode="###,##0.0;\-###,##0.0;&quot;－&quot;"/>
  </numFmts>
  <fonts count="38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2" fillId="0" borderId="0">
      <alignment horizontal="left"/>
    </xf>
    <xf numFmtId="0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17" borderId="3" applyNumberFormat="0" applyBorder="0" applyAlignment="0" applyProtection="0"/>
    <xf numFmtId="179" fontId="15" fillId="0" borderId="0"/>
    <xf numFmtId="0" fontId="25" fillId="0" borderId="0"/>
    <xf numFmtId="10" fontId="34" fillId="0" borderId="0" applyFont="0" applyFill="0" applyBorder="0" applyAlignment="0" applyProtection="0"/>
    <xf numFmtId="4" fontId="2" fillId="0" borderId="0">
      <alignment horizontal="right"/>
    </xf>
    <xf numFmtId="4" fontId="17" fillId="0" borderId="0">
      <alignment horizontal="right"/>
    </xf>
    <xf numFmtId="0" fontId="5" fillId="0" borderId="0">
      <alignment horizontal="left"/>
    </xf>
    <xf numFmtId="0" fontId="22" fillId="0" borderId="0"/>
    <xf numFmtId="0" fontId="18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17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16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13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2" fontId="32" fillId="0" borderId="0" xfId="0" applyNumberFormat="1" applyFont="1" applyAlignment="1">
      <alignment horizontal="right" vertical="center"/>
    </xf>
    <xf numFmtId="183" fontId="0" fillId="0" borderId="16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right" vertical="center"/>
    </xf>
    <xf numFmtId="182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0" fontId="32" fillId="0" borderId="13" xfId="0" applyFont="1" applyBorder="1">
      <alignment vertical="center"/>
    </xf>
    <xf numFmtId="183" fontId="0" fillId="0" borderId="19" xfId="0" applyNumberFormat="1" applyFont="1" applyBorder="1">
      <alignment vertical="center"/>
    </xf>
    <xf numFmtId="183" fontId="0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6" fillId="0" borderId="0" xfId="0" applyFont="1" applyFill="1">
      <alignment vertical="center"/>
    </xf>
    <xf numFmtId="0" fontId="36" fillId="0" borderId="0" xfId="0" applyFont="1" applyFill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182" fontId="0" fillId="0" borderId="17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0" fontId="37" fillId="0" borderId="0" xfId="0" applyFont="1">
      <alignment vertical="center"/>
    </xf>
    <xf numFmtId="0" fontId="37" fillId="0" borderId="13" xfId="0" applyFont="1" applyBorder="1">
      <alignment vertical="center"/>
    </xf>
    <xf numFmtId="14" fontId="37" fillId="0" borderId="0" xfId="0" applyNumberFormat="1" applyFont="1">
      <alignment vertical="center"/>
    </xf>
    <xf numFmtId="0" fontId="36" fillId="0" borderId="13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0" fillId="0" borderId="13" xfId="0" applyNumberFormat="1" applyFont="1" applyBorder="1">
      <alignment vertical="center"/>
    </xf>
    <xf numFmtId="0" fontId="32" fillId="0" borderId="0" xfId="0" applyNumberFormat="1" applyFont="1">
      <alignment vertical="center"/>
    </xf>
    <xf numFmtId="0" fontId="0" fillId="0" borderId="20" xfId="0" applyNumberFormat="1" applyFont="1" applyBorder="1" applyAlignment="1">
      <alignment horizontal="distributed" vertical="center" justifyLastLine="1"/>
    </xf>
    <xf numFmtId="0" fontId="32" fillId="0" borderId="20" xfId="0" applyFont="1" applyBorder="1" applyAlignment="1">
      <alignment horizontal="distributed" vertical="center"/>
    </xf>
    <xf numFmtId="0" fontId="32" fillId="0" borderId="20" xfId="0" applyNumberFormat="1" applyFont="1" applyBorder="1" applyAlignment="1">
      <alignment horizontal="distributed" vertical="center" justifyLastLine="1"/>
    </xf>
    <xf numFmtId="0" fontId="32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6" fillId="0" borderId="0" xfId="0" applyFont="1" applyFill="1" applyAlignment="1">
      <alignment horizontal="distributed" vertical="center" wrapText="1"/>
    </xf>
    <xf numFmtId="0" fontId="36" fillId="0" borderId="0" xfId="0" applyFont="1" applyFill="1" applyAlignment="1">
      <alignment horizontal="distributed" vertical="center"/>
    </xf>
    <xf numFmtId="0" fontId="0" fillId="0" borderId="21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distributed" vertical="center"/>
    </xf>
    <xf numFmtId="0" fontId="33" fillId="0" borderId="0" xfId="0" applyFont="1" applyFill="1" applyAlignment="1">
      <alignment horizontal="distributed" vertical="center" wrapText="1"/>
    </xf>
    <xf numFmtId="0" fontId="33" fillId="0" borderId="0" xfId="0" applyFont="1" applyFill="1" applyAlignment="1">
      <alignment horizontal="distributed" vertical="center"/>
    </xf>
    <xf numFmtId="0" fontId="0" fillId="0" borderId="22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0" fontId="32" fillId="0" borderId="0" xfId="0" applyNumberFormat="1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23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114</xdr:row>
      <xdr:rowOff>85725</xdr:rowOff>
    </xdr:from>
    <xdr:to>
      <xdr:col>7</xdr:col>
      <xdr:colOff>28575</xdr:colOff>
      <xdr:row>116</xdr:row>
      <xdr:rowOff>104775</xdr:rowOff>
    </xdr:to>
    <xdr:sp macro="" textlink="">
      <xdr:nvSpPr>
        <xdr:cNvPr id="1657" name="AutoShape 1"/>
        <xdr:cNvSpPr>
          <a:spLocks/>
        </xdr:cNvSpPr>
      </xdr:nvSpPr>
      <xdr:spPr bwMode="auto">
        <a:xfrm>
          <a:off x="212407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102</xdr:row>
      <xdr:rowOff>85725</xdr:rowOff>
    </xdr:from>
    <xdr:to>
      <xdr:col>7</xdr:col>
      <xdr:colOff>28575</xdr:colOff>
      <xdr:row>104</xdr:row>
      <xdr:rowOff>104775</xdr:rowOff>
    </xdr:to>
    <xdr:sp macro="" textlink="">
      <xdr:nvSpPr>
        <xdr:cNvPr id="1658" name="AutoShape 2"/>
        <xdr:cNvSpPr>
          <a:spLocks/>
        </xdr:cNvSpPr>
      </xdr:nvSpPr>
      <xdr:spPr bwMode="auto">
        <a:xfrm>
          <a:off x="212407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111</xdr:row>
      <xdr:rowOff>85725</xdr:rowOff>
    </xdr:from>
    <xdr:to>
      <xdr:col>7</xdr:col>
      <xdr:colOff>28575</xdr:colOff>
      <xdr:row>113</xdr:row>
      <xdr:rowOff>104775</xdr:rowOff>
    </xdr:to>
    <xdr:sp macro="" textlink="">
      <xdr:nvSpPr>
        <xdr:cNvPr id="1659" name="AutoShape 17"/>
        <xdr:cNvSpPr>
          <a:spLocks/>
        </xdr:cNvSpPr>
      </xdr:nvSpPr>
      <xdr:spPr bwMode="auto">
        <a:xfrm>
          <a:off x="212407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105</xdr:row>
      <xdr:rowOff>85725</xdr:rowOff>
    </xdr:from>
    <xdr:to>
      <xdr:col>7</xdr:col>
      <xdr:colOff>28575</xdr:colOff>
      <xdr:row>107</xdr:row>
      <xdr:rowOff>104775</xdr:rowOff>
    </xdr:to>
    <xdr:sp macro="" textlink="">
      <xdr:nvSpPr>
        <xdr:cNvPr id="1660" name="AutoShape 17"/>
        <xdr:cNvSpPr>
          <a:spLocks/>
        </xdr:cNvSpPr>
      </xdr:nvSpPr>
      <xdr:spPr bwMode="auto">
        <a:xfrm>
          <a:off x="212407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108</xdr:row>
      <xdr:rowOff>85725</xdr:rowOff>
    </xdr:from>
    <xdr:to>
      <xdr:col>7</xdr:col>
      <xdr:colOff>28575</xdr:colOff>
      <xdr:row>110</xdr:row>
      <xdr:rowOff>104775</xdr:rowOff>
    </xdr:to>
    <xdr:sp macro="" textlink="">
      <xdr:nvSpPr>
        <xdr:cNvPr id="1661" name="AutoShape 17"/>
        <xdr:cNvSpPr>
          <a:spLocks/>
        </xdr:cNvSpPr>
      </xdr:nvSpPr>
      <xdr:spPr bwMode="auto">
        <a:xfrm>
          <a:off x="212407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97</xdr:row>
      <xdr:rowOff>85725</xdr:rowOff>
    </xdr:from>
    <xdr:to>
      <xdr:col>7</xdr:col>
      <xdr:colOff>28575</xdr:colOff>
      <xdr:row>99</xdr:row>
      <xdr:rowOff>104775</xdr:rowOff>
    </xdr:to>
    <xdr:sp macro="" textlink="">
      <xdr:nvSpPr>
        <xdr:cNvPr id="1662" name="AutoShape 1"/>
        <xdr:cNvSpPr>
          <a:spLocks/>
        </xdr:cNvSpPr>
      </xdr:nvSpPr>
      <xdr:spPr bwMode="auto">
        <a:xfrm>
          <a:off x="212407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85</xdr:row>
      <xdr:rowOff>85725</xdr:rowOff>
    </xdr:from>
    <xdr:to>
      <xdr:col>7</xdr:col>
      <xdr:colOff>28575</xdr:colOff>
      <xdr:row>87</xdr:row>
      <xdr:rowOff>104775</xdr:rowOff>
    </xdr:to>
    <xdr:sp macro="" textlink="">
      <xdr:nvSpPr>
        <xdr:cNvPr id="1663" name="AutoShape 2"/>
        <xdr:cNvSpPr>
          <a:spLocks/>
        </xdr:cNvSpPr>
      </xdr:nvSpPr>
      <xdr:spPr bwMode="auto">
        <a:xfrm>
          <a:off x="212407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94</xdr:row>
      <xdr:rowOff>85725</xdr:rowOff>
    </xdr:from>
    <xdr:to>
      <xdr:col>7</xdr:col>
      <xdr:colOff>28575</xdr:colOff>
      <xdr:row>96</xdr:row>
      <xdr:rowOff>104775</xdr:rowOff>
    </xdr:to>
    <xdr:sp macro="" textlink="">
      <xdr:nvSpPr>
        <xdr:cNvPr id="1664" name="AutoShape 17"/>
        <xdr:cNvSpPr>
          <a:spLocks/>
        </xdr:cNvSpPr>
      </xdr:nvSpPr>
      <xdr:spPr bwMode="auto">
        <a:xfrm>
          <a:off x="2124075" y="16973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88</xdr:row>
      <xdr:rowOff>85725</xdr:rowOff>
    </xdr:from>
    <xdr:to>
      <xdr:col>7</xdr:col>
      <xdr:colOff>28575</xdr:colOff>
      <xdr:row>90</xdr:row>
      <xdr:rowOff>104775</xdr:rowOff>
    </xdr:to>
    <xdr:sp macro="" textlink="">
      <xdr:nvSpPr>
        <xdr:cNvPr id="1665" name="AutoShape 17"/>
        <xdr:cNvSpPr>
          <a:spLocks/>
        </xdr:cNvSpPr>
      </xdr:nvSpPr>
      <xdr:spPr bwMode="auto">
        <a:xfrm>
          <a:off x="212407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91</xdr:row>
      <xdr:rowOff>85725</xdr:rowOff>
    </xdr:from>
    <xdr:to>
      <xdr:col>7</xdr:col>
      <xdr:colOff>28575</xdr:colOff>
      <xdr:row>93</xdr:row>
      <xdr:rowOff>104775</xdr:rowOff>
    </xdr:to>
    <xdr:sp macro="" textlink="">
      <xdr:nvSpPr>
        <xdr:cNvPr id="1666" name="AutoShape 17"/>
        <xdr:cNvSpPr>
          <a:spLocks/>
        </xdr:cNvSpPr>
      </xdr:nvSpPr>
      <xdr:spPr bwMode="auto">
        <a:xfrm>
          <a:off x="2124075" y="16535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80</xdr:row>
      <xdr:rowOff>85725</xdr:rowOff>
    </xdr:from>
    <xdr:to>
      <xdr:col>7</xdr:col>
      <xdr:colOff>28575</xdr:colOff>
      <xdr:row>82</xdr:row>
      <xdr:rowOff>104775</xdr:rowOff>
    </xdr:to>
    <xdr:sp macro="" textlink="">
      <xdr:nvSpPr>
        <xdr:cNvPr id="1667" name="AutoShape 1"/>
        <xdr:cNvSpPr>
          <a:spLocks/>
        </xdr:cNvSpPr>
      </xdr:nvSpPr>
      <xdr:spPr bwMode="auto">
        <a:xfrm>
          <a:off x="212407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68</xdr:row>
      <xdr:rowOff>85725</xdr:rowOff>
    </xdr:from>
    <xdr:to>
      <xdr:col>7</xdr:col>
      <xdr:colOff>28575</xdr:colOff>
      <xdr:row>70</xdr:row>
      <xdr:rowOff>104775</xdr:rowOff>
    </xdr:to>
    <xdr:sp macro="" textlink="">
      <xdr:nvSpPr>
        <xdr:cNvPr id="1668" name="AutoShape 2"/>
        <xdr:cNvSpPr>
          <a:spLocks/>
        </xdr:cNvSpPr>
      </xdr:nvSpPr>
      <xdr:spPr bwMode="auto">
        <a:xfrm>
          <a:off x="212407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77</xdr:row>
      <xdr:rowOff>85725</xdr:rowOff>
    </xdr:from>
    <xdr:to>
      <xdr:col>7</xdr:col>
      <xdr:colOff>28575</xdr:colOff>
      <xdr:row>79</xdr:row>
      <xdr:rowOff>104775</xdr:rowOff>
    </xdr:to>
    <xdr:sp macro="" textlink="">
      <xdr:nvSpPr>
        <xdr:cNvPr id="1669" name="AutoShape 17"/>
        <xdr:cNvSpPr>
          <a:spLocks/>
        </xdr:cNvSpPr>
      </xdr:nvSpPr>
      <xdr:spPr bwMode="auto">
        <a:xfrm>
          <a:off x="2124075" y="14611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71</xdr:row>
      <xdr:rowOff>85725</xdr:rowOff>
    </xdr:from>
    <xdr:to>
      <xdr:col>7</xdr:col>
      <xdr:colOff>28575</xdr:colOff>
      <xdr:row>73</xdr:row>
      <xdr:rowOff>104775</xdr:rowOff>
    </xdr:to>
    <xdr:sp macro="" textlink="">
      <xdr:nvSpPr>
        <xdr:cNvPr id="1670" name="AutoShape 17"/>
        <xdr:cNvSpPr>
          <a:spLocks/>
        </xdr:cNvSpPr>
      </xdr:nvSpPr>
      <xdr:spPr bwMode="auto">
        <a:xfrm>
          <a:off x="212407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74</xdr:row>
      <xdr:rowOff>85725</xdr:rowOff>
    </xdr:from>
    <xdr:to>
      <xdr:col>7</xdr:col>
      <xdr:colOff>28575</xdr:colOff>
      <xdr:row>76</xdr:row>
      <xdr:rowOff>104775</xdr:rowOff>
    </xdr:to>
    <xdr:sp macro="" textlink="">
      <xdr:nvSpPr>
        <xdr:cNvPr id="1671" name="AutoShape 17"/>
        <xdr:cNvSpPr>
          <a:spLocks/>
        </xdr:cNvSpPr>
      </xdr:nvSpPr>
      <xdr:spPr bwMode="auto">
        <a:xfrm>
          <a:off x="2124075" y="14173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85725</xdr:rowOff>
    </xdr:from>
    <xdr:to>
      <xdr:col>7</xdr:col>
      <xdr:colOff>28575</xdr:colOff>
      <xdr:row>65</xdr:row>
      <xdr:rowOff>104775</xdr:rowOff>
    </xdr:to>
    <xdr:sp macro="" textlink="">
      <xdr:nvSpPr>
        <xdr:cNvPr id="1672" name="AutoShape 1"/>
        <xdr:cNvSpPr>
          <a:spLocks/>
        </xdr:cNvSpPr>
      </xdr:nvSpPr>
      <xdr:spPr bwMode="auto">
        <a:xfrm>
          <a:off x="212407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51</xdr:row>
      <xdr:rowOff>85725</xdr:rowOff>
    </xdr:from>
    <xdr:to>
      <xdr:col>7</xdr:col>
      <xdr:colOff>28575</xdr:colOff>
      <xdr:row>53</xdr:row>
      <xdr:rowOff>104775</xdr:rowOff>
    </xdr:to>
    <xdr:sp macro="" textlink="">
      <xdr:nvSpPr>
        <xdr:cNvPr id="1673" name="AutoShape 2"/>
        <xdr:cNvSpPr>
          <a:spLocks/>
        </xdr:cNvSpPr>
      </xdr:nvSpPr>
      <xdr:spPr bwMode="auto">
        <a:xfrm>
          <a:off x="212407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60</xdr:row>
      <xdr:rowOff>85725</xdr:rowOff>
    </xdr:from>
    <xdr:to>
      <xdr:col>7</xdr:col>
      <xdr:colOff>28575</xdr:colOff>
      <xdr:row>62</xdr:row>
      <xdr:rowOff>104775</xdr:rowOff>
    </xdr:to>
    <xdr:sp macro="" textlink="">
      <xdr:nvSpPr>
        <xdr:cNvPr id="1674" name="AutoShape 17"/>
        <xdr:cNvSpPr>
          <a:spLocks/>
        </xdr:cNvSpPr>
      </xdr:nvSpPr>
      <xdr:spPr bwMode="auto">
        <a:xfrm>
          <a:off x="2124075" y="122491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54</xdr:row>
      <xdr:rowOff>85725</xdr:rowOff>
    </xdr:from>
    <xdr:to>
      <xdr:col>7</xdr:col>
      <xdr:colOff>28575</xdr:colOff>
      <xdr:row>56</xdr:row>
      <xdr:rowOff>104775</xdr:rowOff>
    </xdr:to>
    <xdr:sp macro="" textlink="">
      <xdr:nvSpPr>
        <xdr:cNvPr id="1675" name="AutoShape 17"/>
        <xdr:cNvSpPr>
          <a:spLocks/>
        </xdr:cNvSpPr>
      </xdr:nvSpPr>
      <xdr:spPr bwMode="auto">
        <a:xfrm>
          <a:off x="212407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57</xdr:row>
      <xdr:rowOff>85725</xdr:rowOff>
    </xdr:from>
    <xdr:to>
      <xdr:col>7</xdr:col>
      <xdr:colOff>28575</xdr:colOff>
      <xdr:row>59</xdr:row>
      <xdr:rowOff>104775</xdr:rowOff>
    </xdr:to>
    <xdr:sp macro="" textlink="">
      <xdr:nvSpPr>
        <xdr:cNvPr id="1676" name="AutoShape 17"/>
        <xdr:cNvSpPr>
          <a:spLocks/>
        </xdr:cNvSpPr>
      </xdr:nvSpPr>
      <xdr:spPr bwMode="auto">
        <a:xfrm>
          <a:off x="2124075" y="118110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46</xdr:row>
      <xdr:rowOff>85725</xdr:rowOff>
    </xdr:from>
    <xdr:to>
      <xdr:col>7</xdr:col>
      <xdr:colOff>28575</xdr:colOff>
      <xdr:row>48</xdr:row>
      <xdr:rowOff>104775</xdr:rowOff>
    </xdr:to>
    <xdr:sp macro="" textlink="">
      <xdr:nvSpPr>
        <xdr:cNvPr id="1677" name="AutoShape 1"/>
        <xdr:cNvSpPr>
          <a:spLocks/>
        </xdr:cNvSpPr>
      </xdr:nvSpPr>
      <xdr:spPr bwMode="auto">
        <a:xfrm>
          <a:off x="212407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40</xdr:row>
      <xdr:rowOff>85725</xdr:rowOff>
    </xdr:from>
    <xdr:to>
      <xdr:col>7</xdr:col>
      <xdr:colOff>28575</xdr:colOff>
      <xdr:row>42</xdr:row>
      <xdr:rowOff>104775</xdr:rowOff>
    </xdr:to>
    <xdr:sp macro="" textlink="">
      <xdr:nvSpPr>
        <xdr:cNvPr id="1678" name="AutoShape 2"/>
        <xdr:cNvSpPr>
          <a:spLocks/>
        </xdr:cNvSpPr>
      </xdr:nvSpPr>
      <xdr:spPr bwMode="auto">
        <a:xfrm>
          <a:off x="212407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85725</xdr:rowOff>
    </xdr:from>
    <xdr:to>
      <xdr:col>7</xdr:col>
      <xdr:colOff>28575</xdr:colOff>
      <xdr:row>45</xdr:row>
      <xdr:rowOff>104775</xdr:rowOff>
    </xdr:to>
    <xdr:sp macro="" textlink="">
      <xdr:nvSpPr>
        <xdr:cNvPr id="1680" name="AutoShape 17"/>
        <xdr:cNvSpPr>
          <a:spLocks/>
        </xdr:cNvSpPr>
      </xdr:nvSpPr>
      <xdr:spPr bwMode="auto">
        <a:xfrm>
          <a:off x="212407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</xdr:row>
      <xdr:rowOff>85725</xdr:rowOff>
    </xdr:from>
    <xdr:to>
      <xdr:col>7</xdr:col>
      <xdr:colOff>28575</xdr:colOff>
      <xdr:row>37</xdr:row>
      <xdr:rowOff>104775</xdr:rowOff>
    </xdr:to>
    <xdr:sp macro="" textlink="">
      <xdr:nvSpPr>
        <xdr:cNvPr id="1682" name="AutoShape 1"/>
        <xdr:cNvSpPr>
          <a:spLocks/>
        </xdr:cNvSpPr>
      </xdr:nvSpPr>
      <xdr:spPr bwMode="auto">
        <a:xfrm>
          <a:off x="212407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</xdr:row>
      <xdr:rowOff>85725</xdr:rowOff>
    </xdr:from>
    <xdr:to>
      <xdr:col>7</xdr:col>
      <xdr:colOff>28575</xdr:colOff>
      <xdr:row>31</xdr:row>
      <xdr:rowOff>104775</xdr:rowOff>
    </xdr:to>
    <xdr:sp macro="" textlink="">
      <xdr:nvSpPr>
        <xdr:cNvPr id="1683" name="AutoShape 2"/>
        <xdr:cNvSpPr>
          <a:spLocks/>
        </xdr:cNvSpPr>
      </xdr:nvSpPr>
      <xdr:spPr bwMode="auto">
        <a:xfrm>
          <a:off x="212407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85725</xdr:rowOff>
    </xdr:from>
    <xdr:to>
      <xdr:col>7</xdr:col>
      <xdr:colOff>28575</xdr:colOff>
      <xdr:row>34</xdr:row>
      <xdr:rowOff>104775</xdr:rowOff>
    </xdr:to>
    <xdr:sp macro="" textlink="">
      <xdr:nvSpPr>
        <xdr:cNvPr id="1685" name="AutoShape 17"/>
        <xdr:cNvSpPr>
          <a:spLocks/>
        </xdr:cNvSpPr>
      </xdr:nvSpPr>
      <xdr:spPr bwMode="auto">
        <a:xfrm>
          <a:off x="212407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</xdr:row>
      <xdr:rowOff>85725</xdr:rowOff>
    </xdr:from>
    <xdr:to>
      <xdr:col>7</xdr:col>
      <xdr:colOff>28575</xdr:colOff>
      <xdr:row>26</xdr:row>
      <xdr:rowOff>104775</xdr:rowOff>
    </xdr:to>
    <xdr:sp macro="" textlink="">
      <xdr:nvSpPr>
        <xdr:cNvPr id="1687" name="AutoShape 1"/>
        <xdr:cNvSpPr>
          <a:spLocks/>
        </xdr:cNvSpPr>
      </xdr:nvSpPr>
      <xdr:spPr bwMode="auto">
        <a:xfrm>
          <a:off x="212407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</xdr:row>
      <xdr:rowOff>85725</xdr:rowOff>
    </xdr:from>
    <xdr:to>
      <xdr:col>7</xdr:col>
      <xdr:colOff>28575</xdr:colOff>
      <xdr:row>20</xdr:row>
      <xdr:rowOff>104775</xdr:rowOff>
    </xdr:to>
    <xdr:sp macro="" textlink="">
      <xdr:nvSpPr>
        <xdr:cNvPr id="1688" name="AutoShape 2"/>
        <xdr:cNvSpPr>
          <a:spLocks/>
        </xdr:cNvSpPr>
      </xdr:nvSpPr>
      <xdr:spPr bwMode="auto">
        <a:xfrm>
          <a:off x="212407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</xdr:row>
      <xdr:rowOff>85725</xdr:rowOff>
    </xdr:from>
    <xdr:to>
      <xdr:col>7</xdr:col>
      <xdr:colOff>28575</xdr:colOff>
      <xdr:row>23</xdr:row>
      <xdr:rowOff>104775</xdr:rowOff>
    </xdr:to>
    <xdr:sp macro="" textlink="">
      <xdr:nvSpPr>
        <xdr:cNvPr id="1690" name="AutoShape 17"/>
        <xdr:cNvSpPr>
          <a:spLocks/>
        </xdr:cNvSpPr>
      </xdr:nvSpPr>
      <xdr:spPr bwMode="auto">
        <a:xfrm>
          <a:off x="212407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</xdr:row>
      <xdr:rowOff>85725</xdr:rowOff>
    </xdr:from>
    <xdr:to>
      <xdr:col>7</xdr:col>
      <xdr:colOff>28575</xdr:colOff>
      <xdr:row>15</xdr:row>
      <xdr:rowOff>104775</xdr:rowOff>
    </xdr:to>
    <xdr:sp macro="" textlink="">
      <xdr:nvSpPr>
        <xdr:cNvPr id="1692" name="AutoShape 1"/>
        <xdr:cNvSpPr>
          <a:spLocks/>
        </xdr:cNvSpPr>
      </xdr:nvSpPr>
      <xdr:spPr bwMode="auto">
        <a:xfrm>
          <a:off x="212407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</xdr:row>
      <xdr:rowOff>85725</xdr:rowOff>
    </xdr:from>
    <xdr:to>
      <xdr:col>7</xdr:col>
      <xdr:colOff>28575</xdr:colOff>
      <xdr:row>9</xdr:row>
      <xdr:rowOff>104775</xdr:rowOff>
    </xdr:to>
    <xdr:sp macro="" textlink="">
      <xdr:nvSpPr>
        <xdr:cNvPr id="1693" name="AutoShape 2"/>
        <xdr:cNvSpPr>
          <a:spLocks/>
        </xdr:cNvSpPr>
      </xdr:nvSpPr>
      <xdr:spPr bwMode="auto">
        <a:xfrm>
          <a:off x="212407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</xdr:row>
      <xdr:rowOff>85725</xdr:rowOff>
    </xdr:from>
    <xdr:to>
      <xdr:col>7</xdr:col>
      <xdr:colOff>28575</xdr:colOff>
      <xdr:row>12</xdr:row>
      <xdr:rowOff>104775</xdr:rowOff>
    </xdr:to>
    <xdr:sp macro="" textlink="">
      <xdr:nvSpPr>
        <xdr:cNvPr id="1695" name="AutoShape 17"/>
        <xdr:cNvSpPr>
          <a:spLocks/>
        </xdr:cNvSpPr>
      </xdr:nvSpPr>
      <xdr:spPr bwMode="auto">
        <a:xfrm>
          <a:off x="212407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3"/>
  <sheetViews>
    <sheetView showGridLines="0" tabSelected="1" view="pageBreakPreview" zoomScaleNormal="100" workbookViewId="0">
      <selection sqref="A1:T1"/>
    </sheetView>
  </sheetViews>
  <sheetFormatPr defaultColWidth="0" defaultRowHeight="11.25" zeroHeight="1"/>
  <cols>
    <col min="1" max="1" width="2.5" style="6" customWidth="1"/>
    <col min="2" max="2" width="4.83203125" style="6" customWidth="1"/>
    <col min="3" max="3" width="2.83203125" style="6" customWidth="1"/>
    <col min="4" max="4" width="3.33203125" style="6" customWidth="1"/>
    <col min="5" max="5" width="2.6640625" style="6" customWidth="1"/>
    <col min="6" max="6" width="19.5" style="6" customWidth="1"/>
    <col min="7" max="7" width="4" style="6" bestFit="1" customWidth="1"/>
    <col min="8" max="8" width="4" style="7" bestFit="1" customWidth="1"/>
    <col min="9" max="9" width="3.1640625" style="6" customWidth="1"/>
    <col min="10" max="10" width="8.1640625" style="6" customWidth="1"/>
    <col min="11" max="11" width="9.5" style="6" customWidth="1"/>
    <col min="12" max="20" width="7.5" style="6" customWidth="1"/>
    <col min="21" max="21" width="4.33203125" style="6" customWidth="1"/>
    <col min="22" max="22" width="9.33203125" style="6" customWidth="1"/>
    <col min="23" max="23" width="0" style="6" hidden="1" customWidth="1"/>
    <col min="24" max="16384" width="9.33203125" style="6" hidden="1"/>
  </cols>
  <sheetData>
    <row r="1" spans="1:21" s="1" customFormat="1" ht="9.7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</row>
    <row r="2" spans="1:21" s="2" customFormat="1" ht="27" customHeight="1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s="3" customFormat="1" ht="10.5" customHeight="1">
      <c r="A3" s="8"/>
      <c r="B3" s="8"/>
      <c r="C3" s="8"/>
      <c r="D3" s="8"/>
      <c r="E3" s="8"/>
      <c r="F3" s="8"/>
      <c r="G3" s="8"/>
      <c r="H3" s="9"/>
      <c r="I3" s="8"/>
      <c r="J3" s="7"/>
      <c r="K3" s="7"/>
      <c r="L3" s="7"/>
      <c r="M3" s="7"/>
      <c r="N3" s="7"/>
      <c r="O3" s="14"/>
      <c r="P3" s="7"/>
    </row>
    <row r="4" spans="1:21" s="3" customFormat="1" ht="2.1" customHeight="1">
      <c r="H4" s="7"/>
      <c r="J4" s="10"/>
      <c r="K4" s="10"/>
      <c r="L4" s="15"/>
      <c r="M4" s="10"/>
      <c r="N4" s="16"/>
      <c r="O4" s="16"/>
      <c r="P4" s="16"/>
      <c r="Q4" s="16"/>
      <c r="R4" s="16"/>
      <c r="S4" s="16"/>
      <c r="T4" s="16"/>
    </row>
    <row r="5" spans="1:21" s="4" customFormat="1" ht="15" customHeight="1">
      <c r="A5" s="11"/>
      <c r="B5" s="58" t="s">
        <v>1</v>
      </c>
      <c r="C5" s="58"/>
      <c r="D5" s="58"/>
      <c r="E5" s="58"/>
      <c r="F5" s="58"/>
      <c r="G5" s="58"/>
      <c r="H5" s="58"/>
      <c r="I5" s="11"/>
      <c r="J5" s="63" t="s">
        <v>2</v>
      </c>
      <c r="K5" s="68" t="s">
        <v>3</v>
      </c>
      <c r="L5" s="69"/>
      <c r="M5" s="69"/>
      <c r="N5" s="69"/>
      <c r="O5" s="69"/>
      <c r="P5" s="69"/>
      <c r="Q5" s="69"/>
      <c r="R5" s="69"/>
      <c r="S5" s="70"/>
      <c r="T5" s="56" t="s">
        <v>4</v>
      </c>
    </row>
    <row r="6" spans="1:21" s="4" customFormat="1" ht="36.75" customHeight="1">
      <c r="A6" s="12"/>
      <c r="B6" s="59"/>
      <c r="C6" s="59"/>
      <c r="D6" s="59"/>
      <c r="E6" s="59"/>
      <c r="F6" s="59"/>
      <c r="G6" s="59"/>
      <c r="H6" s="59"/>
      <c r="I6" s="12"/>
      <c r="J6" s="64"/>
      <c r="K6" s="47" t="s">
        <v>5</v>
      </c>
      <c r="L6" s="46" t="str">
        <f>TEXT(A8,"ggg
")&amp;IF(TEXT(A8,"e")="1","元",TEXT(A8,"e"))&amp;"年"</f>
        <v>平成
24年</v>
      </c>
      <c r="M6" s="46" t="str">
        <f>IF(TEXT(A8,"ggg")=TEXT(A19,"ggg"),IF(TEXT(A19,"e")="1","元",TEXT(A19,"e")),TEXT(A19,"ggg
")&amp;IF(TEXT(A19,"e")="1","元",TEXT(A19,"e"))&amp;"年")</f>
        <v>25</v>
      </c>
      <c r="N6" s="46" t="str">
        <f>IF(TEXT(A19,"ggg")=TEXT(A30,"ggg"),IF(TEXT(A30,"e")="1","元",TEXT(A30,"e")),TEXT(A30,"ggg
")&amp;IF(TEXT(A30,"e")="1","元",TEXT(A30,"e"))&amp;"年")</f>
        <v>26</v>
      </c>
      <c r="O6" s="46" t="str">
        <f>IF(TEXT(A30,"ggg")=TEXT(A41,"ggg"),IF(TEXT(A41,"e")="1","元",TEXT(A41,"e")),TEXT(A41,"ggg
")&amp;IF(TEXT(A41,"e")="1","元",TEXT(A41,"e"))&amp;"年")</f>
        <v>27</v>
      </c>
      <c r="P6" s="46" t="str">
        <f>IF(TEXT(A41,"ggg")=TEXT(A52,"ggg"),IF(TEXT(A52,"e")="1","元",TEXT(A52,"e")),TEXT(A52,"ggg
")&amp;IF(TEXT(A52,"e")="1","元",TEXT(A52,"e"))&amp;"年")</f>
        <v>28</v>
      </c>
      <c r="Q6" s="46" t="str">
        <f>IF(TEXT(A52,"ggg")=TEXT(A69,"ggg"),IF(TEXT(A69,"e")="1","元",TEXT(A69,"e")),TEXT(A69,"ggg
")&amp;IF(TEXT(A69,"e")="1","元",TEXT(A69,"e"))&amp;"年")</f>
        <v>29</v>
      </c>
      <c r="R6" s="46" t="str">
        <f>IF(TEXT(A69,"ggg")=TEXT(A86,"ggg"),IF(TEXT(A86,"e")="1","元",TEXT(A86,"e")),TEXT(A86,"ggg
")&amp;IF(TEXT(A86,"e")="1","元",TEXT(A86,"e"))&amp;"年")</f>
        <v>30</v>
      </c>
      <c r="S6" s="48" t="str">
        <f>IF(TEXT(A86,"ggg")=TEXT(A103,"ggg"),IF(TEXT(A103,"e")="1","元",TEXT(A103,"e")),TEXT(A103,"ggg
")&amp;IF(TEXT(A103,"e")="1","元",TEXT(A103,"e"))&amp;"年")</f>
        <v>令和
元年</v>
      </c>
      <c r="T6" s="57"/>
    </row>
    <row r="7" spans="1:21" s="5" customFormat="1" ht="10.5" customHeight="1">
      <c r="H7" s="19"/>
      <c r="J7" s="37"/>
      <c r="K7" s="38"/>
      <c r="L7" s="38"/>
      <c r="M7" s="38"/>
      <c r="N7" s="38"/>
      <c r="O7" s="38"/>
      <c r="P7" s="38"/>
      <c r="Q7" s="38"/>
      <c r="R7" s="38"/>
      <c r="S7" s="38"/>
      <c r="T7" s="18"/>
      <c r="U7" s="6"/>
    </row>
    <row r="8" spans="1:21" s="5" customFormat="1">
      <c r="A8" s="41">
        <f>DATE(YEAR(A19)-1,5,1)</f>
        <v>41030</v>
      </c>
      <c r="B8" s="52" t="str">
        <f>TEXT(A8,"ggg")</f>
        <v>平成</v>
      </c>
      <c r="C8" s="51" t="str">
        <f>IF(TEXT(A8,"e")="1","元",TEXT(A8,"e"))</f>
        <v>24</v>
      </c>
      <c r="D8" s="51" t="s">
        <v>13</v>
      </c>
      <c r="E8" s="31"/>
      <c r="F8" s="53" t="s">
        <v>6</v>
      </c>
      <c r="G8" s="31"/>
      <c r="H8" s="32" t="s">
        <v>5</v>
      </c>
      <c r="J8" s="37">
        <v>12763</v>
      </c>
      <c r="K8" s="17">
        <v>6894</v>
      </c>
      <c r="L8" s="38">
        <v>1107</v>
      </c>
      <c r="M8" s="38">
        <v>2380</v>
      </c>
      <c r="N8" s="38">
        <v>1444</v>
      </c>
      <c r="O8" s="38">
        <v>832</v>
      </c>
      <c r="P8" s="38">
        <v>512</v>
      </c>
      <c r="Q8" s="38">
        <v>332</v>
      </c>
      <c r="R8" s="38">
        <v>181</v>
      </c>
      <c r="S8" s="17">
        <v>106</v>
      </c>
      <c r="T8" s="18">
        <v>54.015513593982597</v>
      </c>
      <c r="U8" s="6"/>
    </row>
    <row r="9" spans="1:21" s="5" customFormat="1">
      <c r="A9" s="39"/>
      <c r="B9" s="52"/>
      <c r="C9" s="50"/>
      <c r="D9" s="50"/>
      <c r="E9" s="31"/>
      <c r="F9" s="53"/>
      <c r="G9" s="31"/>
      <c r="H9" s="32" t="s">
        <v>7</v>
      </c>
      <c r="J9" s="37">
        <v>12175</v>
      </c>
      <c r="K9" s="17">
        <v>6603</v>
      </c>
      <c r="L9" s="38">
        <v>1068</v>
      </c>
      <c r="M9" s="38">
        <v>2293</v>
      </c>
      <c r="N9" s="38">
        <v>1363</v>
      </c>
      <c r="O9" s="38">
        <v>801</v>
      </c>
      <c r="P9" s="38">
        <v>487</v>
      </c>
      <c r="Q9" s="38">
        <v>318</v>
      </c>
      <c r="R9" s="38">
        <v>171</v>
      </c>
      <c r="S9" s="17">
        <v>102</v>
      </c>
      <c r="T9" s="18">
        <v>54.234086242299803</v>
      </c>
      <c r="U9" s="6"/>
    </row>
    <row r="10" spans="1:21" s="5" customFormat="1">
      <c r="A10" s="39"/>
      <c r="B10" s="52"/>
      <c r="C10" s="50"/>
      <c r="D10" s="50"/>
      <c r="E10" s="31"/>
      <c r="F10" s="53"/>
      <c r="G10" s="31"/>
      <c r="H10" s="32" t="s">
        <v>8</v>
      </c>
      <c r="J10" s="37">
        <v>588</v>
      </c>
      <c r="K10" s="17">
        <v>291</v>
      </c>
      <c r="L10" s="38">
        <v>39</v>
      </c>
      <c r="M10" s="38">
        <v>87</v>
      </c>
      <c r="N10" s="38">
        <v>81</v>
      </c>
      <c r="O10" s="38">
        <v>31</v>
      </c>
      <c r="P10" s="38">
        <v>25</v>
      </c>
      <c r="Q10" s="38">
        <v>14</v>
      </c>
      <c r="R10" s="38">
        <v>10</v>
      </c>
      <c r="S10" s="17">
        <v>4</v>
      </c>
      <c r="T10" s="18">
        <v>49.4897959183673</v>
      </c>
      <c r="U10" s="6"/>
    </row>
    <row r="11" spans="1:21" s="5" customFormat="1" ht="11.25" customHeight="1">
      <c r="A11" s="39"/>
      <c r="B11" s="52"/>
      <c r="C11" s="50"/>
      <c r="D11" s="50"/>
      <c r="E11" s="31"/>
      <c r="F11" s="71" t="s">
        <v>14</v>
      </c>
      <c r="G11" s="31"/>
      <c r="H11" s="32" t="s">
        <v>5</v>
      </c>
      <c r="J11" s="37">
        <v>14700</v>
      </c>
      <c r="K11" s="17">
        <v>5055</v>
      </c>
      <c r="L11" s="38">
        <v>209</v>
      </c>
      <c r="M11" s="38">
        <v>1404</v>
      </c>
      <c r="N11" s="38">
        <v>1246</v>
      </c>
      <c r="O11" s="38">
        <v>841</v>
      </c>
      <c r="P11" s="38">
        <v>544</v>
      </c>
      <c r="Q11" s="38">
        <v>403</v>
      </c>
      <c r="R11" s="38">
        <v>269</v>
      </c>
      <c r="S11" s="17">
        <v>139</v>
      </c>
      <c r="T11" s="18">
        <v>34.387755102040799</v>
      </c>
      <c r="U11" s="6"/>
    </row>
    <row r="12" spans="1:21" s="5" customFormat="1">
      <c r="A12" s="39"/>
      <c r="B12" s="52"/>
      <c r="C12" s="50"/>
      <c r="D12" s="50"/>
      <c r="E12" s="31"/>
      <c r="F12" s="54"/>
      <c r="G12" s="31"/>
      <c r="H12" s="32" t="s">
        <v>7</v>
      </c>
      <c r="J12" s="37">
        <v>12993</v>
      </c>
      <c r="K12" s="17">
        <v>4427</v>
      </c>
      <c r="L12" s="38">
        <v>187</v>
      </c>
      <c r="M12" s="38">
        <v>1244</v>
      </c>
      <c r="N12" s="38">
        <v>1084</v>
      </c>
      <c r="O12" s="38">
        <v>735</v>
      </c>
      <c r="P12" s="38">
        <v>473</v>
      </c>
      <c r="Q12" s="38">
        <v>351</v>
      </c>
      <c r="R12" s="38">
        <v>234</v>
      </c>
      <c r="S12" s="17">
        <v>119</v>
      </c>
      <c r="T12" s="18">
        <v>34.072192719156398</v>
      </c>
      <c r="U12" s="6"/>
    </row>
    <row r="13" spans="1:21" s="5" customFormat="1" ht="12" customHeight="1">
      <c r="A13" s="39"/>
      <c r="B13" s="52"/>
      <c r="C13" s="50"/>
      <c r="D13" s="50"/>
      <c r="E13" s="31"/>
      <c r="F13" s="54"/>
      <c r="G13" s="31"/>
      <c r="H13" s="32" t="s">
        <v>8</v>
      </c>
      <c r="J13" s="37">
        <v>1707</v>
      </c>
      <c r="K13" s="17">
        <v>628</v>
      </c>
      <c r="L13" s="38">
        <v>22</v>
      </c>
      <c r="M13" s="38">
        <v>160</v>
      </c>
      <c r="N13" s="38">
        <v>162</v>
      </c>
      <c r="O13" s="38">
        <v>106</v>
      </c>
      <c r="P13" s="38">
        <v>71</v>
      </c>
      <c r="Q13" s="38">
        <v>52</v>
      </c>
      <c r="R13" s="38">
        <v>35</v>
      </c>
      <c r="S13" s="17">
        <v>20</v>
      </c>
      <c r="T13" s="18">
        <v>36.789689513766803</v>
      </c>
      <c r="U13" s="6"/>
    </row>
    <row r="14" spans="1:21" s="5" customFormat="1">
      <c r="A14" s="39"/>
      <c r="B14" s="52"/>
      <c r="C14" s="50"/>
      <c r="D14" s="50"/>
      <c r="E14" s="31"/>
      <c r="F14" s="53" t="s">
        <v>9</v>
      </c>
      <c r="G14" s="31"/>
      <c r="H14" s="32" t="s">
        <v>5</v>
      </c>
      <c r="J14" s="37">
        <v>22</v>
      </c>
      <c r="K14" s="17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17">
        <v>0</v>
      </c>
      <c r="T14" s="18">
        <v>0</v>
      </c>
      <c r="U14" s="6"/>
    </row>
    <row r="15" spans="1:21" s="5" customFormat="1">
      <c r="A15" s="39"/>
      <c r="B15" s="52"/>
      <c r="C15" s="50"/>
      <c r="D15" s="50"/>
      <c r="E15" s="31"/>
      <c r="F15" s="53"/>
      <c r="G15" s="31"/>
      <c r="H15" s="32" t="s">
        <v>7</v>
      </c>
      <c r="J15" s="37">
        <v>20</v>
      </c>
      <c r="K15" s="17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17">
        <v>0</v>
      </c>
      <c r="T15" s="18">
        <v>0</v>
      </c>
      <c r="U15" s="6"/>
    </row>
    <row r="16" spans="1:21" s="5" customFormat="1">
      <c r="A16" s="39"/>
      <c r="B16" s="52"/>
      <c r="C16" s="50"/>
      <c r="D16" s="50"/>
      <c r="E16" s="31"/>
      <c r="F16" s="53"/>
      <c r="G16" s="31"/>
      <c r="H16" s="32" t="s">
        <v>8</v>
      </c>
      <c r="J16" s="37">
        <v>2</v>
      </c>
      <c r="K16" s="17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17">
        <v>0</v>
      </c>
      <c r="T16" s="18">
        <v>0</v>
      </c>
      <c r="U16" s="6"/>
    </row>
    <row r="17" spans="1:21" ht="5.0999999999999996" customHeight="1">
      <c r="A17" s="40"/>
      <c r="B17" s="42"/>
      <c r="C17" s="42"/>
      <c r="D17" s="42"/>
      <c r="E17" s="35"/>
      <c r="F17" s="35"/>
      <c r="G17" s="35"/>
      <c r="H17" s="36"/>
      <c r="I17" s="13"/>
      <c r="J17" s="24"/>
      <c r="K17" s="13"/>
      <c r="L17" s="13"/>
      <c r="M17" s="13"/>
      <c r="N17" s="13"/>
      <c r="O17" s="13"/>
      <c r="P17" s="13"/>
      <c r="Q17" s="13"/>
      <c r="R17" s="13"/>
      <c r="S17" s="13"/>
      <c r="T17" s="29"/>
    </row>
    <row r="18" spans="1:21" s="5" customFormat="1" ht="10.5" customHeight="1">
      <c r="A18" s="39"/>
      <c r="B18" s="43"/>
      <c r="C18" s="43"/>
      <c r="D18" s="43"/>
      <c r="E18" s="31"/>
      <c r="F18" s="31"/>
      <c r="G18" s="31"/>
      <c r="H18" s="32"/>
      <c r="J18" s="37"/>
      <c r="K18" s="38"/>
      <c r="L18" s="38"/>
      <c r="M18" s="38"/>
      <c r="N18" s="38"/>
      <c r="O18" s="38"/>
      <c r="P18" s="38"/>
      <c r="Q18" s="38"/>
      <c r="R18" s="38"/>
      <c r="S18" s="38"/>
      <c r="T18" s="18"/>
      <c r="U18" s="6"/>
    </row>
    <row r="19" spans="1:21" s="5" customFormat="1">
      <c r="A19" s="39">
        <f>DATE(YEAR(A30)-1,5,1)</f>
        <v>41395</v>
      </c>
      <c r="B19" s="52" t="str">
        <f>IF(TEXT(A8,"ggg")=TEXT(A19,"ggg"),"",TEXT(A19,"ggg"))</f>
        <v/>
      </c>
      <c r="C19" s="50" t="str">
        <f>IF(TEXT(A19,"e")="1","元",TEXT(A19,"e"))</f>
        <v>25</v>
      </c>
      <c r="D19" s="51" t="str">
        <f>IF(TEXT(A8,"ggg")=TEXT(A19,"ggg"),"","年")</f>
        <v/>
      </c>
      <c r="E19" s="31"/>
      <c r="F19" s="53" t="s">
        <v>6</v>
      </c>
      <c r="G19" s="31"/>
      <c r="H19" s="32" t="s">
        <v>5</v>
      </c>
      <c r="J19" s="37">
        <v>11887</v>
      </c>
      <c r="K19" s="17">
        <v>6180</v>
      </c>
      <c r="L19" s="38">
        <v>0</v>
      </c>
      <c r="M19" s="38">
        <v>967</v>
      </c>
      <c r="N19" s="38">
        <v>2206</v>
      </c>
      <c r="O19" s="38">
        <v>1317</v>
      </c>
      <c r="P19" s="38">
        <v>796</v>
      </c>
      <c r="Q19" s="38">
        <v>438</v>
      </c>
      <c r="R19" s="38">
        <v>299</v>
      </c>
      <c r="S19" s="17">
        <v>157</v>
      </c>
      <c r="T19" s="18">
        <v>51.989568436106602</v>
      </c>
      <c r="U19" s="6"/>
    </row>
    <row r="20" spans="1:21" s="5" customFormat="1">
      <c r="A20" s="39"/>
      <c r="B20" s="52"/>
      <c r="C20" s="50"/>
      <c r="D20" s="51"/>
      <c r="E20" s="31"/>
      <c r="F20" s="53"/>
      <c r="G20" s="31"/>
      <c r="H20" s="32" t="s">
        <v>7</v>
      </c>
      <c r="J20" s="37">
        <v>11268</v>
      </c>
      <c r="K20" s="17">
        <v>5877</v>
      </c>
      <c r="L20" s="38">
        <v>0</v>
      </c>
      <c r="M20" s="38">
        <v>929</v>
      </c>
      <c r="N20" s="38">
        <v>2098</v>
      </c>
      <c r="O20" s="38">
        <v>1256</v>
      </c>
      <c r="P20" s="38">
        <v>746</v>
      </c>
      <c r="Q20" s="38">
        <v>418</v>
      </c>
      <c r="R20" s="38">
        <v>282</v>
      </c>
      <c r="S20" s="17">
        <v>148</v>
      </c>
      <c r="T20" s="18">
        <v>52.156549520766703</v>
      </c>
      <c r="U20" s="6"/>
    </row>
    <row r="21" spans="1:21" s="5" customFormat="1">
      <c r="A21" s="39"/>
      <c r="B21" s="52"/>
      <c r="C21" s="50"/>
      <c r="D21" s="51"/>
      <c r="E21" s="31"/>
      <c r="F21" s="53"/>
      <c r="G21" s="31"/>
      <c r="H21" s="32" t="s">
        <v>8</v>
      </c>
      <c r="J21" s="37">
        <v>619</v>
      </c>
      <c r="K21" s="17">
        <v>303</v>
      </c>
      <c r="L21" s="38">
        <v>0</v>
      </c>
      <c r="M21" s="38">
        <v>38</v>
      </c>
      <c r="N21" s="38">
        <v>108</v>
      </c>
      <c r="O21" s="38">
        <v>61</v>
      </c>
      <c r="P21" s="38">
        <v>50</v>
      </c>
      <c r="Q21" s="38">
        <v>20</v>
      </c>
      <c r="R21" s="38">
        <v>17</v>
      </c>
      <c r="S21" s="17">
        <v>9</v>
      </c>
      <c r="T21" s="18">
        <v>48.9499192245557</v>
      </c>
      <c r="U21" s="6"/>
    </row>
    <row r="22" spans="1:21" s="5" customFormat="1" ht="11.25" customHeight="1">
      <c r="A22" s="39"/>
      <c r="B22" s="52"/>
      <c r="C22" s="50"/>
      <c r="D22" s="51"/>
      <c r="E22" s="31"/>
      <c r="F22" s="71" t="s">
        <v>14</v>
      </c>
      <c r="G22" s="31"/>
      <c r="H22" s="32" t="s">
        <v>5</v>
      </c>
      <c r="J22" s="37">
        <v>14623</v>
      </c>
      <c r="K22" s="17">
        <v>5052</v>
      </c>
      <c r="L22" s="38">
        <v>0</v>
      </c>
      <c r="M22" s="38">
        <v>226</v>
      </c>
      <c r="N22" s="38">
        <v>1405</v>
      </c>
      <c r="O22" s="38">
        <v>1292</v>
      </c>
      <c r="P22" s="38">
        <v>879</v>
      </c>
      <c r="Q22" s="38">
        <v>598</v>
      </c>
      <c r="R22" s="38">
        <v>401</v>
      </c>
      <c r="S22" s="17">
        <v>251</v>
      </c>
      <c r="T22" s="18">
        <v>34.548314299391301</v>
      </c>
      <c r="U22" s="6"/>
    </row>
    <row r="23" spans="1:21" s="5" customFormat="1">
      <c r="A23" s="39"/>
      <c r="B23" s="52"/>
      <c r="C23" s="50"/>
      <c r="D23" s="51"/>
      <c r="E23" s="31"/>
      <c r="F23" s="54"/>
      <c r="G23" s="31"/>
      <c r="H23" s="32" t="s">
        <v>7</v>
      </c>
      <c r="J23" s="37">
        <v>12897</v>
      </c>
      <c r="K23" s="17">
        <v>4468</v>
      </c>
      <c r="L23" s="38">
        <v>0</v>
      </c>
      <c r="M23" s="38">
        <v>199</v>
      </c>
      <c r="N23" s="38">
        <v>1247</v>
      </c>
      <c r="O23" s="38">
        <v>1154</v>
      </c>
      <c r="P23" s="38">
        <v>767</v>
      </c>
      <c r="Q23" s="38">
        <v>525</v>
      </c>
      <c r="R23" s="38">
        <v>356</v>
      </c>
      <c r="S23" s="17">
        <v>220</v>
      </c>
      <c r="T23" s="18">
        <v>34.643715592773503</v>
      </c>
      <c r="U23" s="6"/>
    </row>
    <row r="24" spans="1:21" s="5" customFormat="1" ht="12" customHeight="1">
      <c r="A24" s="39"/>
      <c r="B24" s="52"/>
      <c r="C24" s="50"/>
      <c r="D24" s="51"/>
      <c r="E24" s="31"/>
      <c r="F24" s="54"/>
      <c r="G24" s="31"/>
      <c r="H24" s="32" t="s">
        <v>8</v>
      </c>
      <c r="J24" s="37">
        <v>1726</v>
      </c>
      <c r="K24" s="17">
        <v>584</v>
      </c>
      <c r="L24" s="38">
        <v>0</v>
      </c>
      <c r="M24" s="38">
        <v>27</v>
      </c>
      <c r="N24" s="38">
        <v>158</v>
      </c>
      <c r="O24" s="38">
        <v>138</v>
      </c>
      <c r="P24" s="38">
        <v>112</v>
      </c>
      <c r="Q24" s="38">
        <v>73</v>
      </c>
      <c r="R24" s="38">
        <v>45</v>
      </c>
      <c r="S24" s="17">
        <v>31</v>
      </c>
      <c r="T24" s="18">
        <v>33.835457705677797</v>
      </c>
      <c r="U24" s="6"/>
    </row>
    <row r="25" spans="1:21" s="5" customFormat="1">
      <c r="A25" s="39"/>
      <c r="B25" s="52"/>
      <c r="C25" s="50"/>
      <c r="D25" s="51"/>
      <c r="E25" s="31"/>
      <c r="F25" s="53" t="s">
        <v>9</v>
      </c>
      <c r="G25" s="31"/>
      <c r="H25" s="32" t="s">
        <v>5</v>
      </c>
      <c r="J25" s="37">
        <v>25</v>
      </c>
      <c r="K25" s="17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17">
        <v>0</v>
      </c>
      <c r="T25" s="18">
        <v>0</v>
      </c>
      <c r="U25" s="6"/>
    </row>
    <row r="26" spans="1:21" s="5" customFormat="1">
      <c r="A26" s="39"/>
      <c r="B26" s="52"/>
      <c r="C26" s="50"/>
      <c r="D26" s="51"/>
      <c r="E26" s="31"/>
      <c r="F26" s="53"/>
      <c r="G26" s="31"/>
      <c r="H26" s="32" t="s">
        <v>7</v>
      </c>
      <c r="J26" s="37">
        <v>21</v>
      </c>
      <c r="K26" s="17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17">
        <v>0</v>
      </c>
      <c r="T26" s="18">
        <v>0</v>
      </c>
      <c r="U26" s="6"/>
    </row>
    <row r="27" spans="1:21" s="5" customFormat="1">
      <c r="A27" s="39"/>
      <c r="B27" s="52"/>
      <c r="C27" s="50"/>
      <c r="D27" s="51"/>
      <c r="E27" s="31"/>
      <c r="F27" s="53"/>
      <c r="G27" s="31"/>
      <c r="H27" s="32" t="s">
        <v>8</v>
      </c>
      <c r="J27" s="37">
        <v>4</v>
      </c>
      <c r="K27" s="17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17">
        <v>0</v>
      </c>
      <c r="T27" s="18">
        <v>0</v>
      </c>
      <c r="U27" s="6"/>
    </row>
    <row r="28" spans="1:21" ht="5.0999999999999996" customHeight="1">
      <c r="A28" s="40"/>
      <c r="B28" s="42"/>
      <c r="C28" s="42"/>
      <c r="D28" s="42"/>
      <c r="E28" s="35"/>
      <c r="F28" s="35"/>
      <c r="G28" s="35"/>
      <c r="H28" s="36"/>
      <c r="I28" s="13"/>
      <c r="J28" s="24"/>
      <c r="K28" s="13"/>
      <c r="L28" s="13"/>
      <c r="M28" s="13"/>
      <c r="N28" s="13"/>
      <c r="O28" s="13"/>
      <c r="P28" s="13"/>
      <c r="Q28" s="13"/>
      <c r="R28" s="13"/>
      <c r="S28" s="13"/>
      <c r="T28" s="29"/>
    </row>
    <row r="29" spans="1:21" s="5" customFormat="1" ht="10.5" customHeight="1">
      <c r="A29" s="39"/>
      <c r="B29" s="43"/>
      <c r="C29" s="43"/>
      <c r="D29" s="43"/>
      <c r="E29" s="31"/>
      <c r="F29" s="31"/>
      <c r="G29" s="31"/>
      <c r="H29" s="32"/>
      <c r="J29" s="37"/>
      <c r="K29" s="38"/>
      <c r="L29" s="38"/>
      <c r="M29" s="38"/>
      <c r="N29" s="38"/>
      <c r="O29" s="38"/>
      <c r="P29" s="38"/>
      <c r="Q29" s="38"/>
      <c r="R29" s="38"/>
      <c r="S29" s="38"/>
      <c r="T29" s="18"/>
      <c r="U29" s="6"/>
    </row>
    <row r="30" spans="1:21" s="5" customFormat="1">
      <c r="A30" s="39">
        <f>DATE(YEAR(A41)-1,5,1)</f>
        <v>41760</v>
      </c>
      <c r="B30" s="52" t="str">
        <f>IF(TEXT(A19,"ggg")=TEXT(A30,"ggg"),"",TEXT(A30,"ggg"))</f>
        <v/>
      </c>
      <c r="C30" s="50" t="str">
        <f>IF(TEXT(A30,"e")="1","元",TEXT(A30,"e"))</f>
        <v>26</v>
      </c>
      <c r="D30" s="51" t="str">
        <f>IF(TEXT(A19,"ggg")=TEXT(A30,"ggg"),"","年")</f>
        <v/>
      </c>
      <c r="E30" s="31"/>
      <c r="F30" s="53" t="s">
        <v>6</v>
      </c>
      <c r="G30" s="31"/>
      <c r="H30" s="32" t="s">
        <v>5</v>
      </c>
      <c r="J30" s="37">
        <v>10726</v>
      </c>
      <c r="K30" s="17">
        <v>5474</v>
      </c>
      <c r="L30" s="38">
        <v>0</v>
      </c>
      <c r="M30" s="38">
        <v>0</v>
      </c>
      <c r="N30" s="38">
        <v>881</v>
      </c>
      <c r="O30" s="38">
        <v>2047</v>
      </c>
      <c r="P30" s="38">
        <v>1202</v>
      </c>
      <c r="Q30" s="38">
        <v>678</v>
      </c>
      <c r="R30" s="38">
        <v>406</v>
      </c>
      <c r="S30" s="17">
        <v>260</v>
      </c>
      <c r="T30" s="18">
        <v>51.034868543725501</v>
      </c>
      <c r="U30" s="6"/>
    </row>
    <row r="31" spans="1:21" s="5" customFormat="1">
      <c r="A31" s="39"/>
      <c r="B31" s="52"/>
      <c r="C31" s="50"/>
      <c r="D31" s="50"/>
      <c r="E31" s="31"/>
      <c r="F31" s="53"/>
      <c r="G31" s="31"/>
      <c r="H31" s="32" t="s">
        <v>7</v>
      </c>
      <c r="J31" s="37">
        <v>10124</v>
      </c>
      <c r="K31" s="17">
        <v>5207</v>
      </c>
      <c r="L31" s="38">
        <v>0</v>
      </c>
      <c r="M31" s="38">
        <v>0</v>
      </c>
      <c r="N31" s="38">
        <v>847</v>
      </c>
      <c r="O31" s="38">
        <v>1955</v>
      </c>
      <c r="P31" s="38">
        <v>1138</v>
      </c>
      <c r="Q31" s="38">
        <v>638</v>
      </c>
      <c r="R31" s="38">
        <v>381</v>
      </c>
      <c r="S31" s="17">
        <v>248</v>
      </c>
      <c r="T31" s="18">
        <v>51.4322402212564</v>
      </c>
      <c r="U31" s="6"/>
    </row>
    <row r="32" spans="1:21" s="5" customFormat="1">
      <c r="A32" s="39"/>
      <c r="B32" s="52"/>
      <c r="C32" s="50"/>
      <c r="D32" s="50"/>
      <c r="E32" s="31"/>
      <c r="F32" s="53"/>
      <c r="G32" s="31"/>
      <c r="H32" s="32" t="s">
        <v>8</v>
      </c>
      <c r="J32" s="37">
        <v>602</v>
      </c>
      <c r="K32" s="17">
        <v>267</v>
      </c>
      <c r="L32" s="38">
        <v>0</v>
      </c>
      <c r="M32" s="38">
        <v>0</v>
      </c>
      <c r="N32" s="38">
        <v>34</v>
      </c>
      <c r="O32" s="38">
        <v>92</v>
      </c>
      <c r="P32" s="38">
        <v>64</v>
      </c>
      <c r="Q32" s="38">
        <v>40</v>
      </c>
      <c r="R32" s="38">
        <v>25</v>
      </c>
      <c r="S32" s="17">
        <v>12</v>
      </c>
      <c r="T32" s="18">
        <v>44.352159468438501</v>
      </c>
      <c r="U32" s="6"/>
    </row>
    <row r="33" spans="1:21" s="5" customFormat="1">
      <c r="A33" s="39"/>
      <c r="B33" s="52"/>
      <c r="C33" s="50"/>
      <c r="D33" s="50"/>
      <c r="E33" s="31"/>
      <c r="F33" s="71" t="s">
        <v>14</v>
      </c>
      <c r="G33" s="31"/>
      <c r="H33" s="32" t="s">
        <v>5</v>
      </c>
      <c r="J33" s="37">
        <v>13925</v>
      </c>
      <c r="K33" s="17">
        <v>4637</v>
      </c>
      <c r="L33" s="38">
        <v>0</v>
      </c>
      <c r="M33" s="38">
        <v>0</v>
      </c>
      <c r="N33" s="38">
        <v>193</v>
      </c>
      <c r="O33" s="38">
        <v>1448</v>
      </c>
      <c r="P33" s="38">
        <v>1285</v>
      </c>
      <c r="Q33" s="38">
        <v>808</v>
      </c>
      <c r="R33" s="38">
        <v>566</v>
      </c>
      <c r="S33" s="17">
        <v>337</v>
      </c>
      <c r="T33" s="18">
        <v>33.299820466786301</v>
      </c>
      <c r="U33" s="6"/>
    </row>
    <row r="34" spans="1:21" s="5" customFormat="1">
      <c r="A34" s="39"/>
      <c r="B34" s="52"/>
      <c r="C34" s="50"/>
      <c r="D34" s="50"/>
      <c r="E34" s="31"/>
      <c r="F34" s="55"/>
      <c r="G34" s="31"/>
      <c r="H34" s="32" t="s">
        <v>7</v>
      </c>
      <c r="J34" s="37">
        <v>12308</v>
      </c>
      <c r="K34" s="17">
        <v>4126</v>
      </c>
      <c r="L34" s="38">
        <v>0</v>
      </c>
      <c r="M34" s="38">
        <v>0</v>
      </c>
      <c r="N34" s="38">
        <v>171</v>
      </c>
      <c r="O34" s="38">
        <v>1296</v>
      </c>
      <c r="P34" s="38">
        <v>1131</v>
      </c>
      <c r="Q34" s="38">
        <v>725</v>
      </c>
      <c r="R34" s="38">
        <v>508</v>
      </c>
      <c r="S34" s="17">
        <v>295</v>
      </c>
      <c r="T34" s="18">
        <v>33.522911927201797</v>
      </c>
      <c r="U34" s="6"/>
    </row>
    <row r="35" spans="1:21" s="5" customFormat="1" ht="12" customHeight="1">
      <c r="A35" s="39"/>
      <c r="B35" s="52"/>
      <c r="C35" s="50"/>
      <c r="D35" s="50"/>
      <c r="E35" s="31"/>
      <c r="F35" s="55"/>
      <c r="G35" s="31"/>
      <c r="H35" s="32" t="s">
        <v>8</v>
      </c>
      <c r="J35" s="37">
        <v>1617</v>
      </c>
      <c r="K35" s="17">
        <v>511</v>
      </c>
      <c r="L35" s="38">
        <v>0</v>
      </c>
      <c r="M35" s="38">
        <v>0</v>
      </c>
      <c r="N35" s="38">
        <v>22</v>
      </c>
      <c r="O35" s="38">
        <v>152</v>
      </c>
      <c r="P35" s="38">
        <v>154</v>
      </c>
      <c r="Q35" s="38">
        <v>83</v>
      </c>
      <c r="R35" s="38">
        <v>58</v>
      </c>
      <c r="S35" s="17">
        <v>42</v>
      </c>
      <c r="T35" s="18">
        <v>31.601731601731601</v>
      </c>
      <c r="U35" s="6"/>
    </row>
    <row r="36" spans="1:21" s="5" customFormat="1">
      <c r="A36" s="39"/>
      <c r="B36" s="52"/>
      <c r="C36" s="50"/>
      <c r="D36" s="50"/>
      <c r="E36" s="31"/>
      <c r="F36" s="53" t="s">
        <v>9</v>
      </c>
      <c r="G36" s="31"/>
      <c r="H36" s="32" t="s">
        <v>5</v>
      </c>
      <c r="J36" s="37">
        <v>33</v>
      </c>
      <c r="K36" s="17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17">
        <v>0</v>
      </c>
      <c r="T36" s="18">
        <v>0</v>
      </c>
      <c r="U36" s="6"/>
    </row>
    <row r="37" spans="1:21" s="5" customFormat="1">
      <c r="A37" s="39"/>
      <c r="B37" s="52"/>
      <c r="C37" s="50"/>
      <c r="D37" s="50"/>
      <c r="E37" s="31"/>
      <c r="F37" s="53"/>
      <c r="G37" s="31"/>
      <c r="H37" s="32" t="s">
        <v>7</v>
      </c>
      <c r="J37" s="37">
        <v>27</v>
      </c>
      <c r="K37" s="17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17">
        <v>0</v>
      </c>
      <c r="T37" s="18">
        <v>0</v>
      </c>
      <c r="U37" s="6"/>
    </row>
    <row r="38" spans="1:21" s="5" customFormat="1">
      <c r="A38" s="39"/>
      <c r="B38" s="52"/>
      <c r="C38" s="50"/>
      <c r="D38" s="50"/>
      <c r="E38" s="31"/>
      <c r="F38" s="53"/>
      <c r="G38" s="31"/>
      <c r="H38" s="32" t="s">
        <v>8</v>
      </c>
      <c r="J38" s="37">
        <v>6</v>
      </c>
      <c r="K38" s="17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17">
        <v>0</v>
      </c>
      <c r="T38" s="18">
        <v>0</v>
      </c>
      <c r="U38" s="6"/>
    </row>
    <row r="39" spans="1:21" ht="5.0999999999999996" customHeight="1">
      <c r="A39" s="40"/>
      <c r="B39" s="42"/>
      <c r="C39" s="42"/>
      <c r="D39" s="42"/>
      <c r="E39" s="35"/>
      <c r="F39" s="35"/>
      <c r="G39" s="35"/>
      <c r="H39" s="36"/>
      <c r="I39" s="13"/>
      <c r="J39" s="24"/>
      <c r="K39" s="13"/>
      <c r="L39" s="13"/>
      <c r="M39" s="13"/>
      <c r="N39" s="13"/>
      <c r="O39" s="13"/>
      <c r="P39" s="13"/>
      <c r="Q39" s="13"/>
      <c r="R39" s="13"/>
      <c r="S39" s="13"/>
      <c r="T39" s="29"/>
    </row>
    <row r="40" spans="1:21" s="5" customFormat="1" ht="10.5" customHeight="1">
      <c r="A40" s="39"/>
      <c r="B40" s="43"/>
      <c r="C40" s="43"/>
      <c r="D40" s="43"/>
      <c r="E40" s="31"/>
      <c r="F40" s="31"/>
      <c r="G40" s="31"/>
      <c r="H40" s="32"/>
      <c r="J40" s="37"/>
      <c r="K40" s="38"/>
      <c r="L40" s="38"/>
      <c r="M40" s="38"/>
      <c r="N40" s="38"/>
      <c r="O40" s="38"/>
      <c r="P40" s="38"/>
      <c r="Q40" s="38"/>
      <c r="R40" s="38"/>
      <c r="S40" s="38"/>
      <c r="T40" s="18"/>
      <c r="U40" s="6"/>
    </row>
    <row r="41" spans="1:21" s="5" customFormat="1">
      <c r="A41" s="39">
        <f>DATE(YEAR(A52)-1,5,1)</f>
        <v>42125</v>
      </c>
      <c r="B41" s="52" t="str">
        <f>IF(TEXT(A30,"ggg")=TEXT(A41,"ggg"),"",TEXT(A41,"ggg"))</f>
        <v/>
      </c>
      <c r="C41" s="50" t="str">
        <f>IF(TEXT(A41,"e")="1","元",TEXT(A41,"e"))</f>
        <v>27</v>
      </c>
      <c r="D41" s="51" t="str">
        <f>IF(TEXT(A30,"ggg")=TEXT(A41,"ggg"),"","年")</f>
        <v/>
      </c>
      <c r="E41" s="31"/>
      <c r="F41" s="53" t="s">
        <v>6</v>
      </c>
      <c r="G41" s="31"/>
      <c r="H41" s="32" t="s">
        <v>5</v>
      </c>
      <c r="J41" s="37">
        <v>9953</v>
      </c>
      <c r="K41" s="17">
        <v>4768</v>
      </c>
      <c r="L41" s="38">
        <v>0</v>
      </c>
      <c r="M41" s="38">
        <v>0</v>
      </c>
      <c r="N41" s="38">
        <v>0</v>
      </c>
      <c r="O41" s="38">
        <v>766</v>
      </c>
      <c r="P41" s="38">
        <v>1943</v>
      </c>
      <c r="Q41" s="38">
        <v>1092</v>
      </c>
      <c r="R41" s="38">
        <v>589</v>
      </c>
      <c r="S41" s="17">
        <v>378</v>
      </c>
      <c r="T41" s="18">
        <v>47.905154224856801</v>
      </c>
      <c r="U41" s="6"/>
    </row>
    <row r="42" spans="1:21" s="5" customFormat="1">
      <c r="A42" s="39"/>
      <c r="B42" s="52"/>
      <c r="C42" s="50"/>
      <c r="D42" s="50"/>
      <c r="E42" s="31"/>
      <c r="F42" s="53"/>
      <c r="G42" s="31"/>
      <c r="H42" s="32" t="s">
        <v>7</v>
      </c>
      <c r="J42" s="37">
        <v>9330</v>
      </c>
      <c r="K42" s="17">
        <v>4530</v>
      </c>
      <c r="L42" s="38">
        <v>0</v>
      </c>
      <c r="M42" s="38">
        <v>0</v>
      </c>
      <c r="N42" s="38">
        <v>0</v>
      </c>
      <c r="O42" s="38">
        <v>736</v>
      </c>
      <c r="P42" s="38">
        <v>1855</v>
      </c>
      <c r="Q42" s="38">
        <v>1027</v>
      </c>
      <c r="R42" s="38">
        <v>551</v>
      </c>
      <c r="S42" s="17">
        <v>361</v>
      </c>
      <c r="T42" s="18">
        <v>48.553054662379402</v>
      </c>
      <c r="U42" s="6"/>
    </row>
    <row r="43" spans="1:21" s="5" customFormat="1">
      <c r="A43" s="39"/>
      <c r="B43" s="52"/>
      <c r="C43" s="50"/>
      <c r="D43" s="50"/>
      <c r="E43" s="31"/>
      <c r="F43" s="53"/>
      <c r="G43" s="31"/>
      <c r="H43" s="32" t="s">
        <v>8</v>
      </c>
      <c r="J43" s="37">
        <v>623</v>
      </c>
      <c r="K43" s="17">
        <v>238</v>
      </c>
      <c r="L43" s="38">
        <v>0</v>
      </c>
      <c r="M43" s="38">
        <v>0</v>
      </c>
      <c r="N43" s="38">
        <v>0</v>
      </c>
      <c r="O43" s="38">
        <v>30</v>
      </c>
      <c r="P43" s="38">
        <v>88</v>
      </c>
      <c r="Q43" s="38">
        <v>65</v>
      </c>
      <c r="R43" s="38">
        <v>38</v>
      </c>
      <c r="S43" s="17">
        <v>17</v>
      </c>
      <c r="T43" s="18">
        <v>38.202247191011203</v>
      </c>
      <c r="U43" s="6"/>
    </row>
    <row r="44" spans="1:21" s="5" customFormat="1">
      <c r="A44" s="39"/>
      <c r="B44" s="52"/>
      <c r="C44" s="50"/>
      <c r="D44" s="50"/>
      <c r="E44" s="31"/>
      <c r="F44" s="71" t="s">
        <v>14</v>
      </c>
      <c r="G44" s="31"/>
      <c r="H44" s="32" t="s">
        <v>5</v>
      </c>
      <c r="J44" s="37">
        <v>13570</v>
      </c>
      <c r="K44" s="17">
        <v>4044</v>
      </c>
      <c r="L44" s="38">
        <v>0</v>
      </c>
      <c r="M44" s="38">
        <v>0</v>
      </c>
      <c r="N44" s="38">
        <v>0</v>
      </c>
      <c r="O44" s="38">
        <v>216</v>
      </c>
      <c r="P44" s="38">
        <v>1300</v>
      </c>
      <c r="Q44" s="38">
        <v>1247</v>
      </c>
      <c r="R44" s="38">
        <v>783</v>
      </c>
      <c r="S44" s="17">
        <v>498</v>
      </c>
      <c r="T44" s="18">
        <v>29.801031687546001</v>
      </c>
      <c r="U44" s="6"/>
    </row>
    <row r="45" spans="1:21" s="5" customFormat="1">
      <c r="A45" s="39"/>
      <c r="B45" s="52"/>
      <c r="C45" s="50"/>
      <c r="D45" s="50"/>
      <c r="E45" s="31"/>
      <c r="F45" s="55"/>
      <c r="G45" s="31"/>
      <c r="H45" s="32" t="s">
        <v>7</v>
      </c>
      <c r="J45" s="37">
        <v>11932</v>
      </c>
      <c r="K45" s="17">
        <v>3571</v>
      </c>
      <c r="L45" s="38">
        <v>0</v>
      </c>
      <c r="M45" s="38">
        <v>0</v>
      </c>
      <c r="N45" s="38">
        <v>0</v>
      </c>
      <c r="O45" s="38">
        <v>189</v>
      </c>
      <c r="P45" s="38">
        <v>1161</v>
      </c>
      <c r="Q45" s="38">
        <v>1101</v>
      </c>
      <c r="R45" s="38">
        <v>690</v>
      </c>
      <c r="S45" s="17">
        <v>430</v>
      </c>
      <c r="T45" s="18">
        <v>29.927924907810901</v>
      </c>
      <c r="U45" s="6"/>
    </row>
    <row r="46" spans="1:21" s="5" customFormat="1" ht="12" customHeight="1">
      <c r="A46" s="39"/>
      <c r="B46" s="52"/>
      <c r="C46" s="50"/>
      <c r="D46" s="50"/>
      <c r="E46" s="31"/>
      <c r="F46" s="55"/>
      <c r="G46" s="31"/>
      <c r="H46" s="32" t="s">
        <v>8</v>
      </c>
      <c r="J46" s="37">
        <v>1638</v>
      </c>
      <c r="K46" s="17">
        <v>473</v>
      </c>
      <c r="L46" s="38">
        <v>0</v>
      </c>
      <c r="M46" s="38">
        <v>0</v>
      </c>
      <c r="N46" s="38">
        <v>0</v>
      </c>
      <c r="O46" s="38">
        <v>27</v>
      </c>
      <c r="P46" s="38">
        <v>139</v>
      </c>
      <c r="Q46" s="38">
        <v>146</v>
      </c>
      <c r="R46" s="38">
        <v>93</v>
      </c>
      <c r="S46" s="17">
        <v>68</v>
      </c>
      <c r="T46" s="18">
        <v>28.876678876678799</v>
      </c>
      <c r="U46" s="6"/>
    </row>
    <row r="47" spans="1:21" s="5" customFormat="1">
      <c r="A47" s="39"/>
      <c r="B47" s="52"/>
      <c r="C47" s="50"/>
      <c r="D47" s="50"/>
      <c r="E47" s="31"/>
      <c r="F47" s="53" t="s">
        <v>9</v>
      </c>
      <c r="G47" s="31"/>
      <c r="H47" s="32" t="s">
        <v>5</v>
      </c>
      <c r="J47" s="37">
        <v>43</v>
      </c>
      <c r="K47" s="17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17">
        <v>0</v>
      </c>
      <c r="T47" s="18">
        <v>0</v>
      </c>
      <c r="U47" s="6"/>
    </row>
    <row r="48" spans="1:21" s="5" customFormat="1">
      <c r="A48" s="39"/>
      <c r="B48" s="52"/>
      <c r="C48" s="50"/>
      <c r="D48" s="50"/>
      <c r="E48" s="31"/>
      <c r="F48" s="53"/>
      <c r="G48" s="31"/>
      <c r="H48" s="32" t="s">
        <v>7</v>
      </c>
      <c r="J48" s="37">
        <v>31</v>
      </c>
      <c r="K48" s="17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17">
        <v>0</v>
      </c>
      <c r="T48" s="18">
        <v>0</v>
      </c>
      <c r="U48" s="6"/>
    </row>
    <row r="49" spans="1:21" s="5" customFormat="1">
      <c r="A49" s="39"/>
      <c r="B49" s="52"/>
      <c r="C49" s="50"/>
      <c r="D49" s="50"/>
      <c r="E49" s="31"/>
      <c r="F49" s="53"/>
      <c r="G49" s="31"/>
      <c r="H49" s="32" t="s">
        <v>8</v>
      </c>
      <c r="J49" s="37">
        <v>12</v>
      </c>
      <c r="K49" s="17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17">
        <v>0</v>
      </c>
      <c r="T49" s="18">
        <v>0</v>
      </c>
      <c r="U49" s="6"/>
    </row>
    <row r="50" spans="1:21" ht="5.0999999999999996" customHeight="1">
      <c r="A50" s="40"/>
      <c r="B50" s="42"/>
      <c r="C50" s="42"/>
      <c r="D50" s="42"/>
      <c r="E50" s="35"/>
      <c r="F50" s="35"/>
      <c r="G50" s="35"/>
      <c r="H50" s="36"/>
      <c r="I50" s="13"/>
      <c r="J50" s="24"/>
      <c r="K50" s="13"/>
      <c r="L50" s="13"/>
      <c r="M50" s="13"/>
      <c r="N50" s="13"/>
      <c r="O50" s="13"/>
      <c r="P50" s="13"/>
      <c r="Q50" s="13"/>
      <c r="R50" s="13"/>
      <c r="S50" s="13"/>
      <c r="T50" s="29"/>
    </row>
    <row r="51" spans="1:21" s="5" customFormat="1" ht="10.5" customHeight="1">
      <c r="A51" s="39"/>
      <c r="B51" s="43"/>
      <c r="C51" s="43"/>
      <c r="D51" s="43"/>
      <c r="E51" s="31"/>
      <c r="F51" s="31"/>
      <c r="G51" s="31"/>
      <c r="H51" s="32"/>
      <c r="J51" s="37"/>
      <c r="K51" s="38"/>
      <c r="L51" s="38"/>
      <c r="M51" s="38"/>
      <c r="N51" s="38"/>
      <c r="O51" s="38"/>
      <c r="P51" s="38"/>
      <c r="Q51" s="38"/>
      <c r="R51" s="38"/>
      <c r="S51" s="38"/>
      <c r="T51" s="18"/>
      <c r="U51" s="6"/>
    </row>
    <row r="52" spans="1:21" s="5" customFormat="1">
      <c r="A52" s="39">
        <f>DATE(YEAR(A69)-1,5,1)</f>
        <v>42491</v>
      </c>
      <c r="B52" s="52" t="str">
        <f>IF(TEXT(A41,"ggg")=TEXT(A52,"ggg"),"",TEXT(A52,"ggg"))</f>
        <v/>
      </c>
      <c r="C52" s="50" t="str">
        <f>IF(TEXT(A52,"e")="1","元",TEXT(A52,"e"))</f>
        <v>28</v>
      </c>
      <c r="D52" s="51" t="str">
        <f>IF(TEXT(A41,"ggg")=TEXT(A52,"ggg"),"","年")</f>
        <v/>
      </c>
      <c r="E52" s="31"/>
      <c r="F52" s="53" t="s">
        <v>6</v>
      </c>
      <c r="G52" s="31"/>
      <c r="H52" s="32" t="s">
        <v>5</v>
      </c>
      <c r="J52" s="37">
        <v>9649</v>
      </c>
      <c r="K52" s="17">
        <v>4154</v>
      </c>
      <c r="L52" s="38">
        <v>0</v>
      </c>
      <c r="M52" s="38">
        <v>0</v>
      </c>
      <c r="N52" s="38">
        <v>0</v>
      </c>
      <c r="O52" s="38">
        <v>0</v>
      </c>
      <c r="P52" s="38">
        <v>715</v>
      </c>
      <c r="Q52" s="38">
        <v>1755</v>
      </c>
      <c r="R52" s="38">
        <v>1082</v>
      </c>
      <c r="S52" s="17">
        <v>602</v>
      </c>
      <c r="T52" s="18">
        <v>43.051093377552</v>
      </c>
      <c r="U52" s="6"/>
    </row>
    <row r="53" spans="1:21" s="5" customFormat="1">
      <c r="A53" s="39"/>
      <c r="B53" s="52"/>
      <c r="C53" s="50"/>
      <c r="D53" s="50"/>
      <c r="E53" s="31"/>
      <c r="F53" s="53"/>
      <c r="G53" s="31"/>
      <c r="H53" s="32" t="s">
        <v>7</v>
      </c>
      <c r="J53" s="37">
        <v>9055</v>
      </c>
      <c r="K53" s="17">
        <v>3932</v>
      </c>
      <c r="L53" s="38">
        <v>0</v>
      </c>
      <c r="M53" s="38">
        <v>0</v>
      </c>
      <c r="N53" s="38">
        <v>0</v>
      </c>
      <c r="O53" s="38">
        <v>0</v>
      </c>
      <c r="P53" s="38">
        <v>692</v>
      </c>
      <c r="Q53" s="38">
        <v>1650</v>
      </c>
      <c r="R53" s="38">
        <v>1032</v>
      </c>
      <c r="S53" s="17">
        <v>558</v>
      </c>
      <c r="T53" s="18">
        <v>43.423522915516202</v>
      </c>
      <c r="U53" s="6"/>
    </row>
    <row r="54" spans="1:21" s="5" customFormat="1">
      <c r="A54" s="39"/>
      <c r="B54" s="52"/>
      <c r="C54" s="50"/>
      <c r="D54" s="50"/>
      <c r="E54" s="31"/>
      <c r="F54" s="53"/>
      <c r="G54" s="31"/>
      <c r="H54" s="32" t="s">
        <v>8</v>
      </c>
      <c r="J54" s="37">
        <v>594</v>
      </c>
      <c r="K54" s="17">
        <v>222</v>
      </c>
      <c r="L54" s="38">
        <v>0</v>
      </c>
      <c r="M54" s="38">
        <v>0</v>
      </c>
      <c r="N54" s="38">
        <v>0</v>
      </c>
      <c r="O54" s="38">
        <v>0</v>
      </c>
      <c r="P54" s="38">
        <v>23</v>
      </c>
      <c r="Q54" s="38">
        <v>105</v>
      </c>
      <c r="R54" s="38">
        <v>50</v>
      </c>
      <c r="S54" s="17">
        <v>44</v>
      </c>
      <c r="T54" s="18">
        <v>37.373737373737299</v>
      </c>
      <c r="U54" s="6"/>
    </row>
    <row r="55" spans="1:21" s="5" customFormat="1">
      <c r="A55" s="39"/>
      <c r="B55" s="52"/>
      <c r="C55" s="50"/>
      <c r="D55" s="50"/>
      <c r="E55" s="31"/>
      <c r="F55" s="54" t="s">
        <v>10</v>
      </c>
      <c r="G55" s="31"/>
      <c r="H55" s="32" t="s">
        <v>5</v>
      </c>
      <c r="J55" s="37">
        <v>13260</v>
      </c>
      <c r="K55" s="17">
        <v>3366</v>
      </c>
      <c r="L55" s="38">
        <v>0</v>
      </c>
      <c r="M55" s="38">
        <v>0</v>
      </c>
      <c r="N55" s="38">
        <v>0</v>
      </c>
      <c r="O55" s="38">
        <v>0</v>
      </c>
      <c r="P55" s="38">
        <v>223</v>
      </c>
      <c r="Q55" s="38">
        <v>1278</v>
      </c>
      <c r="R55" s="38">
        <v>1152</v>
      </c>
      <c r="S55" s="17">
        <v>713</v>
      </c>
      <c r="T55" s="18">
        <v>25.384615384615302</v>
      </c>
      <c r="U55" s="6"/>
    </row>
    <row r="56" spans="1:21" s="5" customFormat="1">
      <c r="A56" s="39"/>
      <c r="B56" s="52"/>
      <c r="C56" s="50"/>
      <c r="D56" s="50"/>
      <c r="E56" s="31"/>
      <c r="F56" s="55"/>
      <c r="G56" s="31"/>
      <c r="H56" s="32" t="s">
        <v>7</v>
      </c>
      <c r="J56" s="37">
        <v>11658</v>
      </c>
      <c r="K56" s="17">
        <v>2950</v>
      </c>
      <c r="L56" s="38">
        <v>0</v>
      </c>
      <c r="M56" s="38">
        <v>0</v>
      </c>
      <c r="N56" s="38">
        <v>0</v>
      </c>
      <c r="O56" s="38">
        <v>0</v>
      </c>
      <c r="P56" s="38">
        <v>197</v>
      </c>
      <c r="Q56" s="38">
        <v>1120</v>
      </c>
      <c r="R56" s="38">
        <v>1005</v>
      </c>
      <c r="S56" s="17">
        <v>628</v>
      </c>
      <c r="T56" s="18">
        <v>25.304511923142901</v>
      </c>
      <c r="U56" s="6"/>
    </row>
    <row r="57" spans="1:21" s="5" customFormat="1" ht="12" customHeight="1">
      <c r="A57" s="39"/>
      <c r="B57" s="52"/>
      <c r="C57" s="50"/>
      <c r="D57" s="50"/>
      <c r="E57" s="31"/>
      <c r="F57" s="55"/>
      <c r="G57" s="31"/>
      <c r="H57" s="32" t="s">
        <v>8</v>
      </c>
      <c r="J57" s="37">
        <v>1602</v>
      </c>
      <c r="K57" s="17">
        <v>416</v>
      </c>
      <c r="L57" s="38">
        <v>0</v>
      </c>
      <c r="M57" s="38">
        <v>0</v>
      </c>
      <c r="N57" s="38">
        <v>0</v>
      </c>
      <c r="O57" s="38">
        <v>0</v>
      </c>
      <c r="P57" s="38">
        <v>26</v>
      </c>
      <c r="Q57" s="38">
        <v>158</v>
      </c>
      <c r="R57" s="38">
        <v>147</v>
      </c>
      <c r="S57" s="17">
        <v>85</v>
      </c>
      <c r="T57" s="18">
        <v>25.967540574282101</v>
      </c>
      <c r="U57" s="6"/>
    </row>
    <row r="58" spans="1:21" s="5" customFormat="1">
      <c r="A58" s="39"/>
      <c r="B58" s="52"/>
      <c r="C58" s="50"/>
      <c r="D58" s="50"/>
      <c r="E58" s="31"/>
      <c r="F58" s="54" t="s">
        <v>11</v>
      </c>
      <c r="G58" s="33"/>
      <c r="H58" s="34" t="s">
        <v>5</v>
      </c>
      <c r="I58" s="21"/>
      <c r="J58" s="23">
        <v>0</v>
      </c>
      <c r="K58" s="25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5">
        <v>0</v>
      </c>
      <c r="T58" s="27">
        <v>0</v>
      </c>
      <c r="U58" s="6"/>
    </row>
    <row r="59" spans="1:21" s="5" customFormat="1">
      <c r="A59" s="39"/>
      <c r="B59" s="52"/>
      <c r="C59" s="50"/>
      <c r="D59" s="50"/>
      <c r="E59" s="31"/>
      <c r="F59" s="55"/>
      <c r="G59" s="33"/>
      <c r="H59" s="34" t="s">
        <v>7</v>
      </c>
      <c r="I59" s="21"/>
      <c r="J59" s="23">
        <v>0</v>
      </c>
      <c r="K59" s="25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5">
        <v>0</v>
      </c>
      <c r="T59" s="27">
        <v>0</v>
      </c>
      <c r="U59" s="6"/>
    </row>
    <row r="60" spans="1:21" s="5" customFormat="1" ht="12" customHeight="1">
      <c r="A60" s="39"/>
      <c r="B60" s="52"/>
      <c r="C60" s="50"/>
      <c r="D60" s="50"/>
      <c r="E60" s="31"/>
      <c r="F60" s="55"/>
      <c r="G60" s="33"/>
      <c r="H60" s="34" t="s">
        <v>8</v>
      </c>
      <c r="I60" s="21"/>
      <c r="J60" s="23">
        <v>0</v>
      </c>
      <c r="K60" s="25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5">
        <v>0</v>
      </c>
      <c r="T60" s="27">
        <v>0</v>
      </c>
      <c r="U60" s="6"/>
    </row>
    <row r="61" spans="1:21" s="5" customFormat="1">
      <c r="A61" s="39"/>
      <c r="B61" s="52"/>
      <c r="C61" s="50"/>
      <c r="D61" s="50"/>
      <c r="E61" s="31"/>
      <c r="F61" s="54" t="s">
        <v>12</v>
      </c>
      <c r="G61" s="33"/>
      <c r="H61" s="34" t="s">
        <v>5</v>
      </c>
      <c r="I61" s="21"/>
      <c r="J61" s="23">
        <v>0</v>
      </c>
      <c r="K61" s="25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5">
        <v>0</v>
      </c>
      <c r="T61" s="27">
        <v>0</v>
      </c>
      <c r="U61" s="6"/>
    </row>
    <row r="62" spans="1:21" s="5" customFormat="1">
      <c r="A62" s="39"/>
      <c r="B62" s="52"/>
      <c r="C62" s="50"/>
      <c r="D62" s="50"/>
      <c r="E62" s="31"/>
      <c r="F62" s="55"/>
      <c r="G62" s="33"/>
      <c r="H62" s="34" t="s">
        <v>7</v>
      </c>
      <c r="I62" s="21"/>
      <c r="J62" s="23">
        <v>0</v>
      </c>
      <c r="K62" s="25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5">
        <v>0</v>
      </c>
      <c r="T62" s="27">
        <v>0</v>
      </c>
      <c r="U62" s="6"/>
    </row>
    <row r="63" spans="1:21" s="5" customFormat="1" ht="12" customHeight="1">
      <c r="A63" s="39"/>
      <c r="B63" s="52"/>
      <c r="C63" s="50"/>
      <c r="D63" s="50"/>
      <c r="E63" s="31"/>
      <c r="F63" s="55"/>
      <c r="G63" s="33"/>
      <c r="H63" s="34" t="s">
        <v>8</v>
      </c>
      <c r="I63" s="21"/>
      <c r="J63" s="23">
        <v>0</v>
      </c>
      <c r="K63" s="25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5">
        <v>0</v>
      </c>
      <c r="T63" s="27">
        <v>0</v>
      </c>
      <c r="U63" s="6"/>
    </row>
    <row r="64" spans="1:21" s="5" customFormat="1">
      <c r="A64" s="39"/>
      <c r="B64" s="52"/>
      <c r="C64" s="50"/>
      <c r="D64" s="50"/>
      <c r="E64" s="31"/>
      <c r="F64" s="53" t="s">
        <v>9</v>
      </c>
      <c r="G64" s="31"/>
      <c r="H64" s="32" t="s">
        <v>5</v>
      </c>
      <c r="J64" s="37">
        <v>38</v>
      </c>
      <c r="K64" s="17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17">
        <v>0</v>
      </c>
      <c r="T64" s="18">
        <v>0</v>
      </c>
      <c r="U64" s="6"/>
    </row>
    <row r="65" spans="1:21" s="5" customFormat="1">
      <c r="A65" s="39"/>
      <c r="B65" s="52"/>
      <c r="C65" s="50"/>
      <c r="D65" s="50"/>
      <c r="E65" s="31"/>
      <c r="F65" s="53"/>
      <c r="G65" s="31"/>
      <c r="H65" s="32" t="s">
        <v>7</v>
      </c>
      <c r="J65" s="37">
        <v>25</v>
      </c>
      <c r="K65" s="17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17">
        <v>0</v>
      </c>
      <c r="T65" s="18">
        <v>0</v>
      </c>
      <c r="U65" s="6"/>
    </row>
    <row r="66" spans="1:21" s="5" customFormat="1">
      <c r="A66" s="39"/>
      <c r="B66" s="52"/>
      <c r="C66" s="50"/>
      <c r="D66" s="50"/>
      <c r="E66" s="31"/>
      <c r="F66" s="53"/>
      <c r="G66" s="31"/>
      <c r="H66" s="32" t="s">
        <v>8</v>
      </c>
      <c r="J66" s="37">
        <v>13</v>
      </c>
      <c r="K66" s="17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17">
        <v>0</v>
      </c>
      <c r="T66" s="18">
        <v>0</v>
      </c>
      <c r="U66" s="6"/>
    </row>
    <row r="67" spans="1:21" ht="5.0999999999999996" customHeight="1">
      <c r="A67" s="40"/>
      <c r="B67" s="42"/>
      <c r="C67" s="42"/>
      <c r="D67" s="42"/>
      <c r="E67" s="35"/>
      <c r="F67" s="35"/>
      <c r="G67" s="35"/>
      <c r="H67" s="36"/>
      <c r="I67" s="13"/>
      <c r="J67" s="24"/>
      <c r="K67" s="13"/>
      <c r="L67" s="13"/>
      <c r="M67" s="13"/>
      <c r="N67" s="13"/>
      <c r="O67" s="13"/>
      <c r="P67" s="13"/>
      <c r="Q67" s="13"/>
      <c r="R67" s="13"/>
      <c r="S67" s="13"/>
      <c r="T67" s="29"/>
    </row>
    <row r="68" spans="1:21" s="5" customFormat="1" ht="10.5" customHeight="1">
      <c r="A68" s="39"/>
      <c r="B68" s="43"/>
      <c r="C68" s="43"/>
      <c r="D68" s="43"/>
      <c r="E68" s="31"/>
      <c r="F68" s="31"/>
      <c r="G68" s="31"/>
      <c r="H68" s="32"/>
      <c r="J68" s="37"/>
      <c r="K68" s="38"/>
      <c r="L68" s="38"/>
      <c r="M68" s="38"/>
      <c r="N68" s="38"/>
      <c r="O68" s="38"/>
      <c r="P68" s="38"/>
      <c r="Q68" s="38"/>
      <c r="R68" s="38"/>
      <c r="S68" s="38"/>
      <c r="T68" s="18"/>
      <c r="U68" s="6"/>
    </row>
    <row r="69" spans="1:21" s="5" customFormat="1">
      <c r="A69" s="39">
        <f>DATE(YEAR(A86)-1,5,1)</f>
        <v>42856</v>
      </c>
      <c r="B69" s="52" t="str">
        <f>IF(TEXT(A52,"ggg")=TEXT(A69,"ggg"),"",TEXT(A69,"ggg"))</f>
        <v/>
      </c>
      <c r="C69" s="50" t="str">
        <f>IF(TEXT(A69,"e")="1","元",TEXT(A69,"e"))</f>
        <v>29</v>
      </c>
      <c r="D69" s="51" t="str">
        <f>IF(TEXT(A52,"ggg")=TEXT(A69,"ggg"),"","年")</f>
        <v/>
      </c>
      <c r="E69" s="31"/>
      <c r="F69" s="53" t="s">
        <v>6</v>
      </c>
      <c r="G69" s="31"/>
      <c r="H69" s="32" t="s">
        <v>5</v>
      </c>
      <c r="J69" s="37">
        <v>9159</v>
      </c>
      <c r="K69" s="17">
        <v>3358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675</v>
      </c>
      <c r="R69" s="38">
        <v>1665</v>
      </c>
      <c r="S69" s="17">
        <v>1018</v>
      </c>
      <c r="T69" s="18">
        <v>36.663391199912603</v>
      </c>
      <c r="U69" s="6"/>
    </row>
    <row r="70" spans="1:21" s="5" customFormat="1">
      <c r="A70" s="39"/>
      <c r="B70" s="52"/>
      <c r="C70" s="50"/>
      <c r="D70" s="50"/>
      <c r="E70" s="31"/>
      <c r="F70" s="53"/>
      <c r="G70" s="31"/>
      <c r="H70" s="32" t="s">
        <v>7</v>
      </c>
      <c r="J70" s="37">
        <v>8574</v>
      </c>
      <c r="K70" s="17">
        <v>3181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648</v>
      </c>
      <c r="R70" s="38">
        <v>1579</v>
      </c>
      <c r="S70" s="17">
        <v>954</v>
      </c>
      <c r="T70" s="18">
        <v>37.100536505714899</v>
      </c>
      <c r="U70" s="6"/>
    </row>
    <row r="71" spans="1:21" s="5" customFormat="1">
      <c r="A71" s="39"/>
      <c r="B71" s="52"/>
      <c r="C71" s="50"/>
      <c r="D71" s="50"/>
      <c r="E71" s="31"/>
      <c r="F71" s="53"/>
      <c r="G71" s="31"/>
      <c r="H71" s="32" t="s">
        <v>8</v>
      </c>
      <c r="J71" s="37">
        <v>585</v>
      </c>
      <c r="K71" s="17">
        <v>177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27</v>
      </c>
      <c r="R71" s="38">
        <v>86</v>
      </c>
      <c r="S71" s="17">
        <v>64</v>
      </c>
      <c r="T71" s="18">
        <v>30.256410256410199</v>
      </c>
      <c r="U71" s="6"/>
    </row>
    <row r="72" spans="1:21" s="5" customFormat="1">
      <c r="A72" s="39"/>
      <c r="B72" s="52"/>
      <c r="C72" s="50"/>
      <c r="D72" s="50"/>
      <c r="E72" s="31"/>
      <c r="F72" s="54" t="s">
        <v>10</v>
      </c>
      <c r="G72" s="31"/>
      <c r="H72" s="32" t="s">
        <v>5</v>
      </c>
      <c r="J72" s="37">
        <v>12477</v>
      </c>
      <c r="K72" s="17">
        <v>2491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179</v>
      </c>
      <c r="R72" s="38">
        <v>1165</v>
      </c>
      <c r="S72" s="17">
        <v>1147</v>
      </c>
      <c r="T72" s="18">
        <v>19.964735112607201</v>
      </c>
      <c r="U72" s="6"/>
    </row>
    <row r="73" spans="1:21" s="5" customFormat="1">
      <c r="A73" s="39"/>
      <c r="B73" s="52"/>
      <c r="C73" s="50"/>
      <c r="D73" s="50"/>
      <c r="E73" s="31"/>
      <c r="F73" s="55"/>
      <c r="G73" s="31"/>
      <c r="H73" s="32" t="s">
        <v>7</v>
      </c>
      <c r="J73" s="37">
        <v>10937</v>
      </c>
      <c r="K73" s="17">
        <v>2212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159</v>
      </c>
      <c r="R73" s="38">
        <v>1041</v>
      </c>
      <c r="S73" s="17">
        <v>1012</v>
      </c>
      <c r="T73" s="18">
        <v>20.224924567980199</v>
      </c>
      <c r="U73" s="6"/>
    </row>
    <row r="74" spans="1:21" s="5" customFormat="1" ht="12" customHeight="1">
      <c r="A74" s="39"/>
      <c r="B74" s="52"/>
      <c r="C74" s="50"/>
      <c r="D74" s="50"/>
      <c r="E74" s="31"/>
      <c r="F74" s="55"/>
      <c r="G74" s="31"/>
      <c r="H74" s="32" t="s">
        <v>8</v>
      </c>
      <c r="J74" s="37">
        <v>1540</v>
      </c>
      <c r="K74" s="17">
        <v>279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20</v>
      </c>
      <c r="R74" s="38">
        <v>124</v>
      </c>
      <c r="S74" s="17">
        <v>135</v>
      </c>
      <c r="T74" s="18">
        <v>18.116883116883098</v>
      </c>
      <c r="U74" s="6"/>
    </row>
    <row r="75" spans="1:21" s="5" customFormat="1">
      <c r="A75" s="39"/>
      <c r="B75" s="52"/>
      <c r="C75" s="50"/>
      <c r="D75" s="50"/>
      <c r="E75" s="31"/>
      <c r="F75" s="54" t="s">
        <v>11</v>
      </c>
      <c r="G75" s="33"/>
      <c r="H75" s="34" t="s">
        <v>5</v>
      </c>
      <c r="I75" s="21"/>
      <c r="J75" s="23">
        <v>79</v>
      </c>
      <c r="K75" s="25">
        <v>13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8</v>
      </c>
      <c r="S75" s="25">
        <v>5</v>
      </c>
      <c r="T75" s="27">
        <v>16.455696202531598</v>
      </c>
      <c r="U75" s="6"/>
    </row>
    <row r="76" spans="1:21" s="5" customFormat="1">
      <c r="A76" s="39"/>
      <c r="B76" s="52"/>
      <c r="C76" s="50"/>
      <c r="D76" s="50"/>
      <c r="E76" s="31"/>
      <c r="F76" s="55"/>
      <c r="G76" s="33"/>
      <c r="H76" s="34" t="s">
        <v>7</v>
      </c>
      <c r="I76" s="21"/>
      <c r="J76" s="23">
        <v>70</v>
      </c>
      <c r="K76" s="25">
        <v>12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8</v>
      </c>
      <c r="S76" s="25">
        <v>4</v>
      </c>
      <c r="T76" s="27">
        <v>17.1428571428571</v>
      </c>
      <c r="U76" s="6"/>
    </row>
    <row r="77" spans="1:21" s="5" customFormat="1" ht="12" customHeight="1">
      <c r="A77" s="39"/>
      <c r="B77" s="52"/>
      <c r="C77" s="50"/>
      <c r="D77" s="50"/>
      <c r="E77" s="31"/>
      <c r="F77" s="55"/>
      <c r="G77" s="33"/>
      <c r="H77" s="34" t="s">
        <v>8</v>
      </c>
      <c r="I77" s="21"/>
      <c r="J77" s="23">
        <v>9</v>
      </c>
      <c r="K77" s="25">
        <v>1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5">
        <v>1</v>
      </c>
      <c r="T77" s="27">
        <v>11.1111111111111</v>
      </c>
      <c r="U77" s="6"/>
    </row>
    <row r="78" spans="1:21" s="5" customFormat="1">
      <c r="A78" s="39"/>
      <c r="B78" s="52"/>
      <c r="C78" s="50"/>
      <c r="D78" s="50"/>
      <c r="E78" s="31"/>
      <c r="F78" s="54" t="s">
        <v>12</v>
      </c>
      <c r="G78" s="33"/>
      <c r="H78" s="34" t="s">
        <v>5</v>
      </c>
      <c r="I78" s="21"/>
      <c r="J78" s="23">
        <v>283</v>
      </c>
      <c r="K78" s="25">
        <v>47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20</v>
      </c>
      <c r="S78" s="25">
        <v>27</v>
      </c>
      <c r="T78" s="27">
        <v>16.6077738515901</v>
      </c>
      <c r="U78" s="6"/>
    </row>
    <row r="79" spans="1:21" s="5" customFormat="1">
      <c r="A79" s="39"/>
      <c r="B79" s="52"/>
      <c r="C79" s="50"/>
      <c r="D79" s="50"/>
      <c r="E79" s="31"/>
      <c r="F79" s="55"/>
      <c r="G79" s="33"/>
      <c r="H79" s="34" t="s">
        <v>7</v>
      </c>
      <c r="I79" s="21"/>
      <c r="J79" s="23">
        <v>222</v>
      </c>
      <c r="K79" s="25">
        <v>37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17</v>
      </c>
      <c r="S79" s="25">
        <v>20</v>
      </c>
      <c r="T79" s="27">
        <v>16.6666666666666</v>
      </c>
      <c r="U79" s="6"/>
    </row>
    <row r="80" spans="1:21" s="5" customFormat="1" ht="12" customHeight="1">
      <c r="A80" s="39"/>
      <c r="B80" s="52"/>
      <c r="C80" s="50"/>
      <c r="D80" s="50"/>
      <c r="E80" s="31"/>
      <c r="F80" s="55"/>
      <c r="G80" s="33"/>
      <c r="H80" s="34" t="s">
        <v>8</v>
      </c>
      <c r="I80" s="21"/>
      <c r="J80" s="23">
        <v>61</v>
      </c>
      <c r="K80" s="25">
        <v>10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3</v>
      </c>
      <c r="S80" s="25">
        <v>7</v>
      </c>
      <c r="T80" s="27">
        <v>16.393442622950801</v>
      </c>
      <c r="U80" s="6"/>
    </row>
    <row r="81" spans="1:21" s="5" customFormat="1">
      <c r="A81" s="39"/>
      <c r="B81" s="52"/>
      <c r="C81" s="50"/>
      <c r="D81" s="50"/>
      <c r="E81" s="31"/>
      <c r="F81" s="53" t="s">
        <v>9</v>
      </c>
      <c r="G81" s="31"/>
      <c r="H81" s="32" t="s">
        <v>5</v>
      </c>
      <c r="J81" s="37">
        <v>27</v>
      </c>
      <c r="K81" s="17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17">
        <v>0</v>
      </c>
      <c r="T81" s="18">
        <v>0</v>
      </c>
      <c r="U81" s="6"/>
    </row>
    <row r="82" spans="1:21" s="5" customFormat="1">
      <c r="A82" s="39"/>
      <c r="B82" s="52"/>
      <c r="C82" s="50"/>
      <c r="D82" s="50"/>
      <c r="E82" s="31"/>
      <c r="F82" s="53"/>
      <c r="G82" s="31"/>
      <c r="H82" s="32" t="s">
        <v>7</v>
      </c>
      <c r="J82" s="37">
        <v>21</v>
      </c>
      <c r="K82" s="17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17">
        <v>0</v>
      </c>
      <c r="T82" s="18">
        <v>0</v>
      </c>
      <c r="U82" s="6"/>
    </row>
    <row r="83" spans="1:21" s="5" customFormat="1">
      <c r="A83" s="39"/>
      <c r="B83" s="52"/>
      <c r="C83" s="50"/>
      <c r="D83" s="50"/>
      <c r="E83" s="31"/>
      <c r="F83" s="53"/>
      <c r="G83" s="31"/>
      <c r="H83" s="32" t="s">
        <v>8</v>
      </c>
      <c r="J83" s="37">
        <v>6</v>
      </c>
      <c r="K83" s="17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17">
        <v>0</v>
      </c>
      <c r="T83" s="18">
        <v>0</v>
      </c>
      <c r="U83" s="6"/>
    </row>
    <row r="84" spans="1:21" ht="5.0999999999999996" customHeight="1">
      <c r="A84" s="40"/>
      <c r="B84" s="44"/>
      <c r="C84" s="44"/>
      <c r="D84" s="44"/>
      <c r="E84" s="13"/>
      <c r="F84" s="13"/>
      <c r="G84" s="13"/>
      <c r="H84" s="9"/>
      <c r="I84" s="13"/>
      <c r="J84" s="24"/>
      <c r="K84" s="13"/>
      <c r="L84" s="13"/>
      <c r="M84" s="13"/>
      <c r="N84" s="13"/>
      <c r="O84" s="13"/>
      <c r="P84" s="13"/>
      <c r="Q84" s="13"/>
      <c r="R84" s="13"/>
      <c r="S84" s="13"/>
      <c r="T84" s="29"/>
    </row>
    <row r="85" spans="1:21" s="5" customFormat="1" ht="10.5" customHeight="1">
      <c r="A85" s="39"/>
      <c r="B85" s="45"/>
      <c r="C85" s="45"/>
      <c r="D85" s="45"/>
      <c r="H85" s="19"/>
      <c r="J85" s="37"/>
      <c r="K85" s="38"/>
      <c r="L85" s="38"/>
      <c r="M85" s="38"/>
      <c r="N85" s="38"/>
      <c r="O85" s="38"/>
      <c r="P85" s="38"/>
      <c r="Q85" s="38"/>
      <c r="R85" s="38"/>
      <c r="S85" s="38"/>
      <c r="T85" s="18"/>
      <c r="U85" s="6"/>
    </row>
    <row r="86" spans="1:21" s="5" customFormat="1">
      <c r="A86" s="39">
        <f>DATE(YEAR(A103)-1,5,1)</f>
        <v>43221</v>
      </c>
      <c r="B86" s="52" t="str">
        <f>IF(TEXT(A69,"ggg")=TEXT(A86,"ggg"),"",TEXT(A86,"ggg"))</f>
        <v/>
      </c>
      <c r="C86" s="50" t="str">
        <f>IF(TEXT(A86,"e")="1","元",TEXT(A86,"e"))</f>
        <v>30</v>
      </c>
      <c r="D86" s="51" t="str">
        <f>IF(TEXT(A69,"ggg")=TEXT(A86,"ggg"),"","年")</f>
        <v/>
      </c>
      <c r="E86" s="31"/>
      <c r="F86" s="53" t="s">
        <v>6</v>
      </c>
      <c r="G86" s="31"/>
      <c r="H86" s="32" t="s">
        <v>5</v>
      </c>
      <c r="J86" s="37">
        <v>8523</v>
      </c>
      <c r="K86" s="17">
        <v>2083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631</v>
      </c>
      <c r="S86" s="17">
        <v>1452</v>
      </c>
      <c r="T86" s="18">
        <v>24.439751261292901</v>
      </c>
      <c r="U86" s="6"/>
    </row>
    <row r="87" spans="1:21" s="5" customFormat="1">
      <c r="A87" s="39"/>
      <c r="B87" s="52"/>
      <c r="C87" s="50"/>
      <c r="D87" s="50"/>
      <c r="E87" s="31"/>
      <c r="F87" s="53"/>
      <c r="G87" s="31"/>
      <c r="H87" s="32" t="s">
        <v>7</v>
      </c>
      <c r="J87" s="37">
        <v>7980</v>
      </c>
      <c r="K87" s="17">
        <v>1976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604</v>
      </c>
      <c r="S87" s="17">
        <v>1372</v>
      </c>
      <c r="T87" s="18">
        <v>24.761904761904699</v>
      </c>
      <c r="U87" s="6"/>
    </row>
    <row r="88" spans="1:21" s="5" customFormat="1">
      <c r="A88" s="39"/>
      <c r="B88" s="52"/>
      <c r="C88" s="50"/>
      <c r="D88" s="50"/>
      <c r="E88" s="31"/>
      <c r="F88" s="53"/>
      <c r="G88" s="31"/>
      <c r="H88" s="32" t="s">
        <v>8</v>
      </c>
      <c r="J88" s="37">
        <v>543</v>
      </c>
      <c r="K88" s="17">
        <v>107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27</v>
      </c>
      <c r="S88" s="17">
        <v>80</v>
      </c>
      <c r="T88" s="18">
        <v>19.7053406998158</v>
      </c>
      <c r="U88" s="6"/>
    </row>
    <row r="89" spans="1:21" s="5" customFormat="1">
      <c r="A89" s="39"/>
      <c r="B89" s="52"/>
      <c r="C89" s="50"/>
      <c r="D89" s="50"/>
      <c r="E89" s="31"/>
      <c r="F89" s="54" t="s">
        <v>10</v>
      </c>
      <c r="G89" s="31"/>
      <c r="H89" s="32" t="s">
        <v>5</v>
      </c>
      <c r="J89" s="37">
        <v>11307</v>
      </c>
      <c r="K89" s="17">
        <v>1177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179</v>
      </c>
      <c r="S89" s="17">
        <v>998</v>
      </c>
      <c r="T89" s="18">
        <v>10.4094808525692</v>
      </c>
      <c r="U89" s="6"/>
    </row>
    <row r="90" spans="1:21" s="5" customFormat="1">
      <c r="A90" s="39"/>
      <c r="B90" s="52"/>
      <c r="C90" s="50"/>
      <c r="D90" s="50"/>
      <c r="E90" s="31"/>
      <c r="F90" s="55"/>
      <c r="G90" s="31"/>
      <c r="H90" s="32" t="s">
        <v>7</v>
      </c>
      <c r="J90" s="37">
        <v>10003</v>
      </c>
      <c r="K90" s="17">
        <v>1060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166</v>
      </c>
      <c r="S90" s="17">
        <v>894</v>
      </c>
      <c r="T90" s="18">
        <v>10.596820953713801</v>
      </c>
      <c r="U90" s="6"/>
    </row>
    <row r="91" spans="1:21" s="5" customFormat="1" ht="12" customHeight="1">
      <c r="A91" s="39"/>
      <c r="B91" s="52"/>
      <c r="C91" s="50"/>
      <c r="D91" s="50"/>
      <c r="E91" s="31"/>
      <c r="F91" s="55"/>
      <c r="G91" s="31"/>
      <c r="H91" s="32" t="s">
        <v>8</v>
      </c>
      <c r="J91" s="37">
        <v>1304</v>
      </c>
      <c r="K91" s="17">
        <v>117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13</v>
      </c>
      <c r="S91" s="17">
        <v>104</v>
      </c>
      <c r="T91" s="18">
        <v>8.9723926380368102</v>
      </c>
      <c r="U91" s="6"/>
    </row>
    <row r="92" spans="1:21" s="5" customFormat="1">
      <c r="A92" s="39"/>
      <c r="B92" s="52"/>
      <c r="C92" s="50"/>
      <c r="D92" s="50"/>
      <c r="E92" s="31"/>
      <c r="F92" s="54" t="s">
        <v>11</v>
      </c>
      <c r="G92" s="33"/>
      <c r="H92" s="34" t="s">
        <v>5</v>
      </c>
      <c r="I92" s="21"/>
      <c r="J92" s="23">
        <v>210</v>
      </c>
      <c r="K92" s="25">
        <v>31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3</v>
      </c>
      <c r="S92" s="25">
        <v>28</v>
      </c>
      <c r="T92" s="27">
        <v>14.761904761904701</v>
      </c>
      <c r="U92" s="6"/>
    </row>
    <row r="93" spans="1:21" s="5" customFormat="1">
      <c r="A93" s="39"/>
      <c r="B93" s="52"/>
      <c r="C93" s="50"/>
      <c r="D93" s="50"/>
      <c r="E93" s="31"/>
      <c r="F93" s="55"/>
      <c r="G93" s="33"/>
      <c r="H93" s="34" t="s">
        <v>7</v>
      </c>
      <c r="I93" s="21"/>
      <c r="J93" s="23">
        <v>180</v>
      </c>
      <c r="K93" s="25">
        <v>29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2</v>
      </c>
      <c r="S93" s="25">
        <v>27</v>
      </c>
      <c r="T93" s="27">
        <v>16.1111111111111</v>
      </c>
      <c r="U93" s="6"/>
    </row>
    <row r="94" spans="1:21" s="5" customFormat="1" ht="12" customHeight="1">
      <c r="A94" s="39"/>
      <c r="B94" s="52"/>
      <c r="C94" s="50"/>
      <c r="D94" s="50"/>
      <c r="E94" s="31"/>
      <c r="F94" s="55"/>
      <c r="G94" s="33"/>
      <c r="H94" s="34" t="s">
        <v>8</v>
      </c>
      <c r="I94" s="21"/>
      <c r="J94" s="23">
        <v>30</v>
      </c>
      <c r="K94" s="25">
        <v>2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1</v>
      </c>
      <c r="S94" s="25">
        <v>1</v>
      </c>
      <c r="T94" s="27">
        <v>6.6666666666666599</v>
      </c>
      <c r="U94" s="6"/>
    </row>
    <row r="95" spans="1:21" s="5" customFormat="1">
      <c r="A95" s="39"/>
      <c r="B95" s="52"/>
      <c r="C95" s="50"/>
      <c r="D95" s="50"/>
      <c r="E95" s="31"/>
      <c r="F95" s="54" t="s">
        <v>12</v>
      </c>
      <c r="G95" s="33"/>
      <c r="H95" s="34" t="s">
        <v>5</v>
      </c>
      <c r="I95" s="21"/>
      <c r="J95" s="23">
        <v>992</v>
      </c>
      <c r="K95" s="25">
        <v>105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11</v>
      </c>
      <c r="S95" s="25">
        <v>94</v>
      </c>
      <c r="T95" s="27">
        <v>10.584677419354801</v>
      </c>
      <c r="U95" s="6"/>
    </row>
    <row r="96" spans="1:21" s="5" customFormat="1">
      <c r="A96" s="39"/>
      <c r="B96" s="52"/>
      <c r="C96" s="50"/>
      <c r="D96" s="50"/>
      <c r="E96" s="31"/>
      <c r="F96" s="55"/>
      <c r="G96" s="33"/>
      <c r="H96" s="34" t="s">
        <v>7</v>
      </c>
      <c r="I96" s="21"/>
      <c r="J96" s="23">
        <v>823</v>
      </c>
      <c r="K96" s="25">
        <v>92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11</v>
      </c>
      <c r="S96" s="25">
        <v>81</v>
      </c>
      <c r="T96" s="27">
        <v>11.1786148238153</v>
      </c>
      <c r="U96" s="6"/>
    </row>
    <row r="97" spans="1:21" s="5" customFormat="1" ht="12" customHeight="1">
      <c r="A97" s="39"/>
      <c r="B97" s="52"/>
      <c r="C97" s="50"/>
      <c r="D97" s="50"/>
      <c r="E97" s="31"/>
      <c r="F97" s="55"/>
      <c r="G97" s="33"/>
      <c r="H97" s="34" t="s">
        <v>8</v>
      </c>
      <c r="I97" s="21"/>
      <c r="J97" s="23">
        <v>169</v>
      </c>
      <c r="K97" s="25">
        <v>13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5">
        <v>13</v>
      </c>
      <c r="T97" s="27">
        <v>7.6923076923076898</v>
      </c>
      <c r="U97" s="6"/>
    </row>
    <row r="98" spans="1:21" s="5" customFormat="1">
      <c r="A98" s="39"/>
      <c r="B98" s="52"/>
      <c r="C98" s="50"/>
      <c r="D98" s="50"/>
      <c r="E98" s="31"/>
      <c r="F98" s="53" t="s">
        <v>9</v>
      </c>
      <c r="G98" s="31"/>
      <c r="H98" s="32" t="s">
        <v>5</v>
      </c>
      <c r="J98" s="37">
        <v>28</v>
      </c>
      <c r="K98" s="17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17">
        <v>0</v>
      </c>
      <c r="T98" s="18">
        <v>0</v>
      </c>
      <c r="U98" s="6"/>
    </row>
    <row r="99" spans="1:21" s="5" customFormat="1">
      <c r="A99" s="39"/>
      <c r="B99" s="52"/>
      <c r="C99" s="50"/>
      <c r="D99" s="50"/>
      <c r="E99" s="31"/>
      <c r="F99" s="53"/>
      <c r="G99" s="31"/>
      <c r="H99" s="32" t="s">
        <v>7</v>
      </c>
      <c r="J99" s="37">
        <v>24</v>
      </c>
      <c r="K99" s="17">
        <v>0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17">
        <v>0</v>
      </c>
      <c r="T99" s="18">
        <v>0</v>
      </c>
      <c r="U99" s="6"/>
    </row>
    <row r="100" spans="1:21" s="5" customFormat="1">
      <c r="A100" s="39"/>
      <c r="B100" s="52"/>
      <c r="C100" s="50"/>
      <c r="D100" s="50"/>
      <c r="E100" s="31"/>
      <c r="F100" s="53"/>
      <c r="G100" s="31"/>
      <c r="H100" s="32" t="s">
        <v>8</v>
      </c>
      <c r="J100" s="37">
        <v>4</v>
      </c>
      <c r="K100" s="17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17">
        <v>0</v>
      </c>
      <c r="T100" s="18">
        <v>0</v>
      </c>
      <c r="U100" s="6"/>
    </row>
    <row r="101" spans="1:21" ht="5.0999999999999996" customHeight="1">
      <c r="A101" s="40"/>
      <c r="B101" s="44"/>
      <c r="C101" s="44"/>
      <c r="D101" s="44"/>
      <c r="E101" s="13"/>
      <c r="F101" s="13"/>
      <c r="G101" s="13"/>
      <c r="H101" s="9"/>
      <c r="I101" s="13"/>
      <c r="J101" s="24"/>
      <c r="K101" s="13"/>
      <c r="L101" s="13"/>
      <c r="M101" s="13"/>
      <c r="N101" s="13"/>
      <c r="O101" s="13"/>
      <c r="P101" s="13"/>
      <c r="Q101" s="13"/>
      <c r="R101" s="13"/>
      <c r="S101" s="28"/>
      <c r="T101" s="29"/>
    </row>
    <row r="102" spans="1:21" s="5" customFormat="1" ht="10.5" customHeight="1">
      <c r="A102" s="39"/>
      <c r="B102" s="45"/>
      <c r="C102" s="45"/>
      <c r="D102" s="45"/>
      <c r="H102" s="19"/>
      <c r="J102" s="20"/>
      <c r="K102" s="17"/>
      <c r="L102" s="17"/>
      <c r="M102" s="17"/>
      <c r="N102" s="17"/>
      <c r="O102" s="17"/>
      <c r="P102" s="17"/>
      <c r="Q102" s="17"/>
      <c r="R102" s="17"/>
      <c r="S102" s="17"/>
      <c r="T102" s="18"/>
      <c r="U102" s="6"/>
    </row>
    <row r="103" spans="1:21" s="5" customFormat="1">
      <c r="A103" s="41">
        <v>43586</v>
      </c>
      <c r="B103" s="65" t="str">
        <f>IF(TEXT(A86,"ggg")=TEXT(A103,"ggg"),"",TEXT(A103,"ggg"))</f>
        <v>令和</v>
      </c>
      <c r="C103" s="49" t="str">
        <f>IF(TEXT(A103,"e")="1","元",TEXT(A103,"e"))</f>
        <v>元</v>
      </c>
      <c r="D103" s="49" t="str">
        <f>IF(TEXT(A86,"ggg")=TEXT(A103,"ggg"),"","年")</f>
        <v>年</v>
      </c>
      <c r="F103" s="60" t="s">
        <v>6</v>
      </c>
      <c r="H103" s="19" t="s">
        <v>5</v>
      </c>
      <c r="J103" s="20">
        <v>8018</v>
      </c>
      <c r="K103" s="17">
        <v>563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563</v>
      </c>
      <c r="T103" s="18">
        <v>7.0217011723621798</v>
      </c>
      <c r="U103" s="6"/>
    </row>
    <row r="104" spans="1:21" s="5" customFormat="1">
      <c r="A104" s="39"/>
      <c r="B104" s="65"/>
      <c r="C104" s="49"/>
      <c r="D104" s="49"/>
      <c r="F104" s="60"/>
      <c r="H104" s="19" t="s">
        <v>7</v>
      </c>
      <c r="J104" s="20">
        <v>7502</v>
      </c>
      <c r="K104" s="17">
        <v>540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540</v>
      </c>
      <c r="T104" s="18">
        <v>7.1980805118635001</v>
      </c>
      <c r="U104" s="6"/>
    </row>
    <row r="105" spans="1:21" s="5" customFormat="1">
      <c r="A105" s="39"/>
      <c r="B105" s="65"/>
      <c r="C105" s="49"/>
      <c r="D105" s="49"/>
      <c r="F105" s="60"/>
      <c r="H105" s="19" t="s">
        <v>8</v>
      </c>
      <c r="J105" s="20">
        <v>516</v>
      </c>
      <c r="K105" s="17">
        <v>23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23</v>
      </c>
      <c r="T105" s="18">
        <v>4.4573643410852704</v>
      </c>
      <c r="U105" s="6"/>
    </row>
    <row r="106" spans="1:21" s="5" customFormat="1">
      <c r="A106" s="39"/>
      <c r="B106" s="65"/>
      <c r="C106" s="49"/>
      <c r="D106" s="49"/>
      <c r="F106" s="61" t="s">
        <v>10</v>
      </c>
      <c r="H106" s="19" t="s">
        <v>5</v>
      </c>
      <c r="J106" s="20">
        <v>10442</v>
      </c>
      <c r="K106" s="17">
        <v>159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159</v>
      </c>
      <c r="T106" s="18">
        <v>1.5226968013790401</v>
      </c>
      <c r="U106" s="6"/>
    </row>
    <row r="107" spans="1:21" s="5" customFormat="1">
      <c r="A107" s="39"/>
      <c r="B107" s="65"/>
      <c r="C107" s="49"/>
      <c r="D107" s="49"/>
      <c r="F107" s="62"/>
      <c r="H107" s="19" t="s">
        <v>7</v>
      </c>
      <c r="J107" s="20">
        <v>9285</v>
      </c>
      <c r="K107" s="17">
        <v>140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140</v>
      </c>
      <c r="T107" s="18">
        <v>1.50780829294561</v>
      </c>
      <c r="U107" s="6"/>
    </row>
    <row r="108" spans="1:21" s="5" customFormat="1" ht="12" customHeight="1">
      <c r="A108" s="39"/>
      <c r="B108" s="65"/>
      <c r="C108" s="49"/>
      <c r="D108" s="49"/>
      <c r="F108" s="62"/>
      <c r="H108" s="19" t="s">
        <v>8</v>
      </c>
      <c r="J108" s="20">
        <v>1157</v>
      </c>
      <c r="K108" s="17">
        <v>19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19</v>
      </c>
      <c r="T108" s="18">
        <v>1.6421780466724201</v>
      </c>
      <c r="U108" s="6"/>
    </row>
    <row r="109" spans="1:21" s="5" customFormat="1">
      <c r="A109" s="39"/>
      <c r="B109" s="65"/>
      <c r="C109" s="49"/>
      <c r="D109" s="49"/>
      <c r="F109" s="61" t="s">
        <v>11</v>
      </c>
      <c r="G109" s="21"/>
      <c r="H109" s="22" t="s">
        <v>5</v>
      </c>
      <c r="I109" s="21"/>
      <c r="J109" s="23">
        <v>295</v>
      </c>
      <c r="K109" s="25">
        <v>7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7</v>
      </c>
      <c r="T109" s="27">
        <v>2.3728813559322002</v>
      </c>
      <c r="U109" s="6"/>
    </row>
    <row r="110" spans="1:21" s="5" customFormat="1">
      <c r="A110" s="39"/>
      <c r="B110" s="65"/>
      <c r="C110" s="49"/>
      <c r="D110" s="49"/>
      <c r="F110" s="62"/>
      <c r="G110" s="21"/>
      <c r="H110" s="22" t="s">
        <v>7</v>
      </c>
      <c r="I110" s="21"/>
      <c r="J110" s="23">
        <v>270</v>
      </c>
      <c r="K110" s="25">
        <v>7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7</v>
      </c>
      <c r="T110" s="27">
        <v>2.5925925925925899</v>
      </c>
      <c r="U110" s="6"/>
    </row>
    <row r="111" spans="1:21" s="5" customFormat="1" ht="12" customHeight="1">
      <c r="A111" s="39"/>
      <c r="B111" s="65"/>
      <c r="C111" s="49"/>
      <c r="D111" s="49"/>
      <c r="F111" s="62"/>
      <c r="G111" s="21"/>
      <c r="H111" s="22" t="s">
        <v>8</v>
      </c>
      <c r="I111" s="21"/>
      <c r="J111" s="23">
        <v>25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7">
        <v>0</v>
      </c>
      <c r="U111" s="6"/>
    </row>
    <row r="112" spans="1:21" s="5" customFormat="1">
      <c r="A112" s="39"/>
      <c r="B112" s="65"/>
      <c r="C112" s="49"/>
      <c r="D112" s="49"/>
      <c r="F112" s="61" t="s">
        <v>12</v>
      </c>
      <c r="G112" s="21"/>
      <c r="H112" s="22" t="s">
        <v>5</v>
      </c>
      <c r="I112" s="21"/>
      <c r="J112" s="23">
        <v>1198</v>
      </c>
      <c r="K112" s="25">
        <v>19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19</v>
      </c>
      <c r="T112" s="27">
        <v>1.58597662771285</v>
      </c>
      <c r="U112" s="6"/>
    </row>
    <row r="113" spans="1:21" s="5" customFormat="1">
      <c r="A113" s="39"/>
      <c r="B113" s="65"/>
      <c r="C113" s="49"/>
      <c r="D113" s="49"/>
      <c r="F113" s="62"/>
      <c r="G113" s="21"/>
      <c r="H113" s="22" t="s">
        <v>7</v>
      </c>
      <c r="I113" s="21"/>
      <c r="J113" s="23">
        <v>1010</v>
      </c>
      <c r="K113" s="25">
        <v>17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17</v>
      </c>
      <c r="T113" s="27">
        <v>1.68316831683168</v>
      </c>
      <c r="U113" s="6"/>
    </row>
    <row r="114" spans="1:21" s="5" customFormat="1" ht="12" customHeight="1">
      <c r="A114" s="39"/>
      <c r="B114" s="65"/>
      <c r="C114" s="49"/>
      <c r="D114" s="49"/>
      <c r="F114" s="62"/>
      <c r="G114" s="21"/>
      <c r="H114" s="22" t="s">
        <v>8</v>
      </c>
      <c r="I114" s="21"/>
      <c r="J114" s="23">
        <v>188</v>
      </c>
      <c r="K114" s="25">
        <v>2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2</v>
      </c>
      <c r="T114" s="27">
        <v>1.0638297872340401</v>
      </c>
      <c r="U114" s="6"/>
    </row>
    <row r="115" spans="1:21" s="5" customFormat="1">
      <c r="A115" s="39"/>
      <c r="B115" s="65"/>
      <c r="C115" s="49"/>
      <c r="D115" s="49"/>
      <c r="F115" s="60" t="s">
        <v>9</v>
      </c>
      <c r="H115" s="19" t="s">
        <v>5</v>
      </c>
      <c r="J115" s="20">
        <v>40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8">
        <v>0</v>
      </c>
      <c r="U115" s="6"/>
    </row>
    <row r="116" spans="1:21" s="5" customFormat="1">
      <c r="A116" s="39"/>
      <c r="B116" s="65"/>
      <c r="C116" s="49"/>
      <c r="D116" s="49"/>
      <c r="F116" s="60"/>
      <c r="H116" s="19" t="s">
        <v>7</v>
      </c>
      <c r="J116" s="20">
        <v>28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8">
        <v>0</v>
      </c>
      <c r="U116" s="6"/>
    </row>
    <row r="117" spans="1:21" s="5" customFormat="1">
      <c r="A117" s="39"/>
      <c r="B117" s="65"/>
      <c r="C117" s="49"/>
      <c r="D117" s="49"/>
      <c r="F117" s="60"/>
      <c r="H117" s="19" t="s">
        <v>8</v>
      </c>
      <c r="J117" s="20">
        <v>12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8">
        <v>0</v>
      </c>
      <c r="U117" s="6"/>
    </row>
    <row r="118" spans="1:21" ht="5.0999999999999996" customHeight="1">
      <c r="A118" s="13"/>
      <c r="B118" s="13"/>
      <c r="C118" s="13"/>
      <c r="D118" s="13"/>
      <c r="E118" s="13"/>
      <c r="F118" s="13"/>
      <c r="G118" s="13"/>
      <c r="H118" s="9"/>
      <c r="I118" s="13"/>
      <c r="J118" s="24"/>
      <c r="K118" s="13"/>
      <c r="L118" s="13"/>
      <c r="M118" s="13"/>
      <c r="N118" s="13"/>
      <c r="O118" s="13"/>
      <c r="P118" s="13"/>
      <c r="Q118" s="13"/>
      <c r="R118" s="13"/>
      <c r="S118" s="28"/>
      <c r="T118" s="29"/>
    </row>
    <row r="119" spans="1:21" ht="5.0999999999999996" customHeight="1">
      <c r="T119" s="30"/>
    </row>
    <row r="120" spans="1:21"/>
    <row r="121" spans="1:21"/>
    <row r="122" spans="1:21"/>
    <row r="123" spans="1:21"/>
    <row r="124" spans="1:21"/>
    <row r="125" spans="1:21"/>
    <row r="126" spans="1:21"/>
    <row r="127" spans="1:21"/>
    <row r="128" spans="1:21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62">
    <mergeCell ref="B103:B117"/>
    <mergeCell ref="A1:T1"/>
    <mergeCell ref="A2:U2"/>
    <mergeCell ref="K5:S5"/>
    <mergeCell ref="F44:F46"/>
    <mergeCell ref="F8:F10"/>
    <mergeCell ref="F11:F13"/>
    <mergeCell ref="F19:F21"/>
    <mergeCell ref="F103:F105"/>
    <mergeCell ref="F106:F108"/>
    <mergeCell ref="F109:F111"/>
    <mergeCell ref="F112:F114"/>
    <mergeCell ref="F115:F117"/>
    <mergeCell ref="T5:T6"/>
    <mergeCell ref="B5:H6"/>
    <mergeCell ref="B86:B100"/>
    <mergeCell ref="F86:F88"/>
    <mergeCell ref="F89:F91"/>
    <mergeCell ref="F92:F94"/>
    <mergeCell ref="F95:F97"/>
    <mergeCell ref="F98:F100"/>
    <mergeCell ref="B69:B83"/>
    <mergeCell ref="F69:F71"/>
    <mergeCell ref="J5:J6"/>
    <mergeCell ref="F72:F74"/>
    <mergeCell ref="F75:F77"/>
    <mergeCell ref="F78:F80"/>
    <mergeCell ref="F81:F83"/>
    <mergeCell ref="B41:B49"/>
    <mergeCell ref="F47:F49"/>
    <mergeCell ref="B52:B66"/>
    <mergeCell ref="F52:F54"/>
    <mergeCell ref="F55:F57"/>
    <mergeCell ref="F58:F60"/>
    <mergeCell ref="F61:F63"/>
    <mergeCell ref="F64:F66"/>
    <mergeCell ref="F41:F43"/>
    <mergeCell ref="B8:B16"/>
    <mergeCell ref="F14:F16"/>
    <mergeCell ref="B19:B27"/>
    <mergeCell ref="F22:F24"/>
    <mergeCell ref="F25:F27"/>
    <mergeCell ref="C8:C16"/>
    <mergeCell ref="D8:D16"/>
    <mergeCell ref="B30:B38"/>
    <mergeCell ref="F30:F32"/>
    <mergeCell ref="F33:F35"/>
    <mergeCell ref="F36:F38"/>
    <mergeCell ref="C19:C27"/>
    <mergeCell ref="D19:D27"/>
    <mergeCell ref="C30:C38"/>
    <mergeCell ref="D30:D38"/>
    <mergeCell ref="C41:C49"/>
    <mergeCell ref="D41:D49"/>
    <mergeCell ref="C103:C117"/>
    <mergeCell ref="D103:D117"/>
    <mergeCell ref="C52:C66"/>
    <mergeCell ref="D52:D66"/>
    <mergeCell ref="C69:C83"/>
    <mergeCell ref="D69:D83"/>
    <mergeCell ref="C86:C100"/>
    <mergeCell ref="D86:D100"/>
  </mergeCells>
  <phoneticPr fontId="35"/>
  <pageMargins left="0.62986111111111109" right="0.62986111111111109" top="0.39305555555555555" bottom="0.55069444444444449" header="0.43263888888888891" footer="0.51180555555555551"/>
  <pageSetup paperSize="9" scale="6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19-00-64</vt:lpstr>
      <vt:lpstr>'19-00-64'!Print_Area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revision/>
  <dcterms:created xsi:type="dcterms:W3CDTF">2011-11-17T02:55:19Z</dcterms:created>
  <dcterms:modified xsi:type="dcterms:W3CDTF">2022-09-21T02:08:45Z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