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895" yWindow="4215" windowWidth="15015" windowHeight="10125"/>
  </bookViews>
  <sheets>
    <sheet name="19-00-02" sheetId="8" r:id="rId1"/>
  </sheets>
  <externalReferences>
    <externalReference r:id="rId2"/>
  </externalReferences>
  <definedNames>
    <definedName name="_00" localSheetId="0">'19-00-02'!#REF!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'19-00-02'!#REF!</definedName>
    <definedName name="Z_84B820AB_D6C1_11D6_A8EA_0040CA1D7CBB_.wvu.Cols" localSheetId="0" hidden="1">'19-00-02'!#REF!</definedName>
    <definedName name="Z_84B820AC_D6C1_11D6_A8EA_0040CA1D7CBB_.wvu.Cols" localSheetId="0" hidden="1">'19-00-02'!#REF!</definedName>
  </definedNames>
  <calcPr calcId="162913" calcMode="manual"/>
</workbook>
</file>

<file path=xl/calcChain.xml><?xml version="1.0" encoding="utf-8"?>
<calcChain xmlns="http://schemas.openxmlformats.org/spreadsheetml/2006/main">
  <c r="E12" i="8" l="1"/>
  <c r="A11" i="8"/>
  <c r="B12" i="8"/>
  <c r="G12" i="8"/>
  <c r="A10" i="8"/>
  <c r="B11" i="8" s="1"/>
  <c r="E11" i="8"/>
  <c r="G11" i="8"/>
  <c r="E10" i="8" l="1"/>
  <c r="A9" i="8"/>
  <c r="A8" i="8" l="1"/>
  <c r="E9" i="8"/>
  <c r="G10" i="8"/>
  <c r="B10" i="8"/>
  <c r="B9" i="8" l="1"/>
  <c r="B8" i="8"/>
  <c r="E8" i="8"/>
  <c r="G9" i="8"/>
</calcChain>
</file>

<file path=xl/sharedStrings.xml><?xml version="1.0" encoding="utf-8"?>
<sst xmlns="http://schemas.openxmlformats.org/spreadsheetml/2006/main" count="33" uniqueCount="31">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</sst>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23" fillId="0" borderId="0" xfId="0" applyFont="1" applyAlignment="1">
      <alignment vertical="center"/>
    </xf>
    <xf numFmtId="49" fontId="23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6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41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41" fillId="0" borderId="0" xfId="0" applyNumberFormat="1" applyFont="1">
      <alignment vertical="center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0" fillId="0" borderId="27" xfId="0" applyBorder="1" applyAlignment="1">
      <alignment horizontal="distributed" vertical="center" justifyLastLine="1"/>
    </xf>
    <xf numFmtId="49" fontId="23" fillId="0" borderId="0" xfId="0" applyFont="1" applyAlignment="1">
      <alignment vertical="center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3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23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49" fontId="40" fillId="0" borderId="0" xfId="0" applyNumberFormat="1" applyFont="1" applyFill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8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9" name="AutoShape 2"/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70" name="AutoShape 3"/>
        <xdr:cNvSpPr>
          <a:spLocks/>
        </xdr:cNvSpPr>
      </xdr:nvSpPr>
      <xdr:spPr bwMode="auto">
        <a:xfrm>
          <a:off x="371475" y="2886075"/>
          <a:ext cx="257175" cy="1704975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4180;&#22577;_&#38619;&#24418;SPY0001_SPY0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01"/>
      <sheetName val="SPY0001_PRM"/>
      <sheetName val="SPY0002"/>
      <sheetName val="SPY0002_PRM"/>
      <sheetName val="SPY0003"/>
      <sheetName val="SPY0003_PRM"/>
      <sheetName val="SPY0004"/>
      <sheetName val="SPY0004_PRM"/>
      <sheetName val="SPY0005"/>
      <sheetName val="SPY0005_PRM"/>
      <sheetName val="SPY0006"/>
      <sheetName val="SPY0006_PRM"/>
      <sheetName val="SPY0007"/>
      <sheetName val="SPY0007_PRM"/>
      <sheetName val="SPY0008"/>
      <sheetName val="SPY0008_PRM"/>
      <sheetName val="SPY0009"/>
      <sheetName val="SPY0009_PRM"/>
      <sheetName val="SPY0010"/>
      <sheetName val="SPY0010_PRM"/>
      <sheetName val="SPY0011"/>
      <sheetName val="SPY0011_PRM"/>
      <sheetName val="SPY0012"/>
      <sheetName val="SPY0012_PRM"/>
      <sheetName val="SPY0013"/>
      <sheetName val="SPY0013_PRM"/>
      <sheetName val="SPY0014"/>
      <sheetName val="SPY0014_PRM"/>
      <sheetName val="SPY0015"/>
      <sheetName val="SPY0015_PRM"/>
      <sheetName val="SPY0016"/>
      <sheetName val="SPY0016_PRM"/>
      <sheetName val="SPY0017"/>
      <sheetName val="SPY0017_PRM"/>
      <sheetName val="SPY0018"/>
      <sheetName val="SPY0018_PRM"/>
      <sheetName val="SPY0019"/>
      <sheetName val="SPY0019_PRM"/>
      <sheetName val="SPY0020"/>
      <sheetName val="SPY0020_PRM"/>
      <sheetName val="SPY0021"/>
      <sheetName val="SPY0021_PRM"/>
      <sheetName val="SPY0022"/>
      <sheetName val="SPY0022_PRM"/>
      <sheetName val="SPY0023"/>
      <sheetName val="SPY0023_PRM"/>
      <sheetName val="SPY0024"/>
      <sheetName val="SPY0024_PRM"/>
      <sheetName val="SPY0025"/>
      <sheetName val="SPY0025_PRM"/>
      <sheetName val="SPY0026"/>
      <sheetName val="SPY0026_PRM"/>
      <sheetName val="SPY0027"/>
      <sheetName val="SPY0027_PRM"/>
      <sheetName val="SPY0028"/>
      <sheetName val="SPY0028_P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5"/>
  <sheetViews>
    <sheetView showGridLines="0" tabSelected="1" view="pageBreakPreview" zoomScaleNormal="100" zoomScaleSheetLayoutView="100" workbookViewId="0">
      <selection sqref="A1:N1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6.83203125" customWidth="1"/>
    <col min="7" max="7" width="10.83203125" customWidth="1"/>
    <col min="8" max="8" width="1.83203125" customWidth="1"/>
    <col min="9" max="11" width="14.1640625" customWidth="1"/>
    <col min="12" max="12" width="14" customWidth="1"/>
    <col min="13" max="13" width="14.1640625" customWidth="1"/>
    <col min="14" max="14" width="15.1640625" customWidth="1"/>
    <col min="15" max="15" width="15.83203125" customWidth="1"/>
    <col min="16" max="16" width="15.5" customWidth="1"/>
    <col min="17" max="20" width="15.6640625" customWidth="1"/>
    <col min="21" max="21" width="13.5" bestFit="1" customWidth="1"/>
  </cols>
  <sheetData>
    <row r="1" spans="1:22" s="2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58"/>
      <c r="P1" s="58"/>
      <c r="Q1" s="58"/>
      <c r="R1" s="58"/>
      <c r="S1" s="58"/>
      <c r="T1" s="58"/>
      <c r="U1" s="58"/>
    </row>
    <row r="2" spans="1:22" s="2" customFormat="1" ht="27" customHeight="1">
      <c r="A2" s="59" t="s">
        <v>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0"/>
      <c r="Q2" s="60"/>
      <c r="R2" s="60"/>
      <c r="S2" s="60"/>
      <c r="T2" s="60"/>
      <c r="U2" s="60"/>
    </row>
    <row r="3" spans="1:22" ht="10.5" customHeight="1"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R3" s="61"/>
      <c r="S3" s="61"/>
      <c r="T3" s="5"/>
      <c r="U3" s="5"/>
    </row>
    <row r="4" spans="1:22" ht="2.1" customHeight="1">
      <c r="A4" s="6"/>
      <c r="B4" s="7"/>
      <c r="C4" s="7"/>
      <c r="D4" s="7"/>
      <c r="E4" s="7"/>
      <c r="F4" s="7"/>
      <c r="G4" s="7"/>
      <c r="H4" s="7"/>
      <c r="I4" s="8"/>
      <c r="J4" s="8"/>
      <c r="K4" s="8"/>
      <c r="L4" s="8"/>
      <c r="M4" s="8"/>
      <c r="N4" s="6"/>
      <c r="O4" s="6"/>
      <c r="P4" s="6"/>
      <c r="Q4" s="6"/>
      <c r="R4" s="23"/>
      <c r="S4" s="23"/>
    </row>
    <row r="5" spans="1:22" s="1" customFormat="1" ht="30" customHeight="1">
      <c r="A5" s="9"/>
      <c r="B5" s="69" t="s">
        <v>6</v>
      </c>
      <c r="C5" s="69"/>
      <c r="D5" s="69"/>
      <c r="E5" s="69"/>
      <c r="F5" s="69"/>
      <c r="G5" s="69"/>
      <c r="H5" s="10"/>
      <c r="I5" s="41" t="s">
        <v>24</v>
      </c>
      <c r="J5" s="42"/>
      <c r="K5" s="42"/>
      <c r="L5" s="43"/>
      <c r="M5" s="41" t="s">
        <v>7</v>
      </c>
      <c r="N5" s="42"/>
      <c r="O5" s="42"/>
      <c r="P5" s="42"/>
      <c r="Q5" s="42"/>
      <c r="R5" s="42"/>
      <c r="S5" s="43"/>
      <c r="T5" s="56" t="s">
        <v>8</v>
      </c>
      <c r="U5" s="62" t="s">
        <v>9</v>
      </c>
    </row>
    <row r="6" spans="1:22" s="1" customFormat="1" ht="30" customHeight="1">
      <c r="A6" s="11"/>
      <c r="B6" s="70"/>
      <c r="C6" s="70"/>
      <c r="D6" s="70"/>
      <c r="E6" s="70"/>
      <c r="F6" s="70"/>
      <c r="G6" s="70"/>
      <c r="H6" s="12"/>
      <c r="I6" s="65" t="s">
        <v>0</v>
      </c>
      <c r="J6" s="47" t="s">
        <v>1</v>
      </c>
      <c r="K6" s="47" t="s">
        <v>10</v>
      </c>
      <c r="L6" s="44" t="s">
        <v>2</v>
      </c>
      <c r="M6" s="52" t="s">
        <v>0</v>
      </c>
      <c r="N6" s="54" t="s">
        <v>25</v>
      </c>
      <c r="O6" s="55"/>
      <c r="P6" s="54" t="s">
        <v>11</v>
      </c>
      <c r="Q6" s="55"/>
      <c r="R6" s="45" t="s">
        <v>23</v>
      </c>
      <c r="S6" s="45" t="s">
        <v>12</v>
      </c>
      <c r="T6" s="57"/>
      <c r="U6" s="63"/>
    </row>
    <row r="7" spans="1:22" s="1" customFormat="1" ht="30" customHeight="1">
      <c r="A7" s="14"/>
      <c r="B7" s="71"/>
      <c r="C7" s="71"/>
      <c r="D7" s="71"/>
      <c r="E7" s="71"/>
      <c r="F7" s="71"/>
      <c r="G7" s="71"/>
      <c r="H7" s="15"/>
      <c r="I7" s="64"/>
      <c r="J7" s="47"/>
      <c r="K7" s="47"/>
      <c r="L7" s="44"/>
      <c r="M7" s="53"/>
      <c r="N7" s="37" t="s">
        <v>21</v>
      </c>
      <c r="O7" s="37" t="s">
        <v>22</v>
      </c>
      <c r="P7" s="13" t="s">
        <v>3</v>
      </c>
      <c r="Q7" s="20" t="s">
        <v>4</v>
      </c>
      <c r="R7" s="46"/>
      <c r="S7" s="46"/>
      <c r="T7" s="52"/>
      <c r="U7" s="64"/>
    </row>
    <row r="8" spans="1:22" ht="13.5" customHeight="1">
      <c r="A8" s="40">
        <f>DATE(YEAR(A9)-1,5,1)</f>
        <v>42125</v>
      </c>
      <c r="B8" s="72" t="str">
        <f>TEXT(A8,"ggg")</f>
        <v>平成</v>
      </c>
      <c r="C8" s="72"/>
      <c r="D8" s="72"/>
      <c r="E8" s="73" t="str">
        <f>IF(TEXT(A8,"e")="1","元",TEXT(A8,"e"))</f>
        <v>27</v>
      </c>
      <c r="F8" s="73"/>
      <c r="G8" s="36" t="s">
        <v>30</v>
      </c>
      <c r="H8" s="24"/>
      <c r="I8" s="25">
        <v>20788</v>
      </c>
      <c r="J8" s="25">
        <v>2778</v>
      </c>
      <c r="K8" s="25">
        <v>17988</v>
      </c>
      <c r="L8" s="25">
        <v>22</v>
      </c>
      <c r="M8" s="25">
        <v>17883</v>
      </c>
      <c r="N8" s="25">
        <v>16019</v>
      </c>
      <c r="O8" s="25">
        <v>813</v>
      </c>
      <c r="P8" s="25">
        <v>359</v>
      </c>
      <c r="Q8" s="25">
        <v>663</v>
      </c>
      <c r="R8" s="25">
        <v>24</v>
      </c>
      <c r="S8" s="25">
        <v>5</v>
      </c>
      <c r="T8" s="25">
        <v>2905</v>
      </c>
      <c r="U8" s="25">
        <v>44</v>
      </c>
    </row>
    <row r="9" spans="1:22" ht="13.5" customHeight="1">
      <c r="A9" s="38">
        <f>DATE(YEAR(A10)-1,5,1)</f>
        <v>42491</v>
      </c>
      <c r="B9" s="67" t="str">
        <f>IF(TEXT(A8,"ggg")=TEXT(A9,"ggg"),"",TEXT(A9,"ggg"))</f>
        <v/>
      </c>
      <c r="C9" s="67"/>
      <c r="D9" s="67"/>
      <c r="E9" s="68" t="str">
        <f>IF(TEXT(A9,"e")="1","元",TEXT(A9,"e"))</f>
        <v>28</v>
      </c>
      <c r="F9" s="68"/>
      <c r="G9" s="36" t="str">
        <f>IF(TEXT(A8,"ggg")=TEXT(A9,"ggg"),"","年")</f>
        <v/>
      </c>
      <c r="H9" s="26"/>
      <c r="I9" s="25">
        <v>19997</v>
      </c>
      <c r="J9" s="25">
        <v>2905</v>
      </c>
      <c r="K9" s="25">
        <v>17059</v>
      </c>
      <c r="L9" s="25">
        <v>33</v>
      </c>
      <c r="M9" s="25">
        <v>17278</v>
      </c>
      <c r="N9" s="25">
        <v>15418</v>
      </c>
      <c r="O9" s="25">
        <v>681</v>
      </c>
      <c r="P9" s="25">
        <v>501</v>
      </c>
      <c r="Q9" s="25">
        <v>641</v>
      </c>
      <c r="R9" s="25">
        <v>34</v>
      </c>
      <c r="S9" s="25">
        <v>3</v>
      </c>
      <c r="T9" s="25">
        <v>2719</v>
      </c>
      <c r="U9" s="25">
        <v>39</v>
      </c>
    </row>
    <row r="10" spans="1:22" ht="13.5" customHeight="1">
      <c r="A10" s="38">
        <f>DATE(YEAR(A11)-1,5,1)</f>
        <v>42856</v>
      </c>
      <c r="B10" s="67" t="str">
        <f>IF(TEXT(A9,"ggg")=TEXT(A10,"ggg"),"",TEXT(A10,"ggg"))</f>
        <v/>
      </c>
      <c r="C10" s="67"/>
      <c r="D10" s="67"/>
      <c r="E10" s="68" t="str">
        <f>IF(TEXT(A10,"e")="1","元",TEXT(A10,"e"))</f>
        <v>29</v>
      </c>
      <c r="F10" s="68"/>
      <c r="G10" s="36" t="str">
        <f>IF(TEXT(A9,"ggg")=TEXT(A10,"ggg"),"","年")</f>
        <v/>
      </c>
      <c r="H10" s="26"/>
      <c r="I10" s="25">
        <v>19471</v>
      </c>
      <c r="J10" s="25">
        <v>2719</v>
      </c>
      <c r="K10" s="25">
        <v>16709</v>
      </c>
      <c r="L10" s="25">
        <v>43</v>
      </c>
      <c r="M10" s="25">
        <v>16687</v>
      </c>
      <c r="N10" s="25">
        <v>14798</v>
      </c>
      <c r="O10" s="25">
        <v>631</v>
      </c>
      <c r="P10" s="25">
        <v>597</v>
      </c>
      <c r="Q10" s="25">
        <v>615</v>
      </c>
      <c r="R10" s="25">
        <v>41</v>
      </c>
      <c r="S10" s="25">
        <v>5</v>
      </c>
      <c r="T10" s="25">
        <v>2784</v>
      </c>
      <c r="U10" s="25">
        <v>37</v>
      </c>
    </row>
    <row r="11" spans="1:22" ht="13.5" customHeight="1">
      <c r="A11" s="38">
        <f>DATE(YEAR(A12)-1,5,1)</f>
        <v>43221</v>
      </c>
      <c r="B11" s="67" t="str">
        <f>IF(TEXT(A10,"ggg")=TEXT(A11,"ggg"),"",TEXT(A11,"ggg"))</f>
        <v/>
      </c>
      <c r="C11" s="67"/>
      <c r="D11" s="67"/>
      <c r="E11" s="68" t="str">
        <f>IF(TEXT(A11,"e")="1","元",TEXT(A11,"e"))</f>
        <v>30</v>
      </c>
      <c r="F11" s="68"/>
      <c r="G11" s="36" t="str">
        <f>IF(TEXT(A10,"ggg")=TEXT(A11,"ggg"),"","年")</f>
        <v/>
      </c>
      <c r="H11" s="18"/>
      <c r="I11" s="19">
        <v>18018</v>
      </c>
      <c r="J11" s="19">
        <v>2784</v>
      </c>
      <c r="K11" s="19">
        <v>15198</v>
      </c>
      <c r="L11" s="19">
        <v>36</v>
      </c>
      <c r="M11" s="19">
        <v>15688</v>
      </c>
      <c r="N11" s="19">
        <v>13839</v>
      </c>
      <c r="O11" s="19">
        <v>611</v>
      </c>
      <c r="P11" s="19">
        <v>589</v>
      </c>
      <c r="Q11" s="19">
        <v>607</v>
      </c>
      <c r="R11" s="19">
        <v>41</v>
      </c>
      <c r="S11" s="19">
        <v>1</v>
      </c>
      <c r="T11" s="19">
        <v>2330</v>
      </c>
      <c r="U11" s="19">
        <v>34</v>
      </c>
    </row>
    <row r="12" spans="1:22" s="16" customFormat="1" ht="13.5" customHeight="1">
      <c r="A12" s="40">
        <v>43586</v>
      </c>
      <c r="B12" s="74" t="str">
        <f>IF(TEXT(A11,"ggg")=TEXT(A12,"ggg"),"",TEXT(A12,"ggg"))</f>
        <v>令和</v>
      </c>
      <c r="C12" s="74"/>
      <c r="D12" s="74"/>
      <c r="E12" s="75" t="str">
        <f>IF(TEXT(A12,"e")="1","元",TEXT(A12,"e"))</f>
        <v>元</v>
      </c>
      <c r="F12" s="75"/>
      <c r="G12" s="39" t="str">
        <f>IF(TEXT(A11,"ggg")=TEXT(A12,"ggg"),"","年")</f>
        <v>年</v>
      </c>
      <c r="H12" s="27"/>
      <c r="I12" s="17">
        <v>17463</v>
      </c>
      <c r="J12" s="17">
        <v>2330</v>
      </c>
      <c r="K12" s="17">
        <v>15093</v>
      </c>
      <c r="L12" s="17">
        <v>40</v>
      </c>
      <c r="M12" s="17">
        <v>15036</v>
      </c>
      <c r="N12" s="17">
        <v>13406</v>
      </c>
      <c r="O12" s="17">
        <v>589</v>
      </c>
      <c r="P12" s="17">
        <v>436</v>
      </c>
      <c r="Q12" s="17">
        <v>569</v>
      </c>
      <c r="R12" s="17">
        <v>34</v>
      </c>
      <c r="S12" s="17">
        <v>2</v>
      </c>
      <c r="T12" s="17">
        <v>2427</v>
      </c>
      <c r="U12" s="17">
        <v>43</v>
      </c>
    </row>
    <row r="13" spans="1:22" ht="13.5" customHeight="1">
      <c r="B13" s="49" t="s">
        <v>13</v>
      </c>
      <c r="D13" s="51" t="s">
        <v>14</v>
      </c>
      <c r="F13" s="51" t="s">
        <v>15</v>
      </c>
      <c r="G13" s="51"/>
      <c r="H13" s="28"/>
      <c r="I13" s="25">
        <v>15291</v>
      </c>
      <c r="J13" s="25">
        <v>2181</v>
      </c>
      <c r="K13" s="25">
        <v>13086</v>
      </c>
      <c r="L13" s="25">
        <v>24</v>
      </c>
      <c r="M13" s="25">
        <v>12993</v>
      </c>
      <c r="N13" s="25">
        <v>11392</v>
      </c>
      <c r="O13" s="25">
        <v>584</v>
      </c>
      <c r="P13" s="25">
        <v>429</v>
      </c>
      <c r="Q13" s="25">
        <v>558</v>
      </c>
      <c r="R13" s="25">
        <v>29</v>
      </c>
      <c r="S13" s="25">
        <v>1</v>
      </c>
      <c r="T13" s="25">
        <v>2298</v>
      </c>
      <c r="U13" s="25">
        <v>41</v>
      </c>
    </row>
    <row r="14" spans="1:22" ht="13.5" customHeight="1">
      <c r="B14" s="50"/>
      <c r="C14" s="29"/>
      <c r="D14" s="51"/>
      <c r="E14" s="29"/>
      <c r="F14" s="51" t="s">
        <v>28</v>
      </c>
      <c r="G14" s="51"/>
      <c r="H14" s="26"/>
      <c r="I14" s="25">
        <v>13802</v>
      </c>
      <c r="J14" s="25">
        <v>1979</v>
      </c>
      <c r="K14" s="25">
        <v>11799</v>
      </c>
      <c r="L14" s="25">
        <v>24</v>
      </c>
      <c r="M14" s="25">
        <v>11705</v>
      </c>
      <c r="N14" s="25">
        <v>10156</v>
      </c>
      <c r="O14" s="25">
        <v>584</v>
      </c>
      <c r="P14" s="25">
        <v>426</v>
      </c>
      <c r="Q14" s="25">
        <v>509</v>
      </c>
      <c r="R14" s="25">
        <v>29</v>
      </c>
      <c r="S14" s="25">
        <v>1</v>
      </c>
      <c r="T14" s="25">
        <v>2097</v>
      </c>
      <c r="U14" s="25">
        <v>38</v>
      </c>
    </row>
    <row r="15" spans="1:22" ht="13.5" customHeight="1">
      <c r="B15" s="50"/>
      <c r="C15" s="29"/>
      <c r="D15" s="51"/>
      <c r="E15" s="29"/>
      <c r="F15" s="51" t="s">
        <v>29</v>
      </c>
      <c r="G15" s="51"/>
      <c r="H15" s="26"/>
      <c r="I15" s="25">
        <v>1489</v>
      </c>
      <c r="J15" s="25">
        <v>202</v>
      </c>
      <c r="K15" s="25">
        <v>1287</v>
      </c>
      <c r="L15" s="25">
        <v>0</v>
      </c>
      <c r="M15" s="25">
        <v>1288</v>
      </c>
      <c r="N15" s="25">
        <v>1236</v>
      </c>
      <c r="O15" s="25">
        <v>0</v>
      </c>
      <c r="P15" s="25">
        <v>3</v>
      </c>
      <c r="Q15" s="25">
        <v>49</v>
      </c>
      <c r="R15" s="25">
        <v>0</v>
      </c>
      <c r="S15" s="25">
        <v>0</v>
      </c>
      <c r="T15" s="25">
        <v>201</v>
      </c>
      <c r="U15" s="25">
        <v>3</v>
      </c>
    </row>
    <row r="16" spans="1:22" ht="13.5" customHeight="1">
      <c r="B16" s="50"/>
      <c r="C16" s="29"/>
      <c r="D16" s="29"/>
      <c r="E16" s="29"/>
      <c r="F16" s="29"/>
      <c r="G16" s="29"/>
      <c r="H16" s="26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30"/>
    </row>
    <row r="17" spans="1:21" ht="13.5" customHeight="1">
      <c r="B17" s="50"/>
      <c r="C17" s="29"/>
      <c r="D17" s="51" t="s">
        <v>16</v>
      </c>
      <c r="E17" s="51"/>
      <c r="F17" s="51"/>
      <c r="G17" s="51"/>
      <c r="H17" s="26"/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</row>
    <row r="18" spans="1:21" ht="13.5" customHeight="1">
      <c r="B18" s="50"/>
      <c r="C18" s="29"/>
      <c r="D18" s="29"/>
      <c r="E18" s="29"/>
      <c r="F18" s="29"/>
      <c r="G18" s="29"/>
      <c r="H18" s="26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13.5" customHeight="1">
      <c r="B19" s="50"/>
      <c r="D19" s="76" t="s">
        <v>17</v>
      </c>
      <c r="F19" s="66" t="s">
        <v>15</v>
      </c>
      <c r="G19" s="66"/>
      <c r="H19" s="28"/>
      <c r="I19" s="25">
        <v>2171</v>
      </c>
      <c r="J19" s="25">
        <v>149</v>
      </c>
      <c r="K19" s="25">
        <v>2006</v>
      </c>
      <c r="L19" s="25">
        <v>16</v>
      </c>
      <c r="M19" s="25">
        <v>2042</v>
      </c>
      <c r="N19" s="25">
        <v>2014</v>
      </c>
      <c r="O19" s="25">
        <v>5</v>
      </c>
      <c r="P19" s="25">
        <v>6</v>
      </c>
      <c r="Q19" s="25">
        <v>11</v>
      </c>
      <c r="R19" s="25">
        <v>5</v>
      </c>
      <c r="S19" s="25">
        <v>1</v>
      </c>
      <c r="T19" s="25">
        <v>129</v>
      </c>
      <c r="U19" s="25">
        <v>2</v>
      </c>
    </row>
    <row r="20" spans="1:21" ht="13.5" customHeight="1">
      <c r="B20" s="50"/>
      <c r="C20" s="29"/>
      <c r="D20" s="77"/>
      <c r="E20" s="29"/>
      <c r="F20" s="78" t="s">
        <v>26</v>
      </c>
      <c r="G20" s="78"/>
      <c r="H20" s="26"/>
      <c r="I20" s="25">
        <v>1830</v>
      </c>
      <c r="J20" s="25">
        <v>135</v>
      </c>
      <c r="K20" s="25">
        <v>1679</v>
      </c>
      <c r="L20" s="25">
        <v>16</v>
      </c>
      <c r="M20" s="25">
        <v>1716</v>
      </c>
      <c r="N20" s="25">
        <v>1689</v>
      </c>
      <c r="O20" s="25">
        <v>5</v>
      </c>
      <c r="P20" s="25">
        <v>6</v>
      </c>
      <c r="Q20" s="25">
        <v>11</v>
      </c>
      <c r="R20" s="25">
        <v>5</v>
      </c>
      <c r="S20" s="25">
        <v>0</v>
      </c>
      <c r="T20" s="25">
        <v>114</v>
      </c>
      <c r="U20" s="25">
        <v>2</v>
      </c>
    </row>
    <row r="21" spans="1:21" ht="12.75" customHeight="1">
      <c r="B21" s="50"/>
      <c r="C21" s="29"/>
      <c r="D21" s="77"/>
      <c r="E21" s="29"/>
      <c r="F21" s="78" t="s">
        <v>27</v>
      </c>
      <c r="G21" s="78"/>
      <c r="H21" s="26"/>
      <c r="I21" s="25">
        <v>341</v>
      </c>
      <c r="J21" s="25">
        <v>14</v>
      </c>
      <c r="K21" s="25">
        <v>327</v>
      </c>
      <c r="L21" s="25">
        <v>0</v>
      </c>
      <c r="M21" s="25">
        <v>326</v>
      </c>
      <c r="N21" s="25">
        <v>325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15</v>
      </c>
      <c r="U21" s="25">
        <v>0</v>
      </c>
    </row>
    <row r="22" spans="1:21" ht="13.5" customHeight="1">
      <c r="B22" s="50"/>
      <c r="C22" s="29"/>
      <c r="D22" s="29"/>
      <c r="E22" s="29"/>
      <c r="F22" s="29"/>
      <c r="G22" s="29"/>
      <c r="H22" s="26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13.5" customHeight="1">
      <c r="B23" s="50"/>
      <c r="C23" s="29"/>
      <c r="D23" s="51" t="s">
        <v>18</v>
      </c>
      <c r="E23" s="51"/>
      <c r="F23" s="51"/>
      <c r="G23" s="51"/>
      <c r="H23" s="26"/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</row>
    <row r="24" spans="1:21" ht="13.5" customHeight="1">
      <c r="H24" s="28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13.5" customHeight="1">
      <c r="B25" s="51" t="s">
        <v>19</v>
      </c>
      <c r="C25" s="51"/>
      <c r="D25" s="51"/>
      <c r="E25" s="51"/>
      <c r="F25" s="51"/>
      <c r="G25" s="51"/>
      <c r="H25" s="26"/>
      <c r="I25" s="25">
        <v>1</v>
      </c>
      <c r="J25" s="25">
        <v>0</v>
      </c>
      <c r="K25" s="25">
        <v>1</v>
      </c>
      <c r="L25" s="25">
        <v>0</v>
      </c>
      <c r="M25" s="25">
        <v>1</v>
      </c>
      <c r="N25" s="25">
        <v>0</v>
      </c>
      <c r="O25" s="25">
        <v>0</v>
      </c>
      <c r="P25" s="25">
        <v>1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</row>
    <row r="26" spans="1:21" ht="13.5" customHeight="1">
      <c r="B26" s="29"/>
      <c r="C26" s="29"/>
      <c r="D26" s="29"/>
      <c r="E26" s="29"/>
      <c r="F26" s="29"/>
      <c r="G26" s="29"/>
      <c r="H26" s="26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13.5" customHeight="1">
      <c r="B27" s="51" t="s">
        <v>20</v>
      </c>
      <c r="C27" s="51"/>
      <c r="D27" s="51"/>
      <c r="E27" s="51"/>
      <c r="F27" s="51"/>
      <c r="G27" s="51"/>
      <c r="H27" s="26"/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</row>
    <row r="28" spans="1:21" ht="5.0999999999999996" customHeight="1">
      <c r="A28" s="5"/>
      <c r="B28" s="31"/>
      <c r="C28" s="31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5"/>
      <c r="U28" s="5"/>
    </row>
    <row r="29" spans="1:21" ht="11.25" customHeight="1">
      <c r="A29" s="23"/>
      <c r="B29" s="34"/>
      <c r="C29" s="34"/>
      <c r="D29" s="34"/>
      <c r="E29" s="34"/>
      <c r="F29" s="34"/>
      <c r="G29" s="34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23"/>
      <c r="U29" s="23"/>
    </row>
    <row r="30" spans="1:21" ht="11.25"/>
    <row r="31" spans="1:21" ht="11.25"/>
    <row r="32" spans="1:21" s="21" customFormat="1" ht="17.25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22"/>
      <c r="P32" s="22"/>
      <c r="Q32" s="22"/>
      <c r="R32" s="22"/>
      <c r="S32" s="22"/>
    </row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0.9" customHeight="1"/>
    <row r="54" ht="10.9" customHeight="1"/>
    <row r="55" ht="10.9" customHeight="1"/>
  </sheetData>
  <dataConsolidate/>
  <mergeCells count="42">
    <mergeCell ref="F21:G21"/>
    <mergeCell ref="D23:G23"/>
    <mergeCell ref="B25:G25"/>
    <mergeCell ref="B27:G27"/>
    <mergeCell ref="B5:G7"/>
    <mergeCell ref="B8:D8"/>
    <mergeCell ref="E8:F8"/>
    <mergeCell ref="B12:D12"/>
    <mergeCell ref="E12:F12"/>
    <mergeCell ref="D19:D21"/>
    <mergeCell ref="B11:D11"/>
    <mergeCell ref="E11:F11"/>
    <mergeCell ref="F20:G20"/>
    <mergeCell ref="F13:G13"/>
    <mergeCell ref="F14:G14"/>
    <mergeCell ref="F15:G15"/>
    <mergeCell ref="D17:G17"/>
    <mergeCell ref="F19:G19"/>
    <mergeCell ref="B9:D9"/>
    <mergeCell ref="E9:F9"/>
    <mergeCell ref="B10:D10"/>
    <mergeCell ref="E10:F10"/>
    <mergeCell ref="T5:T7"/>
    <mergeCell ref="R6:R7"/>
    <mergeCell ref="A1:N1"/>
    <mergeCell ref="O1:U1"/>
    <mergeCell ref="A2:U2"/>
    <mergeCell ref="R3:S3"/>
    <mergeCell ref="U5:U7"/>
    <mergeCell ref="N6:O6"/>
    <mergeCell ref="I5:L5"/>
    <mergeCell ref="I6:I7"/>
    <mergeCell ref="M5:S5"/>
    <mergeCell ref="L6:L7"/>
    <mergeCell ref="S6:S7"/>
    <mergeCell ref="J6:J7"/>
    <mergeCell ref="K6:K7"/>
    <mergeCell ref="A32:N32"/>
    <mergeCell ref="B13:B23"/>
    <mergeCell ref="D13:D15"/>
    <mergeCell ref="M6:M7"/>
    <mergeCell ref="P6:Q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2015-12-21T05:29:42Z</cp:lastPrinted>
  <dcterms:created xsi:type="dcterms:W3CDTF">2011-11-22T08:09:01Z</dcterms:created>
  <dcterms:modified xsi:type="dcterms:W3CDTF">2020-06-17T13:57:38Z</dcterms:modified>
</cp:coreProperties>
</file>