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0" yWindow="1050" windowWidth="15015" windowHeight="6720"/>
  </bookViews>
  <sheets>
    <sheet name="19-00-15" sheetId="10" r:id="rId1"/>
  </sheets>
  <definedNames>
    <definedName name="_01" localSheetId="0">'19-00-15'!#REF!</definedName>
    <definedName name="_01_1" localSheetId="0">'19-00-15'!#REF!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'19-00-15'!#REF!</definedName>
    <definedName name="Z_84B820AB_D6C1_11D6_A8EA_0040CA1D7CBB_.wvu.Cols" localSheetId="0" hidden="1">'19-00-15'!#REF!</definedName>
    <definedName name="Z_84B820AC_D6C1_11D6_A8EA_0040CA1D7CBB_.wvu.Cols" localSheetId="0" hidden="1">'19-00-15'!#REF!</definedName>
  </definedNames>
  <calcPr calcId="162913" calcMode="manual"/>
</workbook>
</file>

<file path=xl/calcChain.xml><?xml version="1.0" encoding="utf-8"?>
<calcChain xmlns="http://schemas.openxmlformats.org/spreadsheetml/2006/main">
  <c r="D12" i="10" l="1"/>
  <c r="A10" i="10"/>
  <c r="B12" i="10"/>
  <c r="M47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  <c r="A9" i="10"/>
  <c r="D10" i="10"/>
  <c r="E12" i="10"/>
  <c r="B9" i="10"/>
  <c r="E10" i="10"/>
  <c r="D9" i="10"/>
  <c r="B10" i="10"/>
</calcChain>
</file>

<file path=xl/sharedStrings.xml><?xml version="1.0" encoding="utf-8"?>
<sst xmlns="http://schemas.openxmlformats.org/spreadsheetml/2006/main" count="75" uniqueCount="27">
  <si>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</si>
  <si>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</si>
  <si>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</si>
  <si>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</si>
  <si>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</si>
  <si>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</si>
  <si>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</si>
  <si>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</si>
  <si>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</si>
  <si>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</si>
  <si>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</si>
  <si>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</si>
  <si>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</si>
  <si>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</si>
  <si>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</si>
  <si>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</si>
  <si>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</si>
  <si>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</si>
  <si>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</si>
  <si>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</si>
  <si>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</si>
  <si>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</si>
  <si>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</si>
  <si>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</si>
  <si>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</si>
  <si>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15　 委員会・刑の態様別　　定 期 刑， 不 定 期 刑， 無 期 刑  の 仮 釈 放 審 理 の 終 結 事 由 別 人 員</t>
    <phoneticPr fontId="4"/>
  </si>
  <si>
    <t>年</t>
    <rPh sb="0" eb="1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</si>
</sst>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78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22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Border="1" applyAlignment="1">
      <alignment vertical="center"/>
    </xf>
    <xf numFmtId="49" fontId="2" fillId="0" borderId="0" xfId="0" applyFont="1" applyAlignment="1">
      <alignment horizontal="distributed" vertical="center" justifyLastLine="1"/>
    </xf>
    <xf numFmtId="49" fontId="2" fillId="0" borderId="15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vertical="center"/>
    </xf>
    <xf numFmtId="49" fontId="21" fillId="0" borderId="0" xfId="0" applyFont="1" applyAlignment="1">
      <alignment vertical="center"/>
    </xf>
    <xf numFmtId="49" fontId="21" fillId="0" borderId="16" xfId="0" applyNumberFormat="1" applyFont="1" applyBorder="1" applyAlignment="1">
      <alignment vertical="center"/>
    </xf>
    <xf numFmtId="176" fontId="21" fillId="0" borderId="0" xfId="0" applyNumberFormat="1" applyFont="1" applyAlignment="1">
      <alignment horizontal="right" vertical="center"/>
    </xf>
    <xf numFmtId="49" fontId="40" fillId="0" borderId="0" xfId="0" applyFont="1" applyAlignment="1">
      <alignment vertical="center"/>
    </xf>
    <xf numFmtId="49" fontId="40" fillId="0" borderId="16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21" fillId="0" borderId="0" xfId="0" applyFont="1" applyBorder="1" applyAlignment="1">
      <alignment horizontal="left" vertical="center"/>
    </xf>
    <xf numFmtId="49" fontId="21" fillId="0" borderId="0" xfId="0" applyFont="1" applyBorder="1" applyAlignment="1">
      <alignment horizontal="distributed" vertical="center"/>
    </xf>
    <xf numFmtId="49" fontId="21" fillId="0" borderId="0" xfId="0" applyFont="1" applyBorder="1" applyAlignment="1">
      <alignment horizontal="center" vertical="center"/>
    </xf>
    <xf numFmtId="49" fontId="21" fillId="0" borderId="0" xfId="0" applyFont="1" applyBorder="1" applyAlignment="1">
      <alignment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39" fillId="0" borderId="18" xfId="0" applyFont="1" applyBorder="1" applyAlignment="1">
      <alignment horizontal="distributed" vertical="center"/>
    </xf>
    <xf numFmtId="49" fontId="39" fillId="0" borderId="18" xfId="0" applyFont="1" applyBorder="1" applyAlignment="1">
      <alignment horizontal="distributed" vertical="center" wrapText="1"/>
    </xf>
    <xf numFmtId="49" fontId="39" fillId="0" borderId="19" xfId="0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2" fillId="0" borderId="17" xfId="0" applyFont="1" applyFill="1" applyBorder="1" applyAlignment="1">
      <alignment horizontal="distributed" vertical="center" justifyLastLine="1"/>
    </xf>
    <xf numFmtId="49" fontId="42" fillId="0" borderId="18" xfId="0" applyFont="1" applyFill="1" applyBorder="1" applyAlignment="1">
      <alignment horizontal="distributed" vertical="center" wrapText="1"/>
    </xf>
    <xf numFmtId="49" fontId="42" fillId="0" borderId="18" xfId="0" applyFont="1" applyFill="1" applyBorder="1" applyAlignment="1">
      <alignment horizontal="distributed" vertical="center"/>
    </xf>
    <xf numFmtId="49" fontId="42" fillId="0" borderId="22" xfId="0" applyFont="1" applyFill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176" fontId="21" fillId="0" borderId="0" xfId="0" applyNumberFormat="1" applyFont="1" applyFill="1" applyAlignment="1">
      <alignment horizontal="right" vertical="center"/>
    </xf>
    <xf numFmtId="176" fontId="40" fillId="0" borderId="0" xfId="0" applyNumberFormat="1" applyFont="1" applyFill="1" applyAlignment="1">
      <alignment horizontal="right" vertical="center"/>
    </xf>
    <xf numFmtId="0" fontId="43" fillId="0" borderId="0" xfId="0" applyNumberFormat="1" applyFont="1" applyAlignment="1">
      <alignment vertical="center"/>
    </xf>
    <xf numFmtId="14" fontId="43" fillId="0" borderId="0" xfId="0" applyNumberFormat="1" applyFont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49" fontId="21" fillId="0" borderId="0" xfId="0" applyFont="1" applyBorder="1" applyAlignment="1">
      <alignment horizontal="distributed" vertical="center"/>
    </xf>
    <xf numFmtId="49" fontId="40" fillId="0" borderId="0" xfId="0" applyFont="1" applyBorder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4" fillId="0" borderId="19" xfId="0" applyFont="1" applyFill="1" applyBorder="1" applyAlignment="1">
      <alignment horizontal="distributed" vertical="center" justifyLastLine="1"/>
    </xf>
    <xf numFmtId="49" fontId="44" fillId="0" borderId="13" xfId="0" applyFont="1" applyFill="1" applyBorder="1" applyAlignment="1">
      <alignment horizontal="distributed" vertical="center" justifyLastLine="1"/>
    </xf>
    <xf numFmtId="49" fontId="44" fillId="0" borderId="24" xfId="0" applyFont="1" applyFill="1" applyBorder="1" applyAlignment="1">
      <alignment horizontal="distributed" vertical="center" justifyLastLine="1"/>
    </xf>
    <xf numFmtId="49" fontId="44" fillId="0" borderId="19" xfId="0" applyFont="1" applyBorder="1" applyAlignment="1">
      <alignment horizontal="distributed" vertical="center" justifyLastLine="1"/>
    </xf>
    <xf numFmtId="49" fontId="44" fillId="0" borderId="13" xfId="0" applyFont="1" applyBorder="1" applyAlignment="1">
      <alignment horizontal="distributed" vertical="center" justifyLastLine="1"/>
    </xf>
    <xf numFmtId="49" fontId="44" fillId="0" borderId="24" xfId="0" applyFont="1" applyBorder="1" applyAlignment="1">
      <alignment horizontal="distributed" vertical="center" justifyLastLine="1"/>
    </xf>
    <xf numFmtId="49" fontId="42" fillId="0" borderId="23" xfId="0" applyFont="1" applyFill="1" applyBorder="1" applyAlignment="1">
      <alignment horizontal="center" vertical="center"/>
    </xf>
    <xf numFmtId="49" fontId="42" fillId="0" borderId="17" xfId="0" applyFont="1" applyFill="1" applyBorder="1" applyAlignment="1">
      <alignment horizontal="center" vertical="center"/>
    </xf>
    <xf numFmtId="49" fontId="45" fillId="0" borderId="19" xfId="0" applyFont="1" applyFill="1" applyBorder="1" applyAlignment="1">
      <alignment horizontal="distributed" vertical="center" justifyLastLine="1"/>
    </xf>
    <xf numFmtId="49" fontId="45" fillId="0" borderId="13" xfId="0" applyFont="1" applyFill="1" applyBorder="1" applyAlignment="1">
      <alignment horizontal="distributed" vertical="center" justifyLastLine="1"/>
    </xf>
    <xf numFmtId="49" fontId="45" fillId="0" borderId="24" xfId="0" applyFont="1" applyFill="1" applyBorder="1" applyAlignment="1">
      <alignment horizontal="distributed" vertical="center" justifyLastLine="1"/>
    </xf>
    <xf numFmtId="49" fontId="22" fillId="0" borderId="0" xfId="0" applyFont="1" applyAlignment="1">
      <alignment vertical="center"/>
    </xf>
    <xf numFmtId="49" fontId="22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Border="1" applyAlignment="1">
      <alignment horizontal="distributed" vertical="center"/>
    </xf>
    <xf numFmtId="0" fontId="2" fillId="0" borderId="0" xfId="0" applyNumberFormat="1" applyFont="1" applyBorder="1" applyAlignment="1">
      <alignment horizontal="distributed" vertical="center"/>
    </xf>
    <xf numFmtId="0" fontId="41" fillId="0" borderId="0" xfId="0" applyNumberFormat="1" applyFont="1" applyBorder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sqref="A1:W1"/>
    </sheetView>
  </sheetViews>
  <sheetFormatPr defaultColWidth="0" defaultRowHeight="11.25" zeroHeight="1"/>
  <cols>
    <col min="1" max="1" width="2.83203125" style="2" customWidth="1"/>
    <col min="2" max="2" width="2.33203125" style="2" customWidth="1"/>
    <col min="3" max="3" width="10.1640625" style="2" customWidth="1"/>
    <col min="4" max="4" width="5.83203125" style="2" customWidth="1"/>
    <col min="5" max="5" width="6.83203125" style="2" customWidth="1"/>
    <col min="6" max="6" width="3" style="2" customWidth="1"/>
    <col min="7" max="11" width="8.5" style="2" customWidth="1"/>
    <col min="12" max="12" width="8.33203125" style="2" customWidth="1"/>
    <col min="13" max="37" width="8.5" style="2" customWidth="1"/>
    <col min="38" max="38" width="5.1640625" style="2" customWidth="1"/>
    <col min="39" max="16384" width="0" style="2" hidden="1"/>
  </cols>
  <sheetData>
    <row r="1" spans="1:37" s="5" customFormat="1" ht="17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</row>
    <row r="2" spans="1:37" s="6" customFormat="1" ht="27" customHeight="1">
      <c r="A2" s="70" t="s">
        <v>25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</row>
    <row r="3" spans="1:37" ht="10.5" customHeight="1">
      <c r="A3" s="7"/>
      <c r="B3" s="7"/>
      <c r="C3" s="7"/>
      <c r="D3" s="7"/>
      <c r="E3" s="7"/>
      <c r="F3" s="1"/>
    </row>
    <row r="4" spans="1:37" ht="2.1" customHeight="1">
      <c r="F4" s="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</row>
    <row r="5" spans="1:37" s="10" customFormat="1" ht="15" customHeight="1">
      <c r="A5" s="30"/>
      <c r="B5" s="75" t="s">
        <v>2</v>
      </c>
      <c r="C5" s="75"/>
      <c r="D5" s="75"/>
      <c r="E5" s="75"/>
      <c r="F5" s="32"/>
      <c r="G5" s="51" t="s">
        <v>0</v>
      </c>
      <c r="H5" s="52"/>
      <c r="I5" s="52"/>
      <c r="J5" s="52"/>
      <c r="K5" s="52"/>
      <c r="L5" s="53"/>
      <c r="M5" s="60" t="s">
        <v>21</v>
      </c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2"/>
      <c r="Z5" s="51" t="s">
        <v>3</v>
      </c>
      <c r="AA5" s="52"/>
      <c r="AB5" s="52"/>
      <c r="AC5" s="52"/>
      <c r="AD5" s="52"/>
      <c r="AE5" s="53"/>
      <c r="AF5" s="51" t="s">
        <v>4</v>
      </c>
      <c r="AG5" s="52"/>
      <c r="AH5" s="52"/>
      <c r="AI5" s="52"/>
      <c r="AJ5" s="52"/>
      <c r="AK5" s="52"/>
    </row>
    <row r="6" spans="1:37" s="10" customFormat="1" ht="15" customHeight="1">
      <c r="A6" s="38"/>
      <c r="B6" s="76"/>
      <c r="C6" s="76"/>
      <c r="D6" s="76"/>
      <c r="E6" s="76"/>
      <c r="F6" s="39"/>
      <c r="G6" s="54"/>
      <c r="H6" s="55"/>
      <c r="I6" s="55"/>
      <c r="J6" s="55"/>
      <c r="K6" s="55"/>
      <c r="L6" s="56"/>
      <c r="M6" s="63" t="s">
        <v>1</v>
      </c>
      <c r="N6" s="65" t="s">
        <v>22</v>
      </c>
      <c r="O6" s="66"/>
      <c r="P6" s="66"/>
      <c r="Q6" s="66"/>
      <c r="R6" s="66"/>
      <c r="S6" s="67"/>
      <c r="T6" s="57" t="s">
        <v>23</v>
      </c>
      <c r="U6" s="58"/>
      <c r="V6" s="58"/>
      <c r="W6" s="58"/>
      <c r="X6" s="58"/>
      <c r="Y6" s="59"/>
      <c r="Z6" s="54"/>
      <c r="AA6" s="55"/>
      <c r="AB6" s="55"/>
      <c r="AC6" s="55"/>
      <c r="AD6" s="55"/>
      <c r="AE6" s="56"/>
      <c r="AF6" s="54"/>
      <c r="AG6" s="55"/>
      <c r="AH6" s="55"/>
      <c r="AI6" s="55"/>
      <c r="AJ6" s="55"/>
      <c r="AK6" s="55"/>
    </row>
    <row r="7" spans="1:37" s="10" customFormat="1" ht="33" customHeight="1">
      <c r="A7" s="31"/>
      <c r="B7" s="77"/>
      <c r="C7" s="77"/>
      <c r="D7" s="77"/>
      <c r="E7" s="77"/>
      <c r="F7" s="33"/>
      <c r="G7" s="27" t="s">
        <v>1</v>
      </c>
      <c r="H7" s="28" t="s">
        <v>5</v>
      </c>
      <c r="I7" s="28" t="s">
        <v>6</v>
      </c>
      <c r="J7" s="28" t="s">
        <v>7</v>
      </c>
      <c r="K7" s="28" t="s">
        <v>8</v>
      </c>
      <c r="L7" s="27" t="s">
        <v>9</v>
      </c>
      <c r="M7" s="64"/>
      <c r="N7" s="34" t="s">
        <v>24</v>
      </c>
      <c r="O7" s="35" t="s">
        <v>5</v>
      </c>
      <c r="P7" s="35" t="s">
        <v>6</v>
      </c>
      <c r="Q7" s="35" t="s">
        <v>7</v>
      </c>
      <c r="R7" s="35" t="s">
        <v>8</v>
      </c>
      <c r="S7" s="36" t="s">
        <v>9</v>
      </c>
      <c r="T7" s="37" t="s">
        <v>24</v>
      </c>
      <c r="U7" s="35" t="s">
        <v>5</v>
      </c>
      <c r="V7" s="35" t="s">
        <v>6</v>
      </c>
      <c r="W7" s="35" t="s">
        <v>7</v>
      </c>
      <c r="X7" s="35" t="s">
        <v>8</v>
      </c>
      <c r="Y7" s="36" t="s">
        <v>9</v>
      </c>
      <c r="Z7" s="27" t="s">
        <v>1</v>
      </c>
      <c r="AA7" s="28" t="s">
        <v>5</v>
      </c>
      <c r="AB7" s="28" t="s">
        <v>6</v>
      </c>
      <c r="AC7" s="28" t="s">
        <v>7</v>
      </c>
      <c r="AD7" s="28" t="s">
        <v>8</v>
      </c>
      <c r="AE7" s="27" t="s">
        <v>9</v>
      </c>
      <c r="AF7" s="27" t="s">
        <v>1</v>
      </c>
      <c r="AG7" s="28" t="s">
        <v>5</v>
      </c>
      <c r="AH7" s="28" t="s">
        <v>6</v>
      </c>
      <c r="AI7" s="28" t="s">
        <v>7</v>
      </c>
      <c r="AJ7" s="28" t="s">
        <v>8</v>
      </c>
      <c r="AK7" s="29" t="s">
        <v>9</v>
      </c>
    </row>
    <row r="8" spans="1:37" s="8" customFormat="1" ht="5.0999999999999996" customHeight="1">
      <c r="B8" s="9"/>
      <c r="C8" s="9"/>
      <c r="D8" s="9"/>
      <c r="E8" s="9"/>
      <c r="F8" s="11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</row>
    <row r="9" spans="1:37" s="15" customFormat="1" ht="10.15" customHeight="1">
      <c r="A9" s="43">
        <f>DATE(YEAR(A10)-1,5,1)</f>
        <v>42856</v>
      </c>
      <c r="B9" s="72" t="str">
        <f>TEXT(A9,"ggg")</f>
        <v>平成</v>
      </c>
      <c r="C9" s="73"/>
      <c r="D9" s="46" t="str">
        <f>IF(TEXT(A9,"e")="1","元",TEXT(A9,"e"))</f>
        <v>29</v>
      </c>
      <c r="E9" s="44" t="s">
        <v>26</v>
      </c>
      <c r="F9" s="16"/>
      <c r="G9" s="17">
        <v>14213</v>
      </c>
      <c r="H9" s="17">
        <v>12389</v>
      </c>
      <c r="I9" s="17">
        <v>617</v>
      </c>
      <c r="J9" s="17">
        <v>596</v>
      </c>
      <c r="K9" s="17">
        <v>606</v>
      </c>
      <c r="L9" s="17">
        <v>5</v>
      </c>
      <c r="M9" s="40">
        <f>SUM(N9,T9)</f>
        <v>14133</v>
      </c>
      <c r="N9" s="40">
        <v>13744</v>
      </c>
      <c r="O9" s="40">
        <v>11987</v>
      </c>
      <c r="P9" s="40">
        <v>614</v>
      </c>
      <c r="Q9" s="40">
        <v>558</v>
      </c>
      <c r="R9" s="40">
        <v>581</v>
      </c>
      <c r="S9" s="40">
        <v>4</v>
      </c>
      <c r="T9" s="40">
        <v>389</v>
      </c>
      <c r="U9" s="17">
        <v>363</v>
      </c>
      <c r="V9" s="17">
        <v>1</v>
      </c>
      <c r="W9" s="17">
        <v>1</v>
      </c>
      <c r="X9" s="17">
        <v>24</v>
      </c>
      <c r="Y9" s="17">
        <v>0</v>
      </c>
      <c r="Z9" s="17">
        <v>34</v>
      </c>
      <c r="AA9" s="17">
        <v>27</v>
      </c>
      <c r="AB9" s="17">
        <v>2</v>
      </c>
      <c r="AC9" s="17">
        <v>5</v>
      </c>
      <c r="AD9" s="17">
        <v>0</v>
      </c>
      <c r="AE9" s="17">
        <v>0</v>
      </c>
      <c r="AF9" s="17">
        <v>46</v>
      </c>
      <c r="AG9" s="17">
        <v>12</v>
      </c>
      <c r="AH9" s="17">
        <v>0</v>
      </c>
      <c r="AI9" s="17">
        <v>32</v>
      </c>
      <c r="AJ9" s="17">
        <v>1</v>
      </c>
      <c r="AK9" s="17">
        <v>1</v>
      </c>
    </row>
    <row r="10" spans="1:37" s="15" customFormat="1" ht="10.15" customHeight="1">
      <c r="A10" s="42">
        <f>DATE(YEAR(A12)-1,5,1)</f>
        <v>43221</v>
      </c>
      <c r="B10" s="72" t="str">
        <f>IF(TEXT(A9,"ggg")=TEXT(A10,"ggg"),"",TEXT(A10,"ggg"))</f>
        <v/>
      </c>
      <c r="C10" s="73"/>
      <c r="D10" s="46" t="str">
        <f>IF(TEXT(A10,"e")="1","元",TEXT(A10,"e"))</f>
        <v>30</v>
      </c>
      <c r="E10" s="44" t="str">
        <f>IF(TEXT(A9,"ggg")=TEXT(A10,"ggg"),"","年")</f>
        <v/>
      </c>
      <c r="F10" s="16"/>
      <c r="G10" s="17">
        <v>13463</v>
      </c>
      <c r="H10" s="17">
        <v>11680</v>
      </c>
      <c r="I10" s="17">
        <v>593</v>
      </c>
      <c r="J10" s="17">
        <v>587</v>
      </c>
      <c r="K10" s="17">
        <v>602</v>
      </c>
      <c r="L10" s="17">
        <v>1</v>
      </c>
      <c r="M10" s="40">
        <f t="shared" ref="M10:M47" si="0">SUM(N10,T10)</f>
        <v>13400</v>
      </c>
      <c r="N10" s="40">
        <v>12253</v>
      </c>
      <c r="O10" s="40">
        <v>10573</v>
      </c>
      <c r="P10" s="40">
        <v>591</v>
      </c>
      <c r="Q10" s="40">
        <v>542</v>
      </c>
      <c r="R10" s="40">
        <v>546</v>
      </c>
      <c r="S10" s="40">
        <v>1</v>
      </c>
      <c r="T10" s="40">
        <v>1147</v>
      </c>
      <c r="U10" s="17">
        <v>1084</v>
      </c>
      <c r="V10" s="17">
        <v>1</v>
      </c>
      <c r="W10" s="17">
        <v>7</v>
      </c>
      <c r="X10" s="17">
        <v>55</v>
      </c>
      <c r="Y10" s="17">
        <v>0</v>
      </c>
      <c r="Z10" s="17">
        <v>20</v>
      </c>
      <c r="AA10" s="17">
        <v>11</v>
      </c>
      <c r="AB10" s="17">
        <v>1</v>
      </c>
      <c r="AC10" s="17">
        <v>7</v>
      </c>
      <c r="AD10" s="17">
        <v>1</v>
      </c>
      <c r="AE10" s="17">
        <v>0</v>
      </c>
      <c r="AF10" s="17">
        <v>43</v>
      </c>
      <c r="AG10" s="17">
        <v>12</v>
      </c>
      <c r="AH10" s="17">
        <v>0</v>
      </c>
      <c r="AI10" s="17">
        <v>31</v>
      </c>
      <c r="AJ10" s="17">
        <v>0</v>
      </c>
      <c r="AK10" s="17">
        <v>0</v>
      </c>
    </row>
    <row r="11" spans="1:37" s="15" customFormat="1" ht="10.35" customHeight="1">
      <c r="A11" s="42"/>
      <c r="B11" s="47"/>
      <c r="C11" s="48"/>
      <c r="D11" s="46"/>
      <c r="E11" s="44"/>
      <c r="F11" s="16"/>
      <c r="G11" s="17"/>
      <c r="H11" s="17"/>
      <c r="I11" s="17"/>
      <c r="J11" s="17"/>
      <c r="K11" s="17"/>
      <c r="L11" s="17"/>
      <c r="M11" s="40"/>
      <c r="N11" s="40"/>
      <c r="O11" s="40"/>
      <c r="P11" s="40"/>
      <c r="Q11" s="40"/>
      <c r="R11" s="40"/>
      <c r="S11" s="40"/>
      <c r="T11" s="40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</row>
    <row r="12" spans="1:37" s="18" customFormat="1" ht="10.15" customHeight="1">
      <c r="A12" s="43">
        <v>43586</v>
      </c>
      <c r="B12" s="74" t="str">
        <f>IF(TEXT(A10,"ggg")=TEXT(A12,"ggg"),"",TEXT(A12,"ggg"))</f>
        <v>令和</v>
      </c>
      <c r="C12" s="74"/>
      <c r="D12" s="45" t="str">
        <f>IF(TEXT(A12,"e")="1","元",TEXT(A12,"e"))</f>
        <v>元</v>
      </c>
      <c r="E12" s="45" t="str">
        <f>IF(TEXT(A10,"ggg")=TEXT(A12,"ggg"),"","年")</f>
        <v>年</v>
      </c>
      <c r="F12" s="19"/>
      <c r="G12" s="20">
        <v>12964</v>
      </c>
      <c r="H12" s="20">
        <v>11392</v>
      </c>
      <c r="I12" s="20">
        <v>584</v>
      </c>
      <c r="J12" s="20">
        <v>429</v>
      </c>
      <c r="K12" s="20">
        <v>558</v>
      </c>
      <c r="L12" s="20">
        <v>1</v>
      </c>
      <c r="M12" s="41">
        <f t="shared" si="0"/>
        <v>12871</v>
      </c>
      <c r="N12" s="41">
        <v>11583</v>
      </c>
      <c r="O12" s="41">
        <v>10106</v>
      </c>
      <c r="P12" s="41">
        <v>580</v>
      </c>
      <c r="Q12" s="41">
        <v>391</v>
      </c>
      <c r="R12" s="41">
        <v>505</v>
      </c>
      <c r="S12" s="41">
        <v>1</v>
      </c>
      <c r="T12" s="41">
        <v>1288</v>
      </c>
      <c r="U12" s="20">
        <v>1236</v>
      </c>
      <c r="V12" s="20">
        <v>0</v>
      </c>
      <c r="W12" s="20">
        <v>3</v>
      </c>
      <c r="X12" s="20">
        <v>49</v>
      </c>
      <c r="Y12" s="20">
        <v>0</v>
      </c>
      <c r="Z12" s="20">
        <v>44</v>
      </c>
      <c r="AA12" s="20">
        <v>35</v>
      </c>
      <c r="AB12" s="20">
        <v>3</v>
      </c>
      <c r="AC12" s="20">
        <v>4</v>
      </c>
      <c r="AD12" s="20">
        <v>2</v>
      </c>
      <c r="AE12" s="20">
        <v>0</v>
      </c>
      <c r="AF12" s="20">
        <v>49</v>
      </c>
      <c r="AG12" s="20">
        <v>15</v>
      </c>
      <c r="AH12" s="20">
        <v>1</v>
      </c>
      <c r="AI12" s="20">
        <v>31</v>
      </c>
      <c r="AJ12" s="20">
        <v>2</v>
      </c>
      <c r="AK12" s="20">
        <v>0</v>
      </c>
    </row>
    <row r="13" spans="1:37" s="15" customFormat="1" ht="10.15" customHeight="1">
      <c r="B13" s="21"/>
      <c r="C13" s="49" t="s">
        <v>10</v>
      </c>
      <c r="D13" s="49"/>
      <c r="E13" s="49"/>
      <c r="F13" s="16"/>
      <c r="G13" s="17">
        <v>12957</v>
      </c>
      <c r="H13" s="17">
        <v>11387</v>
      </c>
      <c r="I13" s="17">
        <v>584</v>
      </c>
      <c r="J13" s="17">
        <v>428</v>
      </c>
      <c r="K13" s="17">
        <v>557</v>
      </c>
      <c r="L13" s="17">
        <v>1</v>
      </c>
      <c r="M13" s="40">
        <f t="shared" si="0"/>
        <v>12866</v>
      </c>
      <c r="N13" s="40">
        <v>11579</v>
      </c>
      <c r="O13" s="40">
        <v>10102</v>
      </c>
      <c r="P13" s="40">
        <v>580</v>
      </c>
      <c r="Q13" s="40">
        <v>391</v>
      </c>
      <c r="R13" s="40">
        <v>505</v>
      </c>
      <c r="S13" s="40">
        <v>1</v>
      </c>
      <c r="T13" s="40">
        <v>1287</v>
      </c>
      <c r="U13" s="17">
        <v>1236</v>
      </c>
      <c r="V13" s="17">
        <v>0</v>
      </c>
      <c r="W13" s="17">
        <v>2</v>
      </c>
      <c r="X13" s="17">
        <v>49</v>
      </c>
      <c r="Y13" s="17">
        <v>0</v>
      </c>
      <c r="Z13" s="17">
        <v>44</v>
      </c>
      <c r="AA13" s="17">
        <v>35</v>
      </c>
      <c r="AB13" s="17">
        <v>3</v>
      </c>
      <c r="AC13" s="17">
        <v>4</v>
      </c>
      <c r="AD13" s="17">
        <v>2</v>
      </c>
      <c r="AE13" s="17">
        <v>0</v>
      </c>
      <c r="AF13" s="17">
        <v>47</v>
      </c>
      <c r="AG13" s="17">
        <v>14</v>
      </c>
      <c r="AH13" s="17">
        <v>1</v>
      </c>
      <c r="AI13" s="17">
        <v>31</v>
      </c>
      <c r="AJ13" s="17">
        <v>1</v>
      </c>
      <c r="AK13" s="17">
        <v>0</v>
      </c>
    </row>
    <row r="14" spans="1:37" s="15" customFormat="1" ht="10.15" customHeight="1">
      <c r="B14" s="23"/>
      <c r="C14" s="49" t="s">
        <v>11</v>
      </c>
      <c r="D14" s="49"/>
      <c r="E14" s="49"/>
      <c r="F14" s="16"/>
      <c r="G14" s="17">
        <v>7</v>
      </c>
      <c r="H14" s="17">
        <v>5</v>
      </c>
      <c r="I14" s="17">
        <v>0</v>
      </c>
      <c r="J14" s="17">
        <v>1</v>
      </c>
      <c r="K14" s="17">
        <v>1</v>
      </c>
      <c r="L14" s="17">
        <v>0</v>
      </c>
      <c r="M14" s="40">
        <f t="shared" si="0"/>
        <v>5</v>
      </c>
      <c r="N14" s="40">
        <v>4</v>
      </c>
      <c r="O14" s="40">
        <v>4</v>
      </c>
      <c r="P14" s="40">
        <v>0</v>
      </c>
      <c r="Q14" s="40">
        <v>0</v>
      </c>
      <c r="R14" s="40">
        <v>0</v>
      </c>
      <c r="S14" s="40">
        <v>0</v>
      </c>
      <c r="T14" s="40">
        <v>1</v>
      </c>
      <c r="U14" s="17">
        <v>0</v>
      </c>
      <c r="V14" s="17">
        <v>0</v>
      </c>
      <c r="W14" s="17">
        <v>1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2</v>
      </c>
      <c r="AG14" s="17">
        <v>1</v>
      </c>
      <c r="AH14" s="17">
        <v>0</v>
      </c>
      <c r="AI14" s="17">
        <v>0</v>
      </c>
      <c r="AJ14" s="17">
        <v>1</v>
      </c>
      <c r="AK14" s="17">
        <v>0</v>
      </c>
    </row>
    <row r="15" spans="1:37" s="15" customFormat="1" ht="10.15" customHeight="1">
      <c r="B15" s="22"/>
      <c r="C15" s="49" t="s">
        <v>12</v>
      </c>
      <c r="D15" s="49"/>
      <c r="E15" s="49"/>
      <c r="F15" s="16"/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40">
        <f t="shared" si="0"/>
        <v>0</v>
      </c>
      <c r="N15" s="40">
        <v>0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0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0</v>
      </c>
      <c r="AI15" s="17">
        <v>0</v>
      </c>
      <c r="AJ15" s="17">
        <v>0</v>
      </c>
      <c r="AK15" s="17">
        <v>0</v>
      </c>
    </row>
    <row r="16" spans="1:37" s="18" customFormat="1" ht="10.15" customHeight="1">
      <c r="B16" s="50" t="s">
        <v>13</v>
      </c>
      <c r="C16" s="50"/>
      <c r="D16" s="50"/>
      <c r="E16" s="50"/>
      <c r="F16" s="19"/>
      <c r="G16" s="20">
        <v>1289</v>
      </c>
      <c r="H16" s="20">
        <v>1147</v>
      </c>
      <c r="I16" s="20">
        <v>33</v>
      </c>
      <c r="J16" s="20">
        <v>65</v>
      </c>
      <c r="K16" s="20">
        <v>44</v>
      </c>
      <c r="L16" s="20">
        <v>0</v>
      </c>
      <c r="M16" s="41">
        <f t="shared" si="0"/>
        <v>1288</v>
      </c>
      <c r="N16" s="41">
        <v>1127</v>
      </c>
      <c r="O16" s="41">
        <v>990</v>
      </c>
      <c r="P16" s="41">
        <v>33</v>
      </c>
      <c r="Q16" s="41">
        <v>65</v>
      </c>
      <c r="R16" s="41">
        <v>39</v>
      </c>
      <c r="S16" s="41">
        <v>0</v>
      </c>
      <c r="T16" s="41">
        <v>161</v>
      </c>
      <c r="U16" s="20">
        <v>156</v>
      </c>
      <c r="V16" s="20">
        <v>0</v>
      </c>
      <c r="W16" s="20">
        <v>0</v>
      </c>
      <c r="X16" s="20">
        <v>5</v>
      </c>
      <c r="Y16" s="20">
        <v>0</v>
      </c>
      <c r="Z16" s="20">
        <v>1</v>
      </c>
      <c r="AA16" s="20">
        <v>1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</row>
    <row r="17" spans="2:37" s="15" customFormat="1" ht="10.15" customHeight="1">
      <c r="B17" s="24"/>
      <c r="C17" s="49" t="s">
        <v>10</v>
      </c>
      <c r="D17" s="49"/>
      <c r="E17" s="49"/>
      <c r="F17" s="16"/>
      <c r="G17" s="17">
        <v>1289</v>
      </c>
      <c r="H17" s="17">
        <v>1147</v>
      </c>
      <c r="I17" s="17">
        <v>33</v>
      </c>
      <c r="J17" s="17">
        <v>65</v>
      </c>
      <c r="K17" s="17">
        <v>44</v>
      </c>
      <c r="L17" s="17">
        <v>0</v>
      </c>
      <c r="M17" s="40">
        <f t="shared" si="0"/>
        <v>1288</v>
      </c>
      <c r="N17" s="40">
        <v>1127</v>
      </c>
      <c r="O17" s="40">
        <v>990</v>
      </c>
      <c r="P17" s="40">
        <v>33</v>
      </c>
      <c r="Q17" s="40">
        <v>65</v>
      </c>
      <c r="R17" s="40">
        <v>39</v>
      </c>
      <c r="S17" s="40">
        <v>0</v>
      </c>
      <c r="T17" s="40">
        <v>161</v>
      </c>
      <c r="U17" s="17">
        <v>156</v>
      </c>
      <c r="V17" s="17">
        <v>0</v>
      </c>
      <c r="W17" s="17">
        <v>0</v>
      </c>
      <c r="X17" s="17">
        <v>5</v>
      </c>
      <c r="Y17" s="17">
        <v>0</v>
      </c>
      <c r="Z17" s="17">
        <v>1</v>
      </c>
      <c r="AA17" s="17">
        <v>1</v>
      </c>
      <c r="AB17" s="17">
        <v>0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0</v>
      </c>
      <c r="AI17" s="17">
        <v>0</v>
      </c>
      <c r="AJ17" s="17">
        <v>0</v>
      </c>
      <c r="AK17" s="17">
        <v>0</v>
      </c>
    </row>
    <row r="18" spans="2:37" s="15" customFormat="1" ht="10.15" customHeight="1">
      <c r="B18" s="24"/>
      <c r="C18" s="49" t="s">
        <v>11</v>
      </c>
      <c r="D18" s="49"/>
      <c r="E18" s="49"/>
      <c r="F18" s="16"/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40">
        <f t="shared" si="0"/>
        <v>0</v>
      </c>
      <c r="N18" s="40">
        <v>0</v>
      </c>
      <c r="O18" s="40">
        <v>0</v>
      </c>
      <c r="P18" s="40">
        <v>0</v>
      </c>
      <c r="Q18" s="40">
        <v>0</v>
      </c>
      <c r="R18" s="40">
        <v>0</v>
      </c>
      <c r="S18" s="40">
        <v>0</v>
      </c>
      <c r="T18" s="40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</row>
    <row r="19" spans="2:37" s="15" customFormat="1" ht="10.15" customHeight="1">
      <c r="B19" s="24"/>
      <c r="C19" s="49" t="s">
        <v>12</v>
      </c>
      <c r="D19" s="49"/>
      <c r="E19" s="49"/>
      <c r="F19" s="16"/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40">
        <f t="shared" si="0"/>
        <v>0</v>
      </c>
      <c r="N19" s="40">
        <v>0</v>
      </c>
      <c r="O19" s="40">
        <v>0</v>
      </c>
      <c r="P19" s="40">
        <v>0</v>
      </c>
      <c r="Q19" s="40">
        <v>0</v>
      </c>
      <c r="R19" s="40">
        <v>0</v>
      </c>
      <c r="S19" s="40">
        <v>0</v>
      </c>
      <c r="T19" s="40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0</v>
      </c>
    </row>
    <row r="20" spans="2:37" s="18" customFormat="1" ht="10.15" customHeight="1">
      <c r="B20" s="50" t="s">
        <v>14</v>
      </c>
      <c r="C20" s="50"/>
      <c r="D20" s="50"/>
      <c r="E20" s="50"/>
      <c r="F20" s="19"/>
      <c r="G20" s="20">
        <v>815</v>
      </c>
      <c r="H20" s="20">
        <v>708</v>
      </c>
      <c r="I20" s="20">
        <v>49</v>
      </c>
      <c r="J20" s="20">
        <v>14</v>
      </c>
      <c r="K20" s="20">
        <v>44</v>
      </c>
      <c r="L20" s="20">
        <v>0</v>
      </c>
      <c r="M20" s="41">
        <f t="shared" si="0"/>
        <v>815</v>
      </c>
      <c r="N20" s="41">
        <v>736</v>
      </c>
      <c r="O20" s="41">
        <v>634</v>
      </c>
      <c r="P20" s="41">
        <v>49</v>
      </c>
      <c r="Q20" s="41">
        <v>14</v>
      </c>
      <c r="R20" s="41">
        <v>39</v>
      </c>
      <c r="S20" s="41">
        <v>0</v>
      </c>
      <c r="T20" s="41">
        <v>79</v>
      </c>
      <c r="U20" s="20">
        <v>74</v>
      </c>
      <c r="V20" s="20">
        <v>0</v>
      </c>
      <c r="W20" s="20">
        <v>0</v>
      </c>
      <c r="X20" s="20">
        <v>5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</row>
    <row r="21" spans="2:37" s="15" customFormat="1" ht="10.15" customHeight="1">
      <c r="B21" s="24"/>
      <c r="C21" s="49" t="s">
        <v>10</v>
      </c>
      <c r="D21" s="49"/>
      <c r="E21" s="49"/>
      <c r="F21" s="16"/>
      <c r="G21" s="17">
        <v>815</v>
      </c>
      <c r="H21" s="17">
        <v>708</v>
      </c>
      <c r="I21" s="17">
        <v>49</v>
      </c>
      <c r="J21" s="17">
        <v>14</v>
      </c>
      <c r="K21" s="17">
        <v>44</v>
      </c>
      <c r="L21" s="17">
        <v>0</v>
      </c>
      <c r="M21" s="40">
        <f t="shared" si="0"/>
        <v>815</v>
      </c>
      <c r="N21" s="40">
        <v>736</v>
      </c>
      <c r="O21" s="40">
        <v>634</v>
      </c>
      <c r="P21" s="40">
        <v>49</v>
      </c>
      <c r="Q21" s="40">
        <v>14</v>
      </c>
      <c r="R21" s="40">
        <v>39</v>
      </c>
      <c r="S21" s="40">
        <v>0</v>
      </c>
      <c r="T21" s="40">
        <v>79</v>
      </c>
      <c r="U21" s="17">
        <v>74</v>
      </c>
      <c r="V21" s="17">
        <v>0</v>
      </c>
      <c r="W21" s="17">
        <v>0</v>
      </c>
      <c r="X21" s="17">
        <v>5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</row>
    <row r="22" spans="2:37" s="15" customFormat="1" ht="10.15" customHeight="1">
      <c r="B22" s="24"/>
      <c r="C22" s="49" t="s">
        <v>11</v>
      </c>
      <c r="D22" s="49"/>
      <c r="E22" s="49"/>
      <c r="F22" s="16"/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40">
        <f t="shared" si="0"/>
        <v>0</v>
      </c>
      <c r="N22" s="40">
        <v>0</v>
      </c>
      <c r="O22" s="40">
        <v>0</v>
      </c>
      <c r="P22" s="40">
        <v>0</v>
      </c>
      <c r="Q22" s="40">
        <v>0</v>
      </c>
      <c r="R22" s="40">
        <v>0</v>
      </c>
      <c r="S22" s="40">
        <v>0</v>
      </c>
      <c r="T22" s="40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</row>
    <row r="23" spans="2:37" s="15" customFormat="1" ht="10.15" customHeight="1">
      <c r="B23" s="24"/>
      <c r="C23" s="49" t="s">
        <v>12</v>
      </c>
      <c r="D23" s="49"/>
      <c r="E23" s="49"/>
      <c r="F23" s="16"/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40">
        <f t="shared" si="0"/>
        <v>0</v>
      </c>
      <c r="N23" s="40">
        <v>0</v>
      </c>
      <c r="O23" s="40">
        <v>0</v>
      </c>
      <c r="P23" s="40">
        <v>0</v>
      </c>
      <c r="Q23" s="40">
        <v>0</v>
      </c>
      <c r="R23" s="40">
        <v>0</v>
      </c>
      <c r="S23" s="40">
        <v>0</v>
      </c>
      <c r="T23" s="40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</row>
    <row r="24" spans="2:37" s="18" customFormat="1" ht="10.15" customHeight="1">
      <c r="B24" s="50" t="s">
        <v>15</v>
      </c>
      <c r="C24" s="50"/>
      <c r="D24" s="50"/>
      <c r="E24" s="50"/>
      <c r="F24" s="19"/>
      <c r="G24" s="20">
        <v>3535</v>
      </c>
      <c r="H24" s="20">
        <v>3103</v>
      </c>
      <c r="I24" s="20">
        <v>209</v>
      </c>
      <c r="J24" s="20">
        <v>73</v>
      </c>
      <c r="K24" s="20">
        <v>150</v>
      </c>
      <c r="L24" s="20">
        <v>0</v>
      </c>
      <c r="M24" s="41">
        <f t="shared" si="0"/>
        <v>3488</v>
      </c>
      <c r="N24" s="41">
        <v>3136</v>
      </c>
      <c r="O24" s="41">
        <v>2739</v>
      </c>
      <c r="P24" s="41">
        <v>207</v>
      </c>
      <c r="Q24" s="41">
        <v>58</v>
      </c>
      <c r="R24" s="41">
        <v>132</v>
      </c>
      <c r="S24" s="41">
        <v>0</v>
      </c>
      <c r="T24" s="41">
        <v>352</v>
      </c>
      <c r="U24" s="20">
        <v>336</v>
      </c>
      <c r="V24" s="20">
        <v>0</v>
      </c>
      <c r="W24" s="20">
        <v>1</v>
      </c>
      <c r="X24" s="20">
        <v>15</v>
      </c>
      <c r="Y24" s="20">
        <v>0</v>
      </c>
      <c r="Z24" s="20">
        <v>30</v>
      </c>
      <c r="AA24" s="20">
        <v>25</v>
      </c>
      <c r="AB24" s="20">
        <v>2</v>
      </c>
      <c r="AC24" s="20">
        <v>1</v>
      </c>
      <c r="AD24" s="20">
        <v>2</v>
      </c>
      <c r="AE24" s="20">
        <v>0</v>
      </c>
      <c r="AF24" s="20">
        <v>17</v>
      </c>
      <c r="AG24" s="20">
        <v>3</v>
      </c>
      <c r="AH24" s="20">
        <v>0</v>
      </c>
      <c r="AI24" s="20">
        <v>13</v>
      </c>
      <c r="AJ24" s="20">
        <v>1</v>
      </c>
      <c r="AK24" s="20">
        <v>0</v>
      </c>
    </row>
    <row r="25" spans="2:37" s="15" customFormat="1" ht="10.15" customHeight="1">
      <c r="B25" s="24"/>
      <c r="C25" s="49" t="s">
        <v>10</v>
      </c>
      <c r="D25" s="49"/>
      <c r="E25" s="49"/>
      <c r="F25" s="16"/>
      <c r="G25" s="17">
        <v>3535</v>
      </c>
      <c r="H25" s="17">
        <v>3103</v>
      </c>
      <c r="I25" s="17">
        <v>209</v>
      </c>
      <c r="J25" s="17">
        <v>73</v>
      </c>
      <c r="K25" s="17">
        <v>150</v>
      </c>
      <c r="L25" s="17">
        <v>0</v>
      </c>
      <c r="M25" s="40">
        <f t="shared" si="0"/>
        <v>3488</v>
      </c>
      <c r="N25" s="40">
        <v>3136</v>
      </c>
      <c r="O25" s="40">
        <v>2739</v>
      </c>
      <c r="P25" s="40">
        <v>207</v>
      </c>
      <c r="Q25" s="40">
        <v>58</v>
      </c>
      <c r="R25" s="40">
        <v>132</v>
      </c>
      <c r="S25" s="40">
        <v>0</v>
      </c>
      <c r="T25" s="40">
        <v>352</v>
      </c>
      <c r="U25" s="17">
        <v>336</v>
      </c>
      <c r="V25" s="17">
        <v>0</v>
      </c>
      <c r="W25" s="17">
        <v>1</v>
      </c>
      <c r="X25" s="17">
        <v>15</v>
      </c>
      <c r="Y25" s="17">
        <v>0</v>
      </c>
      <c r="Z25" s="17">
        <v>30</v>
      </c>
      <c r="AA25" s="17">
        <v>25</v>
      </c>
      <c r="AB25" s="17">
        <v>2</v>
      </c>
      <c r="AC25" s="17">
        <v>1</v>
      </c>
      <c r="AD25" s="17">
        <v>2</v>
      </c>
      <c r="AE25" s="17">
        <v>0</v>
      </c>
      <c r="AF25" s="17">
        <v>17</v>
      </c>
      <c r="AG25" s="17">
        <v>3</v>
      </c>
      <c r="AH25" s="17">
        <v>0</v>
      </c>
      <c r="AI25" s="17">
        <v>13</v>
      </c>
      <c r="AJ25" s="17">
        <v>1</v>
      </c>
      <c r="AK25" s="17">
        <v>0</v>
      </c>
    </row>
    <row r="26" spans="2:37" s="15" customFormat="1" ht="10.15" customHeight="1">
      <c r="B26" s="24"/>
      <c r="C26" s="49" t="s">
        <v>11</v>
      </c>
      <c r="D26" s="49"/>
      <c r="E26" s="49"/>
      <c r="F26" s="16"/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40">
        <f t="shared" si="0"/>
        <v>0</v>
      </c>
      <c r="N26" s="40">
        <v>0</v>
      </c>
      <c r="O26" s="40">
        <v>0</v>
      </c>
      <c r="P26" s="40">
        <v>0</v>
      </c>
      <c r="Q26" s="40">
        <v>0</v>
      </c>
      <c r="R26" s="40">
        <v>0</v>
      </c>
      <c r="S26" s="40">
        <v>0</v>
      </c>
      <c r="T26" s="40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</row>
    <row r="27" spans="2:37" s="15" customFormat="1" ht="10.15" customHeight="1">
      <c r="B27" s="24"/>
      <c r="C27" s="49" t="s">
        <v>12</v>
      </c>
      <c r="D27" s="49"/>
      <c r="E27" s="49"/>
      <c r="F27" s="16"/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40">
        <f t="shared" si="0"/>
        <v>0</v>
      </c>
      <c r="N27" s="40">
        <v>0</v>
      </c>
      <c r="O27" s="40">
        <v>0</v>
      </c>
      <c r="P27" s="40">
        <v>0</v>
      </c>
      <c r="Q27" s="40">
        <v>0</v>
      </c>
      <c r="R27" s="40">
        <v>0</v>
      </c>
      <c r="S27" s="40">
        <v>0</v>
      </c>
      <c r="T27" s="40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</row>
    <row r="28" spans="2:37" s="18" customFormat="1" ht="10.15" customHeight="1">
      <c r="B28" s="50" t="s">
        <v>16</v>
      </c>
      <c r="C28" s="50"/>
      <c r="D28" s="50"/>
      <c r="E28" s="50"/>
      <c r="F28" s="19"/>
      <c r="G28" s="20">
        <v>1173</v>
      </c>
      <c r="H28" s="20">
        <v>988</v>
      </c>
      <c r="I28" s="20">
        <v>55</v>
      </c>
      <c r="J28" s="20">
        <v>83</v>
      </c>
      <c r="K28" s="20">
        <v>47</v>
      </c>
      <c r="L28" s="20">
        <v>0</v>
      </c>
      <c r="M28" s="41">
        <f t="shared" si="0"/>
        <v>1173</v>
      </c>
      <c r="N28" s="41">
        <v>969</v>
      </c>
      <c r="O28" s="41">
        <v>793</v>
      </c>
      <c r="P28" s="41">
        <v>55</v>
      </c>
      <c r="Q28" s="41">
        <v>81</v>
      </c>
      <c r="R28" s="41">
        <v>40</v>
      </c>
      <c r="S28" s="41">
        <v>0</v>
      </c>
      <c r="T28" s="41">
        <v>204</v>
      </c>
      <c r="U28" s="20">
        <v>195</v>
      </c>
      <c r="V28" s="20">
        <v>0</v>
      </c>
      <c r="W28" s="20">
        <v>2</v>
      </c>
      <c r="X28" s="20">
        <v>7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</row>
    <row r="29" spans="2:37" s="15" customFormat="1" ht="10.15" customHeight="1">
      <c r="B29" s="24"/>
      <c r="C29" s="49" t="s">
        <v>10</v>
      </c>
      <c r="D29" s="49"/>
      <c r="E29" s="49"/>
      <c r="F29" s="16"/>
      <c r="G29" s="17">
        <v>1171</v>
      </c>
      <c r="H29" s="17">
        <v>987</v>
      </c>
      <c r="I29" s="17">
        <v>55</v>
      </c>
      <c r="J29" s="17">
        <v>82</v>
      </c>
      <c r="K29" s="17">
        <v>47</v>
      </c>
      <c r="L29" s="17">
        <v>0</v>
      </c>
      <c r="M29" s="40">
        <f t="shared" si="0"/>
        <v>1171</v>
      </c>
      <c r="N29" s="40">
        <v>968</v>
      </c>
      <c r="O29" s="40">
        <v>792</v>
      </c>
      <c r="P29" s="40">
        <v>55</v>
      </c>
      <c r="Q29" s="40">
        <v>81</v>
      </c>
      <c r="R29" s="40">
        <v>40</v>
      </c>
      <c r="S29" s="40">
        <v>0</v>
      </c>
      <c r="T29" s="40">
        <v>203</v>
      </c>
      <c r="U29" s="17">
        <v>195</v>
      </c>
      <c r="V29" s="17">
        <v>0</v>
      </c>
      <c r="W29" s="17">
        <v>1</v>
      </c>
      <c r="X29" s="17">
        <v>7</v>
      </c>
      <c r="Y29" s="17">
        <v>0</v>
      </c>
      <c r="Z29" s="17">
        <v>0</v>
      </c>
      <c r="AA29" s="17">
        <v>0</v>
      </c>
      <c r="AB29" s="17">
        <v>0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0</v>
      </c>
      <c r="AI29" s="17">
        <v>0</v>
      </c>
      <c r="AJ29" s="17">
        <v>0</v>
      </c>
      <c r="AK29" s="17">
        <v>0</v>
      </c>
    </row>
    <row r="30" spans="2:37" s="15" customFormat="1" ht="10.15" customHeight="1">
      <c r="B30" s="24"/>
      <c r="C30" s="49" t="s">
        <v>11</v>
      </c>
      <c r="D30" s="49"/>
      <c r="E30" s="49"/>
      <c r="F30" s="16"/>
      <c r="G30" s="17">
        <v>2</v>
      </c>
      <c r="H30" s="17">
        <v>1</v>
      </c>
      <c r="I30" s="17">
        <v>0</v>
      </c>
      <c r="J30" s="17">
        <v>1</v>
      </c>
      <c r="K30" s="17">
        <v>0</v>
      </c>
      <c r="L30" s="17">
        <v>0</v>
      </c>
      <c r="M30" s="40">
        <f t="shared" si="0"/>
        <v>2</v>
      </c>
      <c r="N30" s="40">
        <v>1</v>
      </c>
      <c r="O30" s="40">
        <v>1</v>
      </c>
      <c r="P30" s="40">
        <v>0</v>
      </c>
      <c r="Q30" s="40">
        <v>0</v>
      </c>
      <c r="R30" s="40">
        <v>0</v>
      </c>
      <c r="S30" s="40">
        <v>0</v>
      </c>
      <c r="T30" s="40">
        <v>1</v>
      </c>
      <c r="U30" s="17">
        <v>0</v>
      </c>
      <c r="V30" s="17">
        <v>0</v>
      </c>
      <c r="W30" s="17">
        <v>1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</row>
    <row r="31" spans="2:37" s="15" customFormat="1" ht="10.15" customHeight="1">
      <c r="B31" s="24"/>
      <c r="C31" s="49" t="s">
        <v>12</v>
      </c>
      <c r="D31" s="49"/>
      <c r="E31" s="49"/>
      <c r="F31" s="16"/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40">
        <f t="shared" si="0"/>
        <v>0</v>
      </c>
      <c r="N31" s="40">
        <v>0</v>
      </c>
      <c r="O31" s="40">
        <v>0</v>
      </c>
      <c r="P31" s="40">
        <v>0</v>
      </c>
      <c r="Q31" s="40">
        <v>0</v>
      </c>
      <c r="R31" s="40">
        <v>0</v>
      </c>
      <c r="S31" s="40">
        <v>0</v>
      </c>
      <c r="T31" s="40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</row>
    <row r="32" spans="2:37" s="18" customFormat="1" ht="10.15" customHeight="1">
      <c r="B32" s="50" t="s">
        <v>17</v>
      </c>
      <c r="C32" s="50"/>
      <c r="D32" s="50"/>
      <c r="E32" s="50"/>
      <c r="F32" s="19"/>
      <c r="G32" s="20">
        <v>2101</v>
      </c>
      <c r="H32" s="20">
        <v>1911</v>
      </c>
      <c r="I32" s="20">
        <v>103</v>
      </c>
      <c r="J32" s="20">
        <v>10</v>
      </c>
      <c r="K32" s="20">
        <v>76</v>
      </c>
      <c r="L32" s="20">
        <v>1</v>
      </c>
      <c r="M32" s="41">
        <f t="shared" si="0"/>
        <v>2095</v>
      </c>
      <c r="N32" s="41">
        <v>1869</v>
      </c>
      <c r="O32" s="41">
        <v>1687</v>
      </c>
      <c r="P32" s="41">
        <v>103</v>
      </c>
      <c r="Q32" s="41">
        <v>9</v>
      </c>
      <c r="R32" s="41">
        <v>69</v>
      </c>
      <c r="S32" s="41">
        <v>1</v>
      </c>
      <c r="T32" s="41">
        <v>226</v>
      </c>
      <c r="U32" s="20">
        <v>219</v>
      </c>
      <c r="V32" s="20">
        <v>0</v>
      </c>
      <c r="W32" s="20">
        <v>0</v>
      </c>
      <c r="X32" s="20">
        <v>7</v>
      </c>
      <c r="Y32" s="20">
        <v>0</v>
      </c>
      <c r="Z32" s="20">
        <v>5</v>
      </c>
      <c r="AA32" s="20">
        <v>5</v>
      </c>
      <c r="AB32" s="20">
        <v>0</v>
      </c>
      <c r="AC32" s="20">
        <v>0</v>
      </c>
      <c r="AD32" s="20">
        <v>0</v>
      </c>
      <c r="AE32" s="20">
        <v>0</v>
      </c>
      <c r="AF32" s="20">
        <v>1</v>
      </c>
      <c r="AG32" s="20">
        <v>0</v>
      </c>
      <c r="AH32" s="20">
        <v>0</v>
      </c>
      <c r="AI32" s="20">
        <v>1</v>
      </c>
      <c r="AJ32" s="20">
        <v>0</v>
      </c>
      <c r="AK32" s="20">
        <v>0</v>
      </c>
    </row>
    <row r="33" spans="1:37" s="15" customFormat="1" ht="10.15" customHeight="1">
      <c r="B33" s="24"/>
      <c r="C33" s="49" t="s">
        <v>10</v>
      </c>
      <c r="D33" s="49"/>
      <c r="E33" s="49"/>
      <c r="F33" s="16"/>
      <c r="G33" s="17">
        <v>2100</v>
      </c>
      <c r="H33" s="17">
        <v>1910</v>
      </c>
      <c r="I33" s="17">
        <v>103</v>
      </c>
      <c r="J33" s="17">
        <v>10</v>
      </c>
      <c r="K33" s="17">
        <v>76</v>
      </c>
      <c r="L33" s="17">
        <v>1</v>
      </c>
      <c r="M33" s="40">
        <f t="shared" si="0"/>
        <v>2094</v>
      </c>
      <c r="N33" s="40">
        <v>1868</v>
      </c>
      <c r="O33" s="40">
        <v>1686</v>
      </c>
      <c r="P33" s="40">
        <v>103</v>
      </c>
      <c r="Q33" s="40">
        <v>9</v>
      </c>
      <c r="R33" s="40">
        <v>69</v>
      </c>
      <c r="S33" s="40">
        <v>1</v>
      </c>
      <c r="T33" s="40">
        <v>226</v>
      </c>
      <c r="U33" s="17">
        <v>219</v>
      </c>
      <c r="V33" s="17">
        <v>0</v>
      </c>
      <c r="W33" s="17">
        <v>0</v>
      </c>
      <c r="X33" s="17">
        <v>7</v>
      </c>
      <c r="Y33" s="17">
        <v>0</v>
      </c>
      <c r="Z33" s="17">
        <v>5</v>
      </c>
      <c r="AA33" s="17">
        <v>5</v>
      </c>
      <c r="AB33" s="17">
        <v>0</v>
      </c>
      <c r="AC33" s="17">
        <v>0</v>
      </c>
      <c r="AD33" s="17">
        <v>0</v>
      </c>
      <c r="AE33" s="17">
        <v>0</v>
      </c>
      <c r="AF33" s="17">
        <v>1</v>
      </c>
      <c r="AG33" s="17">
        <v>0</v>
      </c>
      <c r="AH33" s="17">
        <v>0</v>
      </c>
      <c r="AI33" s="17">
        <v>1</v>
      </c>
      <c r="AJ33" s="17">
        <v>0</v>
      </c>
      <c r="AK33" s="17">
        <v>0</v>
      </c>
    </row>
    <row r="34" spans="1:37" s="15" customFormat="1" ht="10.15" customHeight="1">
      <c r="B34" s="24"/>
      <c r="C34" s="49" t="s">
        <v>11</v>
      </c>
      <c r="D34" s="49"/>
      <c r="E34" s="49"/>
      <c r="F34" s="16"/>
      <c r="G34" s="17">
        <v>1</v>
      </c>
      <c r="H34" s="17">
        <v>1</v>
      </c>
      <c r="I34" s="17">
        <v>0</v>
      </c>
      <c r="J34" s="17">
        <v>0</v>
      </c>
      <c r="K34" s="17">
        <v>0</v>
      </c>
      <c r="L34" s="17">
        <v>0</v>
      </c>
      <c r="M34" s="40">
        <f t="shared" si="0"/>
        <v>1</v>
      </c>
      <c r="N34" s="40">
        <v>1</v>
      </c>
      <c r="O34" s="40">
        <v>1</v>
      </c>
      <c r="P34" s="40">
        <v>0</v>
      </c>
      <c r="Q34" s="40">
        <v>0</v>
      </c>
      <c r="R34" s="40">
        <v>0</v>
      </c>
      <c r="S34" s="40">
        <v>0</v>
      </c>
      <c r="T34" s="40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</row>
    <row r="35" spans="1:37" s="15" customFormat="1" ht="10.15" customHeight="1">
      <c r="B35" s="24"/>
      <c r="C35" s="49" t="s">
        <v>12</v>
      </c>
      <c r="D35" s="49"/>
      <c r="E35" s="49"/>
      <c r="F35" s="16"/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40">
        <f t="shared" si="0"/>
        <v>0</v>
      </c>
      <c r="N35" s="40">
        <v>0</v>
      </c>
      <c r="O35" s="40">
        <v>0</v>
      </c>
      <c r="P35" s="40">
        <v>0</v>
      </c>
      <c r="Q35" s="40">
        <v>0</v>
      </c>
      <c r="R35" s="40">
        <v>0</v>
      </c>
      <c r="S35" s="40">
        <v>0</v>
      </c>
      <c r="T35" s="40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</row>
    <row r="36" spans="1:37" s="18" customFormat="1" ht="10.15" customHeight="1">
      <c r="B36" s="50" t="s">
        <v>18</v>
      </c>
      <c r="C36" s="50"/>
      <c r="D36" s="50"/>
      <c r="E36" s="50"/>
      <c r="F36" s="19"/>
      <c r="G36" s="20">
        <v>1917</v>
      </c>
      <c r="H36" s="20">
        <v>1661</v>
      </c>
      <c r="I36" s="20">
        <v>57</v>
      </c>
      <c r="J36" s="20">
        <v>112</v>
      </c>
      <c r="K36" s="20">
        <v>87</v>
      </c>
      <c r="L36" s="20">
        <v>0</v>
      </c>
      <c r="M36" s="41">
        <f t="shared" si="0"/>
        <v>1893</v>
      </c>
      <c r="N36" s="41">
        <v>1771</v>
      </c>
      <c r="O36" s="41">
        <v>1529</v>
      </c>
      <c r="P36" s="41">
        <v>57</v>
      </c>
      <c r="Q36" s="41">
        <v>101</v>
      </c>
      <c r="R36" s="41">
        <v>84</v>
      </c>
      <c r="S36" s="41">
        <v>0</v>
      </c>
      <c r="T36" s="41">
        <v>122</v>
      </c>
      <c r="U36" s="20">
        <v>119</v>
      </c>
      <c r="V36" s="20">
        <v>0</v>
      </c>
      <c r="W36" s="20">
        <v>0</v>
      </c>
      <c r="X36" s="20">
        <v>3</v>
      </c>
      <c r="Y36" s="20">
        <v>0</v>
      </c>
      <c r="Z36" s="20">
        <v>3</v>
      </c>
      <c r="AA36" s="20">
        <v>2</v>
      </c>
      <c r="AB36" s="20">
        <v>0</v>
      </c>
      <c r="AC36" s="20">
        <v>1</v>
      </c>
      <c r="AD36" s="20">
        <v>0</v>
      </c>
      <c r="AE36" s="20">
        <v>0</v>
      </c>
      <c r="AF36" s="20">
        <v>21</v>
      </c>
      <c r="AG36" s="20">
        <v>11</v>
      </c>
      <c r="AH36" s="20">
        <v>0</v>
      </c>
      <c r="AI36" s="20">
        <v>10</v>
      </c>
      <c r="AJ36" s="20">
        <v>0</v>
      </c>
      <c r="AK36" s="20">
        <v>0</v>
      </c>
    </row>
    <row r="37" spans="1:37" s="15" customFormat="1" ht="10.15" customHeight="1">
      <c r="B37" s="24"/>
      <c r="C37" s="49" t="s">
        <v>10</v>
      </c>
      <c r="D37" s="49"/>
      <c r="E37" s="49"/>
      <c r="F37" s="16"/>
      <c r="G37" s="17">
        <v>1916</v>
      </c>
      <c r="H37" s="17">
        <v>1660</v>
      </c>
      <c r="I37" s="17">
        <v>57</v>
      </c>
      <c r="J37" s="17">
        <v>112</v>
      </c>
      <c r="K37" s="17">
        <v>87</v>
      </c>
      <c r="L37" s="17">
        <v>0</v>
      </c>
      <c r="M37" s="40">
        <f t="shared" si="0"/>
        <v>1893</v>
      </c>
      <c r="N37" s="40">
        <v>1771</v>
      </c>
      <c r="O37" s="40">
        <v>1529</v>
      </c>
      <c r="P37" s="40">
        <v>57</v>
      </c>
      <c r="Q37" s="40">
        <v>101</v>
      </c>
      <c r="R37" s="40">
        <v>84</v>
      </c>
      <c r="S37" s="40">
        <v>0</v>
      </c>
      <c r="T37" s="40">
        <v>122</v>
      </c>
      <c r="U37" s="17">
        <v>119</v>
      </c>
      <c r="V37" s="17">
        <v>0</v>
      </c>
      <c r="W37" s="17">
        <v>0</v>
      </c>
      <c r="X37" s="17">
        <v>3</v>
      </c>
      <c r="Y37" s="17">
        <v>0</v>
      </c>
      <c r="Z37" s="17">
        <v>3</v>
      </c>
      <c r="AA37" s="17">
        <v>2</v>
      </c>
      <c r="AB37" s="17">
        <v>0</v>
      </c>
      <c r="AC37" s="17">
        <v>1</v>
      </c>
      <c r="AD37" s="17">
        <v>0</v>
      </c>
      <c r="AE37" s="17">
        <v>0</v>
      </c>
      <c r="AF37" s="17">
        <v>20</v>
      </c>
      <c r="AG37" s="17">
        <v>10</v>
      </c>
      <c r="AH37" s="17">
        <v>0</v>
      </c>
      <c r="AI37" s="17">
        <v>10</v>
      </c>
      <c r="AJ37" s="17">
        <v>0</v>
      </c>
      <c r="AK37" s="17">
        <v>0</v>
      </c>
    </row>
    <row r="38" spans="1:37" s="15" customFormat="1" ht="10.15" customHeight="1">
      <c r="B38" s="24"/>
      <c r="C38" s="49" t="s">
        <v>11</v>
      </c>
      <c r="D38" s="49"/>
      <c r="E38" s="49"/>
      <c r="F38" s="16"/>
      <c r="G38" s="17">
        <v>1</v>
      </c>
      <c r="H38" s="17">
        <v>1</v>
      </c>
      <c r="I38" s="17">
        <v>0</v>
      </c>
      <c r="J38" s="17">
        <v>0</v>
      </c>
      <c r="K38" s="17">
        <v>0</v>
      </c>
      <c r="L38" s="17">
        <v>0</v>
      </c>
      <c r="M38" s="40">
        <f t="shared" si="0"/>
        <v>0</v>
      </c>
      <c r="N38" s="40">
        <v>0</v>
      </c>
      <c r="O38" s="40">
        <v>0</v>
      </c>
      <c r="P38" s="40">
        <v>0</v>
      </c>
      <c r="Q38" s="40">
        <v>0</v>
      </c>
      <c r="R38" s="40">
        <v>0</v>
      </c>
      <c r="S38" s="40">
        <v>0</v>
      </c>
      <c r="T38" s="40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1</v>
      </c>
      <c r="AG38" s="17">
        <v>1</v>
      </c>
      <c r="AH38" s="17">
        <v>0</v>
      </c>
      <c r="AI38" s="17">
        <v>0</v>
      </c>
      <c r="AJ38" s="17">
        <v>0</v>
      </c>
      <c r="AK38" s="17">
        <v>0</v>
      </c>
    </row>
    <row r="39" spans="1:37" s="15" customFormat="1" ht="10.15" customHeight="1">
      <c r="B39" s="24"/>
      <c r="C39" s="49" t="s">
        <v>12</v>
      </c>
      <c r="D39" s="49"/>
      <c r="E39" s="49"/>
      <c r="F39" s="16"/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40">
        <f t="shared" si="0"/>
        <v>0</v>
      </c>
      <c r="N39" s="40">
        <v>0</v>
      </c>
      <c r="O39" s="40">
        <v>0</v>
      </c>
      <c r="P39" s="40">
        <v>0</v>
      </c>
      <c r="Q39" s="40">
        <v>0</v>
      </c>
      <c r="R39" s="40">
        <v>0</v>
      </c>
      <c r="S39" s="40">
        <v>0</v>
      </c>
      <c r="T39" s="40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</row>
    <row r="40" spans="1:37" s="18" customFormat="1" ht="10.15" customHeight="1">
      <c r="B40" s="50" t="s">
        <v>19</v>
      </c>
      <c r="C40" s="50"/>
      <c r="D40" s="50"/>
      <c r="E40" s="50"/>
      <c r="F40" s="19"/>
      <c r="G40" s="20">
        <v>573</v>
      </c>
      <c r="H40" s="20">
        <v>498</v>
      </c>
      <c r="I40" s="20">
        <v>23</v>
      </c>
      <c r="J40" s="20">
        <v>26</v>
      </c>
      <c r="K40" s="20">
        <v>26</v>
      </c>
      <c r="L40" s="20">
        <v>0</v>
      </c>
      <c r="M40" s="41">
        <f t="shared" si="0"/>
        <v>568</v>
      </c>
      <c r="N40" s="41">
        <v>540</v>
      </c>
      <c r="O40" s="41">
        <v>473</v>
      </c>
      <c r="P40" s="41">
        <v>23</v>
      </c>
      <c r="Q40" s="41">
        <v>21</v>
      </c>
      <c r="R40" s="41">
        <v>23</v>
      </c>
      <c r="S40" s="41">
        <v>0</v>
      </c>
      <c r="T40" s="41">
        <v>28</v>
      </c>
      <c r="U40" s="20">
        <v>25</v>
      </c>
      <c r="V40" s="20">
        <v>0</v>
      </c>
      <c r="W40" s="20">
        <v>0</v>
      </c>
      <c r="X40" s="20">
        <v>3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5</v>
      </c>
      <c r="AG40" s="20">
        <v>0</v>
      </c>
      <c r="AH40" s="20">
        <v>0</v>
      </c>
      <c r="AI40" s="20">
        <v>5</v>
      </c>
      <c r="AJ40" s="20">
        <v>0</v>
      </c>
      <c r="AK40" s="20">
        <v>0</v>
      </c>
    </row>
    <row r="41" spans="1:37" s="15" customFormat="1" ht="10.15" customHeight="1">
      <c r="B41" s="24"/>
      <c r="C41" s="49" t="s">
        <v>10</v>
      </c>
      <c r="D41" s="49"/>
      <c r="E41" s="49"/>
      <c r="F41" s="16"/>
      <c r="G41" s="17">
        <v>573</v>
      </c>
      <c r="H41" s="17">
        <v>498</v>
      </c>
      <c r="I41" s="17">
        <v>23</v>
      </c>
      <c r="J41" s="17">
        <v>26</v>
      </c>
      <c r="K41" s="17">
        <v>26</v>
      </c>
      <c r="L41" s="17">
        <v>0</v>
      </c>
      <c r="M41" s="40">
        <f t="shared" si="0"/>
        <v>568</v>
      </c>
      <c r="N41" s="40">
        <v>540</v>
      </c>
      <c r="O41" s="40">
        <v>473</v>
      </c>
      <c r="P41" s="40">
        <v>23</v>
      </c>
      <c r="Q41" s="40">
        <v>21</v>
      </c>
      <c r="R41" s="40">
        <v>23</v>
      </c>
      <c r="S41" s="40">
        <v>0</v>
      </c>
      <c r="T41" s="40">
        <v>28</v>
      </c>
      <c r="U41" s="17">
        <v>25</v>
      </c>
      <c r="V41" s="17">
        <v>0</v>
      </c>
      <c r="W41" s="17">
        <v>0</v>
      </c>
      <c r="X41" s="17">
        <v>3</v>
      </c>
      <c r="Y41" s="17">
        <v>0</v>
      </c>
      <c r="Z41" s="17">
        <v>0</v>
      </c>
      <c r="AA41" s="17">
        <v>0</v>
      </c>
      <c r="AB41" s="17">
        <v>0</v>
      </c>
      <c r="AC41" s="17">
        <v>0</v>
      </c>
      <c r="AD41" s="17">
        <v>0</v>
      </c>
      <c r="AE41" s="17">
        <v>0</v>
      </c>
      <c r="AF41" s="17">
        <v>5</v>
      </c>
      <c r="AG41" s="17">
        <v>0</v>
      </c>
      <c r="AH41" s="17">
        <v>0</v>
      </c>
      <c r="AI41" s="17">
        <v>5</v>
      </c>
      <c r="AJ41" s="17">
        <v>0</v>
      </c>
      <c r="AK41" s="17">
        <v>0</v>
      </c>
    </row>
    <row r="42" spans="1:37" s="15" customFormat="1" ht="10.15" customHeight="1">
      <c r="B42" s="24"/>
      <c r="C42" s="49" t="s">
        <v>11</v>
      </c>
      <c r="D42" s="49"/>
      <c r="E42" s="49"/>
      <c r="F42" s="16"/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40">
        <f t="shared" si="0"/>
        <v>0</v>
      </c>
      <c r="N42" s="40">
        <v>0</v>
      </c>
      <c r="O42" s="40">
        <v>0</v>
      </c>
      <c r="P42" s="40">
        <v>0</v>
      </c>
      <c r="Q42" s="40">
        <v>0</v>
      </c>
      <c r="R42" s="40">
        <v>0</v>
      </c>
      <c r="S42" s="40">
        <v>0</v>
      </c>
      <c r="T42" s="40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</row>
    <row r="43" spans="1:37" s="15" customFormat="1" ht="10.15" customHeight="1">
      <c r="B43" s="24"/>
      <c r="C43" s="49" t="s">
        <v>12</v>
      </c>
      <c r="D43" s="49"/>
      <c r="E43" s="49"/>
      <c r="F43" s="16"/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40">
        <f t="shared" si="0"/>
        <v>0</v>
      </c>
      <c r="N43" s="40">
        <v>0</v>
      </c>
      <c r="O43" s="40">
        <v>0</v>
      </c>
      <c r="P43" s="40">
        <v>0</v>
      </c>
      <c r="Q43" s="40">
        <v>0</v>
      </c>
      <c r="R43" s="40">
        <v>0</v>
      </c>
      <c r="S43" s="40">
        <v>0</v>
      </c>
      <c r="T43" s="40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</row>
    <row r="44" spans="1:37" s="18" customFormat="1" ht="10.15" customHeight="1">
      <c r="B44" s="50" t="s">
        <v>20</v>
      </c>
      <c r="C44" s="50"/>
      <c r="D44" s="50"/>
      <c r="E44" s="50"/>
      <c r="F44" s="19"/>
      <c r="G44" s="20">
        <v>1561</v>
      </c>
      <c r="H44" s="20">
        <v>1376</v>
      </c>
      <c r="I44" s="20">
        <v>55</v>
      </c>
      <c r="J44" s="20">
        <v>46</v>
      </c>
      <c r="K44" s="20">
        <v>84</v>
      </c>
      <c r="L44" s="20">
        <v>0</v>
      </c>
      <c r="M44" s="41">
        <f t="shared" si="0"/>
        <v>1551</v>
      </c>
      <c r="N44" s="41">
        <v>1435</v>
      </c>
      <c r="O44" s="41">
        <v>1261</v>
      </c>
      <c r="P44" s="41">
        <v>53</v>
      </c>
      <c r="Q44" s="41">
        <v>42</v>
      </c>
      <c r="R44" s="41">
        <v>79</v>
      </c>
      <c r="S44" s="41">
        <v>0</v>
      </c>
      <c r="T44" s="41">
        <v>116</v>
      </c>
      <c r="U44" s="20">
        <v>112</v>
      </c>
      <c r="V44" s="20">
        <v>0</v>
      </c>
      <c r="W44" s="20">
        <v>0</v>
      </c>
      <c r="X44" s="20">
        <v>4</v>
      </c>
      <c r="Y44" s="20">
        <v>0</v>
      </c>
      <c r="Z44" s="20">
        <v>5</v>
      </c>
      <c r="AA44" s="20">
        <v>2</v>
      </c>
      <c r="AB44" s="20">
        <v>1</v>
      </c>
      <c r="AC44" s="20">
        <v>2</v>
      </c>
      <c r="AD44" s="20">
        <v>0</v>
      </c>
      <c r="AE44" s="20">
        <v>0</v>
      </c>
      <c r="AF44" s="20">
        <v>5</v>
      </c>
      <c r="AG44" s="20">
        <v>1</v>
      </c>
      <c r="AH44" s="20">
        <v>1</v>
      </c>
      <c r="AI44" s="20">
        <v>2</v>
      </c>
      <c r="AJ44" s="20">
        <v>1</v>
      </c>
      <c r="AK44" s="20">
        <v>0</v>
      </c>
    </row>
    <row r="45" spans="1:37" s="15" customFormat="1" ht="10.15" customHeight="1">
      <c r="B45" s="24"/>
      <c r="C45" s="49" t="s">
        <v>10</v>
      </c>
      <c r="D45" s="49"/>
      <c r="E45" s="49"/>
      <c r="F45" s="16"/>
      <c r="G45" s="17">
        <v>1558</v>
      </c>
      <c r="H45" s="17">
        <v>1374</v>
      </c>
      <c r="I45" s="17">
        <v>55</v>
      </c>
      <c r="J45" s="17">
        <v>46</v>
      </c>
      <c r="K45" s="17">
        <v>83</v>
      </c>
      <c r="L45" s="17">
        <v>0</v>
      </c>
      <c r="M45" s="40">
        <f t="shared" si="0"/>
        <v>1549</v>
      </c>
      <c r="N45" s="40">
        <v>1433</v>
      </c>
      <c r="O45" s="40">
        <v>1259</v>
      </c>
      <c r="P45" s="40">
        <v>53</v>
      </c>
      <c r="Q45" s="40">
        <v>42</v>
      </c>
      <c r="R45" s="40">
        <v>79</v>
      </c>
      <c r="S45" s="40">
        <v>0</v>
      </c>
      <c r="T45" s="40">
        <v>116</v>
      </c>
      <c r="U45" s="17">
        <v>112</v>
      </c>
      <c r="V45" s="17">
        <v>0</v>
      </c>
      <c r="W45" s="17">
        <v>0</v>
      </c>
      <c r="X45" s="17">
        <v>4</v>
      </c>
      <c r="Y45" s="17">
        <v>0</v>
      </c>
      <c r="Z45" s="17">
        <v>5</v>
      </c>
      <c r="AA45" s="17">
        <v>2</v>
      </c>
      <c r="AB45" s="17">
        <v>1</v>
      </c>
      <c r="AC45" s="17">
        <v>2</v>
      </c>
      <c r="AD45" s="17">
        <v>0</v>
      </c>
      <c r="AE45" s="17">
        <v>0</v>
      </c>
      <c r="AF45" s="17">
        <v>4</v>
      </c>
      <c r="AG45" s="17">
        <v>1</v>
      </c>
      <c r="AH45" s="17">
        <v>1</v>
      </c>
      <c r="AI45" s="17">
        <v>2</v>
      </c>
      <c r="AJ45" s="17">
        <v>0</v>
      </c>
      <c r="AK45" s="17">
        <v>0</v>
      </c>
    </row>
    <row r="46" spans="1:37" s="15" customFormat="1" ht="10.15" customHeight="1">
      <c r="B46" s="24"/>
      <c r="C46" s="49" t="s">
        <v>11</v>
      </c>
      <c r="D46" s="49"/>
      <c r="E46" s="49"/>
      <c r="F46" s="16"/>
      <c r="G46" s="17">
        <v>3</v>
      </c>
      <c r="H46" s="17">
        <v>2</v>
      </c>
      <c r="I46" s="17">
        <v>0</v>
      </c>
      <c r="J46" s="17">
        <v>0</v>
      </c>
      <c r="K46" s="17">
        <v>1</v>
      </c>
      <c r="L46" s="17">
        <v>0</v>
      </c>
      <c r="M46" s="40">
        <f t="shared" si="0"/>
        <v>2</v>
      </c>
      <c r="N46" s="40">
        <v>2</v>
      </c>
      <c r="O46" s="40">
        <v>2</v>
      </c>
      <c r="P46" s="40">
        <v>0</v>
      </c>
      <c r="Q46" s="40">
        <v>0</v>
      </c>
      <c r="R46" s="40">
        <v>0</v>
      </c>
      <c r="S46" s="40">
        <v>0</v>
      </c>
      <c r="T46" s="40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17">
        <v>0</v>
      </c>
      <c r="AF46" s="17">
        <v>1</v>
      </c>
      <c r="AG46" s="17">
        <v>0</v>
      </c>
      <c r="AH46" s="17">
        <v>0</v>
      </c>
      <c r="AI46" s="17">
        <v>0</v>
      </c>
      <c r="AJ46" s="17">
        <v>1</v>
      </c>
      <c r="AK46" s="17">
        <v>0</v>
      </c>
    </row>
    <row r="47" spans="1:37" s="15" customFormat="1" ht="10.15" customHeight="1">
      <c r="B47" s="24"/>
      <c r="C47" s="49" t="s">
        <v>12</v>
      </c>
      <c r="D47" s="49"/>
      <c r="E47" s="49"/>
      <c r="F47" s="16"/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40">
        <f t="shared" si="0"/>
        <v>0</v>
      </c>
      <c r="N47" s="40">
        <v>0</v>
      </c>
      <c r="O47" s="40">
        <v>0</v>
      </c>
      <c r="P47" s="40">
        <v>0</v>
      </c>
      <c r="Q47" s="40">
        <v>0</v>
      </c>
      <c r="R47" s="40">
        <v>0</v>
      </c>
      <c r="S47" s="40">
        <v>0</v>
      </c>
      <c r="T47" s="40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</row>
    <row r="48" spans="1:37" s="9" customFormat="1" ht="5.0999999999999996" customHeight="1">
      <c r="A48" s="13"/>
      <c r="B48" s="13"/>
      <c r="C48" s="13"/>
      <c r="D48" s="13"/>
      <c r="E48" s="13"/>
      <c r="F48" s="14"/>
      <c r="G48" s="25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</row>
    <row r="49"/>
    <row r="50"/>
    <row r="51"/>
  </sheetData>
  <mergeCells count="49"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C37:E37"/>
    <mergeCell ref="C38:E38"/>
    <mergeCell ref="C39:E39"/>
    <mergeCell ref="B40:E40"/>
    <mergeCell ref="C29:E29"/>
    <mergeCell ref="C30:E30"/>
    <mergeCell ref="C31:E31"/>
    <mergeCell ref="B32:E32"/>
    <mergeCell ref="C33:E33"/>
    <mergeCell ref="C34:E34"/>
    <mergeCell ref="C23:E23"/>
    <mergeCell ref="B24:E24"/>
    <mergeCell ref="C25:E25"/>
    <mergeCell ref="C26:E26"/>
    <mergeCell ref="C27:E27"/>
    <mergeCell ref="B28:E28"/>
    <mergeCell ref="C17:E17"/>
    <mergeCell ref="C18:E18"/>
    <mergeCell ref="C19:E19"/>
    <mergeCell ref="B20:E20"/>
    <mergeCell ref="C21:E21"/>
    <mergeCell ref="C22:E22"/>
    <mergeCell ref="A1:W1"/>
    <mergeCell ref="X1:AK1"/>
    <mergeCell ref="A2:AK2"/>
    <mergeCell ref="B10:C10"/>
    <mergeCell ref="B12:C12"/>
    <mergeCell ref="B9:C9"/>
    <mergeCell ref="G5:L6"/>
    <mergeCell ref="C13:E13"/>
    <mergeCell ref="C14:E14"/>
    <mergeCell ref="C15:E15"/>
    <mergeCell ref="B16:E16"/>
    <mergeCell ref="Z5:AE6"/>
    <mergeCell ref="AF5:AK6"/>
    <mergeCell ref="T6:Y6"/>
    <mergeCell ref="M5:Y5"/>
    <mergeCell ref="M6:M7"/>
    <mergeCell ref="N6:S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2016-03-17T05:56:57Z</cp:lastPrinted>
  <dcterms:created xsi:type="dcterms:W3CDTF">2011-11-22T08:09:01Z</dcterms:created>
  <dcterms:modified xsi:type="dcterms:W3CDTF">2020-06-11T04:14:46Z</dcterms:modified>
  <cp:category/>
</cp:coreProperties>
</file>