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21" sheetId="13" r:id="rId1"/>
  </sheets>
  <definedNames>
    <definedName name="Z_84B820AA_D6C1_11D6_A8EA_0040CA1D7CBB_.wvu.Cols" localSheetId="0" hidden="1">'19-00-21'!#REF!</definedName>
    <definedName name="Z_84B820AB_D6C1_11D6_A8EA_0040CA1D7CBB_.wvu.Cols" localSheetId="0" hidden="1">'19-00-21'!#REF!</definedName>
    <definedName name="Z_84B820AC_D6C1_11D6_A8EA_0040CA1D7CBB_.wvu.Cols" localSheetId="0" hidden="1">'19-00-21'!#REF!</definedName>
  </definedNames>
  <calcPr calcId="162913" calcMode="manual"/>
</workbook>
</file>

<file path=xl/calcChain.xml><?xml version="1.0" encoding="utf-8"?>
<calcChain xmlns="http://schemas.openxmlformats.org/spreadsheetml/2006/main">
  <c r="C15" i="13" l="1"/>
  <c r="A13" i="13"/>
  <c r="C13" i="13" s="1"/>
  <c r="D15" i="13"/>
  <c r="B15" i="13"/>
  <c r="A12" i="13" l="1"/>
  <c r="B13" i="13" l="1"/>
  <c r="A11" i="13"/>
  <c r="C12" i="13"/>
  <c r="D13" i="13"/>
  <c r="D12" i="13" l="1"/>
  <c r="C11" i="13"/>
  <c r="A10" i="13"/>
  <c r="B12" i="13"/>
  <c r="C10" i="13" l="1"/>
  <c r="B11" i="13"/>
  <c r="B10" i="13"/>
  <c r="D11" i="13"/>
</calcChain>
</file>

<file path=xl/sharedStrings.xml><?xml version="1.0" encoding="utf-8"?>
<sst xmlns="http://schemas.openxmlformats.org/spreadsheetml/2006/main" count="73" uniqueCount="36">
  <si>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</si>
  <si>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</si>
  <si>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</si>
  <si>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</si>
  <si>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</si>
  <si>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</si>
  <si>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</si>
  <si>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</si>
  <si>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</si>
  <si>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</si>
  <si>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</si>
  <si>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</si>
  <si>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</si>
  <si>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</si>
  <si>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</si>
  <si>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</si>
  <si>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</si>
  <si>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</si>
  <si>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</si>
  <si>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</si>
  <si>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</si>
  <si>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</si>
  <si>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</si>
  <si>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</si>
  <si>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</si>
  <si>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</si>
  <si>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</si>
  <si>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</si>
  <si>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</si>
  <si>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</si>
  <si>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</si>
  <si>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</si>
  <si>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</si>
  <si>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（注）１ 仮釈放取消しにより刑を執行した場合の受刑在所期間は，その取消し後に執行した期間による。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</si>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</sst>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2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vertical="center"/>
    </xf>
    <xf numFmtId="176" fontId="39" fillId="0" borderId="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40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42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41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41" fillId="0" borderId="0" xfId="0" applyNumberFormat="1" applyFont="1" applyBorder="1" applyAlignment="1">
      <alignment horizontal="distributed"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view="pageBreakPreview" zoomScaleNormal="100" zoomScaleSheetLayoutView="70" workbookViewId="0">
      <selection sqref="A1:T1"/>
    </sheetView>
  </sheetViews>
  <sheetFormatPr defaultColWidth="0" defaultRowHeight="11.25" zeroHeight="1"/>
  <cols>
    <col min="1" max="1" width="3" style="4" customWidth="1"/>
    <col min="2" max="2" width="10.33203125" style="4" customWidth="1"/>
    <col min="3" max="4" width="7.83203125" style="4" customWidth="1"/>
    <col min="5" max="5" width="3.5" style="4" customWidth="1"/>
    <col min="6" max="19" width="5.5" style="4" customWidth="1"/>
    <col min="20" max="20" width="7" style="46" customWidth="1"/>
    <col min="21" max="21" width="3.83203125" style="4" customWidth="1"/>
    <col min="22" max="16384" width="0" style="4" hidden="1"/>
  </cols>
  <sheetData>
    <row r="1" spans="1:21" s="20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1" s="3" customFormat="1" ht="27" customHeight="1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6" t="s">
        <v>0</v>
      </c>
      <c r="C5" s="56"/>
      <c r="D5" s="56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57"/>
      <c r="C6" s="57"/>
      <c r="D6" s="57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5" t="s">
        <v>17</v>
      </c>
    </row>
    <row r="7" spans="1:21" s="6" customFormat="1" ht="15" customHeight="1">
      <c r="A7" s="31"/>
      <c r="B7" s="57"/>
      <c r="C7" s="57"/>
      <c r="D7" s="57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5"/>
    </row>
    <row r="8" spans="1:21" s="6" customFormat="1" ht="15" customHeight="1">
      <c r="A8" s="34"/>
      <c r="B8" s="58"/>
      <c r="C8" s="58"/>
      <c r="D8" s="58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0999999999999996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85" customHeight="1">
      <c r="A10" s="50">
        <f>DATE(YEAR(A11)-1,5,1)</f>
        <v>42125</v>
      </c>
      <c r="B10" s="48" t="str">
        <f>TEXT(A10,"ggg")</f>
        <v>平成</v>
      </c>
      <c r="C10" s="39" t="str">
        <f>IF(TEXT(A10,"e")="1","元",TEXT(A10,"e"))</f>
        <v>27</v>
      </c>
      <c r="D10" s="39" t="s">
        <v>16</v>
      </c>
      <c r="E10" s="8"/>
      <c r="F10" s="14">
        <v>13</v>
      </c>
      <c r="G10" s="14">
        <v>1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1</v>
      </c>
      <c r="T10" s="40">
        <v>11</v>
      </c>
      <c r="U10" s="41"/>
    </row>
    <row r="11" spans="1:21" ht="14.85" customHeight="1">
      <c r="A11" s="47">
        <f>DATE(YEAR(A12)-1,5,1)</f>
        <v>42491</v>
      </c>
      <c r="B11" s="48" t="str">
        <f>IF(TEXT(A10,"ggg")=TEXT(A11,"ggg"),"",TEXT(A11,"ggg"))</f>
        <v/>
      </c>
      <c r="C11" s="39" t="str">
        <f>IF(TEXT(A11,"e")="1","元",TEXT(A11,"e"))</f>
        <v>28</v>
      </c>
      <c r="D11" s="39" t="str">
        <f>IF(TEXT(A10,"ggg")=TEXT(A11,"ggg"),"","年")</f>
        <v/>
      </c>
      <c r="E11" s="8"/>
      <c r="F11" s="14">
        <v>9</v>
      </c>
      <c r="G11" s="14">
        <v>1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40">
        <v>8</v>
      </c>
      <c r="U11" s="41"/>
    </row>
    <row r="12" spans="1:21" ht="14.85" customHeight="1">
      <c r="A12" s="47">
        <f>DATE(YEAR(A13)-1,5,1)</f>
        <v>42856</v>
      </c>
      <c r="B12" s="48" t="str">
        <f>IF(TEXT(A11,"ggg")=TEXT(A12,"ggg"),"",TEXT(A12,"ggg"))</f>
        <v/>
      </c>
      <c r="C12" s="39" t="str">
        <f>IF(TEXT(A12,"e")="1","元",TEXT(A12,"e"))</f>
        <v>29</v>
      </c>
      <c r="D12" s="39" t="str">
        <f>IF(TEXT(A11,"ggg")=TEXT(A12,"ggg"),"","年")</f>
        <v/>
      </c>
      <c r="E12" s="8"/>
      <c r="F12" s="14">
        <v>12</v>
      </c>
      <c r="G12" s="14">
        <v>1</v>
      </c>
      <c r="H12" s="14">
        <v>0</v>
      </c>
      <c r="I12" s="14">
        <v>0</v>
      </c>
      <c r="J12" s="14">
        <v>0</v>
      </c>
      <c r="K12" s="14">
        <v>1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40">
        <v>10</v>
      </c>
      <c r="U12" s="41"/>
    </row>
    <row r="13" spans="1:21" ht="14.85" customHeight="1">
      <c r="A13" s="50">
        <f>DATE(YEAR(A15)-1,5,1)</f>
        <v>43221</v>
      </c>
      <c r="B13" s="48" t="str">
        <f>IF(TEXT(A12,"ggg")=TEXT(A13,"ggg"),"",TEXT(A13,"ggg"))</f>
        <v/>
      </c>
      <c r="C13" s="39" t="str">
        <f>IF(TEXT(A13,"e")="1","元",TEXT(A13,"e"))</f>
        <v>30</v>
      </c>
      <c r="D13" s="39" t="str">
        <f>IF(TEXT(A12,"ggg")=TEXT(A13,"ggg"),"","年")</f>
        <v/>
      </c>
      <c r="E13" s="8"/>
      <c r="F13" s="14">
        <v>12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40">
        <v>10</v>
      </c>
      <c r="U13" s="41"/>
    </row>
    <row r="14" spans="1:21" ht="14.85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85" customHeight="1">
      <c r="A15" s="50">
        <v>43586</v>
      </c>
      <c r="B15" s="52" t="str">
        <f>IF(TEXT(A13,"ggg")=TEXT(A15,"ggg"),"",TEXT(A15,"ggg"))</f>
        <v>令和</v>
      </c>
      <c r="C15" s="51" t="str">
        <f>IF(TEXT(A15,"e")="1","元",TEXT(A15,"e"))</f>
        <v>元</v>
      </c>
      <c r="D15" s="51" t="str">
        <f>IF(TEXT(A13,"ggg")=TEXT(A15,"ggg"),"","年")</f>
        <v>年</v>
      </c>
      <c r="E15" s="10"/>
      <c r="F15" s="15">
        <v>16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15</v>
      </c>
      <c r="U15" s="43"/>
    </row>
    <row r="16" spans="1:21" ht="14.85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85" customHeight="1">
      <c r="B17" s="59" t="s">
        <v>22</v>
      </c>
      <c r="C17" s="59"/>
      <c r="D17" s="59"/>
      <c r="E17" s="8"/>
      <c r="F17" s="14">
        <v>15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15</v>
      </c>
      <c r="U17" s="41"/>
    </row>
    <row r="18" spans="1:21" ht="14.85" customHeight="1">
      <c r="B18" s="59" t="s">
        <v>23</v>
      </c>
      <c r="C18" s="59"/>
      <c r="D18" s="59"/>
      <c r="E18" s="8"/>
      <c r="F18" s="14">
        <v>1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0</v>
      </c>
      <c r="U18" s="41"/>
    </row>
    <row r="19" spans="1:21" ht="14.85" customHeight="1">
      <c r="B19" s="61" t="s">
        <v>24</v>
      </c>
      <c r="C19" s="61"/>
      <c r="D19" s="61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85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85" customHeight="1">
      <c r="B21" s="60" t="s">
        <v>25</v>
      </c>
      <c r="C21" s="60"/>
      <c r="D21" s="60"/>
      <c r="E21" s="8"/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0</v>
      </c>
      <c r="U21" s="41"/>
    </row>
    <row r="22" spans="1:21" ht="14.85" customHeight="1">
      <c r="B22" s="60" t="s">
        <v>26</v>
      </c>
      <c r="C22" s="60"/>
      <c r="D22" s="60"/>
      <c r="E22" s="8"/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0</v>
      </c>
      <c r="U22" s="41"/>
    </row>
    <row r="23" spans="1:21" ht="14.85" customHeight="1">
      <c r="B23" s="60" t="s">
        <v>27</v>
      </c>
      <c r="C23" s="60"/>
      <c r="D23" s="60"/>
      <c r="E23" s="8"/>
      <c r="F23" s="14">
        <v>3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3</v>
      </c>
      <c r="U23" s="41"/>
    </row>
    <row r="24" spans="1:21" ht="14.85" customHeight="1">
      <c r="B24" s="60" t="s">
        <v>28</v>
      </c>
      <c r="C24" s="60"/>
      <c r="D24" s="60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0</v>
      </c>
      <c r="U24" s="41"/>
    </row>
    <row r="25" spans="1:21" ht="14.85" customHeight="1">
      <c r="B25" s="60" t="s">
        <v>29</v>
      </c>
      <c r="C25" s="60"/>
      <c r="D25" s="60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85" customHeight="1">
      <c r="B26" s="60" t="s">
        <v>30</v>
      </c>
      <c r="C26" s="60"/>
      <c r="D26" s="60"/>
      <c r="E26" s="8"/>
      <c r="F26" s="14">
        <v>11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10</v>
      </c>
      <c r="U26" s="41"/>
    </row>
    <row r="27" spans="1:21" ht="14.85" customHeight="1">
      <c r="B27" s="60" t="s">
        <v>31</v>
      </c>
      <c r="C27" s="60"/>
      <c r="D27" s="60"/>
      <c r="E27" s="8"/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0</v>
      </c>
      <c r="U27" s="41"/>
    </row>
    <row r="28" spans="1:21" ht="14.85" customHeight="1">
      <c r="B28" s="60" t="s">
        <v>32</v>
      </c>
      <c r="C28" s="60"/>
      <c r="D28" s="60"/>
      <c r="E28" s="8"/>
      <c r="F28" s="14">
        <v>2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2</v>
      </c>
      <c r="U28" s="41"/>
    </row>
    <row r="29" spans="1:21" ht="5.0999999999999996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0999999999999996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33</v>
      </c>
      <c r="T31" s="45"/>
    </row>
    <row r="32" spans="1:21" s="13" customFormat="1" ht="11.25" customHeight="1">
      <c r="A32" s="13" t="s">
        <v>34</v>
      </c>
      <c r="T32" s="45"/>
    </row>
    <row r="33"/>
    <row r="34"/>
    <row r="35"/>
  </sheetData>
  <mergeCells count="15"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A1:T1"/>
    <mergeCell ref="A2:T2"/>
    <mergeCell ref="T6:T7"/>
    <mergeCell ref="B5:D8"/>
    <mergeCell ref="B17:D17"/>
    <mergeCell ref="B25:D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2012-01-24T08:30:38Z</cp:lastPrinted>
  <dcterms:created xsi:type="dcterms:W3CDTF">2011-11-22T08:09:01Z</dcterms:created>
  <dcterms:modified xsi:type="dcterms:W3CDTF">2020-06-11T04:15:52Z</dcterms:modified>
  <cp:category/>
</cp:coreProperties>
</file>