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19-00-58" sheetId="20" r:id="rId1"/>
  </sheets>
  <definedNames>
    <definedName name="_xlnm.Print_Area" localSheetId="0">'19-00-58'!$A$1:$P$49</definedName>
  </definedNames>
  <calcPr calcId="162913" calcMode="manual"/>
</workbook>
</file>

<file path=xl/calcChain.xml><?xml version="1.0" encoding="utf-8"?>
<calcChain xmlns="http://schemas.openxmlformats.org/spreadsheetml/2006/main">
  <c r="E12" i="20" l="1"/>
  <c r="A11" i="20"/>
  <c r="A10" i="20" s="1"/>
  <c r="C31" i="20"/>
  <c r="C30" i="20"/>
  <c r="A49" i="20"/>
  <c r="A48" i="20"/>
  <c r="B12" i="20"/>
  <c r="E11" i="20"/>
  <c r="E10" i="20" l="1"/>
  <c r="H11" i="20"/>
  <c r="B11" i="20"/>
  <c r="A9" i="20"/>
  <c r="H12" i="20"/>
  <c r="B10" i="20" l="1"/>
  <c r="E9" i="20"/>
  <c r="A8" i="20"/>
  <c r="H10" i="20"/>
  <c r="E8" i="20" l="1"/>
  <c r="H9" i="20"/>
  <c r="B9" i="20"/>
  <c r="B8" i="20"/>
</calcChain>
</file>

<file path=xl/sharedStrings.xml><?xml version="1.0" encoding="utf-8"?>
<sst xmlns="http://schemas.openxmlformats.org/spreadsheetml/2006/main" count="46" uniqueCount="43">
  <si>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</si>
  <si>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</si>
  <si>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</si>
  <si>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</si>
  <si>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</si>
  <si>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</si>
  <si>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</si>
  <si>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</si>
  <si>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</si>
  <si>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</si>
  <si>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</si>
  <si>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</si>
  <si>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</si>
  <si>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</si>
  <si>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</si>
  <si>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</si>
  <si>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</si>
  <si>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</si>
  <si>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</si>
  <si>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</si>
  <si>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</si>
  <si>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</si>
  <si>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（注）１ この表は，法第62条第２項の救護（法第88条の規定によりその例によることとされる場合及び防止法第26条第２項の規定により準用する場合を含む。）の規定による</t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</si>
  <si>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</si>
  <si>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　　　　２ 「措置別人員」の欄には，１人について２以上の保護の措置を実施した場合は，実施した保護の措置別にそれぞれ計上している。</t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</si>
  <si>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</si>
  <si>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</si>
  <si>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</si>
  <si>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</si>
  <si>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</si>
  <si>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</si>
  <si>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</si>
  <si>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</si>
  <si>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</si>
  <si>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</si>
  <si>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</si>
  <si>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</si>
  <si>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</si>
  <si>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</si>
  <si>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</si>
  <si>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　　　　３ 「措置別人員」のうち「一時保護事業を営む者へのあっせん」については，平成28年６月から集計対象としているため，同欄の平成28年の数値については同年６月から12月までの集計結果である。</t>
    <rPh sb="7" eb="9">
      <t>ソチ</t>
    </rPh>
    <rPh sb="9" eb="10">
      <t>ベツ</t>
    </rPh>
    <rPh sb="10" eb="12">
      <t>ジンイン</t>
    </rPh>
    <rPh sb="17" eb="19">
      <t>イチジ</t>
    </rPh>
    <rPh sb="19" eb="21">
      <t>ホゴ</t>
    </rPh>
    <rPh sb="21" eb="23">
      <t>ジギョウ</t>
    </rPh>
    <rPh sb="24" eb="25">
      <t>イトナ</t>
    </rPh>
    <rPh sb="26" eb="27">
      <t>モノ</t>
    </rPh>
    <rPh sb="51" eb="53">
      <t>タイショウ</t>
    </rPh>
    <rPh sb="61" eb="63">
      <t>ドウラン</t>
    </rPh>
    <rPh sb="64" eb="66">
      <t>ヘイセイ</t>
    </rPh>
    <rPh sb="68" eb="69">
      <t>ネン</t>
    </rPh>
    <rPh sb="70" eb="72">
      <t>スウチ</t>
    </rPh>
    <rPh sb="77" eb="78">
      <t>ドウ</t>
    </rPh>
    <rPh sb="80" eb="81">
      <t>ガツ</t>
    </rPh>
    <phoneticPr fontId="4"/>
  </si>
  <si>
    <t>年</t>
    <rPh sb="0" eb="1">
      <t>ネン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</si>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</sst>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41" fillId="0" borderId="13" xfId="0" applyFont="1" applyFill="1" applyBorder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0" xfId="0" applyFont="1" applyFill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4" xfId="0" applyFont="1" applyFill="1" applyBorder="1">
      <alignment vertical="center"/>
    </xf>
    <xf numFmtId="49" fontId="41" fillId="0" borderId="15" xfId="0" applyFont="1" applyFill="1" applyBorder="1" applyAlignment="1">
      <alignment horizontal="right" vertical="center"/>
    </xf>
    <xf numFmtId="49" fontId="41" fillId="0" borderId="0" xfId="0" applyFont="1" applyFill="1" applyAlignment="1">
      <alignment vertical="center"/>
    </xf>
    <xf numFmtId="49" fontId="41" fillId="0" borderId="16" xfId="0" applyFont="1" applyFill="1" applyBorder="1" applyAlignment="1">
      <alignment vertical="center"/>
    </xf>
    <xf numFmtId="49" fontId="41" fillId="0" borderId="16" xfId="0" applyNumberFormat="1" applyFont="1" applyFill="1" applyBorder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16" xfId="0" applyFont="1" applyFill="1" applyBorder="1" applyAlignment="1">
      <alignment vertical="center"/>
    </xf>
    <xf numFmtId="49" fontId="42" fillId="0" borderId="16" xfId="0" applyNumberFormat="1" applyFont="1" applyFill="1" applyBorder="1" applyAlignment="1">
      <alignment vertical="center"/>
    </xf>
    <xf numFmtId="49" fontId="41" fillId="0" borderId="16" xfId="0" applyFont="1" applyFill="1" applyBorder="1">
      <alignment vertical="center"/>
    </xf>
    <xf numFmtId="49" fontId="41" fillId="0" borderId="17" xfId="0" applyFont="1" applyFill="1" applyBorder="1">
      <alignment vertical="center"/>
    </xf>
    <xf numFmtId="49" fontId="42" fillId="0" borderId="17" xfId="0" applyFont="1" applyFill="1" applyBorder="1" applyAlignment="1">
      <alignment horizontal="distributed"/>
    </xf>
    <xf numFmtId="49" fontId="41" fillId="0" borderId="17" xfId="0" applyFont="1" applyFill="1" applyBorder="1" applyAlignment="1">
      <alignment horizontal="distributed"/>
    </xf>
    <xf numFmtId="49" fontId="41" fillId="0" borderId="18" xfId="0" applyFont="1" applyFill="1" applyBorder="1">
      <alignment vertical="center"/>
    </xf>
    <xf numFmtId="49" fontId="41" fillId="0" borderId="0" xfId="0" applyNumberFormat="1" applyFont="1" applyFill="1" applyBorder="1">
      <alignment vertical="center"/>
    </xf>
    <xf numFmtId="49" fontId="42" fillId="0" borderId="0" xfId="0" applyNumberFormat="1" applyFont="1" applyFill="1" applyBorder="1" applyAlignment="1">
      <alignment horizontal="distributed"/>
    </xf>
    <xf numFmtId="49" fontId="41" fillId="0" borderId="0" xfId="0" applyNumberFormat="1" applyFont="1" applyFill="1" applyBorder="1" applyAlignment="1">
      <alignment horizontal="distributed"/>
    </xf>
    <xf numFmtId="49" fontId="43" fillId="0" borderId="0" xfId="0" applyNumberFormat="1" applyFont="1" applyFill="1" applyBorder="1">
      <alignment vertical="center"/>
    </xf>
    <xf numFmtId="49" fontId="43" fillId="0" borderId="0" xfId="0" applyFont="1" applyFill="1" applyBorder="1" applyAlignment="1">
      <alignment wrapText="1"/>
    </xf>
    <xf numFmtId="49" fontId="43" fillId="0" borderId="0" xfId="0" applyNumberFormat="1" applyFont="1" applyFill="1" applyBorder="1" applyAlignment="1"/>
    <xf numFmtId="49" fontId="43" fillId="0" borderId="0" xfId="0" applyFont="1" applyFill="1" applyBorder="1">
      <alignment vertical="center"/>
    </xf>
    <xf numFmtId="49" fontId="41" fillId="0" borderId="19" xfId="0" applyFont="1" applyFill="1" applyBorder="1" applyAlignment="1">
      <alignment horizontal="distributed" vertical="center" justifyLastLine="1"/>
    </xf>
    <xf numFmtId="49" fontId="44" fillId="0" borderId="0" xfId="0" applyFont="1" applyFill="1">
      <alignment vertical="center"/>
    </xf>
    <xf numFmtId="176" fontId="41" fillId="0" borderId="0" xfId="0" applyNumberFormat="1" applyFont="1" applyFill="1" applyAlignment="1">
      <alignment vertical="center"/>
    </xf>
    <xf numFmtId="176" fontId="41" fillId="0" borderId="17" xfId="0" applyNumberFormat="1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Alignment="1">
      <alignment horizontal="left" vertical="center"/>
    </xf>
    <xf numFmtId="49" fontId="41" fillId="0" borderId="17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2" fillId="0" borderId="0" xfId="0" applyNumberFormat="1" applyFont="1" applyFill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40" fillId="0" borderId="0" xfId="0" applyFont="1" applyFill="1" applyBorder="1" applyAlignment="1">
      <alignment wrapText="1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0" fillId="0" borderId="0" xfId="0" applyFont="1">
      <alignment vertical="center"/>
    </xf>
    <xf numFmtId="0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>
      <alignment vertical="center"/>
    </xf>
    <xf numFmtId="176" fontId="41" fillId="0" borderId="0" xfId="0" applyNumberFormat="1" applyFont="1" applyFill="1" applyAlignment="1">
      <alignment horizontal="right" vertical="center"/>
    </xf>
    <xf numFmtId="176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0" fontId="45" fillId="0" borderId="0" xfId="0" applyNumberFormat="1" applyFont="1" applyFill="1" applyAlignment="1">
      <alignment vertical="center"/>
    </xf>
    <xf numFmtId="14" fontId="45" fillId="0" borderId="0" xfId="0" applyNumberFormat="1" applyFont="1" applyFill="1" applyAlignment="1">
      <alignment vertical="center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0" fontId="41" fillId="0" borderId="0" xfId="0" applyNumberFormat="1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 wrapText="1"/>
    </xf>
    <xf numFmtId="49" fontId="41" fillId="0" borderId="0" xfId="0" applyFont="1" applyFill="1" applyAlignment="1">
      <alignment horizontal="left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Border="1" applyAlignment="1">
      <alignment horizontal="distributed" vertical="center" wrapText="1"/>
    </xf>
    <xf numFmtId="49" fontId="40" fillId="0" borderId="0" xfId="0" applyFont="1" applyFill="1" applyBorder="1" applyAlignment="1">
      <alignment wrapText="1"/>
    </xf>
    <xf numFmtId="49" fontId="41" fillId="0" borderId="0" xfId="0" applyFont="1" applyFill="1" applyAlignment="1">
      <alignment horizontal="distributed"/>
    </xf>
    <xf numFmtId="49" fontId="39" fillId="0" borderId="0" xfId="0" applyFont="1" applyFill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41" fillId="0" borderId="0" xfId="0" applyNumberFormat="1" applyFont="1" applyFill="1" applyAlignment="1">
      <alignment horizontal="right" vertical="center"/>
    </xf>
    <xf numFmtId="0" fontId="42" fillId="0" borderId="0" xfId="0" applyNumberFormat="1" applyFont="1" applyFill="1" applyAlignment="1">
      <alignment horizontal="distributed" vertical="center"/>
    </xf>
    <xf numFmtId="0" fontId="42" fillId="0" borderId="0" xfId="0" applyNumberFormat="1" applyFont="1" applyFill="1" applyAlignment="1">
      <alignment horizontal="right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18</xdr:row>
      <xdr:rowOff>33617</xdr:rowOff>
    </xdr:from>
    <xdr:to>
      <xdr:col>7</xdr:col>
      <xdr:colOff>906136</xdr:colOff>
      <xdr:row>20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21</xdr:row>
      <xdr:rowOff>33615</xdr:rowOff>
    </xdr:from>
    <xdr:to>
      <xdr:col>7</xdr:col>
      <xdr:colOff>894932</xdr:colOff>
      <xdr:row>23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18</xdr:row>
      <xdr:rowOff>47625</xdr:rowOff>
    </xdr:from>
    <xdr:to>
      <xdr:col>3</xdr:col>
      <xdr:colOff>152400</xdr:colOff>
      <xdr:row>19</xdr:row>
      <xdr:rowOff>285750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847725" y="54578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21</xdr:row>
      <xdr:rowOff>38100</xdr:rowOff>
    </xdr:from>
    <xdr:to>
      <xdr:col>3</xdr:col>
      <xdr:colOff>152400</xdr:colOff>
      <xdr:row>22</xdr:row>
      <xdr:rowOff>276225</xdr:rowOff>
    </xdr:to>
    <xdr:sp macro="" textlink="">
      <xdr:nvSpPr>
        <xdr:cNvPr id="1195" name="AutoShape 2"/>
        <xdr:cNvSpPr>
          <a:spLocks/>
        </xdr:cNvSpPr>
      </xdr:nvSpPr>
      <xdr:spPr bwMode="auto">
        <a:xfrm>
          <a:off x="847725" y="65055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32</xdr:row>
      <xdr:rowOff>85725</xdr:rowOff>
    </xdr:from>
    <xdr:to>
      <xdr:col>3</xdr:col>
      <xdr:colOff>85725</xdr:colOff>
      <xdr:row>35</xdr:row>
      <xdr:rowOff>257175</xdr:rowOff>
    </xdr:to>
    <xdr:sp macro="" textlink="">
      <xdr:nvSpPr>
        <xdr:cNvPr id="1196" name="AutoShape 1"/>
        <xdr:cNvSpPr>
          <a:spLocks/>
        </xdr:cNvSpPr>
      </xdr:nvSpPr>
      <xdr:spPr bwMode="auto">
        <a:xfrm>
          <a:off x="800100" y="104298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32</xdr:row>
      <xdr:rowOff>142875</xdr:rowOff>
    </xdr:from>
    <xdr:to>
      <xdr:col>5</xdr:col>
      <xdr:colOff>66675</xdr:colOff>
      <xdr:row>33</xdr:row>
      <xdr:rowOff>295275</xdr:rowOff>
    </xdr:to>
    <xdr:sp macro="" textlink="">
      <xdr:nvSpPr>
        <xdr:cNvPr id="1197" name="AutoShape 2"/>
        <xdr:cNvSpPr>
          <a:spLocks/>
        </xdr:cNvSpPr>
      </xdr:nvSpPr>
      <xdr:spPr bwMode="auto">
        <a:xfrm>
          <a:off x="1285875" y="1048702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34</xdr:row>
      <xdr:rowOff>104775</xdr:rowOff>
    </xdr:from>
    <xdr:to>
      <xdr:col>5</xdr:col>
      <xdr:colOff>66675</xdr:colOff>
      <xdr:row>35</xdr:row>
      <xdr:rowOff>257175</xdr:rowOff>
    </xdr:to>
    <xdr:sp macro="" textlink="">
      <xdr:nvSpPr>
        <xdr:cNvPr id="1198" name="AutoShape 2"/>
        <xdr:cNvSpPr>
          <a:spLocks/>
        </xdr:cNvSpPr>
      </xdr:nvSpPr>
      <xdr:spPr bwMode="auto">
        <a:xfrm>
          <a:off x="1285875" y="11153775"/>
          <a:ext cx="95250" cy="504825"/>
        </a:xfrm>
        <a:prstGeom prst="leftBrace">
          <a:avLst>
            <a:gd name="adj1" fmla="val 752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640625" style="3" customWidth="1"/>
    <col min="3" max="3" width="6.83203125" style="3" customWidth="1"/>
    <col min="4" max="4" width="2.83203125" style="3" customWidth="1"/>
    <col min="5" max="5" width="6.1640625" style="3" customWidth="1"/>
    <col min="6" max="6" width="1.83203125" style="3" customWidth="1"/>
    <col min="7" max="7" width="5.33203125" style="3" customWidth="1"/>
    <col min="8" max="8" width="11.6640625" style="3" customWidth="1"/>
    <col min="9" max="9" width="4" style="3" bestFit="1" customWidth="1"/>
    <col min="10" max="14" width="16.83203125" style="36" customWidth="1"/>
    <col min="15" max="15" width="16.6640625" style="36" customWidth="1"/>
    <col min="16" max="16" width="20.6640625" style="3" customWidth="1"/>
    <col min="17" max="16384" width="0" style="37" hidden="1"/>
  </cols>
  <sheetData>
    <row r="1" spans="1:16" s="34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26"/>
    </row>
    <row r="2" spans="1:16" s="35" customFormat="1" ht="27" customHeight="1">
      <c r="A2" s="86" t="s">
        <v>25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0.5" customHeight="1">
      <c r="H3" s="2"/>
      <c r="I3" s="2"/>
      <c r="P3" s="7"/>
    </row>
    <row r="4" spans="1:16" ht="2.1" customHeight="1">
      <c r="A4" s="1"/>
      <c r="B4" s="1"/>
      <c r="C4" s="1"/>
      <c r="D4" s="1"/>
      <c r="E4" s="1"/>
      <c r="F4" s="1"/>
      <c r="G4" s="1"/>
      <c r="H4" s="4"/>
      <c r="I4" s="4"/>
      <c r="J4" s="38"/>
      <c r="K4" s="38"/>
      <c r="L4" s="38"/>
      <c r="M4" s="38"/>
      <c r="N4" s="38"/>
      <c r="O4" s="38"/>
    </row>
    <row r="5" spans="1:16" s="39" customFormat="1" ht="30" customHeight="1">
      <c r="A5" s="5"/>
      <c r="B5" s="82" t="s">
        <v>21</v>
      </c>
      <c r="C5" s="82"/>
      <c r="D5" s="82"/>
      <c r="E5" s="82"/>
      <c r="F5" s="82"/>
      <c r="G5" s="82"/>
      <c r="H5" s="82"/>
      <c r="I5" s="6"/>
      <c r="J5" s="84" t="s">
        <v>0</v>
      </c>
      <c r="K5" s="87" t="s">
        <v>1</v>
      </c>
      <c r="L5" s="88"/>
      <c r="M5" s="88"/>
      <c r="N5" s="88"/>
      <c r="O5" s="88"/>
      <c r="P5" s="88"/>
    </row>
    <row r="6" spans="1:16" s="44" customFormat="1" ht="30" customHeight="1">
      <c r="A6" s="31"/>
      <c r="B6" s="83"/>
      <c r="C6" s="83"/>
      <c r="D6" s="83"/>
      <c r="E6" s="83"/>
      <c r="F6" s="83"/>
      <c r="G6" s="83"/>
      <c r="H6" s="83"/>
      <c r="I6" s="31"/>
      <c r="J6" s="85"/>
      <c r="K6" s="40" t="s">
        <v>2</v>
      </c>
      <c r="L6" s="41" t="s">
        <v>3</v>
      </c>
      <c r="M6" s="41" t="s">
        <v>4</v>
      </c>
      <c r="N6" s="42" t="s">
        <v>5</v>
      </c>
      <c r="O6" s="43" t="s">
        <v>6</v>
      </c>
      <c r="P6" s="25" t="s">
        <v>26</v>
      </c>
    </row>
    <row r="7" spans="1:16" s="45" customFormat="1" ht="5.0999999999999996" customHeight="1">
      <c r="A7" s="7"/>
      <c r="B7" s="7"/>
      <c r="C7" s="7"/>
      <c r="D7" s="7"/>
      <c r="E7" s="7"/>
      <c r="F7" s="7"/>
      <c r="G7" s="7"/>
      <c r="H7" s="7"/>
      <c r="I7" s="8"/>
      <c r="P7" s="27"/>
    </row>
    <row r="8" spans="1:16" s="45" customFormat="1" ht="27.95" customHeight="1">
      <c r="A8" s="68">
        <f>DATE(YEAR(A9)-1,5,1)</f>
        <v>42125</v>
      </c>
      <c r="B8" s="73" t="str">
        <f>TEXT(A8,"ggg")</f>
        <v>平成</v>
      </c>
      <c r="C8" s="73"/>
      <c r="D8" s="73"/>
      <c r="E8" s="89" t="str">
        <f>IF(TEXT(A8,"e")="1","元",TEXT(A8,"e"))</f>
        <v>27</v>
      </c>
      <c r="F8" s="89"/>
      <c r="G8" s="89"/>
      <c r="H8" s="69" t="s">
        <v>41</v>
      </c>
      <c r="I8" s="9"/>
      <c r="J8" s="46">
        <v>14211</v>
      </c>
      <c r="K8" s="46">
        <v>33</v>
      </c>
      <c r="L8" s="46">
        <v>821</v>
      </c>
      <c r="M8" s="46">
        <v>1480</v>
      </c>
      <c r="N8" s="46">
        <v>20</v>
      </c>
      <c r="O8" s="46">
        <v>812</v>
      </c>
      <c r="P8" s="61" t="s">
        <v>42</v>
      </c>
    </row>
    <row r="9" spans="1:16" s="45" customFormat="1" ht="27.95" customHeight="1">
      <c r="A9" s="67">
        <f>DATE(YEAR(A10)-1,5,1)</f>
        <v>42491</v>
      </c>
      <c r="B9" s="73" t="str">
        <f>IF(TEXT(A8,"ggg")=TEXT(A9,"ggg"),"",TEXT(A9,"ggg"))</f>
        <v/>
      </c>
      <c r="C9" s="73"/>
      <c r="D9" s="73"/>
      <c r="E9" s="89" t="str">
        <f>IF(TEXT(A9,"e")="1","元",TEXT(A9,"e"))</f>
        <v>28</v>
      </c>
      <c r="F9" s="89"/>
      <c r="G9" s="89"/>
      <c r="H9" s="69" t="str">
        <f>IF(TEXT(A8,"ggg")=TEXT(A9,"ggg"),"","年")</f>
        <v/>
      </c>
      <c r="I9" s="9"/>
      <c r="J9" s="46">
        <v>13819</v>
      </c>
      <c r="K9" s="46">
        <v>38</v>
      </c>
      <c r="L9" s="46">
        <v>737</v>
      </c>
      <c r="M9" s="46">
        <v>1619</v>
      </c>
      <c r="N9" s="46">
        <v>27</v>
      </c>
      <c r="O9" s="46">
        <v>696</v>
      </c>
      <c r="P9" s="61">
        <v>1774</v>
      </c>
    </row>
    <row r="10" spans="1:16" s="45" customFormat="1" ht="27.95" customHeight="1">
      <c r="A10" s="67">
        <f>DATE(YEAR(A11)-1,5,1)</f>
        <v>42856</v>
      </c>
      <c r="B10" s="73" t="str">
        <f>IF(TEXT(A9,"ggg")=TEXT(A10,"ggg"),"",TEXT(A10,"ggg"))</f>
        <v/>
      </c>
      <c r="C10" s="73"/>
      <c r="D10" s="73"/>
      <c r="E10" s="89" t="str">
        <f>IF(TEXT(A10,"e")="1","元",TEXT(A10,"e"))</f>
        <v>29</v>
      </c>
      <c r="F10" s="89"/>
      <c r="G10" s="89"/>
      <c r="H10" s="69" t="str">
        <f>IF(TEXT(A9,"ggg")=TEXT(A10,"ggg"),"","年")</f>
        <v/>
      </c>
      <c r="I10" s="9"/>
      <c r="J10" s="46">
        <v>13425</v>
      </c>
      <c r="K10" s="46">
        <v>25</v>
      </c>
      <c r="L10" s="46">
        <v>671</v>
      </c>
      <c r="M10" s="46">
        <v>1519</v>
      </c>
      <c r="N10" s="46">
        <v>26</v>
      </c>
      <c r="O10" s="46">
        <v>650</v>
      </c>
      <c r="P10" s="61">
        <v>2932</v>
      </c>
    </row>
    <row r="11" spans="1:16" s="45" customFormat="1" ht="27.95" customHeight="1">
      <c r="A11" s="67">
        <f>DATE(YEAR(A12)-1,5,1)</f>
        <v>43221</v>
      </c>
      <c r="B11" s="73" t="str">
        <f>IF(TEXT(A10,"ggg")=TEXT(A11,"ggg"),"",TEXT(A11,"ggg"))</f>
        <v/>
      </c>
      <c r="C11" s="73"/>
      <c r="D11" s="73"/>
      <c r="E11" s="89" t="str">
        <f>IF(TEXT(A11,"e")="1","元",TEXT(A11,"e"))</f>
        <v>30</v>
      </c>
      <c r="F11" s="89"/>
      <c r="G11" s="89"/>
      <c r="H11" s="69" t="str">
        <f>IF(TEXT(A10,"ggg")=TEXT(A11,"ggg"),"","年")</f>
        <v/>
      </c>
      <c r="I11" s="9"/>
      <c r="J11" s="46">
        <v>12908</v>
      </c>
      <c r="K11" s="46">
        <v>29</v>
      </c>
      <c r="L11" s="46">
        <v>546</v>
      </c>
      <c r="M11" s="46">
        <v>1508</v>
      </c>
      <c r="N11" s="46">
        <v>27</v>
      </c>
      <c r="O11" s="46">
        <v>566</v>
      </c>
      <c r="P11" s="61">
        <v>2933</v>
      </c>
    </row>
    <row r="12" spans="1:16" s="48" customFormat="1" ht="27.95" customHeight="1">
      <c r="A12" s="68">
        <v>43586</v>
      </c>
      <c r="B12" s="90" t="str">
        <f>IF(TEXT(A11,"ggg")=TEXT(A12,"ggg"),"",TEXT(A12,"ggg"))</f>
        <v>令和</v>
      </c>
      <c r="C12" s="90"/>
      <c r="D12" s="90"/>
      <c r="E12" s="91" t="str">
        <f>IF(TEXT(A12,"e")="1","元",TEXT(A12,"e"))</f>
        <v>元</v>
      </c>
      <c r="F12" s="91"/>
      <c r="G12" s="91"/>
      <c r="H12" s="70" t="str">
        <f>IF(TEXT(A11,"ggg")=TEXT(A12,"ggg"),"","年")</f>
        <v>年</v>
      </c>
      <c r="I12" s="11"/>
      <c r="J12" s="47">
        <v>12206</v>
      </c>
      <c r="K12" s="47">
        <v>30</v>
      </c>
      <c r="L12" s="47">
        <v>496</v>
      </c>
      <c r="M12" s="47">
        <v>1502</v>
      </c>
      <c r="N12" s="47">
        <v>10</v>
      </c>
      <c r="O12" s="47">
        <v>466</v>
      </c>
      <c r="P12" s="62">
        <v>2888</v>
      </c>
    </row>
    <row r="13" spans="1:16" s="45" customFormat="1" ht="27.95" customHeight="1">
      <c r="A13" s="7"/>
      <c r="B13" s="33"/>
      <c r="C13" s="30"/>
      <c r="D13" s="30"/>
      <c r="E13" s="30"/>
      <c r="F13" s="63"/>
      <c r="G13" s="63"/>
      <c r="H13" s="30"/>
      <c r="I13" s="8"/>
      <c r="J13" s="46"/>
      <c r="K13" s="46"/>
      <c r="L13" s="46"/>
      <c r="M13" s="46"/>
      <c r="N13" s="46"/>
      <c r="O13" s="46"/>
      <c r="P13" s="61"/>
    </row>
    <row r="14" spans="1:16" s="48" customFormat="1" ht="27.95" customHeight="1">
      <c r="A14" s="10"/>
      <c r="B14" s="72" t="s">
        <v>7</v>
      </c>
      <c r="C14" s="72"/>
      <c r="D14" s="72"/>
      <c r="E14" s="72"/>
      <c r="F14" s="72"/>
      <c r="G14" s="72"/>
      <c r="H14" s="72"/>
      <c r="I14" s="12"/>
      <c r="J14" s="47">
        <v>5302</v>
      </c>
      <c r="K14" s="47">
        <v>20</v>
      </c>
      <c r="L14" s="47">
        <v>205</v>
      </c>
      <c r="M14" s="47">
        <v>707</v>
      </c>
      <c r="N14" s="47">
        <v>2</v>
      </c>
      <c r="O14" s="47">
        <v>99</v>
      </c>
      <c r="P14" s="62">
        <v>639</v>
      </c>
    </row>
    <row r="15" spans="1:16" s="45" customFormat="1" ht="27.95" customHeight="1">
      <c r="A15" s="7"/>
      <c r="B15" s="33"/>
      <c r="C15" s="71" t="s">
        <v>8</v>
      </c>
      <c r="D15" s="71"/>
      <c r="E15" s="71"/>
      <c r="F15" s="71"/>
      <c r="G15" s="71"/>
      <c r="H15" s="71"/>
      <c r="I15" s="9"/>
      <c r="J15" s="46">
        <v>130</v>
      </c>
      <c r="K15" s="46">
        <v>2</v>
      </c>
      <c r="L15" s="46">
        <v>23</v>
      </c>
      <c r="M15" s="46">
        <v>15</v>
      </c>
      <c r="N15" s="46">
        <v>0</v>
      </c>
      <c r="O15" s="46">
        <v>9</v>
      </c>
      <c r="P15" s="61">
        <v>70</v>
      </c>
    </row>
    <row r="16" spans="1:16" s="45" customFormat="1" ht="27.95" customHeight="1">
      <c r="A16" s="7"/>
      <c r="B16" s="33"/>
      <c r="C16" s="71" t="s">
        <v>9</v>
      </c>
      <c r="D16" s="71"/>
      <c r="E16" s="71"/>
      <c r="F16" s="71"/>
      <c r="G16" s="71"/>
      <c r="H16" s="71"/>
      <c r="I16" s="9"/>
      <c r="J16" s="46">
        <v>149</v>
      </c>
      <c r="K16" s="46">
        <v>3</v>
      </c>
      <c r="L16" s="46">
        <v>27</v>
      </c>
      <c r="M16" s="46">
        <v>24</v>
      </c>
      <c r="N16" s="46">
        <v>0</v>
      </c>
      <c r="O16" s="46">
        <v>11</v>
      </c>
      <c r="P16" s="61">
        <v>65</v>
      </c>
    </row>
    <row r="17" spans="1:16" s="45" customFormat="1" ht="27.95" customHeight="1">
      <c r="A17" s="7"/>
      <c r="B17" s="33"/>
      <c r="C17" s="71" t="s">
        <v>10</v>
      </c>
      <c r="D17" s="71"/>
      <c r="E17" s="71"/>
      <c r="F17" s="71"/>
      <c r="G17" s="71"/>
      <c r="H17" s="71"/>
      <c r="I17" s="9"/>
      <c r="J17" s="46">
        <v>4506</v>
      </c>
      <c r="K17" s="46">
        <v>13</v>
      </c>
      <c r="L17" s="46">
        <v>100</v>
      </c>
      <c r="M17" s="46">
        <v>616</v>
      </c>
      <c r="N17" s="46">
        <v>2</v>
      </c>
      <c r="O17" s="46">
        <v>27</v>
      </c>
      <c r="P17" s="61">
        <v>273</v>
      </c>
    </row>
    <row r="18" spans="1:16" s="45" customFormat="1" ht="27.95" customHeight="1">
      <c r="A18" s="7"/>
      <c r="B18" s="33"/>
      <c r="C18" s="80" t="s">
        <v>27</v>
      </c>
      <c r="D18" s="80"/>
      <c r="E18" s="80"/>
      <c r="F18" s="80"/>
      <c r="G18" s="80"/>
      <c r="H18" s="80"/>
      <c r="I18" s="9"/>
      <c r="J18" s="46">
        <v>4274</v>
      </c>
      <c r="K18" s="46">
        <v>13</v>
      </c>
      <c r="L18" s="46">
        <v>97</v>
      </c>
      <c r="M18" s="46">
        <v>578</v>
      </c>
      <c r="N18" s="46">
        <v>2</v>
      </c>
      <c r="O18" s="46">
        <v>24</v>
      </c>
      <c r="P18" s="61">
        <v>263</v>
      </c>
    </row>
    <row r="19" spans="1:16" s="45" customFormat="1" ht="27.95" customHeight="1">
      <c r="A19" s="7"/>
      <c r="B19" s="33"/>
      <c r="C19" s="76" t="s">
        <v>28</v>
      </c>
      <c r="D19" s="76"/>
      <c r="E19" s="75" t="s">
        <v>29</v>
      </c>
      <c r="F19" s="75"/>
      <c r="G19" s="75"/>
      <c r="H19" s="75"/>
      <c r="I19" s="8"/>
      <c r="J19" s="46">
        <v>79</v>
      </c>
      <c r="K19" s="46">
        <v>0</v>
      </c>
      <c r="L19" s="46">
        <v>1</v>
      </c>
      <c r="M19" s="46">
        <v>14</v>
      </c>
      <c r="N19" s="46">
        <v>0</v>
      </c>
      <c r="O19" s="46">
        <v>1</v>
      </c>
      <c r="P19" s="61">
        <v>4</v>
      </c>
    </row>
    <row r="20" spans="1:16" s="45" customFormat="1" ht="27.95" customHeight="1">
      <c r="A20" s="7"/>
      <c r="B20" s="33"/>
      <c r="C20" s="76"/>
      <c r="D20" s="76"/>
      <c r="E20" s="75" t="s">
        <v>30</v>
      </c>
      <c r="F20" s="75"/>
      <c r="G20" s="75"/>
      <c r="H20" s="75"/>
      <c r="I20" s="8"/>
      <c r="J20" s="46">
        <v>153</v>
      </c>
      <c r="K20" s="46">
        <v>0</v>
      </c>
      <c r="L20" s="46">
        <v>2</v>
      </c>
      <c r="M20" s="46">
        <v>24</v>
      </c>
      <c r="N20" s="46">
        <v>0</v>
      </c>
      <c r="O20" s="46">
        <v>2</v>
      </c>
      <c r="P20" s="61">
        <v>6</v>
      </c>
    </row>
    <row r="21" spans="1:16" s="45" customFormat="1" ht="27.95" customHeight="1">
      <c r="A21" s="7"/>
      <c r="B21" s="33"/>
      <c r="C21" s="71" t="s">
        <v>11</v>
      </c>
      <c r="D21" s="71"/>
      <c r="E21" s="71"/>
      <c r="F21" s="71"/>
      <c r="G21" s="71"/>
      <c r="H21" s="71"/>
      <c r="I21" s="9"/>
      <c r="J21" s="46">
        <v>517</v>
      </c>
      <c r="K21" s="46">
        <v>2</v>
      </c>
      <c r="L21" s="46">
        <v>55</v>
      </c>
      <c r="M21" s="46">
        <v>52</v>
      </c>
      <c r="N21" s="46">
        <v>0</v>
      </c>
      <c r="O21" s="46">
        <v>52</v>
      </c>
      <c r="P21" s="61">
        <v>231</v>
      </c>
    </row>
    <row r="22" spans="1:16" s="45" customFormat="1" ht="27.95" customHeight="1">
      <c r="A22" s="7"/>
      <c r="B22" s="33"/>
      <c r="C22" s="76" t="s">
        <v>28</v>
      </c>
      <c r="D22" s="76"/>
      <c r="E22" s="75" t="s">
        <v>29</v>
      </c>
      <c r="F22" s="75"/>
      <c r="G22" s="75"/>
      <c r="H22" s="75"/>
      <c r="I22" s="8"/>
      <c r="J22" s="46">
        <v>63</v>
      </c>
      <c r="K22" s="46">
        <v>1</v>
      </c>
      <c r="L22" s="46">
        <v>7</v>
      </c>
      <c r="M22" s="46">
        <v>15</v>
      </c>
      <c r="N22" s="46">
        <v>0</v>
      </c>
      <c r="O22" s="46">
        <v>4</v>
      </c>
      <c r="P22" s="61">
        <v>20</v>
      </c>
    </row>
    <row r="23" spans="1:16" s="45" customFormat="1" ht="27.95" customHeight="1">
      <c r="A23" s="7"/>
      <c r="B23" s="33"/>
      <c r="C23" s="76"/>
      <c r="D23" s="76"/>
      <c r="E23" s="75" t="s">
        <v>31</v>
      </c>
      <c r="F23" s="75"/>
      <c r="G23" s="75"/>
      <c r="H23" s="75"/>
      <c r="I23" s="8"/>
      <c r="J23" s="46">
        <v>131</v>
      </c>
      <c r="K23" s="46">
        <v>0</v>
      </c>
      <c r="L23" s="46">
        <v>12</v>
      </c>
      <c r="M23" s="46">
        <v>17</v>
      </c>
      <c r="N23" s="46">
        <v>0</v>
      </c>
      <c r="O23" s="46">
        <v>14</v>
      </c>
      <c r="P23" s="61">
        <v>38</v>
      </c>
    </row>
    <row r="24" spans="1:16" s="45" customFormat="1" ht="27.95" customHeight="1">
      <c r="A24" s="7"/>
      <c r="B24" s="33"/>
      <c r="C24" s="80" t="s">
        <v>32</v>
      </c>
      <c r="D24" s="80"/>
      <c r="E24" s="80"/>
      <c r="F24" s="80"/>
      <c r="G24" s="80"/>
      <c r="H24" s="80"/>
      <c r="I24" s="8"/>
      <c r="J24" s="46">
        <v>323</v>
      </c>
      <c r="K24" s="46">
        <v>1</v>
      </c>
      <c r="L24" s="46">
        <v>36</v>
      </c>
      <c r="M24" s="46">
        <v>20</v>
      </c>
      <c r="N24" s="46">
        <v>0</v>
      </c>
      <c r="O24" s="46">
        <v>34</v>
      </c>
      <c r="P24" s="61">
        <v>173</v>
      </c>
    </row>
    <row r="25" spans="1:16" s="45" customFormat="1" ht="27.95" customHeight="1">
      <c r="A25" s="7"/>
      <c r="B25" s="33"/>
      <c r="C25" s="71" t="s">
        <v>12</v>
      </c>
      <c r="D25" s="71"/>
      <c r="E25" s="71"/>
      <c r="F25" s="71"/>
      <c r="G25" s="71"/>
      <c r="H25" s="71"/>
      <c r="I25" s="9"/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61">
        <v>0</v>
      </c>
    </row>
    <row r="26" spans="1:16" s="45" customFormat="1" ht="27.95" customHeight="1">
      <c r="A26" s="7"/>
      <c r="B26" s="33"/>
      <c r="C26" s="71" t="s">
        <v>13</v>
      </c>
      <c r="D26" s="71"/>
      <c r="E26" s="71"/>
      <c r="F26" s="71"/>
      <c r="G26" s="71"/>
      <c r="H26" s="71"/>
      <c r="I26" s="9"/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61">
        <v>0</v>
      </c>
    </row>
    <row r="27" spans="1:16" s="45" customFormat="1" ht="27.95" customHeight="1">
      <c r="A27" s="7"/>
      <c r="B27" s="33"/>
      <c r="C27" s="32"/>
      <c r="D27" s="32"/>
      <c r="E27" s="32"/>
      <c r="F27" s="65"/>
      <c r="G27" s="65"/>
      <c r="H27" s="7"/>
      <c r="I27" s="9"/>
      <c r="J27" s="46"/>
      <c r="K27" s="46"/>
      <c r="L27" s="46"/>
      <c r="M27" s="46"/>
      <c r="N27" s="46"/>
      <c r="O27" s="46"/>
      <c r="P27" s="61"/>
    </row>
    <row r="28" spans="1:16" s="48" customFormat="1" ht="27.95" customHeight="1">
      <c r="A28" s="10"/>
      <c r="B28" s="72" t="s">
        <v>14</v>
      </c>
      <c r="C28" s="72"/>
      <c r="D28" s="72"/>
      <c r="E28" s="72"/>
      <c r="F28" s="72"/>
      <c r="G28" s="72"/>
      <c r="H28" s="72"/>
      <c r="I28" s="12"/>
      <c r="J28" s="47">
        <v>6904</v>
      </c>
      <c r="K28" s="47">
        <v>10</v>
      </c>
      <c r="L28" s="47">
        <v>291</v>
      </c>
      <c r="M28" s="47">
        <v>795</v>
      </c>
      <c r="N28" s="47">
        <v>8</v>
      </c>
      <c r="O28" s="47">
        <v>367</v>
      </c>
      <c r="P28" s="62">
        <v>2249</v>
      </c>
    </row>
    <row r="29" spans="1:16" s="45" customFormat="1" ht="27.95" customHeight="1">
      <c r="A29" s="7"/>
      <c r="B29" s="57"/>
      <c r="C29" s="71" t="s">
        <v>39</v>
      </c>
      <c r="D29" s="71"/>
      <c r="E29" s="71"/>
      <c r="F29" s="71"/>
      <c r="G29" s="71"/>
      <c r="H29" s="71"/>
      <c r="I29" s="9"/>
      <c r="J29" s="46">
        <v>4436</v>
      </c>
      <c r="K29" s="46">
        <v>10</v>
      </c>
      <c r="L29" s="46">
        <v>117</v>
      </c>
      <c r="M29" s="46">
        <v>241</v>
      </c>
      <c r="N29" s="46">
        <v>3</v>
      </c>
      <c r="O29" s="46">
        <v>158</v>
      </c>
      <c r="P29" s="61">
        <v>698</v>
      </c>
    </row>
    <row r="30" spans="1:16" s="45" customFormat="1" ht="27.95" customHeight="1">
      <c r="A30" s="7"/>
      <c r="B30" s="33"/>
      <c r="C30" s="73" t="str">
        <f>IF(YEAR(C12)&lt;&gt;2016,"（満期釈放）","（うち満期釈放）")</f>
        <v>（満期釈放）</v>
      </c>
      <c r="D30" s="73"/>
      <c r="E30" s="73"/>
      <c r="F30" s="73"/>
      <c r="G30" s="73"/>
      <c r="H30" s="73"/>
      <c r="I30" s="9"/>
      <c r="J30" s="46">
        <v>3756</v>
      </c>
      <c r="K30" s="46">
        <v>0</v>
      </c>
      <c r="L30" s="46">
        <v>96</v>
      </c>
      <c r="M30" s="46">
        <v>226</v>
      </c>
      <c r="N30" s="46">
        <v>3</v>
      </c>
      <c r="O30" s="46">
        <v>141</v>
      </c>
      <c r="P30" s="61">
        <v>617</v>
      </c>
    </row>
    <row r="31" spans="1:16" s="45" customFormat="1" ht="27.95" customHeight="1">
      <c r="A31" s="7"/>
      <c r="B31" s="33"/>
      <c r="C31" s="73" t="str">
        <f>IF(YEAR(C12)&lt;&gt;2016,"（仮釈放）","（うち仮釈放）")</f>
        <v>（仮釈放）</v>
      </c>
      <c r="D31" s="73"/>
      <c r="E31" s="73"/>
      <c r="F31" s="73"/>
      <c r="G31" s="73"/>
      <c r="H31" s="73"/>
      <c r="I31" s="9"/>
      <c r="J31" s="46">
        <v>680</v>
      </c>
      <c r="K31" s="46">
        <v>10</v>
      </c>
      <c r="L31" s="46">
        <v>21</v>
      </c>
      <c r="M31" s="46">
        <v>15</v>
      </c>
      <c r="N31" s="46">
        <v>0</v>
      </c>
      <c r="O31" s="46">
        <v>17</v>
      </c>
      <c r="P31" s="61">
        <v>81</v>
      </c>
    </row>
    <row r="32" spans="1:16" s="45" customFormat="1" ht="27.95" customHeight="1">
      <c r="A32" s="7"/>
      <c r="B32" s="33"/>
      <c r="C32" s="71" t="s">
        <v>15</v>
      </c>
      <c r="D32" s="71"/>
      <c r="E32" s="71"/>
      <c r="F32" s="71"/>
      <c r="G32" s="71"/>
      <c r="H32" s="71"/>
      <c r="I32" s="9"/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61">
        <v>0</v>
      </c>
    </row>
    <row r="33" spans="1:16" s="45" customFormat="1" ht="27.95" customHeight="1">
      <c r="A33" s="7"/>
      <c r="B33" s="33"/>
      <c r="C33" s="74" t="s">
        <v>36</v>
      </c>
      <c r="D33" s="75"/>
      <c r="E33" s="76" t="s">
        <v>33</v>
      </c>
      <c r="F33" s="64"/>
      <c r="G33" s="78" t="s">
        <v>37</v>
      </c>
      <c r="H33" s="78"/>
      <c r="I33" s="8"/>
      <c r="J33" s="46">
        <v>206</v>
      </c>
      <c r="K33" s="46">
        <v>0</v>
      </c>
      <c r="L33" s="46">
        <v>22</v>
      </c>
      <c r="M33" s="46">
        <v>40</v>
      </c>
      <c r="N33" s="46">
        <v>0</v>
      </c>
      <c r="O33" s="46">
        <v>26</v>
      </c>
      <c r="P33" s="61">
        <v>124</v>
      </c>
    </row>
    <row r="34" spans="1:16" s="45" customFormat="1" ht="27.95" customHeight="1">
      <c r="A34" s="7"/>
      <c r="B34" s="33"/>
      <c r="C34" s="74"/>
      <c r="D34" s="75"/>
      <c r="E34" s="77"/>
      <c r="F34" s="66"/>
      <c r="G34" s="78" t="s">
        <v>34</v>
      </c>
      <c r="H34" s="78"/>
      <c r="I34" s="8"/>
      <c r="J34" s="46">
        <v>680</v>
      </c>
      <c r="K34" s="46">
        <v>0</v>
      </c>
      <c r="L34" s="46">
        <v>38</v>
      </c>
      <c r="M34" s="46">
        <v>144</v>
      </c>
      <c r="N34" s="46">
        <v>0</v>
      </c>
      <c r="O34" s="46">
        <v>43</v>
      </c>
      <c r="P34" s="61">
        <v>435</v>
      </c>
    </row>
    <row r="35" spans="1:16" s="45" customFormat="1" ht="27.95" customHeight="1">
      <c r="A35" s="7"/>
      <c r="B35" s="33"/>
      <c r="C35" s="74"/>
      <c r="D35" s="75"/>
      <c r="E35" s="76" t="s">
        <v>28</v>
      </c>
      <c r="F35" s="64"/>
      <c r="G35" s="78" t="s">
        <v>38</v>
      </c>
      <c r="H35" s="78"/>
      <c r="I35" s="8"/>
      <c r="J35" s="46">
        <v>4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61">
        <v>0</v>
      </c>
    </row>
    <row r="36" spans="1:16" s="45" customFormat="1" ht="27.95" customHeight="1">
      <c r="A36" s="7"/>
      <c r="B36" s="33"/>
      <c r="C36" s="74"/>
      <c r="D36" s="75"/>
      <c r="E36" s="77"/>
      <c r="F36" s="66"/>
      <c r="G36" s="78" t="s">
        <v>35</v>
      </c>
      <c r="H36" s="78"/>
      <c r="I36" s="9"/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61">
        <v>0</v>
      </c>
    </row>
    <row r="37" spans="1:16" s="49" customFormat="1" ht="27.95" customHeight="1">
      <c r="A37" s="3"/>
      <c r="B37" s="33"/>
      <c r="C37" s="71" t="s">
        <v>16</v>
      </c>
      <c r="D37" s="71"/>
      <c r="E37" s="71"/>
      <c r="F37" s="71"/>
      <c r="G37" s="71"/>
      <c r="H37" s="71"/>
      <c r="I37" s="13"/>
      <c r="J37" s="46">
        <v>998</v>
      </c>
      <c r="K37" s="46">
        <v>0</v>
      </c>
      <c r="L37" s="46">
        <v>83</v>
      </c>
      <c r="M37" s="46">
        <v>239</v>
      </c>
      <c r="N37" s="46">
        <v>1</v>
      </c>
      <c r="O37" s="46">
        <v>86</v>
      </c>
      <c r="P37" s="61">
        <v>655</v>
      </c>
    </row>
    <row r="38" spans="1:16" s="49" customFormat="1" ht="27.95" customHeight="1">
      <c r="A38" s="3"/>
      <c r="B38" s="33"/>
      <c r="C38" s="71" t="s">
        <v>17</v>
      </c>
      <c r="D38" s="71"/>
      <c r="E38" s="71"/>
      <c r="F38" s="71"/>
      <c r="G38" s="71"/>
      <c r="H38" s="71"/>
      <c r="I38" s="13"/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61">
        <v>0</v>
      </c>
    </row>
    <row r="39" spans="1:16" s="49" customFormat="1" ht="27.95" customHeight="1">
      <c r="A39" s="3"/>
      <c r="B39" s="33"/>
      <c r="C39" s="71" t="s">
        <v>18</v>
      </c>
      <c r="D39" s="71"/>
      <c r="E39" s="71"/>
      <c r="F39" s="71"/>
      <c r="G39" s="71"/>
      <c r="H39" s="71"/>
      <c r="I39" s="13"/>
      <c r="J39" s="46">
        <v>417</v>
      </c>
      <c r="K39" s="46">
        <v>0</v>
      </c>
      <c r="L39" s="46">
        <v>21</v>
      </c>
      <c r="M39" s="46">
        <v>110</v>
      </c>
      <c r="N39" s="46">
        <v>4</v>
      </c>
      <c r="O39" s="46">
        <v>42</v>
      </c>
      <c r="P39" s="61">
        <v>260</v>
      </c>
    </row>
    <row r="40" spans="1:16" s="49" customFormat="1" ht="27.95" customHeight="1">
      <c r="A40" s="3"/>
      <c r="B40" s="33"/>
      <c r="C40" s="71" t="s">
        <v>19</v>
      </c>
      <c r="D40" s="71"/>
      <c r="E40" s="71"/>
      <c r="F40" s="71"/>
      <c r="G40" s="71"/>
      <c r="H40" s="71"/>
      <c r="I40" s="13"/>
      <c r="J40" s="46">
        <v>149</v>
      </c>
      <c r="K40" s="46">
        <v>0</v>
      </c>
      <c r="L40" s="46">
        <v>10</v>
      </c>
      <c r="M40" s="46">
        <v>21</v>
      </c>
      <c r="N40" s="46">
        <v>0</v>
      </c>
      <c r="O40" s="46">
        <v>11</v>
      </c>
      <c r="P40" s="61">
        <v>76</v>
      </c>
    </row>
    <row r="41" spans="1:16" s="49" customFormat="1" ht="27.95" customHeight="1">
      <c r="A41" s="3"/>
      <c r="B41" s="33"/>
      <c r="C41" s="71" t="s">
        <v>20</v>
      </c>
      <c r="D41" s="71"/>
      <c r="E41" s="71"/>
      <c r="F41" s="71"/>
      <c r="G41" s="71"/>
      <c r="H41" s="71"/>
      <c r="I41" s="13"/>
      <c r="J41" s="46">
        <v>14</v>
      </c>
      <c r="K41" s="46">
        <v>0</v>
      </c>
      <c r="L41" s="46">
        <v>0</v>
      </c>
      <c r="M41" s="46">
        <v>0</v>
      </c>
      <c r="N41" s="46">
        <v>0</v>
      </c>
      <c r="O41" s="46">
        <v>1</v>
      </c>
      <c r="P41" s="61">
        <v>1</v>
      </c>
    </row>
    <row r="42" spans="1:16" s="51" customFormat="1" ht="6" customHeight="1">
      <c r="A42" s="14"/>
      <c r="B42" s="15"/>
      <c r="C42" s="16"/>
      <c r="D42" s="16"/>
      <c r="E42" s="16"/>
      <c r="F42" s="16"/>
      <c r="G42" s="16"/>
      <c r="H42" s="14"/>
      <c r="I42" s="17"/>
      <c r="J42" s="50"/>
      <c r="K42" s="50"/>
      <c r="L42" s="50"/>
      <c r="M42" s="50"/>
      <c r="N42" s="50"/>
      <c r="O42" s="50"/>
      <c r="P42" s="28"/>
    </row>
    <row r="43" spans="1:16" s="53" customFormat="1" ht="4.5" customHeight="1">
      <c r="A43" s="18"/>
      <c r="B43" s="19"/>
      <c r="C43" s="20"/>
      <c r="D43" s="20"/>
      <c r="E43" s="20"/>
      <c r="F43" s="20"/>
      <c r="G43" s="20"/>
      <c r="H43" s="18"/>
      <c r="I43" s="18"/>
      <c r="J43" s="52"/>
      <c r="K43" s="52"/>
      <c r="L43" s="52"/>
      <c r="M43" s="52"/>
      <c r="N43" s="52"/>
      <c r="O43" s="52"/>
      <c r="P43" s="29"/>
    </row>
    <row r="44" spans="1:16" s="55" customFormat="1" ht="12" customHeight="1">
      <c r="A44" s="21" t="s">
        <v>22</v>
      </c>
      <c r="B44" s="22"/>
      <c r="C44" s="22"/>
      <c r="D44" s="22"/>
      <c r="E44" s="22"/>
      <c r="F44" s="22"/>
      <c r="G44" s="22"/>
      <c r="H44" s="22"/>
      <c r="I44" s="22"/>
      <c r="J44" s="54"/>
      <c r="K44" s="54"/>
      <c r="L44" s="54"/>
      <c r="M44" s="54"/>
      <c r="N44" s="54"/>
      <c r="O44" s="54"/>
      <c r="P44" s="24"/>
    </row>
    <row r="45" spans="1:16" s="55" customFormat="1" ht="12" customHeight="1">
      <c r="A45" s="21"/>
      <c r="B45" s="79" t="s">
        <v>23</v>
      </c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54"/>
      <c r="P45" s="24"/>
    </row>
    <row r="46" spans="1:16" s="55" customFormat="1" ht="12" customHeight="1">
      <c r="A46" s="23" t="s">
        <v>24</v>
      </c>
      <c r="B46" s="24"/>
      <c r="C46" s="23"/>
      <c r="D46" s="23"/>
      <c r="E46" s="23"/>
      <c r="F46" s="23"/>
      <c r="G46" s="23"/>
      <c r="H46" s="23"/>
      <c r="I46" s="21"/>
      <c r="J46" s="56"/>
      <c r="K46" s="56"/>
      <c r="L46" s="56"/>
      <c r="M46" s="56"/>
      <c r="N46" s="56"/>
      <c r="O46" s="56"/>
      <c r="P46" s="24"/>
    </row>
    <row r="47" spans="1:16" ht="11.25">
      <c r="A47" s="58" t="s">
        <v>40</v>
      </c>
      <c r="J47" s="37"/>
      <c r="K47" s="37"/>
      <c r="L47" s="37"/>
      <c r="M47" s="37"/>
      <c r="N47" s="37"/>
      <c r="O47" s="37"/>
    </row>
    <row r="48" spans="1:16" ht="10.9" customHeight="1">
      <c r="A48" s="59" t="str">
        <f>IF(YEAR(C12)&lt;&gt;2016,""," 　     ４ 「刑の執行終了」については，平成28年６月から「満期釈放」及び「仮釈放」の区分に分けて集計していることから，平成28年の「うち満期釈放」及び「うち仮釈放」の欄の数値については，")</f>
        <v/>
      </c>
      <c r="J48" s="37"/>
      <c r="K48" s="37"/>
      <c r="L48" s="37"/>
      <c r="M48" s="37"/>
      <c r="N48" s="37"/>
      <c r="O48" s="37"/>
    </row>
    <row r="49" spans="1:15" ht="10.9" customHeight="1">
      <c r="A49" s="60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J49" s="37"/>
      <c r="K49" s="37"/>
      <c r="L49" s="37"/>
      <c r="M49" s="37"/>
      <c r="N49" s="37"/>
      <c r="O49" s="37"/>
    </row>
    <row r="50" spans="1:15" ht="10.9" customHeight="1">
      <c r="J50" s="37"/>
      <c r="K50" s="37"/>
      <c r="L50" s="37"/>
      <c r="M50" s="37"/>
      <c r="N50" s="37"/>
      <c r="O50" s="37"/>
    </row>
  </sheetData>
  <dataConsolidate/>
  <mergeCells count="49">
    <mergeCell ref="B12:D12"/>
    <mergeCell ref="E12:G12"/>
    <mergeCell ref="E20:H20"/>
    <mergeCell ref="C22:D23"/>
    <mergeCell ref="E22:H22"/>
    <mergeCell ref="E23:H23"/>
    <mergeCell ref="G33:H33"/>
    <mergeCell ref="B8:D8"/>
    <mergeCell ref="E8:G8"/>
    <mergeCell ref="B9:D9"/>
    <mergeCell ref="E9:G9"/>
    <mergeCell ref="C24:H24"/>
    <mergeCell ref="A1:O1"/>
    <mergeCell ref="B5:H6"/>
    <mergeCell ref="J5:J6"/>
    <mergeCell ref="A2:P2"/>
    <mergeCell ref="K5:P5"/>
    <mergeCell ref="C17:H17"/>
    <mergeCell ref="B10:D10"/>
    <mergeCell ref="E10:G10"/>
    <mergeCell ref="B11:D11"/>
    <mergeCell ref="E11:G11"/>
    <mergeCell ref="B45:N45"/>
    <mergeCell ref="B14:H14"/>
    <mergeCell ref="C15:H15"/>
    <mergeCell ref="C16:H16"/>
    <mergeCell ref="C18:H18"/>
    <mergeCell ref="C19:D20"/>
    <mergeCell ref="C21:H21"/>
    <mergeCell ref="C25:H25"/>
    <mergeCell ref="C39:H39"/>
    <mergeCell ref="E19:H19"/>
    <mergeCell ref="D33:D36"/>
    <mergeCell ref="E33:E34"/>
    <mergeCell ref="E35:E36"/>
    <mergeCell ref="C29:H29"/>
    <mergeCell ref="G34:H34"/>
    <mergeCell ref="G35:H35"/>
    <mergeCell ref="G36:H36"/>
    <mergeCell ref="C41:H41"/>
    <mergeCell ref="C32:H32"/>
    <mergeCell ref="C37:H37"/>
    <mergeCell ref="C38:H38"/>
    <mergeCell ref="C40:H40"/>
    <mergeCell ref="C26:H26"/>
    <mergeCell ref="B28:H28"/>
    <mergeCell ref="C30:H30"/>
    <mergeCell ref="C31:H31"/>
    <mergeCell ref="C33:C3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19-00-58</vt:lpstr>
      <vt:lpstr>'19-00-58'!Print_Area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2015-12-24T04:48:44Z</cp:lastPrinted>
  <dcterms:created xsi:type="dcterms:W3CDTF">2011-11-22T08:09:01Z</dcterms:created>
  <dcterms:modified xsi:type="dcterms:W3CDTF">2020-06-29T06:51:13Z</dcterms:modified>
  <cp:category/>
</cp:coreProperties>
</file>