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9.89.186\環境班\☆環境二係長\200212_統計年報第70巻(2019年)\"/>
    </mc:Choice>
  </mc:AlternateContent>
  <bookViews>
    <workbookView xWindow="0" yWindow="0" windowWidth="28800" windowHeight="11460" activeTab="1"/>
  </bookViews>
  <sheets>
    <sheet name="総-汚染発生P56" sheetId="4" r:id="rId1"/>
    <sheet name="海域別汚染発生P57" sheetId="8" r:id="rId2"/>
    <sheet name="2 海上漂流物目視調査結果P56" sheetId="9" state="hidden" r:id="rId3"/>
  </sheets>
  <definedNames>
    <definedName name="_xlnm.Print_Area" localSheetId="1">海域別汚染発生P57!$A$1:$T$48</definedName>
  </definedNames>
  <calcPr calcId="162913"/>
</workbook>
</file>

<file path=xl/calcChain.xml><?xml version="1.0" encoding="utf-8"?>
<calcChain xmlns="http://schemas.openxmlformats.org/spreadsheetml/2006/main">
  <c r="M5" i="8" l="1"/>
  <c r="N9" i="8"/>
  <c r="N13" i="8"/>
  <c r="N17" i="8"/>
  <c r="N21" i="8"/>
  <c r="N25" i="8"/>
  <c r="N29" i="8"/>
  <c r="N33" i="8"/>
  <c r="N37" i="8"/>
  <c r="N41" i="8"/>
  <c r="N45" i="8"/>
  <c r="N8" i="8"/>
  <c r="N7" i="8"/>
  <c r="N6" i="8"/>
  <c r="N5" i="8"/>
  <c r="M43" i="8" l="1"/>
  <c r="H24" i="8" l="1"/>
  <c r="H22" i="8"/>
  <c r="H21" i="8"/>
  <c r="M17" i="8"/>
  <c r="H17" i="8"/>
  <c r="H16" i="8"/>
  <c r="H15" i="8"/>
  <c r="H13" i="8"/>
  <c r="H11" i="8"/>
  <c r="H9" i="8"/>
  <c r="H8" i="8"/>
  <c r="H7" i="8"/>
  <c r="H5" i="8"/>
  <c r="M8" i="8"/>
  <c r="M7" i="8"/>
  <c r="G9" i="8" l="1"/>
  <c r="E4" i="4"/>
  <c r="H47" i="8" l="1"/>
  <c r="K7" i="8"/>
  <c r="H37" i="8" l="1"/>
  <c r="G37" i="8" s="1"/>
  <c r="H33" i="8"/>
  <c r="I6" i="8"/>
  <c r="H6" i="8" s="1"/>
  <c r="K6" i="8"/>
  <c r="L6" i="8"/>
  <c r="O6" i="8"/>
  <c r="S6" i="8"/>
  <c r="T6" i="8"/>
  <c r="P7" i="8"/>
  <c r="Q7" i="8"/>
  <c r="R7" i="8"/>
  <c r="S7" i="8"/>
  <c r="L8" i="8"/>
  <c r="M9" i="8"/>
  <c r="H10" i="8"/>
  <c r="G10" i="8" s="1"/>
  <c r="N10" i="8"/>
  <c r="N11" i="8"/>
  <c r="M11" i="8" s="1"/>
  <c r="N12" i="8"/>
  <c r="M12" i="8" s="1"/>
  <c r="M13" i="8"/>
  <c r="H14" i="8"/>
  <c r="G14" i="8" s="1"/>
  <c r="N14" i="8"/>
  <c r="M14" i="8" s="1"/>
  <c r="N15" i="8"/>
  <c r="M15" i="8" s="1"/>
  <c r="N16" i="8"/>
  <c r="M16" i="8" s="1"/>
  <c r="H18" i="8"/>
  <c r="G18" i="8" s="1"/>
  <c r="N18" i="8"/>
  <c r="M18" i="8" s="1"/>
  <c r="H20" i="8"/>
  <c r="G20" i="8" s="1"/>
  <c r="N20" i="8"/>
  <c r="M20" i="8" s="1"/>
  <c r="M21" i="8"/>
  <c r="N22" i="8"/>
  <c r="M22" i="8" s="1"/>
  <c r="H23" i="8"/>
  <c r="N23" i="8"/>
  <c r="M23" i="8" s="1"/>
  <c r="N24" i="8"/>
  <c r="M24" i="8" s="1"/>
  <c r="H25" i="8"/>
  <c r="G25" i="8" s="1"/>
  <c r="M25" i="8"/>
  <c r="H26" i="8"/>
  <c r="G26" i="8" s="1"/>
  <c r="N26" i="8"/>
  <c r="M26" i="8" s="1"/>
  <c r="H27" i="8"/>
  <c r="G27" i="8" s="1"/>
  <c r="N27" i="8"/>
  <c r="M27" i="8" s="1"/>
  <c r="H28" i="8"/>
  <c r="N28" i="8"/>
  <c r="M28" i="8" s="1"/>
  <c r="H29" i="8"/>
  <c r="M29" i="8"/>
  <c r="H30" i="8"/>
  <c r="G30" i="8" s="1"/>
  <c r="N30" i="8"/>
  <c r="M30" i="8" s="1"/>
  <c r="H31" i="8"/>
  <c r="N31" i="8"/>
  <c r="M31" i="8" s="1"/>
  <c r="H32" i="8"/>
  <c r="N32" i="8"/>
  <c r="M32" i="8" s="1"/>
  <c r="M33" i="8"/>
  <c r="H34" i="8"/>
  <c r="N34" i="8"/>
  <c r="M34" i="8" s="1"/>
  <c r="H35" i="8"/>
  <c r="N35" i="8"/>
  <c r="M35" i="8" s="1"/>
  <c r="H36" i="8"/>
  <c r="N36" i="8"/>
  <c r="M36" i="8" s="1"/>
  <c r="M37" i="8"/>
  <c r="H38" i="8"/>
  <c r="G38" i="8" s="1"/>
  <c r="N38" i="8"/>
  <c r="M38" i="8" s="1"/>
  <c r="H39" i="8"/>
  <c r="G39" i="8" s="1"/>
  <c r="N39" i="8"/>
  <c r="M39" i="8" s="1"/>
  <c r="H40" i="8"/>
  <c r="G40" i="8" s="1"/>
  <c r="N40" i="8"/>
  <c r="M40" i="8" s="1"/>
  <c r="H41" i="8"/>
  <c r="M41" i="8"/>
  <c r="H42" i="8"/>
  <c r="N42" i="8"/>
  <c r="M42" i="8" s="1"/>
  <c r="H43" i="8"/>
  <c r="N43" i="8"/>
  <c r="H44" i="8"/>
  <c r="N44" i="8"/>
  <c r="M44" i="8" s="1"/>
  <c r="H45" i="8"/>
  <c r="M45" i="8"/>
  <c r="H46" i="8"/>
  <c r="G46" i="8" s="1"/>
  <c r="N46" i="8"/>
  <c r="M46" i="8" s="1"/>
  <c r="N47" i="8"/>
  <c r="M47" i="8" s="1"/>
  <c r="H48" i="8"/>
  <c r="G48" i="8" s="1"/>
  <c r="N48" i="8"/>
  <c r="M48" i="8" s="1"/>
  <c r="K7" i="4"/>
  <c r="K8" i="4"/>
  <c r="K9" i="4"/>
  <c r="K10" i="4"/>
  <c r="K11" i="4"/>
  <c r="K12" i="4"/>
  <c r="K13" i="4"/>
  <c r="K14" i="4"/>
  <c r="K6" i="4"/>
  <c r="K5" i="4"/>
  <c r="G47" i="8"/>
  <c r="C41" i="8" l="1"/>
  <c r="C33" i="8"/>
  <c r="C29" i="8"/>
  <c r="C21" i="8"/>
  <c r="C17" i="8"/>
  <c r="M6" i="8"/>
  <c r="K4" i="4"/>
  <c r="C5" i="8" l="1"/>
</calcChain>
</file>

<file path=xl/sharedStrings.xml><?xml version="1.0" encoding="utf-8"?>
<sst xmlns="http://schemas.openxmlformats.org/spreadsheetml/2006/main" count="121" uniqueCount="64">
  <si>
    <t>第五部　海洋汚染統計</t>
    <rPh sb="0" eb="1">
      <t>ダイ</t>
    </rPh>
    <rPh sb="1" eb="2">
      <t>ゴ</t>
    </rPh>
    <rPh sb="2" eb="3">
      <t>ブ</t>
    </rPh>
    <rPh sb="4" eb="6">
      <t>カイヨウ</t>
    </rPh>
    <rPh sb="6" eb="8">
      <t>オセン</t>
    </rPh>
    <rPh sb="8" eb="10">
      <t>トウケイ</t>
    </rPh>
    <phoneticPr fontId="2"/>
  </si>
  <si>
    <t>海洋汚染発生確認状況比較表（対前年比）</t>
    <rPh sb="0" eb="2">
      <t>カイヨウ</t>
    </rPh>
    <rPh sb="2" eb="4">
      <t>オセン</t>
    </rPh>
    <rPh sb="4" eb="6">
      <t>ハッセイ</t>
    </rPh>
    <rPh sb="6" eb="8">
      <t>カクニン</t>
    </rPh>
    <rPh sb="8" eb="10">
      <t>ジョウキョウ</t>
    </rPh>
    <rPh sb="10" eb="12">
      <t>ヒカク</t>
    </rPh>
    <rPh sb="12" eb="13">
      <t>ヒョウ</t>
    </rPh>
    <rPh sb="14" eb="15">
      <t>タイ</t>
    </rPh>
    <rPh sb="15" eb="17">
      <t>ゼンネン</t>
    </rPh>
    <rPh sb="17" eb="18">
      <t>ヒ</t>
    </rPh>
    <phoneticPr fontId="2"/>
  </si>
  <si>
    <t>区分</t>
    <rPh sb="0" eb="2">
      <t>クブン</t>
    </rPh>
    <phoneticPr fontId="2"/>
  </si>
  <si>
    <t>本年</t>
    <rPh sb="0" eb="2">
      <t>ホンネン</t>
    </rPh>
    <phoneticPr fontId="2"/>
  </si>
  <si>
    <t>前年</t>
    <rPh sb="0" eb="2">
      <t>ゼンネンブン</t>
    </rPh>
    <phoneticPr fontId="2"/>
  </si>
  <si>
    <t>対前年比</t>
    <rPh sb="0" eb="1">
      <t>タイ</t>
    </rPh>
    <rPh sb="1" eb="4">
      <t>ゼンネンヒ</t>
    </rPh>
    <phoneticPr fontId="2"/>
  </si>
  <si>
    <t>合計</t>
    <rPh sb="0" eb="2">
      <t>ゴウケイ</t>
    </rPh>
    <phoneticPr fontId="2"/>
  </si>
  <si>
    <t>北海道沿岸</t>
    <rPh sb="0" eb="3">
      <t>ホッカイドウ</t>
    </rPh>
    <rPh sb="3" eb="5">
      <t>エンガン</t>
    </rPh>
    <phoneticPr fontId="2"/>
  </si>
  <si>
    <t>本州東岸</t>
    <rPh sb="0" eb="2">
      <t>ホンシュウ</t>
    </rPh>
    <rPh sb="2" eb="4">
      <t>トウガン</t>
    </rPh>
    <phoneticPr fontId="2"/>
  </si>
  <si>
    <t>東京湾</t>
    <rPh sb="0" eb="3">
      <t>トウキョウワン</t>
    </rPh>
    <phoneticPr fontId="2"/>
  </si>
  <si>
    <t>伊勢湾</t>
    <rPh sb="0" eb="3">
      <t>イセワン</t>
    </rPh>
    <phoneticPr fontId="2"/>
  </si>
  <si>
    <t>大阪湾</t>
    <rPh sb="0" eb="3">
      <t>オオサカワン</t>
    </rPh>
    <phoneticPr fontId="2"/>
  </si>
  <si>
    <t>本州南岸</t>
    <rPh sb="0" eb="2">
      <t>ホンシュウ</t>
    </rPh>
    <rPh sb="2" eb="4">
      <t>ナンガン</t>
    </rPh>
    <phoneticPr fontId="2"/>
  </si>
  <si>
    <t>九州沿岸</t>
    <rPh sb="0" eb="2">
      <t>キュウシュウ</t>
    </rPh>
    <rPh sb="2" eb="4">
      <t>エンガン</t>
    </rPh>
    <phoneticPr fontId="2"/>
  </si>
  <si>
    <t>日本海沿岸</t>
    <rPh sb="0" eb="3">
      <t>ニホンカイ</t>
    </rPh>
    <rPh sb="3" eb="5">
      <t>エンガン</t>
    </rPh>
    <phoneticPr fontId="2"/>
  </si>
  <si>
    <t>南西海域</t>
    <rPh sb="0" eb="2">
      <t>ナンセイ</t>
    </rPh>
    <rPh sb="2" eb="4">
      <t>カイイキ</t>
    </rPh>
    <phoneticPr fontId="2"/>
  </si>
  <si>
    <t>　　海　　域</t>
    <rPh sb="2" eb="6">
      <t>カイイキ</t>
    </rPh>
    <phoneticPr fontId="2"/>
  </si>
  <si>
    <t>合　計</t>
    <rPh sb="0" eb="3">
      <t>ゴウケイ</t>
    </rPh>
    <phoneticPr fontId="2"/>
  </si>
  <si>
    <t>排　　　　出　　　　源</t>
    <rPh sb="0" eb="11">
      <t>ハイシュツゲン</t>
    </rPh>
    <phoneticPr fontId="2"/>
  </si>
  <si>
    <t>計</t>
    <rPh sb="0" eb="1">
      <t>ケイ</t>
    </rPh>
    <phoneticPr fontId="2"/>
  </si>
  <si>
    <t>判　　　　　明</t>
    <rPh sb="0" eb="7">
      <t>ハンメイ</t>
    </rPh>
    <phoneticPr fontId="2"/>
  </si>
  <si>
    <t>不 明</t>
    <rPh sb="0" eb="3">
      <t>フメイ</t>
    </rPh>
    <phoneticPr fontId="2"/>
  </si>
  <si>
    <t>小 計</t>
    <rPh sb="0" eb="3">
      <t>ショウケイ</t>
    </rPh>
    <phoneticPr fontId="2"/>
  </si>
  <si>
    <t>船 舶</t>
    <rPh sb="0" eb="3">
      <t>センパク</t>
    </rPh>
    <phoneticPr fontId="2"/>
  </si>
  <si>
    <t>陸 上</t>
    <rPh sb="0" eb="3">
      <t>リクジョウ</t>
    </rPh>
    <phoneticPr fontId="2"/>
  </si>
  <si>
    <t>その他</t>
    <rPh sb="0" eb="3">
      <t>ソノタ</t>
    </rPh>
    <phoneticPr fontId="2"/>
  </si>
  <si>
    <t>故 意</t>
    <rPh sb="0" eb="3">
      <t>コイ</t>
    </rPh>
    <phoneticPr fontId="2"/>
  </si>
  <si>
    <t>破 損</t>
    <rPh sb="0" eb="3">
      <t>ハソン</t>
    </rPh>
    <phoneticPr fontId="2"/>
  </si>
  <si>
    <t>海 難</t>
    <rPh sb="0" eb="3">
      <t>カイナン</t>
    </rPh>
    <phoneticPr fontId="2"/>
  </si>
  <si>
    <t>油</t>
    <rPh sb="0" eb="1">
      <t>アブラ</t>
    </rPh>
    <phoneticPr fontId="2"/>
  </si>
  <si>
    <t>有害液体物質等</t>
    <rPh sb="0" eb="2">
      <t>ユウガイ</t>
    </rPh>
    <rPh sb="2" eb="4">
      <t>エキタイ</t>
    </rPh>
    <rPh sb="4" eb="6">
      <t>ブッシツ</t>
    </rPh>
    <rPh sb="6" eb="7">
      <t>トウ</t>
    </rPh>
    <phoneticPr fontId="2"/>
  </si>
  <si>
    <t>廃棄物</t>
    <rPh sb="0" eb="3">
      <t>ハイキブツ</t>
    </rPh>
    <phoneticPr fontId="2"/>
  </si>
  <si>
    <t>赤潮・青潮</t>
    <rPh sb="0" eb="2">
      <t>アカシオ</t>
    </rPh>
    <rPh sb="3" eb="5">
      <t>アオシオ</t>
    </rPh>
    <phoneticPr fontId="2"/>
  </si>
  <si>
    <t>(単位：件）</t>
    <rPh sb="1" eb="3">
      <t>タンイ</t>
    </rPh>
    <rPh sb="4" eb="5">
      <t>ケン</t>
    </rPh>
    <phoneticPr fontId="2"/>
  </si>
  <si>
    <t>２　海上漂流物目視調査結果</t>
    <rPh sb="2" eb="4">
      <t>カイジョウ</t>
    </rPh>
    <rPh sb="4" eb="6">
      <t>ヒョウリュウ</t>
    </rPh>
    <rPh sb="6" eb="7">
      <t>ブツ</t>
    </rPh>
    <rPh sb="7" eb="9">
      <t>モクシ</t>
    </rPh>
    <rPh sb="9" eb="11">
      <t>チョウサ</t>
    </rPh>
    <rPh sb="11" eb="13">
      <t>ケッカ</t>
    </rPh>
    <phoneticPr fontId="6"/>
  </si>
  <si>
    <t>（単位：個）</t>
    <rPh sb="1" eb="3">
      <t>タンイ</t>
    </rPh>
    <rPh sb="4" eb="5">
      <t>コスウ</t>
    </rPh>
    <phoneticPr fontId="6"/>
  </si>
  <si>
    <t>種類</t>
    <rPh sb="0" eb="2">
      <t>シュルイ</t>
    </rPh>
    <phoneticPr fontId="6"/>
  </si>
  <si>
    <t>海域</t>
    <rPh sb="0" eb="2">
      <t>カイイキ</t>
    </rPh>
    <phoneticPr fontId="6"/>
  </si>
  <si>
    <t>計</t>
    <rPh sb="0" eb="1">
      <t>ケイ</t>
    </rPh>
    <phoneticPr fontId="6"/>
  </si>
  <si>
    <t>本州東岸</t>
    <rPh sb="0" eb="2">
      <t>ホンシュウ</t>
    </rPh>
    <rPh sb="2" eb="4">
      <t>トウガン</t>
    </rPh>
    <phoneticPr fontId="6"/>
  </si>
  <si>
    <t>本州南岸
（東部）</t>
    <rPh sb="0" eb="2">
      <t>ホンシュウ</t>
    </rPh>
    <rPh sb="2" eb="4">
      <t>ナンガン</t>
    </rPh>
    <rPh sb="6" eb="8">
      <t>トウブ</t>
    </rPh>
    <phoneticPr fontId="6"/>
  </si>
  <si>
    <t>本州南岸
（西部）</t>
    <rPh sb="0" eb="2">
      <t>ホンシュウ</t>
    </rPh>
    <rPh sb="2" eb="4">
      <t>ナンガン</t>
    </rPh>
    <rPh sb="6" eb="8">
      <t>セイブ</t>
    </rPh>
    <phoneticPr fontId="6"/>
  </si>
  <si>
    <t>南西諸島</t>
    <rPh sb="0" eb="2">
      <t>ナンセイ</t>
    </rPh>
    <rPh sb="2" eb="4">
      <t>ショトウ</t>
    </rPh>
    <phoneticPr fontId="6"/>
  </si>
  <si>
    <t>九州西岸</t>
    <rPh sb="0" eb="2">
      <t>キュウシュウ</t>
    </rPh>
    <rPh sb="2" eb="4">
      <t>セイガン</t>
    </rPh>
    <phoneticPr fontId="6"/>
  </si>
  <si>
    <t>日本海沿岸</t>
    <rPh sb="0" eb="3">
      <t>ニホンカイ</t>
    </rPh>
    <rPh sb="3" eb="5">
      <t>エンガン</t>
    </rPh>
    <phoneticPr fontId="6"/>
  </si>
  <si>
    <t>調査距離
（海里）</t>
    <rPh sb="0" eb="2">
      <t>チョウサ</t>
    </rPh>
    <rPh sb="2" eb="4">
      <t>キョリ</t>
    </rPh>
    <rPh sb="6" eb="8">
      <t>カイリ</t>
    </rPh>
    <phoneticPr fontId="6"/>
  </si>
  <si>
    <t>網　　　片</t>
    <rPh sb="0" eb="1">
      <t>アミ</t>
    </rPh>
    <rPh sb="4" eb="5">
      <t>カタ</t>
    </rPh>
    <phoneticPr fontId="6"/>
  </si>
  <si>
    <t>浮　　　子</t>
    <phoneticPr fontId="6"/>
  </si>
  <si>
    <t>漁具その他</t>
    <rPh sb="0" eb="2">
      <t>ギョグ</t>
    </rPh>
    <rPh sb="2" eb="5">
      <t>ソノタ</t>
    </rPh>
    <phoneticPr fontId="6"/>
  </si>
  <si>
    <t>木　　　片</t>
    <rPh sb="0" eb="1">
      <t>キ</t>
    </rPh>
    <rPh sb="4" eb="5">
      <t>カタ</t>
    </rPh>
    <phoneticPr fontId="6"/>
  </si>
  <si>
    <t>固形プラスチック類</t>
    <rPh sb="0" eb="2">
      <t>コケイ</t>
    </rPh>
    <rPh sb="8" eb="9">
      <t>ルイ</t>
    </rPh>
    <phoneticPr fontId="6"/>
  </si>
  <si>
    <t>ポリ袋・ビニール袋</t>
    <rPh sb="2" eb="3">
      <t>フクロ</t>
    </rPh>
    <rPh sb="8" eb="9">
      <t>フクロ</t>
    </rPh>
    <phoneticPr fontId="6"/>
  </si>
  <si>
    <t>発泡スチロール</t>
    <rPh sb="0" eb="2">
      <t>ハッポウ</t>
    </rPh>
    <phoneticPr fontId="6"/>
  </si>
  <si>
    <t>金　属　類</t>
    <rPh sb="0" eb="1">
      <t>キン</t>
    </rPh>
    <rPh sb="2" eb="3">
      <t>ゾク</t>
    </rPh>
    <rPh sb="4" eb="5">
      <t>タグイ</t>
    </rPh>
    <phoneticPr fontId="6"/>
  </si>
  <si>
    <t>ガラス類</t>
    <rPh sb="3" eb="4">
      <t>ルイ</t>
    </rPh>
    <phoneticPr fontId="6"/>
  </si>
  <si>
    <t>流　　　木</t>
    <rPh sb="0" eb="1">
      <t>リュウ</t>
    </rPh>
    <rPh sb="4" eb="5">
      <t>キ</t>
    </rPh>
    <phoneticPr fontId="6"/>
  </si>
  <si>
    <t>そ　の　他</t>
    <rPh sb="4" eb="5">
      <t>ホカ</t>
    </rPh>
    <phoneticPr fontId="6"/>
  </si>
  <si>
    <t>（注）：（　）内は調査距離10海里当たりの平均目視個数である。</t>
    <rPh sb="1" eb="2">
      <t>チュウ</t>
    </rPh>
    <rPh sb="7" eb="8">
      <t>ナイ</t>
    </rPh>
    <rPh sb="9" eb="11">
      <t>チョウサ</t>
    </rPh>
    <rPh sb="11" eb="13">
      <t>キョリ</t>
    </rPh>
    <rPh sb="15" eb="17">
      <t>カイリ</t>
    </rPh>
    <rPh sb="17" eb="18">
      <t>ア</t>
    </rPh>
    <rPh sb="21" eb="23">
      <t>ヘイキン</t>
    </rPh>
    <rPh sb="23" eb="25">
      <t>モクシ</t>
    </rPh>
    <rPh sb="25" eb="27">
      <t>コスウ</t>
    </rPh>
    <phoneticPr fontId="6"/>
  </si>
  <si>
    <t>海域別海洋汚染発生確認状況</t>
    <rPh sb="0" eb="2">
      <t>カイイキ</t>
    </rPh>
    <rPh sb="2" eb="3">
      <t>ベツ</t>
    </rPh>
    <rPh sb="3" eb="5">
      <t>カイヨウ</t>
    </rPh>
    <rPh sb="5" eb="7">
      <t>オセン</t>
    </rPh>
    <rPh sb="7" eb="9">
      <t>ハッセイ</t>
    </rPh>
    <rPh sb="9" eb="11">
      <t>カクニン</t>
    </rPh>
    <rPh sb="11" eb="13">
      <t>ジョウキョウ</t>
    </rPh>
    <phoneticPr fontId="2"/>
  </si>
  <si>
    <t>発　　　　生　　　　原　　　　因</t>
    <rPh sb="0" eb="1">
      <t>ハツ</t>
    </rPh>
    <rPh sb="5" eb="6">
      <t>ショウ</t>
    </rPh>
    <rPh sb="10" eb="11">
      <t>ハラ</t>
    </rPh>
    <rPh sb="15" eb="16">
      <t>イン</t>
    </rPh>
    <phoneticPr fontId="2"/>
  </si>
  <si>
    <t>　　 　   排出源・
　　　　     発生原因別
　汚染物質別　　　</t>
    <rPh sb="7" eb="10">
      <t>ハイシュツゲン</t>
    </rPh>
    <rPh sb="21" eb="23">
      <t>ハッセイ</t>
    </rPh>
    <rPh sb="23" eb="25">
      <t>ゲンイン</t>
    </rPh>
    <rPh sb="25" eb="26">
      <t>ベツ</t>
    </rPh>
    <rPh sb="30" eb="32">
      <t>オセン</t>
    </rPh>
    <rPh sb="32" eb="34">
      <t>ブッシツ</t>
    </rPh>
    <rPh sb="34" eb="35">
      <t>ベツ</t>
    </rPh>
    <phoneticPr fontId="2"/>
  </si>
  <si>
    <t>取扱い
不注意</t>
    <rPh sb="0" eb="2">
      <t>トリアツカ</t>
    </rPh>
    <rPh sb="4" eb="7">
      <t>フチュウイ</t>
    </rPh>
    <phoneticPr fontId="2"/>
  </si>
  <si>
    <t>瀬戸内海
（大阪湾を除く。）</t>
    <rPh sb="0" eb="4">
      <t>セトナイカイ</t>
    </rPh>
    <rPh sb="6" eb="8">
      <t>オオサカフ</t>
    </rPh>
    <rPh sb="8" eb="9">
      <t>ワン</t>
    </rPh>
    <rPh sb="10" eb="11">
      <t>ノゾ</t>
    </rPh>
    <phoneticPr fontId="2"/>
  </si>
  <si>
    <r>
      <t xml:space="preserve">瀬戸内海
</t>
    </r>
    <r>
      <rPr>
        <sz val="11"/>
        <rFont val="ＭＳ Ｐ明朝"/>
        <family val="1"/>
        <charset val="128"/>
      </rPr>
      <t>(大阪湾を除く。)</t>
    </r>
    <rPh sb="0" eb="4">
      <t>セトナイカイ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</si>
</sst>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;[Red]#,##0"/>
    <numFmt numFmtId="178" formatCode="[=0]&quot;-&quot;;#,##0"/>
    <numFmt numFmtId="179" formatCode="[=0]&quot;- &quot;;#,##0\ "/>
    <numFmt numFmtId="180" formatCode="0.00_ "/>
    <numFmt numFmtId="181" formatCode="#_ "/>
    <numFmt numFmtId="182" formatCode="[=0]&quot;-  &quot;;#,##0\ \ "/>
    <numFmt numFmtId="183" formatCode="&quot;(&quot;#,##0.00&quot;)  &quot;;[=0]&quot;(-)  &quot;;General"/>
  </numFmts>
  <fonts count="16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hair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1" fillId="0" borderId="0"/>
  </cellStyleXfs>
  <cellXfs count="194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180" fontId="3" fillId="0" borderId="0" xfId="0" applyNumberFormat="1" applyFont="1"/>
    <xf numFmtId="0" fontId="5" fillId="0" borderId="0" xfId="2" applyFont="1"/>
    <xf numFmtId="0" fontId="8" fillId="0" borderId="0" xfId="2" applyFont="1" applyAlignment="1">
      <alignment horizontal="right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5" fillId="0" borderId="0" xfId="2" applyFont="1" applyAlignment="1">
      <alignment vertical="top"/>
    </xf>
    <xf numFmtId="0" fontId="8" fillId="0" borderId="0" xfId="2" applyFont="1" applyFill="1" applyBorder="1" applyAlignment="1">
      <alignment horizontal="center" vertical="top" wrapText="1"/>
    </xf>
    <xf numFmtId="182" fontId="5" fillId="0" borderId="6" xfId="2" applyNumberFormat="1" applyFont="1" applyFill="1" applyBorder="1" applyAlignment="1">
      <alignment vertical="center"/>
    </xf>
    <xf numFmtId="182" fontId="8" fillId="0" borderId="7" xfId="2" applyNumberFormat="1" applyFont="1" applyFill="1" applyBorder="1" applyAlignment="1" applyProtection="1">
      <alignment vertical="center"/>
      <protection locked="0"/>
    </xf>
    <xf numFmtId="182" fontId="8" fillId="0" borderId="8" xfId="2" applyNumberFormat="1" applyFont="1" applyFill="1" applyBorder="1" applyAlignment="1" applyProtection="1">
      <alignment vertical="center"/>
      <protection locked="0"/>
    </xf>
    <xf numFmtId="182" fontId="8" fillId="0" borderId="9" xfId="2" applyNumberFormat="1" applyFont="1" applyFill="1" applyBorder="1" applyAlignment="1" applyProtection="1">
      <alignment vertical="center"/>
      <protection locked="0"/>
    </xf>
    <xf numFmtId="182" fontId="5" fillId="0" borderId="10" xfId="2" applyNumberFormat="1" applyFont="1" applyFill="1" applyBorder="1"/>
    <xf numFmtId="182" fontId="5" fillId="0" borderId="11" xfId="2" applyNumberFormat="1" applyFont="1" applyFill="1" applyBorder="1"/>
    <xf numFmtId="182" fontId="5" fillId="0" borderId="12" xfId="2" applyNumberFormat="1" applyFont="1" applyFill="1" applyBorder="1"/>
    <xf numFmtId="182" fontId="5" fillId="0" borderId="13" xfId="2" applyNumberFormat="1" applyFont="1" applyFill="1" applyBorder="1"/>
    <xf numFmtId="0" fontId="5" fillId="0" borderId="0" xfId="2" applyFont="1" applyBorder="1"/>
    <xf numFmtId="182" fontId="5" fillId="0" borderId="0" xfId="2" applyNumberFormat="1" applyFont="1" applyBorder="1"/>
    <xf numFmtId="183" fontId="5" fillId="0" borderId="14" xfId="1" applyNumberFormat="1" applyFont="1" applyBorder="1" applyAlignment="1">
      <alignment vertical="center"/>
    </xf>
    <xf numFmtId="183" fontId="5" fillId="0" borderId="15" xfId="1" applyNumberFormat="1" applyFont="1" applyBorder="1" applyAlignment="1">
      <alignment vertical="center"/>
    </xf>
    <xf numFmtId="183" fontId="5" fillId="0" borderId="16" xfId="1" applyNumberFormat="1" applyFont="1" applyBorder="1" applyAlignment="1">
      <alignment vertical="center"/>
    </xf>
    <xf numFmtId="183" fontId="5" fillId="0" borderId="17" xfId="1" applyNumberFormat="1" applyFont="1" applyBorder="1" applyAlignment="1">
      <alignment vertical="center"/>
    </xf>
    <xf numFmtId="182" fontId="5" fillId="0" borderId="6" xfId="2" applyNumberFormat="1" applyFont="1" applyFill="1" applyBorder="1"/>
    <xf numFmtId="182" fontId="8" fillId="0" borderId="7" xfId="2" applyNumberFormat="1" applyFont="1" applyFill="1" applyBorder="1" applyProtection="1">
      <protection locked="0"/>
    </xf>
    <xf numFmtId="182" fontId="8" fillId="0" borderId="8" xfId="2" applyNumberFormat="1" applyFont="1" applyFill="1" applyBorder="1" applyProtection="1">
      <protection locked="0"/>
    </xf>
    <xf numFmtId="182" fontId="8" fillId="0" borderId="9" xfId="2" applyNumberFormat="1" applyFont="1" applyFill="1" applyBorder="1" applyProtection="1">
      <protection locked="0"/>
    </xf>
    <xf numFmtId="183" fontId="5" fillId="0" borderId="6" xfId="2" applyNumberFormat="1" applyFont="1" applyFill="1" applyBorder="1"/>
    <xf numFmtId="183" fontId="8" fillId="0" borderId="18" xfId="2" applyNumberFormat="1" applyFont="1" applyFill="1" applyBorder="1"/>
    <xf numFmtId="183" fontId="8" fillId="0" borderId="8" xfId="2" applyNumberFormat="1" applyFont="1" applyFill="1" applyBorder="1"/>
    <xf numFmtId="183" fontId="8" fillId="0" borderId="19" xfId="2" applyNumberFormat="1" applyFont="1" applyFill="1" applyBorder="1"/>
    <xf numFmtId="182" fontId="5" fillId="0" borderId="20" xfId="2" applyNumberFormat="1" applyFont="1" applyFill="1" applyBorder="1"/>
    <xf numFmtId="182" fontId="8" fillId="0" borderId="21" xfId="2" applyNumberFormat="1" applyFont="1" applyFill="1" applyBorder="1" applyProtection="1">
      <protection locked="0"/>
    </xf>
    <xf numFmtId="182" fontId="8" fillId="0" borderId="22" xfId="2" applyNumberFormat="1" applyFont="1" applyFill="1" applyBorder="1" applyProtection="1">
      <protection locked="0"/>
    </xf>
    <xf numFmtId="182" fontId="8" fillId="0" borderId="23" xfId="2" applyNumberFormat="1" applyFont="1" applyFill="1" applyBorder="1" applyProtection="1">
      <protection locked="0"/>
    </xf>
    <xf numFmtId="181" fontId="5" fillId="0" borderId="0" xfId="2" applyNumberFormat="1" applyFont="1" applyBorder="1"/>
    <xf numFmtId="183" fontId="5" fillId="0" borderId="24" xfId="2" applyNumberFormat="1" applyFont="1" applyFill="1" applyBorder="1"/>
    <xf numFmtId="183" fontId="8" fillId="0" borderId="25" xfId="2" applyNumberFormat="1" applyFont="1" applyFill="1" applyBorder="1"/>
    <xf numFmtId="0" fontId="8" fillId="0" borderId="0" xfId="2" applyFont="1" applyFill="1" applyBorder="1" applyAlignment="1">
      <alignment horizontal="center" vertical="center"/>
    </xf>
    <xf numFmtId="183" fontId="8" fillId="0" borderId="7" xfId="2" applyNumberFormat="1" applyFont="1" applyFill="1" applyBorder="1"/>
    <xf numFmtId="183" fontId="8" fillId="0" borderId="9" xfId="2" applyNumberFormat="1" applyFont="1" applyFill="1" applyBorder="1"/>
    <xf numFmtId="183" fontId="5" fillId="0" borderId="14" xfId="2" applyNumberFormat="1" applyFont="1" applyFill="1" applyBorder="1"/>
    <xf numFmtId="183" fontId="8" fillId="0" borderId="15" xfId="2" applyNumberFormat="1" applyFont="1" applyFill="1" applyBorder="1"/>
    <xf numFmtId="183" fontId="8" fillId="0" borderId="16" xfId="2" applyNumberFormat="1" applyFont="1" applyFill="1" applyBorder="1"/>
    <xf numFmtId="183" fontId="8" fillId="0" borderId="17" xfId="2" applyNumberFormat="1" applyFont="1" applyFill="1" applyBorder="1"/>
    <xf numFmtId="183" fontId="5" fillId="0" borderId="0" xfId="2" applyNumberFormat="1" applyFont="1" applyFill="1" applyBorder="1"/>
    <xf numFmtId="183" fontId="8" fillId="0" borderId="0" xfId="2" applyNumberFormat="1" applyFont="1" applyFill="1" applyBorder="1"/>
    <xf numFmtId="0" fontId="8" fillId="0" borderId="0" xfId="2" applyFont="1"/>
    <xf numFmtId="0" fontId="9" fillId="0" borderId="0" xfId="3" applyFont="1" applyFill="1"/>
    <xf numFmtId="0" fontId="10" fillId="0" borderId="0" xfId="3" applyFont="1" applyFill="1"/>
    <xf numFmtId="0" fontId="9" fillId="0" borderId="0" xfId="3" applyFont="1" applyFill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1" fillId="0" borderId="0" xfId="3" applyFont="1" applyFill="1"/>
    <xf numFmtId="0" fontId="7" fillId="0" borderId="0" xfId="3" applyFont="1" applyFill="1" applyAlignment="1">
      <alignment vertical="center"/>
    </xf>
    <xf numFmtId="0" fontId="12" fillId="0" borderId="0" xfId="3" applyFont="1" applyFill="1"/>
    <xf numFmtId="0" fontId="12" fillId="0" borderId="31" xfId="3" applyFont="1" applyFill="1" applyBorder="1" applyAlignment="1">
      <alignment horizontal="distributed" vertical="center"/>
    </xf>
    <xf numFmtId="0" fontId="12" fillId="0" borderId="0" xfId="3" applyFont="1" applyFill="1" applyBorder="1" applyAlignment="1">
      <alignment horizontal="distributed" vertical="center"/>
    </xf>
    <xf numFmtId="0" fontId="12" fillId="0" borderId="31" xfId="3" applyFont="1" applyFill="1" applyBorder="1" applyAlignment="1"/>
    <xf numFmtId="0" fontId="12" fillId="0" borderId="31" xfId="3" applyFont="1" applyFill="1" applyBorder="1" applyAlignment="1">
      <alignment horizontal="distributed" vertical="center" wrapText="1"/>
    </xf>
    <xf numFmtId="0" fontId="14" fillId="0" borderId="0" xfId="3" applyFont="1" applyFill="1" applyBorder="1" applyAlignment="1"/>
    <xf numFmtId="0" fontId="12" fillId="0" borderId="0" xfId="3" applyFont="1" applyFill="1" applyBorder="1" applyAlignment="1"/>
    <xf numFmtId="0" fontId="12" fillId="0" borderId="0" xfId="3" applyFont="1" applyFill="1" applyBorder="1" applyAlignment="1">
      <alignment horizontal="distributed" vertical="center" wrapText="1"/>
    </xf>
    <xf numFmtId="0" fontId="14" fillId="0" borderId="29" xfId="3" applyFont="1" applyFill="1" applyBorder="1" applyAlignment="1"/>
    <xf numFmtId="0" fontId="12" fillId="0" borderId="29" xfId="3" applyFont="1" applyFill="1" applyBorder="1" applyAlignment="1"/>
    <xf numFmtId="0" fontId="12" fillId="0" borderId="29" xfId="3" applyFont="1" applyFill="1" applyBorder="1" applyAlignment="1">
      <alignment horizontal="distributed" vertical="center" wrapText="1"/>
    </xf>
    <xf numFmtId="0" fontId="12" fillId="0" borderId="29" xfId="3" applyFont="1" applyFill="1" applyBorder="1" applyAlignment="1">
      <alignment horizontal="distributed" vertical="center"/>
    </xf>
    <xf numFmtId="0" fontId="12" fillId="0" borderId="22" xfId="3" applyFont="1" applyFill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180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32" xfId="0" applyFont="1" applyBorder="1" applyAlignment="1">
      <alignment vertical="center"/>
    </xf>
    <xf numFmtId="0" fontId="7" fillId="0" borderId="31" xfId="0" applyFont="1" applyBorder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180" fontId="7" fillId="0" borderId="31" xfId="0" applyNumberFormat="1" applyFont="1" applyBorder="1" applyAlignment="1">
      <alignment horizontal="distributed" vertical="center"/>
    </xf>
    <xf numFmtId="0" fontId="7" fillId="0" borderId="33" xfId="0" applyFont="1" applyBorder="1" applyAlignment="1">
      <alignment vertical="center"/>
    </xf>
    <xf numFmtId="0" fontId="7" fillId="0" borderId="26" xfId="0" applyFont="1" applyBorder="1" applyAlignment="1">
      <alignment horizontal="distributed" vertical="center"/>
    </xf>
    <xf numFmtId="0" fontId="7" fillId="0" borderId="27" xfId="0" applyFont="1" applyBorder="1" applyAlignment="1">
      <alignment vertical="center"/>
    </xf>
    <xf numFmtId="177" fontId="7" fillId="0" borderId="26" xfId="0" applyNumberFormat="1" applyFont="1" applyBorder="1" applyAlignment="1">
      <alignment vertical="center"/>
    </xf>
    <xf numFmtId="180" fontId="5" fillId="0" borderId="26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0" xfId="0" applyFont="1" applyBorder="1" applyAlignment="1">
      <alignment horizontal="distributed" vertical="center"/>
    </xf>
    <xf numFmtId="0" fontId="7" fillId="0" borderId="28" xfId="0" applyFon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80" fontId="5" fillId="0" borderId="31" xfId="0" applyNumberFormat="1" applyFont="1" applyBorder="1" applyAlignment="1">
      <alignment vertical="center"/>
    </xf>
    <xf numFmtId="177" fontId="7" fillId="0" borderId="28" xfId="0" applyNumberFormat="1" applyFont="1" applyBorder="1" applyAlignment="1">
      <alignment vertical="center"/>
    </xf>
    <xf numFmtId="180" fontId="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distributed" vertical="center" wrapText="1"/>
    </xf>
    <xf numFmtId="0" fontId="7" fillId="0" borderId="35" xfId="0" applyFont="1" applyBorder="1" applyAlignment="1">
      <alignment vertical="center"/>
    </xf>
    <xf numFmtId="0" fontId="7" fillId="0" borderId="29" xfId="0" applyFont="1" applyBorder="1" applyAlignment="1">
      <alignment horizontal="distributed" vertical="center"/>
    </xf>
    <xf numFmtId="0" fontId="7" fillId="0" borderId="30" xfId="0" applyFont="1" applyBorder="1" applyAlignment="1">
      <alignment vertical="center"/>
    </xf>
    <xf numFmtId="177" fontId="7" fillId="0" borderId="29" xfId="0" applyNumberFormat="1" applyFont="1" applyBorder="1" applyAlignment="1">
      <alignment vertical="center"/>
    </xf>
    <xf numFmtId="180" fontId="5" fillId="0" borderId="29" xfId="0" applyNumberFormat="1" applyFont="1" applyBorder="1" applyAlignment="1">
      <alignment vertical="center"/>
    </xf>
    <xf numFmtId="177" fontId="7" fillId="0" borderId="30" xfId="0" applyNumberFormat="1" applyFont="1" applyBorder="1" applyAlignment="1">
      <alignment vertical="center"/>
    </xf>
    <xf numFmtId="179" fontId="11" fillId="0" borderId="36" xfId="3" applyNumberFormat="1" applyFont="1" applyFill="1" applyBorder="1"/>
    <xf numFmtId="179" fontId="11" fillId="0" borderId="12" xfId="3" applyNumberFormat="1" applyFont="1" applyFill="1" applyBorder="1"/>
    <xf numFmtId="179" fontId="11" fillId="0" borderId="13" xfId="3" applyNumberFormat="1" applyFont="1" applyFill="1" applyBorder="1"/>
    <xf numFmtId="179" fontId="11" fillId="0" borderId="37" xfId="3" applyNumberFormat="1" applyFont="1" applyFill="1" applyBorder="1"/>
    <xf numFmtId="179" fontId="11" fillId="0" borderId="8" xfId="3" applyNumberFormat="1" applyFont="1" applyFill="1" applyBorder="1"/>
    <xf numFmtId="179" fontId="11" fillId="0" borderId="9" xfId="3" applyNumberFormat="1" applyFont="1" applyFill="1" applyBorder="1"/>
    <xf numFmtId="179" fontId="11" fillId="0" borderId="16" xfId="3" applyNumberFormat="1" applyFont="1" applyFill="1" applyBorder="1"/>
    <xf numFmtId="179" fontId="11" fillId="0" borderId="17" xfId="3" applyNumberFormat="1" applyFont="1" applyFill="1" applyBorder="1"/>
    <xf numFmtId="179" fontId="11" fillId="0" borderId="8" xfId="3" applyNumberFormat="1" applyFont="1" applyFill="1" applyBorder="1" applyProtection="1">
      <protection locked="0"/>
    </xf>
    <xf numFmtId="179" fontId="11" fillId="0" borderId="9" xfId="3" applyNumberFormat="1" applyFont="1" applyFill="1" applyBorder="1" applyProtection="1">
      <protection locked="0"/>
    </xf>
    <xf numFmtId="179" fontId="11" fillId="0" borderId="16" xfId="3" applyNumberFormat="1" applyFont="1" applyFill="1" applyBorder="1" applyProtection="1">
      <protection locked="0"/>
    </xf>
    <xf numFmtId="179" fontId="11" fillId="0" borderId="17" xfId="3" applyNumberFormat="1" applyFont="1" applyFill="1" applyBorder="1" applyProtection="1">
      <protection locked="0"/>
    </xf>
    <xf numFmtId="179" fontId="11" fillId="0" borderId="64" xfId="3" applyNumberFormat="1" applyFont="1" applyFill="1" applyBorder="1"/>
    <xf numFmtId="0" fontId="12" fillId="0" borderId="22" xfId="3" applyFont="1" applyFill="1" applyBorder="1" applyAlignment="1">
      <alignment horizontal="center" vertical="center" textRotation="255"/>
    </xf>
    <xf numFmtId="0" fontId="15" fillId="0" borderId="0" xfId="0" applyFont="1" applyAlignment="1">
      <alignment horizontal="center" vertical="center"/>
    </xf>
    <xf numFmtId="178" fontId="11" fillId="0" borderId="55" xfId="3" applyNumberFormat="1" applyFont="1" applyFill="1" applyBorder="1" applyAlignment="1">
      <alignment horizontal="center" vertical="center"/>
    </xf>
    <xf numFmtId="178" fontId="11" fillId="0" borderId="56" xfId="3" applyNumberFormat="1" applyFont="1" applyFill="1" applyBorder="1" applyAlignment="1">
      <alignment horizontal="center" vertical="center"/>
    </xf>
    <xf numFmtId="178" fontId="11" fillId="0" borderId="57" xfId="3" applyNumberFormat="1" applyFont="1" applyFill="1" applyBorder="1" applyAlignment="1">
      <alignment horizontal="center" vertical="center"/>
    </xf>
    <xf numFmtId="178" fontId="11" fillId="0" borderId="46" xfId="3" applyNumberFormat="1" applyFont="1" applyFill="1" applyBorder="1" applyAlignment="1" applyProtection="1">
      <alignment horizontal="center" vertical="center"/>
      <protection locked="0"/>
    </xf>
    <xf numFmtId="178" fontId="11" fillId="0" borderId="47" xfId="3" applyNumberFormat="1" applyFont="1" applyFill="1" applyBorder="1" applyAlignment="1" applyProtection="1">
      <alignment horizontal="center" vertical="center"/>
      <protection locked="0"/>
    </xf>
    <xf numFmtId="0" fontId="12" fillId="0" borderId="38" xfId="3" applyFont="1" applyFill="1" applyBorder="1" applyAlignment="1">
      <alignment horizontal="center" vertical="center" textRotation="255"/>
    </xf>
    <xf numFmtId="0" fontId="12" fillId="0" borderId="39" xfId="3" applyFont="1" applyFill="1" applyBorder="1" applyAlignment="1">
      <alignment horizontal="center" vertical="center" textRotation="255"/>
    </xf>
    <xf numFmtId="0" fontId="12" fillId="0" borderId="40" xfId="3" applyFont="1" applyFill="1" applyBorder="1" applyAlignment="1">
      <alignment horizontal="center" vertical="center" textRotation="255"/>
    </xf>
    <xf numFmtId="0" fontId="12" fillId="0" borderId="41" xfId="3" applyFont="1" applyFill="1" applyBorder="1" applyAlignment="1">
      <alignment horizontal="center"/>
    </xf>
    <xf numFmtId="0" fontId="12" fillId="0" borderId="41" xfId="3" applyFont="1" applyFill="1" applyBorder="1" applyAlignment="1">
      <alignment horizontal="center" vertical="center" textRotation="255"/>
    </xf>
    <xf numFmtId="0" fontId="12" fillId="0" borderId="22" xfId="3" applyFont="1" applyFill="1" applyBorder="1" applyAlignment="1">
      <alignment horizontal="center" vertical="center" textRotation="255"/>
    </xf>
    <xf numFmtId="0" fontId="12" fillId="0" borderId="42" xfId="3" applyFont="1" applyFill="1" applyBorder="1" applyAlignment="1">
      <alignment horizontal="center"/>
    </xf>
    <xf numFmtId="0" fontId="12" fillId="0" borderId="4" xfId="3" applyFont="1" applyFill="1" applyBorder="1" applyAlignment="1">
      <alignment horizontal="center"/>
    </xf>
    <xf numFmtId="0" fontId="12" fillId="0" borderId="43" xfId="3" applyFont="1" applyFill="1" applyBorder="1" applyAlignment="1">
      <alignment horizontal="center" vertical="center" textRotation="255"/>
    </xf>
    <xf numFmtId="0" fontId="12" fillId="0" borderId="44" xfId="3" applyFont="1" applyFill="1" applyBorder="1" applyAlignment="1">
      <alignment horizontal="center" vertical="center" textRotation="255"/>
    </xf>
    <xf numFmtId="0" fontId="12" fillId="0" borderId="45" xfId="3" applyFont="1" applyFill="1" applyBorder="1" applyAlignment="1">
      <alignment horizontal="center" vertical="center" textRotation="255"/>
    </xf>
    <xf numFmtId="0" fontId="12" fillId="0" borderId="23" xfId="3" applyFont="1" applyFill="1" applyBorder="1" applyAlignment="1">
      <alignment horizontal="center" vertical="center" textRotation="255"/>
    </xf>
    <xf numFmtId="0" fontId="12" fillId="0" borderId="5" xfId="3" applyFont="1" applyFill="1" applyBorder="1" applyAlignment="1">
      <alignment horizontal="center"/>
    </xf>
    <xf numFmtId="178" fontId="11" fillId="0" borderId="48" xfId="3" applyNumberFormat="1" applyFont="1" applyFill="1" applyBorder="1" applyAlignment="1" applyProtection="1">
      <alignment horizontal="center" vertical="center"/>
      <protection locked="0"/>
    </xf>
    <xf numFmtId="0" fontId="12" fillId="0" borderId="32" xfId="3" applyFont="1" applyFill="1" applyBorder="1" applyAlignment="1">
      <alignment horizontal="distributed" vertical="center"/>
    </xf>
    <xf numFmtId="0" fontId="12" fillId="0" borderId="34" xfId="3" applyFont="1" applyFill="1" applyBorder="1" applyAlignment="1">
      <alignment horizontal="distributed" vertical="center"/>
    </xf>
    <xf numFmtId="0" fontId="12" fillId="0" borderId="35" xfId="3" applyFont="1" applyFill="1" applyBorder="1" applyAlignment="1">
      <alignment horizontal="distributed" vertical="center"/>
    </xf>
    <xf numFmtId="176" fontId="11" fillId="0" borderId="10" xfId="3" applyNumberFormat="1" applyFont="1" applyFill="1" applyBorder="1" applyAlignment="1">
      <alignment vertical="center"/>
    </xf>
    <xf numFmtId="176" fontId="11" fillId="0" borderId="6" xfId="3" applyNumberFormat="1" applyFont="1" applyFill="1" applyBorder="1" applyAlignment="1">
      <alignment vertical="center"/>
    </xf>
    <xf numFmtId="0" fontId="12" fillId="0" borderId="34" xfId="3" applyFont="1" applyFill="1" applyBorder="1" applyAlignment="1">
      <alignment horizontal="distributed" vertical="center" wrapText="1"/>
    </xf>
    <xf numFmtId="176" fontId="11" fillId="0" borderId="14" xfId="3" applyNumberFormat="1" applyFont="1" applyFill="1" applyBorder="1" applyAlignment="1">
      <alignment vertical="center"/>
    </xf>
    <xf numFmtId="0" fontId="13" fillId="0" borderId="49" xfId="3" applyFont="1" applyFill="1" applyBorder="1" applyAlignment="1">
      <alignment horizontal="left" vertical="center" wrapText="1"/>
    </xf>
    <xf numFmtId="0" fontId="13" fillId="0" borderId="50" xfId="3" applyFont="1" applyFill="1" applyBorder="1" applyAlignment="1">
      <alignment horizontal="left" vertical="center" wrapText="1"/>
    </xf>
    <xf numFmtId="0" fontId="13" fillId="0" borderId="51" xfId="3" applyFont="1" applyFill="1" applyBorder="1" applyAlignment="1">
      <alignment horizontal="left" vertical="center" wrapText="1"/>
    </xf>
    <xf numFmtId="0" fontId="13" fillId="0" borderId="52" xfId="3" applyFont="1" applyFill="1" applyBorder="1" applyAlignment="1">
      <alignment horizontal="left" vertical="center" wrapText="1"/>
    </xf>
    <xf numFmtId="0" fontId="13" fillId="0" borderId="53" xfId="3" applyFont="1" applyFill="1" applyBorder="1" applyAlignment="1">
      <alignment horizontal="left" vertical="center" wrapText="1"/>
    </xf>
    <xf numFmtId="0" fontId="13" fillId="0" borderId="54" xfId="3" applyFont="1" applyFill="1" applyBorder="1" applyAlignment="1">
      <alignment horizontal="left" vertical="center" wrapText="1"/>
    </xf>
    <xf numFmtId="0" fontId="12" fillId="0" borderId="32" xfId="3" applyFont="1" applyFill="1" applyBorder="1" applyAlignment="1">
      <alignment horizontal="left" vertical="center"/>
    </xf>
    <xf numFmtId="0" fontId="12" fillId="0" borderId="34" xfId="3" applyFont="1" applyFill="1" applyBorder="1" applyAlignment="1">
      <alignment horizontal="left" vertical="center"/>
    </xf>
    <xf numFmtId="0" fontId="12" fillId="0" borderId="10" xfId="3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/>
    </xf>
    <xf numFmtId="0" fontId="8" fillId="0" borderId="34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58" xfId="2" applyFont="1" applyFill="1" applyBorder="1" applyAlignment="1">
      <alignment horizontal="center" vertical="center"/>
    </xf>
    <xf numFmtId="0" fontId="8" fillId="0" borderId="59" xfId="2" applyFont="1" applyFill="1" applyBorder="1" applyAlignment="1">
      <alignment horizontal="center" vertical="center"/>
    </xf>
    <xf numFmtId="0" fontId="8" fillId="0" borderId="60" xfId="2" applyFont="1" applyFill="1" applyBorder="1" applyAlignment="1">
      <alignment horizontal="center" vertical="center"/>
    </xf>
    <xf numFmtId="0" fontId="8" fillId="0" borderId="61" xfId="2" applyFont="1" applyFill="1" applyBorder="1" applyAlignment="1">
      <alignment horizontal="center" vertical="center"/>
    </xf>
    <xf numFmtId="0" fontId="8" fillId="0" borderId="35" xfId="2" applyFont="1" applyFill="1" applyBorder="1" applyAlignment="1">
      <alignment horizontal="center" vertical="center"/>
    </xf>
    <xf numFmtId="0" fontId="8" fillId="0" borderId="29" xfId="2" applyFont="1" applyFill="1" applyBorder="1" applyAlignment="1">
      <alignment horizontal="center" vertical="center"/>
    </xf>
    <xf numFmtId="0" fontId="7" fillId="0" borderId="29" xfId="2" applyFont="1" applyBorder="1" applyAlignment="1">
      <alignment horizontal="left" vertical="center"/>
    </xf>
    <xf numFmtId="0" fontId="8" fillId="0" borderId="49" xfId="2" applyFont="1" applyFill="1" applyBorder="1" applyAlignment="1">
      <alignment horizontal="left" wrapText="1"/>
    </xf>
    <xf numFmtId="0" fontId="5" fillId="0" borderId="62" xfId="2" applyFont="1" applyBorder="1"/>
    <xf numFmtId="0" fontId="8" fillId="0" borderId="32" xfId="2" applyFont="1" applyFill="1" applyBorder="1" applyAlignment="1">
      <alignment horizontal="center" vertical="center"/>
    </xf>
    <xf numFmtId="0" fontId="8" fillId="0" borderId="3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63" xfId="2" applyFont="1" applyFill="1" applyBorder="1" applyAlignment="1">
      <alignment horizontal="center" vertical="center"/>
    </xf>
    <xf numFmtId="0" fontId="8" fillId="0" borderId="40" xfId="2" applyFont="1" applyFill="1" applyBorder="1" applyAlignment="1">
      <alignment horizontal="center" vertical="center"/>
    </xf>
    <xf numFmtId="0" fontId="12" fillId="0" borderId="61" xfId="3" applyFont="1" applyFill="1" applyBorder="1" applyAlignment="1"/>
    <xf numFmtId="0" fontId="12" fillId="0" borderId="61" xfId="3" applyFont="1" applyFill="1" applyBorder="1" applyAlignment="1">
      <alignment horizontal="distributed" vertical="center" wrapText="1"/>
    </xf>
    <xf numFmtId="176" fontId="11" fillId="0" borderId="24" xfId="3" applyNumberFormat="1" applyFont="1" applyFill="1" applyBorder="1" applyAlignment="1">
      <alignment vertical="center"/>
    </xf>
    <xf numFmtId="0" fontId="14" fillId="0" borderId="61" xfId="3" applyFont="1" applyFill="1" applyBorder="1" applyAlignment="1"/>
    <xf numFmtId="0" fontId="12" fillId="0" borderId="60" xfId="3" applyFont="1" applyFill="1" applyBorder="1" applyAlignment="1">
      <alignment horizontal="distributed" vertical="center"/>
    </xf>
    <xf numFmtId="0" fontId="12" fillId="0" borderId="59" xfId="3" applyFont="1" applyFill="1" applyBorder="1" applyAlignment="1">
      <alignment horizontal="distributed" vertical="center"/>
    </xf>
    <xf numFmtId="179" fontId="11" fillId="0" borderId="65" xfId="3" applyNumberFormat="1" applyFont="1" applyFill="1" applyBorder="1"/>
    <xf numFmtId="179" fontId="11" fillId="0" borderId="25" xfId="3" applyNumberFormat="1" applyFont="1" applyFill="1" applyBorder="1"/>
    <xf numFmtId="179" fontId="11" fillId="0" borderId="25" xfId="3" applyNumberFormat="1" applyFont="1" applyFill="1" applyBorder="1" applyProtection="1">
      <protection locked="0"/>
    </xf>
    <xf numFmtId="179" fontId="11" fillId="0" borderId="19" xfId="3" applyNumberFormat="1" applyFont="1" applyFill="1" applyBorder="1" applyProtection="1">
      <protection locked="0"/>
    </xf>
    <xf numFmtId="0" fontId="12" fillId="0" borderId="58" xfId="3" applyFont="1" applyFill="1" applyBorder="1" applyAlignment="1">
      <alignment horizontal="distributed" vertical="center"/>
    </xf>
    <xf numFmtId="0" fontId="14" fillId="0" borderId="40" xfId="3" applyFont="1" applyFill="1" applyBorder="1" applyAlignment="1"/>
    <xf numFmtId="0" fontId="12" fillId="0" borderId="60" xfId="3" applyFont="1" applyFill="1" applyBorder="1" applyAlignment="1"/>
    <xf numFmtId="0" fontId="12" fillId="0" borderId="63" xfId="3" applyFont="1" applyFill="1" applyBorder="1" applyAlignment="1">
      <alignment horizontal="distributed" vertical="center"/>
    </xf>
    <xf numFmtId="176" fontId="11" fillId="0" borderId="20" xfId="3" applyNumberFormat="1" applyFont="1" applyFill="1" applyBorder="1" applyAlignment="1">
      <alignment vertical="center"/>
    </xf>
    <xf numFmtId="0" fontId="12" fillId="0" borderId="61" xfId="3" applyFont="1" applyFill="1" applyBorder="1" applyAlignment="1">
      <alignment horizontal="distributed" vertical="center"/>
    </xf>
    <xf numFmtId="0" fontId="12" fillId="0" borderId="59" xfId="3" applyFont="1" applyFill="1" applyBorder="1" applyAlignment="1">
      <alignment horizontal="distributed" vertical="center" wrapText="1"/>
    </xf>
    <xf numFmtId="0" fontId="12" fillId="0" borderId="58" xfId="3" applyFont="1" applyFill="1" applyBorder="1" applyAlignment="1"/>
    <xf numFmtId="0" fontId="12" fillId="0" borderId="40" xfId="3" applyFont="1" applyFill="1" applyBorder="1" applyAlignment="1">
      <alignment horizontal="distributed" vertical="center"/>
    </xf>
    <xf numFmtId="0" fontId="12" fillId="0" borderId="58" xfId="3" applyFont="1" applyFill="1" applyBorder="1" applyAlignment="1">
      <alignment horizontal="distributed" vertical="center" wrapText="1"/>
    </xf>
    <xf numFmtId="0" fontId="14" fillId="0" borderId="63" xfId="3" applyFont="1" applyFill="1" applyBorder="1" applyAlignment="1"/>
    <xf numFmtId="0" fontId="14" fillId="0" borderId="58" xfId="3" applyFont="1" applyFill="1" applyBorder="1" applyAlignment="1"/>
  </cellXfs>
  <cellStyles count="4">
    <cellStyle name="桁区切り" xfId="1" builtinId="6"/>
    <cellStyle name="標準" xfId="0" builtinId="0"/>
    <cellStyle name="標準_p56 第5部 2 海上漂流物" xfId="2"/>
    <cellStyle name="標準_第五部p55p56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9525</xdr:rowOff>
    </xdr:from>
    <xdr:to>
      <xdr:col>3</xdr:col>
      <xdr:colOff>9525</xdr:colOff>
      <xdr:row>2</xdr:row>
      <xdr:rowOff>9525</xdr:rowOff>
    </xdr:to>
    <xdr:sp macro="" textlink="">
      <xdr:nvSpPr>
        <xdr:cNvPr id="1223" name="Line 1"/>
        <xdr:cNvSpPr>
          <a:spLocks noChangeShapeType="1"/>
        </xdr:cNvSpPr>
      </xdr:nvSpPr>
      <xdr:spPr bwMode="auto">
        <a:xfrm flipH="1">
          <a:off x="561975" y="838200"/>
          <a:ext cx="1000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0</xdr:row>
      <xdr:rowOff>123825</xdr:rowOff>
    </xdr:from>
    <xdr:to>
      <xdr:col>9</xdr:col>
      <xdr:colOff>733425</xdr:colOff>
      <xdr:row>29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171450" y="123825"/>
          <a:ext cx="6762750" cy="7305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 w="571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2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300"/>
            </a:lnSpc>
            <a:defRPr sz="1000"/>
          </a:pPr>
          <a:endParaRPr lang="ja-JP" altLang="en-US" sz="105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8500"/>
            </a:lnSpc>
            <a:defRPr sz="1000"/>
          </a:pPr>
          <a:r>
            <a:rPr lang="ja-JP" altLang="en-US" sz="7200" b="0" i="0" u="none" strike="noStrike" baseline="0">
              <a:solidFill>
                <a:srgbClr val="FF0000"/>
              </a:solidFill>
              <a:latin typeface="ＭＳ 明朝"/>
              <a:ea typeface="ＭＳ 明朝"/>
            </a:rPr>
            <a:t>削除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view="pageBreakPreview" zoomScale="85" zoomScaleNormal="85" zoomScaleSheetLayoutView="85" workbookViewId="0">
      <selection activeCell="Q6" sqref="Q6"/>
    </sheetView>
  </sheetViews>
  <sheetFormatPr defaultRowHeight="12" x14ac:dyDescent="0.15"/>
  <cols>
    <col min="1" max="1" width="3.42578125" style="1" customWidth="1"/>
    <col min="2" max="2" width="15.7109375" style="1" customWidth="1"/>
    <col min="3" max="4" width="3.42578125" style="1" customWidth="1"/>
    <col min="5" max="5" width="14.7109375" style="1" customWidth="1"/>
    <col min="6" max="6" width="3.7109375" style="1" customWidth="1"/>
    <col min="7" max="7" width="3.42578125" style="1" customWidth="1"/>
    <col min="8" max="8" width="14.5703125" style="1" customWidth="1"/>
    <col min="9" max="9" width="3.5703125" style="1" customWidth="1"/>
    <col min="10" max="10" width="3.42578125" style="1" customWidth="1"/>
    <col min="11" max="11" width="14.5703125" style="3" customWidth="1"/>
    <col min="12" max="12" width="3.42578125" style="1" customWidth="1"/>
    <col min="13" max="16384" width="9.140625" style="1"/>
  </cols>
  <sheetData>
    <row r="1" spans="1:12" ht="41.25" customHeight="1" x14ac:dyDescent="0.15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s="2" customFormat="1" ht="28.5" customHeight="1" x14ac:dyDescent="0.15">
      <c r="A2" s="77"/>
      <c r="B2" s="77" t="s">
        <v>1</v>
      </c>
      <c r="C2" s="77"/>
      <c r="D2" s="77"/>
      <c r="E2" s="77"/>
      <c r="F2" s="77"/>
      <c r="G2" s="77"/>
      <c r="H2" s="77"/>
      <c r="I2" s="77"/>
      <c r="J2" s="77"/>
      <c r="K2" s="78" t="s">
        <v>33</v>
      </c>
      <c r="L2" s="79"/>
    </row>
    <row r="3" spans="1:12" s="2" customFormat="1" ht="36" customHeight="1" x14ac:dyDescent="0.15">
      <c r="A3" s="80"/>
      <c r="B3" s="81" t="s">
        <v>2</v>
      </c>
      <c r="C3" s="82"/>
      <c r="D3" s="83"/>
      <c r="E3" s="81" t="s">
        <v>3</v>
      </c>
      <c r="F3" s="82"/>
      <c r="G3" s="83"/>
      <c r="H3" s="81" t="s">
        <v>4</v>
      </c>
      <c r="I3" s="82"/>
      <c r="J3" s="83"/>
      <c r="K3" s="84" t="s">
        <v>5</v>
      </c>
      <c r="L3" s="82"/>
    </row>
    <row r="4" spans="1:12" s="2" customFormat="1" ht="36" customHeight="1" x14ac:dyDescent="0.15">
      <c r="A4" s="85"/>
      <c r="B4" s="86" t="s">
        <v>6</v>
      </c>
      <c r="C4" s="87"/>
      <c r="D4" s="88"/>
      <c r="E4" s="56">
        <f>SUM(E5:E14)</f>
        <v>432</v>
      </c>
      <c r="F4" s="57"/>
      <c r="G4" s="56"/>
      <c r="H4" s="56">
        <v>414</v>
      </c>
      <c r="I4" s="57"/>
      <c r="J4" s="56"/>
      <c r="K4" s="89">
        <f>E4/H4</f>
        <v>1.0434782608695652</v>
      </c>
      <c r="L4" s="90"/>
    </row>
    <row r="5" spans="1:12" s="2" customFormat="1" ht="48" customHeight="1" x14ac:dyDescent="0.15">
      <c r="A5" s="91"/>
      <c r="B5" s="92" t="s">
        <v>7</v>
      </c>
      <c r="C5" s="93"/>
      <c r="D5" s="94"/>
      <c r="E5" s="58">
        <v>43</v>
      </c>
      <c r="F5" s="59"/>
      <c r="G5" s="58"/>
      <c r="H5" s="58">
        <v>43</v>
      </c>
      <c r="I5" s="59"/>
      <c r="J5" s="58"/>
      <c r="K5" s="95">
        <f>E5/H5</f>
        <v>1</v>
      </c>
      <c r="L5" s="96"/>
    </row>
    <row r="6" spans="1:12" s="2" customFormat="1" ht="48" customHeight="1" x14ac:dyDescent="0.15">
      <c r="A6" s="91"/>
      <c r="B6" s="92" t="s">
        <v>8</v>
      </c>
      <c r="C6" s="93"/>
      <c r="D6" s="94"/>
      <c r="E6" s="58">
        <v>58</v>
      </c>
      <c r="F6" s="59"/>
      <c r="G6" s="58"/>
      <c r="H6" s="58">
        <v>35</v>
      </c>
      <c r="I6" s="59"/>
      <c r="J6" s="58"/>
      <c r="K6" s="97">
        <f>E6/H6</f>
        <v>1.6571428571428573</v>
      </c>
      <c r="L6" s="96"/>
    </row>
    <row r="7" spans="1:12" s="2" customFormat="1" ht="48" customHeight="1" x14ac:dyDescent="0.15">
      <c r="A7" s="91"/>
      <c r="B7" s="92" t="s">
        <v>9</v>
      </c>
      <c r="C7" s="93"/>
      <c r="D7" s="94"/>
      <c r="E7" s="58">
        <v>26</v>
      </c>
      <c r="F7" s="59"/>
      <c r="G7" s="58"/>
      <c r="H7" s="58">
        <v>27</v>
      </c>
      <c r="I7" s="59"/>
      <c r="J7" s="58"/>
      <c r="K7" s="97">
        <f t="shared" ref="K7:K14" si="0">E7/H7</f>
        <v>0.96296296296296291</v>
      </c>
      <c r="L7" s="96"/>
    </row>
    <row r="8" spans="1:12" s="2" customFormat="1" ht="48" customHeight="1" x14ac:dyDescent="0.15">
      <c r="A8" s="91"/>
      <c r="B8" s="92" t="s">
        <v>10</v>
      </c>
      <c r="C8" s="93"/>
      <c r="D8" s="94"/>
      <c r="E8" s="58">
        <v>45</v>
      </c>
      <c r="F8" s="59"/>
      <c r="G8" s="58"/>
      <c r="H8" s="58">
        <v>48</v>
      </c>
      <c r="I8" s="59"/>
      <c r="J8" s="58"/>
      <c r="K8" s="97">
        <f t="shared" si="0"/>
        <v>0.9375</v>
      </c>
      <c r="L8" s="96"/>
    </row>
    <row r="9" spans="1:12" s="2" customFormat="1" ht="48" customHeight="1" x14ac:dyDescent="0.15">
      <c r="A9" s="91"/>
      <c r="B9" s="92" t="s">
        <v>11</v>
      </c>
      <c r="C9" s="93"/>
      <c r="D9" s="94"/>
      <c r="E9" s="58">
        <v>14</v>
      </c>
      <c r="F9" s="59"/>
      <c r="G9" s="58"/>
      <c r="H9" s="58">
        <v>8</v>
      </c>
      <c r="I9" s="59"/>
      <c r="J9" s="58"/>
      <c r="K9" s="97">
        <f t="shared" si="0"/>
        <v>1.75</v>
      </c>
      <c r="L9" s="96"/>
    </row>
    <row r="10" spans="1:12" s="2" customFormat="1" ht="48" customHeight="1" x14ac:dyDescent="0.15">
      <c r="A10" s="91"/>
      <c r="B10" s="98" t="s">
        <v>63</v>
      </c>
      <c r="C10" s="93"/>
      <c r="D10" s="94"/>
      <c r="E10" s="58">
        <v>79</v>
      </c>
      <c r="F10" s="59"/>
      <c r="G10" s="58"/>
      <c r="H10" s="58">
        <v>61</v>
      </c>
      <c r="I10" s="59"/>
      <c r="J10" s="58"/>
      <c r="K10" s="97">
        <f t="shared" si="0"/>
        <v>1.2950819672131149</v>
      </c>
      <c r="L10" s="96"/>
    </row>
    <row r="11" spans="1:12" s="2" customFormat="1" ht="48" customHeight="1" x14ac:dyDescent="0.15">
      <c r="A11" s="91"/>
      <c r="B11" s="92" t="s">
        <v>12</v>
      </c>
      <c r="C11" s="93"/>
      <c r="D11" s="94"/>
      <c r="E11" s="58">
        <v>16</v>
      </c>
      <c r="F11" s="59"/>
      <c r="G11" s="58"/>
      <c r="H11" s="58">
        <v>42</v>
      </c>
      <c r="I11" s="59"/>
      <c r="J11" s="58"/>
      <c r="K11" s="97">
        <f t="shared" si="0"/>
        <v>0.38095238095238093</v>
      </c>
      <c r="L11" s="96"/>
    </row>
    <row r="12" spans="1:12" s="2" customFormat="1" ht="48" customHeight="1" x14ac:dyDescent="0.15">
      <c r="A12" s="91"/>
      <c r="B12" s="92" t="s">
        <v>13</v>
      </c>
      <c r="C12" s="93"/>
      <c r="D12" s="94"/>
      <c r="E12" s="58">
        <v>65</v>
      </c>
      <c r="F12" s="59"/>
      <c r="G12" s="58"/>
      <c r="H12" s="58">
        <v>51</v>
      </c>
      <c r="I12" s="59"/>
      <c r="J12" s="58"/>
      <c r="K12" s="97">
        <f t="shared" si="0"/>
        <v>1.2745098039215685</v>
      </c>
      <c r="L12" s="96"/>
    </row>
    <row r="13" spans="1:12" s="2" customFormat="1" ht="48" customHeight="1" x14ac:dyDescent="0.15">
      <c r="A13" s="91"/>
      <c r="B13" s="92" t="s">
        <v>14</v>
      </c>
      <c r="C13" s="93"/>
      <c r="D13" s="94"/>
      <c r="E13" s="58">
        <v>52</v>
      </c>
      <c r="F13" s="59"/>
      <c r="G13" s="58"/>
      <c r="H13" s="58">
        <v>66</v>
      </c>
      <c r="I13" s="59"/>
      <c r="J13" s="58"/>
      <c r="K13" s="97">
        <f t="shared" si="0"/>
        <v>0.78787878787878785</v>
      </c>
      <c r="L13" s="96"/>
    </row>
    <row r="14" spans="1:12" s="2" customFormat="1" ht="48" customHeight="1" x14ac:dyDescent="0.15">
      <c r="A14" s="99"/>
      <c r="B14" s="100" t="s">
        <v>15</v>
      </c>
      <c r="C14" s="101"/>
      <c r="D14" s="102"/>
      <c r="E14" s="60">
        <v>34</v>
      </c>
      <c r="F14" s="61"/>
      <c r="G14" s="60"/>
      <c r="H14" s="60">
        <v>33</v>
      </c>
      <c r="I14" s="61"/>
      <c r="J14" s="60"/>
      <c r="K14" s="103">
        <f t="shared" si="0"/>
        <v>1.0303030303030303</v>
      </c>
      <c r="L14" s="104"/>
    </row>
  </sheetData>
  <mergeCells count="1">
    <mergeCell ref="A1:L1"/>
  </mergeCells>
  <phoneticPr fontId="2"/>
  <printOptions horizontalCentered="1"/>
  <pageMargins left="0.94" right="0.78740157480314965" top="1.01" bottom="0.98425196850393704" header="0.9055118110236221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tabSelected="1" view="pageBreakPreview" zoomScale="180" zoomScaleNormal="100" zoomScaleSheetLayoutView="180" workbookViewId="0">
      <pane xSplit="6" ySplit="4" topLeftCell="G29" activePane="bottomRight" state="frozen"/>
      <selection activeCell="G8" sqref="G8"/>
      <selection pane="topRight" activeCell="G8" sqref="G8"/>
      <selection pane="bottomLeft" activeCell="G8" sqref="G8"/>
      <selection pane="bottomRight" activeCell="J40" sqref="J40"/>
    </sheetView>
  </sheetViews>
  <sheetFormatPr defaultRowHeight="10.5" x14ac:dyDescent="0.15"/>
  <cols>
    <col min="1" max="1" width="13.28515625" style="53" customWidth="1"/>
    <col min="2" max="2" width="0.85546875" style="53" customWidth="1"/>
    <col min="3" max="3" width="6.140625" style="54" customWidth="1"/>
    <col min="4" max="4" width="0.85546875" style="53" customWidth="1"/>
    <col min="5" max="5" width="12.42578125" style="53" customWidth="1"/>
    <col min="6" max="6" width="0.85546875" style="53" customWidth="1"/>
    <col min="7" max="21" width="6.28515625" style="53" customWidth="1"/>
    <col min="22" max="16384" width="9.140625" style="53"/>
  </cols>
  <sheetData>
    <row r="1" spans="1:22" ht="27" customHeight="1" x14ac:dyDescent="0.15">
      <c r="A1" s="63" t="s">
        <v>58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2" ht="10.5" customHeight="1" x14ac:dyDescent="0.15">
      <c r="A2" s="152" t="s">
        <v>16</v>
      </c>
      <c r="B2" s="65"/>
      <c r="C2" s="154" t="s">
        <v>17</v>
      </c>
      <c r="D2" s="146" t="s">
        <v>60</v>
      </c>
      <c r="E2" s="147"/>
      <c r="F2" s="148"/>
      <c r="G2" s="131" t="s">
        <v>18</v>
      </c>
      <c r="H2" s="132"/>
      <c r="I2" s="132"/>
      <c r="J2" s="132"/>
      <c r="K2" s="132"/>
      <c r="L2" s="132"/>
      <c r="M2" s="132" t="s">
        <v>59</v>
      </c>
      <c r="N2" s="132"/>
      <c r="O2" s="132"/>
      <c r="P2" s="132"/>
      <c r="Q2" s="132"/>
      <c r="R2" s="132"/>
      <c r="S2" s="132"/>
      <c r="T2" s="137"/>
      <c r="U2" s="125" t="s">
        <v>32</v>
      </c>
    </row>
    <row r="3" spans="1:22" x14ac:dyDescent="0.15">
      <c r="A3" s="153"/>
      <c r="B3" s="66"/>
      <c r="C3" s="155"/>
      <c r="D3" s="149"/>
      <c r="E3" s="150"/>
      <c r="F3" s="151"/>
      <c r="G3" s="133" t="s">
        <v>19</v>
      </c>
      <c r="H3" s="128" t="s">
        <v>20</v>
      </c>
      <c r="I3" s="128"/>
      <c r="J3" s="128"/>
      <c r="K3" s="128"/>
      <c r="L3" s="129" t="s">
        <v>21</v>
      </c>
      <c r="M3" s="129" t="s">
        <v>19</v>
      </c>
      <c r="N3" s="128" t="s">
        <v>20</v>
      </c>
      <c r="O3" s="128"/>
      <c r="P3" s="128"/>
      <c r="Q3" s="128"/>
      <c r="R3" s="128"/>
      <c r="S3" s="128"/>
      <c r="T3" s="135" t="s">
        <v>21</v>
      </c>
      <c r="U3" s="126"/>
    </row>
    <row r="4" spans="1:22" ht="34.5" customHeight="1" x14ac:dyDescent="0.15">
      <c r="A4" s="153"/>
      <c r="B4" s="66"/>
      <c r="C4" s="155"/>
      <c r="D4" s="149"/>
      <c r="E4" s="150"/>
      <c r="F4" s="151"/>
      <c r="G4" s="134"/>
      <c r="H4" s="118" t="s">
        <v>22</v>
      </c>
      <c r="I4" s="118" t="s">
        <v>23</v>
      </c>
      <c r="J4" s="118" t="s">
        <v>24</v>
      </c>
      <c r="K4" s="118" t="s">
        <v>25</v>
      </c>
      <c r="L4" s="130"/>
      <c r="M4" s="130"/>
      <c r="N4" s="118" t="s">
        <v>22</v>
      </c>
      <c r="O4" s="118" t="s">
        <v>26</v>
      </c>
      <c r="P4" s="76" t="s">
        <v>61</v>
      </c>
      <c r="Q4" s="118" t="s">
        <v>27</v>
      </c>
      <c r="R4" s="118" t="s">
        <v>28</v>
      </c>
      <c r="S4" s="118" t="s">
        <v>25</v>
      </c>
      <c r="T4" s="136"/>
      <c r="U4" s="127"/>
      <c r="V4" s="55"/>
    </row>
    <row r="5" spans="1:22" ht="9.9499999999999993" customHeight="1" x14ac:dyDescent="0.15">
      <c r="A5" s="139" t="s">
        <v>6</v>
      </c>
      <c r="B5" s="67"/>
      <c r="C5" s="142">
        <f>SUM(C9:C48)</f>
        <v>432</v>
      </c>
      <c r="D5" s="67"/>
      <c r="E5" s="68" t="s">
        <v>29</v>
      </c>
      <c r="F5" s="65"/>
      <c r="G5" s="105">
        <v>275</v>
      </c>
      <c r="H5" s="106">
        <f>SUM(I5:K5)</f>
        <v>200</v>
      </c>
      <c r="I5" s="106">
        <v>178</v>
      </c>
      <c r="J5" s="106">
        <v>14</v>
      </c>
      <c r="K5" s="106">
        <v>8</v>
      </c>
      <c r="L5" s="106">
        <v>75</v>
      </c>
      <c r="M5" s="106">
        <f>N5+T5</f>
        <v>275</v>
      </c>
      <c r="N5" s="106">
        <f>SUM(O5:S5)</f>
        <v>193</v>
      </c>
      <c r="O5" s="106">
        <v>23</v>
      </c>
      <c r="P5" s="106">
        <v>84</v>
      </c>
      <c r="Q5" s="106">
        <v>21</v>
      </c>
      <c r="R5" s="106">
        <v>51</v>
      </c>
      <c r="S5" s="106">
        <v>14</v>
      </c>
      <c r="T5" s="107">
        <v>82</v>
      </c>
      <c r="U5" s="120"/>
      <c r="V5" s="54"/>
    </row>
    <row r="6" spans="1:22" ht="9.9499999999999993" customHeight="1" x14ac:dyDescent="0.15">
      <c r="A6" s="140"/>
      <c r="B6" s="69"/>
      <c r="C6" s="143"/>
      <c r="D6" s="70"/>
      <c r="E6" s="71" t="s">
        <v>30</v>
      </c>
      <c r="F6" s="66"/>
      <c r="G6" s="108">
        <v>3</v>
      </c>
      <c r="H6" s="109">
        <f>SUM(I6:K6)</f>
        <v>3</v>
      </c>
      <c r="I6" s="109">
        <f t="shared" ref="I6:L8" si="0">I10+I14+I18+I22+I26+I30+I34+I38+I42+I46</f>
        <v>3</v>
      </c>
      <c r="J6" s="109">
        <v>0</v>
      </c>
      <c r="K6" s="109">
        <f t="shared" si="0"/>
        <v>0</v>
      </c>
      <c r="L6" s="109">
        <f t="shared" si="0"/>
        <v>0</v>
      </c>
      <c r="M6" s="109">
        <f>N6+T6</f>
        <v>3</v>
      </c>
      <c r="N6" s="109">
        <f>SUM(O6:S6)</f>
        <v>3</v>
      </c>
      <c r="O6" s="109">
        <f t="shared" ref="O6:T6" si="1">O10+O14+O18+O22+O26+O30+O34+O38+O42+O46</f>
        <v>1</v>
      </c>
      <c r="P6" s="109">
        <v>1</v>
      </c>
      <c r="Q6" s="109">
        <v>1</v>
      </c>
      <c r="R6" s="109">
        <v>0</v>
      </c>
      <c r="S6" s="109">
        <f t="shared" si="1"/>
        <v>0</v>
      </c>
      <c r="T6" s="110">
        <f t="shared" si="1"/>
        <v>0</v>
      </c>
      <c r="U6" s="121"/>
      <c r="V6" s="54"/>
    </row>
    <row r="7" spans="1:22" ht="9.9499999999999993" customHeight="1" x14ac:dyDescent="0.15">
      <c r="A7" s="140"/>
      <c r="B7" s="69"/>
      <c r="C7" s="143"/>
      <c r="D7" s="70"/>
      <c r="E7" s="71" t="s">
        <v>31</v>
      </c>
      <c r="F7" s="66"/>
      <c r="G7" s="108">
        <v>144</v>
      </c>
      <c r="H7" s="109">
        <f>SUM(I7:K7)</f>
        <v>144</v>
      </c>
      <c r="I7" s="109">
        <v>19</v>
      </c>
      <c r="J7" s="109">
        <v>125</v>
      </c>
      <c r="K7" s="109">
        <f>K11+K15+K19+K23+K27+K31+K35+K39+K43+K47</f>
        <v>0</v>
      </c>
      <c r="L7" s="109">
        <v>0</v>
      </c>
      <c r="M7" s="109">
        <f>N7+T7</f>
        <v>144</v>
      </c>
      <c r="N7" s="109">
        <f>SUM(O7:S7)</f>
        <v>144</v>
      </c>
      <c r="O7" s="109">
        <v>144</v>
      </c>
      <c r="P7" s="109">
        <f t="shared" ref="P7:S7" si="2">P11+P15+P19+P23+P27+P31+P35+P39+P43+P47</f>
        <v>0</v>
      </c>
      <c r="Q7" s="109">
        <f t="shared" si="2"/>
        <v>0</v>
      </c>
      <c r="R7" s="109">
        <f t="shared" si="2"/>
        <v>0</v>
      </c>
      <c r="S7" s="109">
        <f t="shared" si="2"/>
        <v>0</v>
      </c>
      <c r="T7" s="110">
        <v>0</v>
      </c>
      <c r="U7" s="121"/>
      <c r="V7" s="54"/>
    </row>
    <row r="8" spans="1:22" ht="10.5" customHeight="1" x14ac:dyDescent="0.15">
      <c r="A8" s="141"/>
      <c r="B8" s="72"/>
      <c r="C8" s="145"/>
      <c r="D8" s="73"/>
      <c r="E8" s="74" t="s">
        <v>25</v>
      </c>
      <c r="F8" s="75"/>
      <c r="G8" s="117">
        <v>10</v>
      </c>
      <c r="H8" s="111">
        <f>SUM(I8:K8)</f>
        <v>10</v>
      </c>
      <c r="I8" s="111">
        <v>4</v>
      </c>
      <c r="J8" s="111">
        <v>4</v>
      </c>
      <c r="K8" s="111">
        <v>2</v>
      </c>
      <c r="L8" s="111">
        <f t="shared" si="0"/>
        <v>0</v>
      </c>
      <c r="M8" s="111">
        <f>N8+T8</f>
        <v>10</v>
      </c>
      <c r="N8" s="111">
        <f>SUM(O8:S8)</f>
        <v>9</v>
      </c>
      <c r="O8" s="111">
        <v>5</v>
      </c>
      <c r="P8" s="111">
        <v>0</v>
      </c>
      <c r="Q8" s="111">
        <v>1</v>
      </c>
      <c r="R8" s="111">
        <v>1</v>
      </c>
      <c r="S8" s="111">
        <v>2</v>
      </c>
      <c r="T8" s="112">
        <v>1</v>
      </c>
      <c r="U8" s="122"/>
      <c r="V8" s="54"/>
    </row>
    <row r="9" spans="1:22" ht="9.9499999999999993" customHeight="1" x14ac:dyDescent="0.15">
      <c r="A9" s="139" t="s">
        <v>7</v>
      </c>
      <c r="B9" s="69"/>
      <c r="C9" s="142">
        <v>43</v>
      </c>
      <c r="D9" s="70"/>
      <c r="E9" s="71" t="s">
        <v>29</v>
      </c>
      <c r="F9" s="66"/>
      <c r="G9" s="108">
        <f>H9+L9</f>
        <v>26</v>
      </c>
      <c r="H9" s="109">
        <f>SUM(I9:K9)</f>
        <v>17</v>
      </c>
      <c r="I9" s="113">
        <v>13</v>
      </c>
      <c r="J9" s="113">
        <v>2</v>
      </c>
      <c r="K9" s="113">
        <v>2</v>
      </c>
      <c r="L9" s="113">
        <v>9</v>
      </c>
      <c r="M9" s="109">
        <f>N9+T9</f>
        <v>26</v>
      </c>
      <c r="N9" s="109">
        <f>SUM(O9:S9)</f>
        <v>15</v>
      </c>
      <c r="O9" s="113">
        <v>0</v>
      </c>
      <c r="P9" s="113">
        <v>5</v>
      </c>
      <c r="Q9" s="113">
        <v>3</v>
      </c>
      <c r="R9" s="113">
        <v>5</v>
      </c>
      <c r="S9" s="113">
        <v>2</v>
      </c>
      <c r="T9" s="114">
        <v>11</v>
      </c>
      <c r="U9" s="123"/>
    </row>
    <row r="10" spans="1:22" ht="9.9499999999999993" customHeight="1" x14ac:dyDescent="0.15">
      <c r="A10" s="140"/>
      <c r="B10" s="69"/>
      <c r="C10" s="143"/>
      <c r="D10" s="70"/>
      <c r="E10" s="71" t="s">
        <v>30</v>
      </c>
      <c r="F10" s="66"/>
      <c r="G10" s="108">
        <f t="shared" ref="G10:G48" si="3">H10+L10</f>
        <v>0</v>
      </c>
      <c r="H10" s="109">
        <f t="shared" ref="H10:H48" si="4">SUM(I10:K10)</f>
        <v>0</v>
      </c>
      <c r="I10" s="113">
        <v>0</v>
      </c>
      <c r="J10" s="113">
        <v>0</v>
      </c>
      <c r="K10" s="113">
        <v>0</v>
      </c>
      <c r="L10" s="113">
        <v>0</v>
      </c>
      <c r="M10" s="109">
        <v>0</v>
      </c>
      <c r="N10" s="109">
        <f t="shared" ref="N10:N48" si="5">SUM(O10:S10)</f>
        <v>0</v>
      </c>
      <c r="O10" s="113">
        <v>0</v>
      </c>
      <c r="P10" s="113">
        <v>0</v>
      </c>
      <c r="Q10" s="113">
        <v>0</v>
      </c>
      <c r="R10" s="113">
        <v>0</v>
      </c>
      <c r="S10" s="113">
        <v>0</v>
      </c>
      <c r="T10" s="114">
        <v>0</v>
      </c>
      <c r="U10" s="124"/>
    </row>
    <row r="11" spans="1:22" ht="9.9499999999999993" customHeight="1" x14ac:dyDescent="0.15">
      <c r="A11" s="140"/>
      <c r="B11" s="69"/>
      <c r="C11" s="143"/>
      <c r="D11" s="70"/>
      <c r="E11" s="71" t="s">
        <v>31</v>
      </c>
      <c r="F11" s="66"/>
      <c r="G11" s="108">
        <v>17</v>
      </c>
      <c r="H11" s="109">
        <f>SUM(I11:K11)</f>
        <v>17</v>
      </c>
      <c r="I11" s="113">
        <v>0</v>
      </c>
      <c r="J11" s="113">
        <v>17</v>
      </c>
      <c r="K11" s="113">
        <v>0</v>
      </c>
      <c r="L11" s="113">
        <v>0</v>
      </c>
      <c r="M11" s="109">
        <f>N11+T11</f>
        <v>17</v>
      </c>
      <c r="N11" s="109">
        <f t="shared" si="5"/>
        <v>17</v>
      </c>
      <c r="O11" s="113">
        <v>17</v>
      </c>
      <c r="P11" s="113">
        <v>0</v>
      </c>
      <c r="Q11" s="113">
        <v>0</v>
      </c>
      <c r="R11" s="113">
        <v>0</v>
      </c>
      <c r="S11" s="113">
        <v>0</v>
      </c>
      <c r="T11" s="114">
        <v>0</v>
      </c>
      <c r="U11" s="124"/>
    </row>
    <row r="12" spans="1:22" ht="10.5" customHeight="1" x14ac:dyDescent="0.15">
      <c r="A12" s="176"/>
      <c r="B12" s="175"/>
      <c r="C12" s="174"/>
      <c r="D12" s="172"/>
      <c r="E12" s="173" t="s">
        <v>25</v>
      </c>
      <c r="F12" s="66"/>
      <c r="G12" s="178">
        <v>0</v>
      </c>
      <c r="H12" s="179">
        <v>0</v>
      </c>
      <c r="I12" s="180">
        <v>0</v>
      </c>
      <c r="J12" s="180">
        <v>0</v>
      </c>
      <c r="K12" s="180">
        <v>0</v>
      </c>
      <c r="L12" s="180">
        <v>0</v>
      </c>
      <c r="M12" s="179">
        <f t="shared" ref="M12:M48" si="6">N12+T12</f>
        <v>0</v>
      </c>
      <c r="N12" s="179">
        <f t="shared" si="5"/>
        <v>0</v>
      </c>
      <c r="O12" s="180">
        <v>0</v>
      </c>
      <c r="P12" s="180">
        <v>0</v>
      </c>
      <c r="Q12" s="180">
        <v>0</v>
      </c>
      <c r="R12" s="180">
        <v>0</v>
      </c>
      <c r="S12" s="180">
        <v>0</v>
      </c>
      <c r="T12" s="181">
        <v>0</v>
      </c>
      <c r="U12" s="124"/>
    </row>
    <row r="13" spans="1:22" ht="9.9499999999999993" customHeight="1" x14ac:dyDescent="0.15">
      <c r="A13" s="182" t="s">
        <v>8</v>
      </c>
      <c r="B13" s="69"/>
      <c r="C13" s="143">
        <v>58</v>
      </c>
      <c r="D13" s="70"/>
      <c r="E13" s="71" t="s">
        <v>29</v>
      </c>
      <c r="F13" s="177"/>
      <c r="G13" s="108">
        <v>19</v>
      </c>
      <c r="H13" s="109">
        <f>SUM(I13:K13)</f>
        <v>13</v>
      </c>
      <c r="I13" s="113">
        <v>13</v>
      </c>
      <c r="J13" s="113">
        <v>0</v>
      </c>
      <c r="K13" s="113">
        <v>0</v>
      </c>
      <c r="L13" s="113">
        <v>6</v>
      </c>
      <c r="M13" s="109">
        <f t="shared" si="6"/>
        <v>19</v>
      </c>
      <c r="N13" s="109">
        <f>SUM(O13:S13)</f>
        <v>13</v>
      </c>
      <c r="O13" s="113">
        <v>2</v>
      </c>
      <c r="P13" s="113">
        <v>6</v>
      </c>
      <c r="Q13" s="113">
        <v>1</v>
      </c>
      <c r="R13" s="113">
        <v>4</v>
      </c>
      <c r="S13" s="113">
        <v>0</v>
      </c>
      <c r="T13" s="114">
        <v>6</v>
      </c>
      <c r="U13" s="123"/>
    </row>
    <row r="14" spans="1:22" ht="9.9499999999999993" customHeight="1" x14ac:dyDescent="0.15">
      <c r="A14" s="140"/>
      <c r="B14" s="69"/>
      <c r="C14" s="143"/>
      <c r="D14" s="70"/>
      <c r="E14" s="71" t="s">
        <v>30</v>
      </c>
      <c r="F14" s="66"/>
      <c r="G14" s="108">
        <f t="shared" si="3"/>
        <v>0</v>
      </c>
      <c r="H14" s="109">
        <f t="shared" si="4"/>
        <v>0</v>
      </c>
      <c r="I14" s="113">
        <v>0</v>
      </c>
      <c r="J14" s="113">
        <v>0</v>
      </c>
      <c r="K14" s="113">
        <v>0</v>
      </c>
      <c r="L14" s="113">
        <v>0</v>
      </c>
      <c r="M14" s="109">
        <f t="shared" si="6"/>
        <v>0</v>
      </c>
      <c r="N14" s="109">
        <f t="shared" si="5"/>
        <v>0</v>
      </c>
      <c r="O14" s="113">
        <v>0</v>
      </c>
      <c r="P14" s="113">
        <v>0</v>
      </c>
      <c r="Q14" s="113">
        <v>0</v>
      </c>
      <c r="R14" s="113">
        <v>0</v>
      </c>
      <c r="S14" s="113">
        <v>0</v>
      </c>
      <c r="T14" s="114">
        <v>0</v>
      </c>
      <c r="U14" s="124"/>
    </row>
    <row r="15" spans="1:22" ht="9.9499999999999993" customHeight="1" x14ac:dyDescent="0.15">
      <c r="A15" s="140"/>
      <c r="B15" s="69"/>
      <c r="C15" s="143"/>
      <c r="D15" s="70"/>
      <c r="E15" s="71" t="s">
        <v>31</v>
      </c>
      <c r="F15" s="66"/>
      <c r="G15" s="108">
        <v>38</v>
      </c>
      <c r="H15" s="109">
        <f>SUM(I15:K15)</f>
        <v>38</v>
      </c>
      <c r="I15" s="113">
        <v>16</v>
      </c>
      <c r="J15" s="113">
        <v>22</v>
      </c>
      <c r="K15" s="113">
        <v>0</v>
      </c>
      <c r="L15" s="113">
        <v>0</v>
      </c>
      <c r="M15" s="109">
        <f t="shared" si="6"/>
        <v>38</v>
      </c>
      <c r="N15" s="109">
        <f t="shared" si="5"/>
        <v>38</v>
      </c>
      <c r="O15" s="113">
        <v>38</v>
      </c>
      <c r="P15" s="113">
        <v>0</v>
      </c>
      <c r="Q15" s="113">
        <v>0</v>
      </c>
      <c r="R15" s="113">
        <v>0</v>
      </c>
      <c r="S15" s="113">
        <v>0</v>
      </c>
      <c r="T15" s="114">
        <v>0</v>
      </c>
      <c r="U15" s="124"/>
    </row>
    <row r="16" spans="1:22" ht="9.9499999999999993" customHeight="1" x14ac:dyDescent="0.15">
      <c r="A16" s="176"/>
      <c r="B16" s="69"/>
      <c r="C16" s="174"/>
      <c r="D16" s="184"/>
      <c r="E16" s="173" t="s">
        <v>25</v>
      </c>
      <c r="F16" s="185"/>
      <c r="G16" s="178">
        <v>1</v>
      </c>
      <c r="H16" s="179">
        <f>SUM(I16:K16)</f>
        <v>1</v>
      </c>
      <c r="I16" s="180">
        <v>0</v>
      </c>
      <c r="J16" s="180">
        <v>1</v>
      </c>
      <c r="K16" s="180">
        <v>0</v>
      </c>
      <c r="L16" s="180">
        <v>0</v>
      </c>
      <c r="M16" s="179">
        <f t="shared" si="6"/>
        <v>1</v>
      </c>
      <c r="N16" s="179">
        <f t="shared" si="5"/>
        <v>1</v>
      </c>
      <c r="O16" s="180">
        <v>0</v>
      </c>
      <c r="P16" s="180">
        <v>0</v>
      </c>
      <c r="Q16" s="180">
        <v>0</v>
      </c>
      <c r="R16" s="180">
        <v>0</v>
      </c>
      <c r="S16" s="180">
        <v>1</v>
      </c>
      <c r="T16" s="181">
        <v>0</v>
      </c>
      <c r="U16" s="138"/>
    </row>
    <row r="17" spans="1:21" ht="9.9499999999999993" customHeight="1" x14ac:dyDescent="0.15">
      <c r="A17" s="182" t="s">
        <v>9</v>
      </c>
      <c r="B17" s="183"/>
      <c r="C17" s="143">
        <f>G17+G18+G19+G20</f>
        <v>26</v>
      </c>
      <c r="D17" s="70"/>
      <c r="E17" s="71" t="s">
        <v>29</v>
      </c>
      <c r="F17" s="66"/>
      <c r="G17" s="108">
        <v>26</v>
      </c>
      <c r="H17" s="109">
        <f>SUM(I17:K17)</f>
        <v>22</v>
      </c>
      <c r="I17" s="113">
        <v>22</v>
      </c>
      <c r="J17" s="113">
        <v>0</v>
      </c>
      <c r="K17" s="113">
        <v>0</v>
      </c>
      <c r="L17" s="113">
        <v>4</v>
      </c>
      <c r="M17" s="109">
        <f>N17+T17</f>
        <v>26</v>
      </c>
      <c r="N17" s="109">
        <f>SUM(O17:S17)</f>
        <v>21</v>
      </c>
      <c r="O17" s="113">
        <v>3</v>
      </c>
      <c r="P17" s="113">
        <v>13</v>
      </c>
      <c r="Q17" s="113">
        <v>4</v>
      </c>
      <c r="R17" s="113">
        <v>1</v>
      </c>
      <c r="S17" s="113">
        <v>0</v>
      </c>
      <c r="T17" s="114">
        <v>5</v>
      </c>
      <c r="U17" s="124"/>
    </row>
    <row r="18" spans="1:21" ht="9.9499999999999993" customHeight="1" x14ac:dyDescent="0.15">
      <c r="A18" s="140"/>
      <c r="B18" s="69"/>
      <c r="C18" s="143"/>
      <c r="D18" s="70"/>
      <c r="E18" s="71" t="s">
        <v>30</v>
      </c>
      <c r="F18" s="66"/>
      <c r="G18" s="108">
        <f t="shared" si="3"/>
        <v>0</v>
      </c>
      <c r="H18" s="109">
        <f t="shared" si="4"/>
        <v>0</v>
      </c>
      <c r="I18" s="113">
        <v>0</v>
      </c>
      <c r="J18" s="113">
        <v>0</v>
      </c>
      <c r="K18" s="113">
        <v>0</v>
      </c>
      <c r="L18" s="113">
        <v>0</v>
      </c>
      <c r="M18" s="109">
        <f t="shared" si="6"/>
        <v>0</v>
      </c>
      <c r="N18" s="109">
        <f t="shared" si="5"/>
        <v>0</v>
      </c>
      <c r="O18" s="113">
        <v>0</v>
      </c>
      <c r="P18" s="113">
        <v>0</v>
      </c>
      <c r="Q18" s="113">
        <v>0</v>
      </c>
      <c r="R18" s="113">
        <v>0</v>
      </c>
      <c r="S18" s="113">
        <v>0</v>
      </c>
      <c r="T18" s="114">
        <v>0</v>
      </c>
      <c r="U18" s="124"/>
    </row>
    <row r="19" spans="1:21" ht="9.9499999999999993" customHeight="1" x14ac:dyDescent="0.15">
      <c r="A19" s="140"/>
      <c r="B19" s="69"/>
      <c r="C19" s="143"/>
      <c r="D19" s="70"/>
      <c r="E19" s="71" t="s">
        <v>31</v>
      </c>
      <c r="F19" s="66"/>
      <c r="G19" s="108">
        <v>0</v>
      </c>
      <c r="H19" s="109">
        <v>0</v>
      </c>
      <c r="I19" s="113">
        <v>0</v>
      </c>
      <c r="J19" s="113">
        <v>0</v>
      </c>
      <c r="K19" s="113">
        <v>0</v>
      </c>
      <c r="L19" s="113">
        <v>0</v>
      </c>
      <c r="M19" s="109">
        <v>0</v>
      </c>
      <c r="N19" s="109">
        <v>0</v>
      </c>
      <c r="O19" s="113">
        <v>0</v>
      </c>
      <c r="P19" s="113">
        <v>0</v>
      </c>
      <c r="Q19" s="113">
        <v>0</v>
      </c>
      <c r="R19" s="113">
        <v>0</v>
      </c>
      <c r="S19" s="113">
        <v>0</v>
      </c>
      <c r="T19" s="114">
        <v>0</v>
      </c>
      <c r="U19" s="124"/>
    </row>
    <row r="20" spans="1:21" ht="9.9499999999999993" customHeight="1" x14ac:dyDescent="0.15">
      <c r="A20" s="176"/>
      <c r="B20" s="69"/>
      <c r="C20" s="143"/>
      <c r="D20" s="184"/>
      <c r="E20" s="173" t="s">
        <v>25</v>
      </c>
      <c r="F20" s="187"/>
      <c r="G20" s="178">
        <f t="shared" si="3"/>
        <v>0</v>
      </c>
      <c r="H20" s="179">
        <f t="shared" si="4"/>
        <v>0</v>
      </c>
      <c r="I20" s="180">
        <v>0</v>
      </c>
      <c r="J20" s="180">
        <v>0</v>
      </c>
      <c r="K20" s="180">
        <v>0</v>
      </c>
      <c r="L20" s="180">
        <v>0</v>
      </c>
      <c r="M20" s="179">
        <f t="shared" si="6"/>
        <v>0</v>
      </c>
      <c r="N20" s="179">
        <f t="shared" si="5"/>
        <v>0</v>
      </c>
      <c r="O20" s="180">
        <v>0</v>
      </c>
      <c r="P20" s="180">
        <v>0</v>
      </c>
      <c r="Q20" s="180">
        <v>0</v>
      </c>
      <c r="R20" s="180">
        <v>0</v>
      </c>
      <c r="S20" s="180">
        <v>0</v>
      </c>
      <c r="T20" s="181">
        <v>0</v>
      </c>
      <c r="U20" s="124"/>
    </row>
    <row r="21" spans="1:21" ht="9.9499999999999993" customHeight="1" x14ac:dyDescent="0.15">
      <c r="A21" s="182" t="s">
        <v>10</v>
      </c>
      <c r="B21" s="183"/>
      <c r="C21" s="186">
        <f>G21+G22+G23+G24</f>
        <v>45</v>
      </c>
      <c r="D21" s="70"/>
      <c r="E21" s="71" t="s">
        <v>29</v>
      </c>
      <c r="F21" s="66"/>
      <c r="G21" s="108">
        <v>15</v>
      </c>
      <c r="H21" s="109">
        <f>SUM(I21:K21)</f>
        <v>7</v>
      </c>
      <c r="I21" s="113">
        <v>4</v>
      </c>
      <c r="J21" s="113">
        <v>3</v>
      </c>
      <c r="K21" s="113">
        <v>0</v>
      </c>
      <c r="L21" s="113">
        <v>8</v>
      </c>
      <c r="M21" s="109">
        <f t="shared" si="6"/>
        <v>15</v>
      </c>
      <c r="N21" s="109">
        <f>SUM(O21:S21)</f>
        <v>7</v>
      </c>
      <c r="O21" s="113">
        <v>1</v>
      </c>
      <c r="P21" s="113">
        <v>1</v>
      </c>
      <c r="Q21" s="113">
        <v>2</v>
      </c>
      <c r="R21" s="113">
        <v>2</v>
      </c>
      <c r="S21" s="113">
        <v>1</v>
      </c>
      <c r="T21" s="114">
        <v>8</v>
      </c>
      <c r="U21" s="123"/>
    </row>
    <row r="22" spans="1:21" ht="9.9499999999999993" customHeight="1" x14ac:dyDescent="0.15">
      <c r="A22" s="140"/>
      <c r="B22" s="69"/>
      <c r="C22" s="143"/>
      <c r="D22" s="70"/>
      <c r="E22" s="71" t="s">
        <v>30</v>
      </c>
      <c r="F22" s="66"/>
      <c r="G22" s="108">
        <v>1</v>
      </c>
      <c r="H22" s="109">
        <f>SUM(I22:K22)</f>
        <v>1</v>
      </c>
      <c r="I22" s="113">
        <v>1</v>
      </c>
      <c r="J22" s="113">
        <v>0</v>
      </c>
      <c r="K22" s="113">
        <v>0</v>
      </c>
      <c r="L22" s="113">
        <v>0</v>
      </c>
      <c r="M22" s="109">
        <f t="shared" si="6"/>
        <v>1</v>
      </c>
      <c r="N22" s="109">
        <f t="shared" si="5"/>
        <v>1</v>
      </c>
      <c r="O22" s="113">
        <v>0</v>
      </c>
      <c r="P22" s="113">
        <v>0</v>
      </c>
      <c r="Q22" s="113">
        <v>1</v>
      </c>
      <c r="R22" s="113">
        <v>0</v>
      </c>
      <c r="S22" s="113">
        <v>0</v>
      </c>
      <c r="T22" s="114">
        <v>0</v>
      </c>
      <c r="U22" s="124"/>
    </row>
    <row r="23" spans="1:21" ht="9.9499999999999993" customHeight="1" x14ac:dyDescent="0.15">
      <c r="A23" s="140"/>
      <c r="B23" s="69"/>
      <c r="C23" s="143"/>
      <c r="D23" s="70"/>
      <c r="E23" s="71" t="s">
        <v>31</v>
      </c>
      <c r="F23" s="66"/>
      <c r="G23" s="108">
        <v>28</v>
      </c>
      <c r="H23" s="109">
        <f t="shared" si="4"/>
        <v>28</v>
      </c>
      <c r="I23" s="113">
        <v>0</v>
      </c>
      <c r="J23" s="113">
        <v>28</v>
      </c>
      <c r="K23" s="113">
        <v>0</v>
      </c>
      <c r="L23" s="113">
        <v>0</v>
      </c>
      <c r="M23" s="109">
        <f t="shared" si="6"/>
        <v>28</v>
      </c>
      <c r="N23" s="109">
        <f t="shared" si="5"/>
        <v>28</v>
      </c>
      <c r="O23" s="113">
        <v>28</v>
      </c>
      <c r="P23" s="113">
        <v>0</v>
      </c>
      <c r="Q23" s="113">
        <v>0</v>
      </c>
      <c r="R23" s="113">
        <v>0</v>
      </c>
      <c r="S23" s="113">
        <v>0</v>
      </c>
      <c r="T23" s="114">
        <v>0</v>
      </c>
      <c r="U23" s="124"/>
    </row>
    <row r="24" spans="1:21" ht="9.9499999999999993" customHeight="1" x14ac:dyDescent="0.15">
      <c r="A24" s="176"/>
      <c r="B24" s="69"/>
      <c r="C24" s="174"/>
      <c r="D24" s="70"/>
      <c r="E24" s="71" t="s">
        <v>25</v>
      </c>
      <c r="F24" s="66"/>
      <c r="G24" s="178">
        <v>1</v>
      </c>
      <c r="H24" s="179">
        <f t="shared" si="4"/>
        <v>1</v>
      </c>
      <c r="I24" s="180">
        <v>0</v>
      </c>
      <c r="J24" s="180">
        <v>1</v>
      </c>
      <c r="K24" s="180">
        <v>0</v>
      </c>
      <c r="L24" s="180">
        <v>0</v>
      </c>
      <c r="M24" s="179">
        <f t="shared" si="6"/>
        <v>1</v>
      </c>
      <c r="N24" s="179">
        <f t="shared" si="5"/>
        <v>1</v>
      </c>
      <c r="O24" s="180">
        <v>1</v>
      </c>
      <c r="P24" s="180">
        <v>0</v>
      </c>
      <c r="Q24" s="180">
        <v>0</v>
      </c>
      <c r="R24" s="180">
        <v>0</v>
      </c>
      <c r="S24" s="180">
        <v>0</v>
      </c>
      <c r="T24" s="181">
        <v>0</v>
      </c>
      <c r="U24" s="138"/>
    </row>
    <row r="25" spans="1:21" ht="9.9499999999999993" customHeight="1" x14ac:dyDescent="0.15">
      <c r="A25" s="144" t="s">
        <v>11</v>
      </c>
      <c r="B25" s="183"/>
      <c r="C25" s="143">
        <v>14</v>
      </c>
      <c r="D25" s="189"/>
      <c r="E25" s="188" t="s">
        <v>29</v>
      </c>
      <c r="F25" s="190"/>
      <c r="G25" s="108">
        <f>H25+L25</f>
        <v>11</v>
      </c>
      <c r="H25" s="109">
        <f t="shared" si="4"/>
        <v>9</v>
      </c>
      <c r="I25" s="113">
        <v>8</v>
      </c>
      <c r="J25" s="113">
        <v>1</v>
      </c>
      <c r="K25" s="113">
        <v>0</v>
      </c>
      <c r="L25" s="113">
        <v>2</v>
      </c>
      <c r="M25" s="109">
        <f t="shared" si="6"/>
        <v>11</v>
      </c>
      <c r="N25" s="109">
        <f>SUM(O25:S25)</f>
        <v>9</v>
      </c>
      <c r="O25" s="113">
        <v>1</v>
      </c>
      <c r="P25" s="113">
        <v>4</v>
      </c>
      <c r="Q25" s="113">
        <v>1</v>
      </c>
      <c r="R25" s="113">
        <v>1</v>
      </c>
      <c r="S25" s="113">
        <v>2</v>
      </c>
      <c r="T25" s="114">
        <v>2</v>
      </c>
      <c r="U25" s="124"/>
    </row>
    <row r="26" spans="1:21" ht="9.9499999999999993" customHeight="1" x14ac:dyDescent="0.15">
      <c r="A26" s="140"/>
      <c r="B26" s="69"/>
      <c r="C26" s="143"/>
      <c r="D26" s="70"/>
      <c r="E26" s="71" t="s">
        <v>30</v>
      </c>
      <c r="F26" s="66"/>
      <c r="G26" s="108">
        <f t="shared" si="3"/>
        <v>0</v>
      </c>
      <c r="H26" s="109">
        <f t="shared" si="4"/>
        <v>0</v>
      </c>
      <c r="I26" s="113">
        <v>0</v>
      </c>
      <c r="J26" s="113">
        <v>0</v>
      </c>
      <c r="K26" s="113">
        <v>0</v>
      </c>
      <c r="L26" s="113">
        <v>0</v>
      </c>
      <c r="M26" s="109">
        <f t="shared" si="6"/>
        <v>0</v>
      </c>
      <c r="N26" s="109">
        <f t="shared" si="5"/>
        <v>0</v>
      </c>
      <c r="O26" s="113">
        <v>0</v>
      </c>
      <c r="P26" s="113">
        <v>0</v>
      </c>
      <c r="Q26" s="113">
        <v>0</v>
      </c>
      <c r="R26" s="113">
        <v>0</v>
      </c>
      <c r="S26" s="113">
        <v>0</v>
      </c>
      <c r="T26" s="114">
        <v>0</v>
      </c>
      <c r="U26" s="124"/>
    </row>
    <row r="27" spans="1:21" ht="9.9499999999999993" customHeight="1" x14ac:dyDescent="0.15">
      <c r="A27" s="140"/>
      <c r="B27" s="69"/>
      <c r="C27" s="143"/>
      <c r="D27" s="70"/>
      <c r="E27" s="71" t="s">
        <v>31</v>
      </c>
      <c r="F27" s="66"/>
      <c r="G27" s="108">
        <f t="shared" si="3"/>
        <v>1</v>
      </c>
      <c r="H27" s="109">
        <f t="shared" si="4"/>
        <v>1</v>
      </c>
      <c r="I27" s="113">
        <v>0</v>
      </c>
      <c r="J27" s="113">
        <v>1</v>
      </c>
      <c r="K27" s="113">
        <v>0</v>
      </c>
      <c r="L27" s="113">
        <v>0</v>
      </c>
      <c r="M27" s="109">
        <f t="shared" si="6"/>
        <v>1</v>
      </c>
      <c r="N27" s="109">
        <f t="shared" si="5"/>
        <v>1</v>
      </c>
      <c r="O27" s="113">
        <v>1</v>
      </c>
      <c r="P27" s="113">
        <v>0</v>
      </c>
      <c r="Q27" s="113">
        <v>0</v>
      </c>
      <c r="R27" s="113">
        <v>0</v>
      </c>
      <c r="S27" s="113">
        <v>0</v>
      </c>
      <c r="T27" s="114">
        <v>0</v>
      </c>
      <c r="U27" s="124"/>
    </row>
    <row r="28" spans="1:21" ht="9.9499999999999993" customHeight="1" x14ac:dyDescent="0.15">
      <c r="A28" s="140"/>
      <c r="B28" s="69"/>
      <c r="C28" s="174"/>
      <c r="D28" s="184"/>
      <c r="E28" s="173" t="s">
        <v>25</v>
      </c>
      <c r="F28" s="66"/>
      <c r="G28" s="178">
        <v>2</v>
      </c>
      <c r="H28" s="179">
        <f t="shared" si="4"/>
        <v>2</v>
      </c>
      <c r="I28" s="180">
        <v>2</v>
      </c>
      <c r="J28" s="180">
        <v>0</v>
      </c>
      <c r="K28" s="180">
        <v>0</v>
      </c>
      <c r="L28" s="180">
        <v>0</v>
      </c>
      <c r="M28" s="179">
        <f t="shared" si="6"/>
        <v>2</v>
      </c>
      <c r="N28" s="179">
        <f t="shared" si="5"/>
        <v>2</v>
      </c>
      <c r="O28" s="180">
        <v>2</v>
      </c>
      <c r="P28" s="180">
        <v>0</v>
      </c>
      <c r="Q28" s="180">
        <v>0</v>
      </c>
      <c r="R28" s="180">
        <v>0</v>
      </c>
      <c r="S28" s="180">
        <v>0</v>
      </c>
      <c r="T28" s="181">
        <v>0</v>
      </c>
      <c r="U28" s="124"/>
    </row>
    <row r="29" spans="1:21" ht="9.9499999999999993" customHeight="1" x14ac:dyDescent="0.15">
      <c r="A29" s="191" t="s">
        <v>62</v>
      </c>
      <c r="B29" s="183"/>
      <c r="C29" s="143">
        <f>G29+G30+G31+G32</f>
        <v>79</v>
      </c>
      <c r="D29" s="70"/>
      <c r="E29" s="71" t="s">
        <v>29</v>
      </c>
      <c r="F29" s="190"/>
      <c r="G29" s="108">
        <v>55</v>
      </c>
      <c r="H29" s="109">
        <f t="shared" si="4"/>
        <v>39</v>
      </c>
      <c r="I29" s="113">
        <v>35</v>
      </c>
      <c r="J29" s="113">
        <v>2</v>
      </c>
      <c r="K29" s="113">
        <v>2</v>
      </c>
      <c r="L29" s="113">
        <v>16</v>
      </c>
      <c r="M29" s="109">
        <f t="shared" si="6"/>
        <v>55</v>
      </c>
      <c r="N29" s="109">
        <f>SUM(O29:S29)</f>
        <v>38</v>
      </c>
      <c r="O29" s="113">
        <v>4</v>
      </c>
      <c r="P29" s="113">
        <v>22</v>
      </c>
      <c r="Q29" s="113">
        <v>3</v>
      </c>
      <c r="R29" s="113">
        <v>7</v>
      </c>
      <c r="S29" s="113">
        <v>2</v>
      </c>
      <c r="T29" s="114">
        <v>17</v>
      </c>
      <c r="U29" s="123"/>
    </row>
    <row r="30" spans="1:21" ht="9.9499999999999993" customHeight="1" x14ac:dyDescent="0.15">
      <c r="A30" s="140"/>
      <c r="B30" s="69"/>
      <c r="C30" s="143"/>
      <c r="D30" s="70"/>
      <c r="E30" s="71" t="s">
        <v>30</v>
      </c>
      <c r="F30" s="66"/>
      <c r="G30" s="108">
        <f t="shared" si="3"/>
        <v>1</v>
      </c>
      <c r="H30" s="109">
        <f t="shared" si="4"/>
        <v>1</v>
      </c>
      <c r="I30" s="113">
        <v>1</v>
      </c>
      <c r="J30" s="113">
        <v>0</v>
      </c>
      <c r="K30" s="113">
        <v>0</v>
      </c>
      <c r="L30" s="113">
        <v>0</v>
      </c>
      <c r="M30" s="109">
        <f t="shared" si="6"/>
        <v>1</v>
      </c>
      <c r="N30" s="109">
        <f t="shared" si="5"/>
        <v>1</v>
      </c>
      <c r="O30" s="113">
        <v>0</v>
      </c>
      <c r="P30" s="113">
        <v>1</v>
      </c>
      <c r="Q30" s="113">
        <v>0</v>
      </c>
      <c r="R30" s="113">
        <v>0</v>
      </c>
      <c r="S30" s="113">
        <v>0</v>
      </c>
      <c r="T30" s="114">
        <v>0</v>
      </c>
      <c r="U30" s="124"/>
    </row>
    <row r="31" spans="1:21" ht="9.9499999999999993" customHeight="1" x14ac:dyDescent="0.15">
      <c r="A31" s="140"/>
      <c r="B31" s="69"/>
      <c r="C31" s="143"/>
      <c r="D31" s="70"/>
      <c r="E31" s="71" t="s">
        <v>31</v>
      </c>
      <c r="F31" s="66"/>
      <c r="G31" s="108">
        <v>22</v>
      </c>
      <c r="H31" s="109">
        <f t="shared" si="4"/>
        <v>22</v>
      </c>
      <c r="I31" s="113">
        <v>0</v>
      </c>
      <c r="J31" s="113">
        <v>22</v>
      </c>
      <c r="K31" s="113">
        <v>0</v>
      </c>
      <c r="L31" s="113">
        <v>0</v>
      </c>
      <c r="M31" s="109">
        <f t="shared" si="6"/>
        <v>22</v>
      </c>
      <c r="N31" s="109">
        <f t="shared" si="5"/>
        <v>22</v>
      </c>
      <c r="O31" s="113">
        <v>22</v>
      </c>
      <c r="P31" s="113">
        <v>0</v>
      </c>
      <c r="Q31" s="113">
        <v>0</v>
      </c>
      <c r="R31" s="113">
        <v>0</v>
      </c>
      <c r="S31" s="113">
        <v>0</v>
      </c>
      <c r="T31" s="114">
        <v>0</v>
      </c>
      <c r="U31" s="124"/>
    </row>
    <row r="32" spans="1:21" ht="9.9499999999999993" customHeight="1" x14ac:dyDescent="0.15">
      <c r="A32" s="140"/>
      <c r="B32" s="69"/>
      <c r="C32" s="174"/>
      <c r="D32" s="184"/>
      <c r="E32" s="173" t="s">
        <v>25</v>
      </c>
      <c r="F32" s="185"/>
      <c r="G32" s="178">
        <v>1</v>
      </c>
      <c r="H32" s="179">
        <f t="shared" si="4"/>
        <v>1</v>
      </c>
      <c r="I32" s="180">
        <v>0</v>
      </c>
      <c r="J32" s="180">
        <v>1</v>
      </c>
      <c r="K32" s="180">
        <v>0</v>
      </c>
      <c r="L32" s="180">
        <v>0</v>
      </c>
      <c r="M32" s="179">
        <f t="shared" si="6"/>
        <v>1</v>
      </c>
      <c r="N32" s="179">
        <f t="shared" si="5"/>
        <v>1</v>
      </c>
      <c r="O32" s="180">
        <v>0</v>
      </c>
      <c r="P32" s="180">
        <v>0</v>
      </c>
      <c r="Q32" s="180">
        <v>1</v>
      </c>
      <c r="R32" s="180">
        <v>0</v>
      </c>
      <c r="S32" s="180">
        <v>0</v>
      </c>
      <c r="T32" s="181">
        <v>0</v>
      </c>
      <c r="U32" s="138"/>
    </row>
    <row r="33" spans="1:21" ht="9.9499999999999993" customHeight="1" x14ac:dyDescent="0.15">
      <c r="A33" s="182" t="s">
        <v>12</v>
      </c>
      <c r="B33" s="183"/>
      <c r="C33" s="186">
        <f>G33+G34+G35+G36</f>
        <v>16</v>
      </c>
      <c r="D33" s="70"/>
      <c r="E33" s="71" t="s">
        <v>29</v>
      </c>
      <c r="F33" s="66"/>
      <c r="G33" s="108">
        <v>15</v>
      </c>
      <c r="H33" s="109">
        <f>SUM(I33:K33)</f>
        <v>13</v>
      </c>
      <c r="I33" s="113">
        <v>12</v>
      </c>
      <c r="J33" s="113">
        <v>1</v>
      </c>
      <c r="K33" s="113">
        <v>0</v>
      </c>
      <c r="L33" s="113">
        <v>2</v>
      </c>
      <c r="M33" s="109">
        <f t="shared" si="6"/>
        <v>15</v>
      </c>
      <c r="N33" s="109">
        <f>SUM(O33:S33)</f>
        <v>13</v>
      </c>
      <c r="O33" s="113">
        <v>0</v>
      </c>
      <c r="P33" s="113">
        <v>6</v>
      </c>
      <c r="Q33" s="113">
        <v>3</v>
      </c>
      <c r="R33" s="113">
        <v>3</v>
      </c>
      <c r="S33" s="113">
        <v>1</v>
      </c>
      <c r="T33" s="114">
        <v>2</v>
      </c>
      <c r="U33" s="124"/>
    </row>
    <row r="34" spans="1:21" ht="9.9499999999999993" customHeight="1" x14ac:dyDescent="0.15">
      <c r="A34" s="140"/>
      <c r="B34" s="69"/>
      <c r="C34" s="143"/>
      <c r="D34" s="70"/>
      <c r="E34" s="71" t="s">
        <v>30</v>
      </c>
      <c r="F34" s="66"/>
      <c r="G34" s="108">
        <v>0</v>
      </c>
      <c r="H34" s="109">
        <f t="shared" si="4"/>
        <v>0</v>
      </c>
      <c r="I34" s="113">
        <v>0</v>
      </c>
      <c r="J34" s="113">
        <v>0</v>
      </c>
      <c r="K34" s="113">
        <v>0</v>
      </c>
      <c r="L34" s="113">
        <v>0</v>
      </c>
      <c r="M34" s="109">
        <f t="shared" si="6"/>
        <v>0</v>
      </c>
      <c r="N34" s="109">
        <f t="shared" si="5"/>
        <v>0</v>
      </c>
      <c r="O34" s="113">
        <v>0</v>
      </c>
      <c r="P34" s="113">
        <v>0</v>
      </c>
      <c r="Q34" s="113">
        <v>0</v>
      </c>
      <c r="R34" s="113">
        <v>0</v>
      </c>
      <c r="S34" s="113">
        <v>0</v>
      </c>
      <c r="T34" s="114">
        <v>0</v>
      </c>
      <c r="U34" s="124"/>
    </row>
    <row r="35" spans="1:21" ht="9.9499999999999993" customHeight="1" x14ac:dyDescent="0.15">
      <c r="A35" s="140"/>
      <c r="B35" s="69"/>
      <c r="C35" s="143"/>
      <c r="D35" s="70"/>
      <c r="E35" s="71" t="s">
        <v>31</v>
      </c>
      <c r="F35" s="66"/>
      <c r="G35" s="108">
        <v>1</v>
      </c>
      <c r="H35" s="109">
        <f t="shared" si="4"/>
        <v>1</v>
      </c>
      <c r="I35" s="113">
        <v>0</v>
      </c>
      <c r="J35" s="113">
        <v>1</v>
      </c>
      <c r="K35" s="113">
        <v>0</v>
      </c>
      <c r="L35" s="113">
        <v>0</v>
      </c>
      <c r="M35" s="109">
        <f t="shared" si="6"/>
        <v>1</v>
      </c>
      <c r="N35" s="109">
        <f t="shared" si="5"/>
        <v>1</v>
      </c>
      <c r="O35" s="113">
        <v>1</v>
      </c>
      <c r="P35" s="113">
        <v>0</v>
      </c>
      <c r="Q35" s="113">
        <v>0</v>
      </c>
      <c r="R35" s="113">
        <v>0</v>
      </c>
      <c r="S35" s="113">
        <v>0</v>
      </c>
      <c r="T35" s="114">
        <v>0</v>
      </c>
      <c r="U35" s="124"/>
    </row>
    <row r="36" spans="1:21" ht="9.9499999999999993" customHeight="1" x14ac:dyDescent="0.15">
      <c r="A36" s="176"/>
      <c r="B36" s="69"/>
      <c r="C36" s="174"/>
      <c r="D36" s="184"/>
      <c r="E36" s="173" t="s">
        <v>25</v>
      </c>
      <c r="F36" s="185"/>
      <c r="G36" s="178">
        <v>0</v>
      </c>
      <c r="H36" s="179">
        <f t="shared" si="4"/>
        <v>0</v>
      </c>
      <c r="I36" s="180">
        <v>0</v>
      </c>
      <c r="J36" s="180">
        <v>0</v>
      </c>
      <c r="K36" s="180">
        <v>0</v>
      </c>
      <c r="L36" s="180">
        <v>0</v>
      </c>
      <c r="M36" s="179">
        <f t="shared" si="6"/>
        <v>0</v>
      </c>
      <c r="N36" s="179">
        <f t="shared" si="5"/>
        <v>0</v>
      </c>
      <c r="O36" s="180">
        <v>0</v>
      </c>
      <c r="P36" s="180">
        <v>0</v>
      </c>
      <c r="Q36" s="180">
        <v>0</v>
      </c>
      <c r="R36" s="180">
        <v>0</v>
      </c>
      <c r="S36" s="180">
        <v>0</v>
      </c>
      <c r="T36" s="181">
        <v>0</v>
      </c>
      <c r="U36" s="124"/>
    </row>
    <row r="37" spans="1:21" ht="9.9499999999999993" customHeight="1" x14ac:dyDescent="0.15">
      <c r="A37" s="140" t="s">
        <v>13</v>
      </c>
      <c r="B37" s="183"/>
      <c r="C37" s="186">
        <v>65</v>
      </c>
      <c r="D37" s="70"/>
      <c r="E37" s="71" t="s">
        <v>29</v>
      </c>
      <c r="F37" s="66"/>
      <c r="G37" s="108">
        <f>H37+L37</f>
        <v>50</v>
      </c>
      <c r="H37" s="109">
        <f>SUM(I37:K37)</f>
        <v>39</v>
      </c>
      <c r="I37" s="113">
        <v>36</v>
      </c>
      <c r="J37" s="113">
        <v>1</v>
      </c>
      <c r="K37" s="113">
        <v>2</v>
      </c>
      <c r="L37" s="113">
        <v>11</v>
      </c>
      <c r="M37" s="109">
        <f>N37+T37</f>
        <v>50</v>
      </c>
      <c r="N37" s="109">
        <f>SUM(O37:S37)</f>
        <v>37</v>
      </c>
      <c r="O37" s="113">
        <v>3</v>
      </c>
      <c r="P37" s="113">
        <v>14</v>
      </c>
      <c r="Q37" s="113">
        <v>1</v>
      </c>
      <c r="R37" s="113">
        <v>18</v>
      </c>
      <c r="S37" s="113">
        <v>1</v>
      </c>
      <c r="T37" s="114">
        <v>13</v>
      </c>
      <c r="U37" s="123"/>
    </row>
    <row r="38" spans="1:21" ht="9.9499999999999993" customHeight="1" x14ac:dyDescent="0.15">
      <c r="A38" s="140"/>
      <c r="B38" s="69"/>
      <c r="C38" s="143"/>
      <c r="D38" s="70"/>
      <c r="E38" s="71" t="s">
        <v>30</v>
      </c>
      <c r="F38" s="66"/>
      <c r="G38" s="108">
        <f t="shared" si="3"/>
        <v>1</v>
      </c>
      <c r="H38" s="109">
        <f t="shared" si="4"/>
        <v>1</v>
      </c>
      <c r="I38" s="113">
        <v>1</v>
      </c>
      <c r="J38" s="113">
        <v>0</v>
      </c>
      <c r="K38" s="113">
        <v>0</v>
      </c>
      <c r="L38" s="113">
        <v>0</v>
      </c>
      <c r="M38" s="109">
        <f t="shared" si="6"/>
        <v>1</v>
      </c>
      <c r="N38" s="109">
        <f t="shared" si="5"/>
        <v>1</v>
      </c>
      <c r="O38" s="113">
        <v>1</v>
      </c>
      <c r="P38" s="113">
        <v>0</v>
      </c>
      <c r="Q38" s="113">
        <v>0</v>
      </c>
      <c r="R38" s="113">
        <v>0</v>
      </c>
      <c r="S38" s="113">
        <v>0</v>
      </c>
      <c r="T38" s="114">
        <v>0</v>
      </c>
      <c r="U38" s="124"/>
    </row>
    <row r="39" spans="1:21" ht="9.9499999999999993" customHeight="1" x14ac:dyDescent="0.15">
      <c r="A39" s="140"/>
      <c r="B39" s="69"/>
      <c r="C39" s="143"/>
      <c r="D39" s="70"/>
      <c r="E39" s="71" t="s">
        <v>31</v>
      </c>
      <c r="F39" s="66"/>
      <c r="G39" s="108">
        <f t="shared" si="3"/>
        <v>12</v>
      </c>
      <c r="H39" s="109">
        <f t="shared" si="4"/>
        <v>12</v>
      </c>
      <c r="I39" s="113">
        <v>1</v>
      </c>
      <c r="J39" s="113">
        <v>11</v>
      </c>
      <c r="K39" s="113">
        <v>0</v>
      </c>
      <c r="L39" s="113">
        <v>0</v>
      </c>
      <c r="M39" s="109">
        <f t="shared" si="6"/>
        <v>12</v>
      </c>
      <c r="N39" s="109">
        <f t="shared" si="5"/>
        <v>12</v>
      </c>
      <c r="O39" s="113">
        <v>12</v>
      </c>
      <c r="P39" s="113">
        <v>0</v>
      </c>
      <c r="Q39" s="113">
        <v>0</v>
      </c>
      <c r="R39" s="113">
        <v>0</v>
      </c>
      <c r="S39" s="113">
        <v>0</v>
      </c>
      <c r="T39" s="114">
        <v>0</v>
      </c>
      <c r="U39" s="124"/>
    </row>
    <row r="40" spans="1:21" ht="9.9499999999999993" customHeight="1" x14ac:dyDescent="0.15">
      <c r="A40" s="140"/>
      <c r="B40" s="192"/>
      <c r="C40" s="174"/>
      <c r="D40" s="70"/>
      <c r="E40" s="173" t="s">
        <v>25</v>
      </c>
      <c r="F40" s="185"/>
      <c r="G40" s="178">
        <f t="shared" si="3"/>
        <v>2</v>
      </c>
      <c r="H40" s="179">
        <f t="shared" si="4"/>
        <v>2</v>
      </c>
      <c r="I40" s="180">
        <v>1</v>
      </c>
      <c r="J40" s="180">
        <v>0</v>
      </c>
      <c r="K40" s="180">
        <v>1</v>
      </c>
      <c r="L40" s="180">
        <v>0</v>
      </c>
      <c r="M40" s="179">
        <f t="shared" si="6"/>
        <v>2</v>
      </c>
      <c r="N40" s="179">
        <f t="shared" si="5"/>
        <v>1</v>
      </c>
      <c r="O40" s="180">
        <v>1</v>
      </c>
      <c r="P40" s="180">
        <v>0</v>
      </c>
      <c r="Q40" s="180">
        <v>0</v>
      </c>
      <c r="R40" s="180">
        <v>0</v>
      </c>
      <c r="S40" s="180">
        <v>0</v>
      </c>
      <c r="T40" s="181">
        <v>1</v>
      </c>
      <c r="U40" s="138"/>
    </row>
    <row r="41" spans="1:21" ht="9.9499999999999993" customHeight="1" x14ac:dyDescent="0.15">
      <c r="A41" s="182" t="s">
        <v>14</v>
      </c>
      <c r="B41" s="69"/>
      <c r="C41" s="143">
        <f>G41+G42+G43+G44</f>
        <v>52</v>
      </c>
      <c r="D41" s="189"/>
      <c r="E41" s="188" t="s">
        <v>29</v>
      </c>
      <c r="F41" s="66"/>
      <c r="G41" s="108">
        <v>26</v>
      </c>
      <c r="H41" s="109">
        <f t="shared" si="4"/>
        <v>21</v>
      </c>
      <c r="I41" s="113">
        <v>17</v>
      </c>
      <c r="J41" s="113">
        <v>3</v>
      </c>
      <c r="K41" s="113">
        <v>1</v>
      </c>
      <c r="L41" s="113">
        <v>5</v>
      </c>
      <c r="M41" s="109">
        <f t="shared" si="6"/>
        <v>26</v>
      </c>
      <c r="N41" s="109">
        <f>SUM(O41:S41)</f>
        <v>20</v>
      </c>
      <c r="O41" s="113">
        <v>8</v>
      </c>
      <c r="P41" s="113">
        <v>5</v>
      </c>
      <c r="Q41" s="113">
        <v>0</v>
      </c>
      <c r="R41" s="113">
        <v>4</v>
      </c>
      <c r="S41" s="113">
        <v>3</v>
      </c>
      <c r="T41" s="114">
        <v>6</v>
      </c>
      <c r="U41" s="124"/>
    </row>
    <row r="42" spans="1:21" ht="9.9499999999999993" customHeight="1" x14ac:dyDescent="0.15">
      <c r="A42" s="140"/>
      <c r="B42" s="69"/>
      <c r="C42" s="143"/>
      <c r="D42" s="70"/>
      <c r="E42" s="71" t="s">
        <v>30</v>
      </c>
      <c r="F42" s="66"/>
      <c r="G42" s="108">
        <v>0</v>
      </c>
      <c r="H42" s="109">
        <f t="shared" si="4"/>
        <v>0</v>
      </c>
      <c r="I42" s="113">
        <v>0</v>
      </c>
      <c r="J42" s="113">
        <v>0</v>
      </c>
      <c r="K42" s="113">
        <v>0</v>
      </c>
      <c r="L42" s="113">
        <v>0</v>
      </c>
      <c r="M42" s="109">
        <f t="shared" si="6"/>
        <v>0</v>
      </c>
      <c r="N42" s="109">
        <f t="shared" si="5"/>
        <v>0</v>
      </c>
      <c r="O42" s="113">
        <v>0</v>
      </c>
      <c r="P42" s="113">
        <v>0</v>
      </c>
      <c r="Q42" s="113">
        <v>0</v>
      </c>
      <c r="R42" s="113">
        <v>0</v>
      </c>
      <c r="S42" s="113">
        <v>0</v>
      </c>
      <c r="T42" s="114">
        <v>0</v>
      </c>
      <c r="U42" s="124"/>
    </row>
    <row r="43" spans="1:21" ht="9.9499999999999993" customHeight="1" x14ac:dyDescent="0.15">
      <c r="A43" s="140"/>
      <c r="B43" s="69"/>
      <c r="C43" s="143"/>
      <c r="D43" s="70"/>
      <c r="E43" s="71" t="s">
        <v>31</v>
      </c>
      <c r="F43" s="66"/>
      <c r="G43" s="108">
        <v>24</v>
      </c>
      <c r="H43" s="109">
        <f t="shared" si="4"/>
        <v>24</v>
      </c>
      <c r="I43" s="113">
        <v>2</v>
      </c>
      <c r="J43" s="113">
        <v>22</v>
      </c>
      <c r="K43" s="113">
        <v>0</v>
      </c>
      <c r="L43" s="113">
        <v>0</v>
      </c>
      <c r="M43" s="109">
        <f>N43+T43</f>
        <v>24</v>
      </c>
      <c r="N43" s="109">
        <f t="shared" si="5"/>
        <v>24</v>
      </c>
      <c r="O43" s="113">
        <v>24</v>
      </c>
      <c r="P43" s="113">
        <v>0</v>
      </c>
      <c r="Q43" s="113">
        <v>0</v>
      </c>
      <c r="R43" s="113">
        <v>0</v>
      </c>
      <c r="S43" s="113">
        <v>0</v>
      </c>
      <c r="T43" s="114">
        <v>0</v>
      </c>
      <c r="U43" s="124"/>
    </row>
    <row r="44" spans="1:21" ht="9.9499999999999993" customHeight="1" x14ac:dyDescent="0.15">
      <c r="A44" s="140"/>
      <c r="B44" s="69"/>
      <c r="C44" s="143"/>
      <c r="D44" s="70"/>
      <c r="E44" s="71" t="s">
        <v>25</v>
      </c>
      <c r="F44" s="185"/>
      <c r="G44" s="178">
        <v>2</v>
      </c>
      <c r="H44" s="179">
        <f t="shared" si="4"/>
        <v>2</v>
      </c>
      <c r="I44" s="180">
        <v>0</v>
      </c>
      <c r="J44" s="180">
        <v>1</v>
      </c>
      <c r="K44" s="180">
        <v>1</v>
      </c>
      <c r="L44" s="180">
        <v>0</v>
      </c>
      <c r="M44" s="179">
        <f t="shared" si="6"/>
        <v>2</v>
      </c>
      <c r="N44" s="179">
        <f t="shared" si="5"/>
        <v>2</v>
      </c>
      <c r="O44" s="180">
        <v>1</v>
      </c>
      <c r="P44" s="180">
        <v>0</v>
      </c>
      <c r="Q44" s="180">
        <v>0</v>
      </c>
      <c r="R44" s="180">
        <v>0</v>
      </c>
      <c r="S44" s="180">
        <v>1</v>
      </c>
      <c r="T44" s="181">
        <v>0</v>
      </c>
      <c r="U44" s="124"/>
    </row>
    <row r="45" spans="1:21" ht="9.9499999999999993" customHeight="1" x14ac:dyDescent="0.15">
      <c r="A45" s="182" t="s">
        <v>15</v>
      </c>
      <c r="B45" s="183"/>
      <c r="C45" s="186">
        <v>34</v>
      </c>
      <c r="D45" s="193"/>
      <c r="E45" s="188" t="s">
        <v>29</v>
      </c>
      <c r="F45" s="66"/>
      <c r="G45" s="108">
        <v>32</v>
      </c>
      <c r="H45" s="109">
        <f t="shared" si="4"/>
        <v>20</v>
      </c>
      <c r="I45" s="113">
        <v>18</v>
      </c>
      <c r="J45" s="113">
        <v>1</v>
      </c>
      <c r="K45" s="113">
        <v>1</v>
      </c>
      <c r="L45" s="113">
        <v>12</v>
      </c>
      <c r="M45" s="109">
        <f t="shared" si="6"/>
        <v>32</v>
      </c>
      <c r="N45" s="109">
        <f>SUM(O45:S45)</f>
        <v>20</v>
      </c>
      <c r="O45" s="113">
        <v>1</v>
      </c>
      <c r="P45" s="113">
        <v>8</v>
      </c>
      <c r="Q45" s="113">
        <v>3</v>
      </c>
      <c r="R45" s="113">
        <v>6</v>
      </c>
      <c r="S45" s="113">
        <v>2</v>
      </c>
      <c r="T45" s="114">
        <v>12</v>
      </c>
      <c r="U45" s="123"/>
    </row>
    <row r="46" spans="1:21" ht="9.9499999999999993" customHeight="1" x14ac:dyDescent="0.15">
      <c r="A46" s="140"/>
      <c r="B46" s="69"/>
      <c r="C46" s="143"/>
      <c r="D46" s="69"/>
      <c r="E46" s="71" t="s">
        <v>30</v>
      </c>
      <c r="F46" s="66"/>
      <c r="G46" s="108">
        <f t="shared" si="3"/>
        <v>0</v>
      </c>
      <c r="H46" s="109">
        <f t="shared" si="4"/>
        <v>0</v>
      </c>
      <c r="I46" s="113">
        <v>0</v>
      </c>
      <c r="J46" s="113">
        <v>0</v>
      </c>
      <c r="K46" s="113">
        <v>0</v>
      </c>
      <c r="L46" s="113">
        <v>0</v>
      </c>
      <c r="M46" s="109">
        <f t="shared" si="6"/>
        <v>0</v>
      </c>
      <c r="N46" s="109">
        <f t="shared" si="5"/>
        <v>0</v>
      </c>
      <c r="O46" s="113">
        <v>0</v>
      </c>
      <c r="P46" s="113">
        <v>0</v>
      </c>
      <c r="Q46" s="113">
        <v>0</v>
      </c>
      <c r="R46" s="113">
        <v>0</v>
      </c>
      <c r="S46" s="113">
        <v>0</v>
      </c>
      <c r="T46" s="114">
        <v>0</v>
      </c>
      <c r="U46" s="124"/>
    </row>
    <row r="47" spans="1:21" ht="9.9499999999999993" customHeight="1" x14ac:dyDescent="0.15">
      <c r="A47" s="140"/>
      <c r="B47" s="69"/>
      <c r="C47" s="143"/>
      <c r="D47" s="69"/>
      <c r="E47" s="71" t="s">
        <v>31</v>
      </c>
      <c r="F47" s="66"/>
      <c r="G47" s="108">
        <f t="shared" si="3"/>
        <v>1</v>
      </c>
      <c r="H47" s="109">
        <f t="shared" si="4"/>
        <v>1</v>
      </c>
      <c r="I47" s="113">
        <v>0</v>
      </c>
      <c r="J47" s="113">
        <v>1</v>
      </c>
      <c r="K47" s="113">
        <v>0</v>
      </c>
      <c r="L47" s="113">
        <v>0</v>
      </c>
      <c r="M47" s="109">
        <f t="shared" si="6"/>
        <v>1</v>
      </c>
      <c r="N47" s="109">
        <f t="shared" si="5"/>
        <v>1</v>
      </c>
      <c r="O47" s="113">
        <v>1</v>
      </c>
      <c r="P47" s="113">
        <v>0</v>
      </c>
      <c r="Q47" s="113">
        <v>0</v>
      </c>
      <c r="R47" s="113">
        <v>0</v>
      </c>
      <c r="S47" s="113">
        <v>0</v>
      </c>
      <c r="T47" s="114">
        <v>0</v>
      </c>
      <c r="U47" s="124"/>
    </row>
    <row r="48" spans="1:21" ht="9.9499999999999993" customHeight="1" x14ac:dyDescent="0.15">
      <c r="A48" s="141"/>
      <c r="B48" s="72"/>
      <c r="C48" s="145"/>
      <c r="D48" s="72"/>
      <c r="E48" s="74" t="s">
        <v>25</v>
      </c>
      <c r="F48" s="75"/>
      <c r="G48" s="117">
        <f t="shared" si="3"/>
        <v>1</v>
      </c>
      <c r="H48" s="111">
        <f t="shared" si="4"/>
        <v>1</v>
      </c>
      <c r="I48" s="115">
        <v>1</v>
      </c>
      <c r="J48" s="115">
        <v>0</v>
      </c>
      <c r="K48" s="115">
        <v>0</v>
      </c>
      <c r="L48" s="115">
        <v>0</v>
      </c>
      <c r="M48" s="111">
        <f t="shared" si="6"/>
        <v>1</v>
      </c>
      <c r="N48" s="111">
        <f t="shared" si="5"/>
        <v>1</v>
      </c>
      <c r="O48" s="115">
        <v>0</v>
      </c>
      <c r="P48" s="115">
        <v>0</v>
      </c>
      <c r="Q48" s="115">
        <v>0</v>
      </c>
      <c r="R48" s="115">
        <v>1</v>
      </c>
      <c r="S48" s="115">
        <v>0</v>
      </c>
      <c r="T48" s="116">
        <v>0</v>
      </c>
      <c r="U48" s="138"/>
    </row>
    <row r="49" spans="3:3" x14ac:dyDescent="0.15">
      <c r="C49" s="62"/>
    </row>
    <row r="50" spans="3:3" x14ac:dyDescent="0.15">
      <c r="C50" s="62"/>
    </row>
    <row r="51" spans="3:3" x14ac:dyDescent="0.15">
      <c r="C51" s="62"/>
    </row>
  </sheetData>
  <mergeCells count="45">
    <mergeCell ref="D2:F4"/>
    <mergeCell ref="A13:A16"/>
    <mergeCell ref="A2:A4"/>
    <mergeCell ref="C2:C4"/>
    <mergeCell ref="C5:C8"/>
    <mergeCell ref="C33:C36"/>
    <mergeCell ref="A5:A8"/>
    <mergeCell ref="A9:A12"/>
    <mergeCell ref="C37:C40"/>
    <mergeCell ref="C41:C44"/>
    <mergeCell ref="C21:C24"/>
    <mergeCell ref="C17:C20"/>
    <mergeCell ref="C9:C12"/>
    <mergeCell ref="A45:A48"/>
    <mergeCell ref="A29:A32"/>
    <mergeCell ref="A33:A36"/>
    <mergeCell ref="A37:A40"/>
    <mergeCell ref="U13:U16"/>
    <mergeCell ref="U17:U20"/>
    <mergeCell ref="A41:A44"/>
    <mergeCell ref="C13:C16"/>
    <mergeCell ref="A17:A20"/>
    <mergeCell ref="A21:A24"/>
    <mergeCell ref="A25:A28"/>
    <mergeCell ref="C29:C32"/>
    <mergeCell ref="C25:C28"/>
    <mergeCell ref="C45:C48"/>
    <mergeCell ref="U45:U48"/>
    <mergeCell ref="U21:U24"/>
    <mergeCell ref="U25:U28"/>
    <mergeCell ref="U29:U32"/>
    <mergeCell ref="U33:U36"/>
    <mergeCell ref="U37:U40"/>
    <mergeCell ref="U41:U44"/>
    <mergeCell ref="U5:U8"/>
    <mergeCell ref="U9:U12"/>
    <mergeCell ref="U2:U4"/>
    <mergeCell ref="H3:K3"/>
    <mergeCell ref="L3:L4"/>
    <mergeCell ref="M3:M4"/>
    <mergeCell ref="G2:L2"/>
    <mergeCell ref="N3:S3"/>
    <mergeCell ref="G3:G4"/>
    <mergeCell ref="T3:T4"/>
    <mergeCell ref="M2:T2"/>
  </mergeCells>
  <phoneticPr fontId="2"/>
  <printOptions horizontalCentered="1"/>
  <pageMargins left="0.82" right="0.78740157480314965" top="0.77" bottom="0.59055118110236227" header="0.51181102362204722" footer="0.51181102362204722"/>
  <pageSetup paperSize="9" scale="9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9"/>
  <sheetViews>
    <sheetView view="pageBreakPreview" zoomScale="60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I52" sqref="I52"/>
    </sheetView>
  </sheetViews>
  <sheetFormatPr defaultColWidth="10.140625" defaultRowHeight="13.5" x14ac:dyDescent="0.15"/>
  <cols>
    <col min="1" max="1" width="3.7109375" style="4" customWidth="1"/>
    <col min="2" max="2" width="8.7109375" style="4" customWidth="1"/>
    <col min="3" max="3" width="10.85546875" style="4" customWidth="1"/>
    <col min="4" max="4" width="11.85546875" style="4" customWidth="1"/>
    <col min="5" max="9" width="11.5703125" style="4" customWidth="1"/>
    <col min="10" max="10" width="12.140625" style="4" customWidth="1"/>
    <col min="11" max="16384" width="10.140625" style="4"/>
  </cols>
  <sheetData>
    <row r="1" spans="2:16" ht="33" customHeight="1" x14ac:dyDescent="0.15">
      <c r="B1" s="164" t="s">
        <v>34</v>
      </c>
      <c r="C1" s="164"/>
      <c r="D1" s="164"/>
      <c r="E1" s="164"/>
      <c r="J1" s="5" t="s">
        <v>35</v>
      </c>
    </row>
    <row r="2" spans="2:16" s="12" customFormat="1" ht="32.25" customHeight="1" x14ac:dyDescent="0.15">
      <c r="B2" s="165" t="s">
        <v>36</v>
      </c>
      <c r="C2" s="6" t="s">
        <v>37</v>
      </c>
      <c r="D2" s="7" t="s">
        <v>38</v>
      </c>
      <c r="E2" s="8" t="s">
        <v>39</v>
      </c>
      <c r="F2" s="9" t="s">
        <v>40</v>
      </c>
      <c r="G2" s="9" t="s">
        <v>41</v>
      </c>
      <c r="H2" s="10" t="s">
        <v>42</v>
      </c>
      <c r="I2" s="10" t="s">
        <v>43</v>
      </c>
      <c r="J2" s="11" t="s">
        <v>44</v>
      </c>
    </row>
    <row r="3" spans="2:16" s="12" customFormat="1" ht="27" x14ac:dyDescent="0.15">
      <c r="B3" s="166"/>
      <c r="C3" s="13" t="s">
        <v>45</v>
      </c>
      <c r="D3" s="14">
        <v>0</v>
      </c>
      <c r="E3" s="15">
        <v>0</v>
      </c>
      <c r="F3" s="16">
        <v>0</v>
      </c>
      <c r="G3" s="16">
        <v>0</v>
      </c>
      <c r="H3" s="16">
        <v>0</v>
      </c>
      <c r="I3" s="16">
        <v>0</v>
      </c>
      <c r="J3" s="17">
        <v>0</v>
      </c>
    </row>
    <row r="4" spans="2:16" s="22" customFormat="1" ht="20.100000000000001" customHeight="1" x14ac:dyDescent="0.15">
      <c r="B4" s="167" t="s">
        <v>38</v>
      </c>
      <c r="C4" s="168"/>
      <c r="D4" s="18">
        <v>0</v>
      </c>
      <c r="E4" s="19">
        <v>0</v>
      </c>
      <c r="F4" s="20">
        <v>0</v>
      </c>
      <c r="G4" s="20">
        <v>0</v>
      </c>
      <c r="H4" s="20">
        <v>0</v>
      </c>
      <c r="I4" s="20">
        <v>0</v>
      </c>
      <c r="J4" s="21">
        <v>0</v>
      </c>
      <c r="L4" s="23"/>
    </row>
    <row r="5" spans="2:16" ht="20.100000000000001" customHeight="1" x14ac:dyDescent="0.15">
      <c r="B5" s="162"/>
      <c r="C5" s="163"/>
      <c r="D5" s="24">
        <v>0</v>
      </c>
      <c r="E5" s="25">
        <v>0</v>
      </c>
      <c r="F5" s="26">
        <v>0</v>
      </c>
      <c r="G5" s="26">
        <v>0</v>
      </c>
      <c r="H5" s="26">
        <v>0</v>
      </c>
      <c r="I5" s="26">
        <v>0</v>
      </c>
      <c r="J5" s="27">
        <v>0</v>
      </c>
    </row>
    <row r="6" spans="2:16" s="22" customFormat="1" ht="20.100000000000001" customHeight="1" x14ac:dyDescent="0.15">
      <c r="B6" s="167" t="s">
        <v>46</v>
      </c>
      <c r="C6" s="169"/>
      <c r="D6" s="28">
        <v>0</v>
      </c>
      <c r="E6" s="29">
        <v>0</v>
      </c>
      <c r="F6" s="30">
        <v>0</v>
      </c>
      <c r="G6" s="30">
        <v>0</v>
      </c>
      <c r="H6" s="30">
        <v>0</v>
      </c>
      <c r="I6" s="30">
        <v>0</v>
      </c>
      <c r="J6" s="31">
        <v>0</v>
      </c>
    </row>
    <row r="7" spans="2:16" ht="20.100000000000001" customHeight="1" x14ac:dyDescent="0.15">
      <c r="B7" s="160"/>
      <c r="C7" s="170"/>
      <c r="D7" s="32">
        <v>0</v>
      </c>
      <c r="E7" s="33">
        <v>0</v>
      </c>
      <c r="F7" s="34">
        <v>0</v>
      </c>
      <c r="G7" s="34">
        <v>0</v>
      </c>
      <c r="H7" s="34">
        <v>0</v>
      </c>
      <c r="I7" s="34">
        <v>0</v>
      </c>
      <c r="J7" s="35">
        <v>0</v>
      </c>
    </row>
    <row r="8" spans="2:16" s="22" customFormat="1" ht="20.100000000000001" customHeight="1" x14ac:dyDescent="0.15">
      <c r="B8" s="158" t="s">
        <v>47</v>
      </c>
      <c r="C8" s="171"/>
      <c r="D8" s="36">
        <v>0</v>
      </c>
      <c r="E8" s="37">
        <v>0</v>
      </c>
      <c r="F8" s="38">
        <v>0</v>
      </c>
      <c r="G8" s="38">
        <v>0</v>
      </c>
      <c r="H8" s="38">
        <v>0</v>
      </c>
      <c r="I8" s="38">
        <v>0</v>
      </c>
      <c r="J8" s="39">
        <v>0</v>
      </c>
      <c r="K8" s="40"/>
      <c r="L8" s="40"/>
      <c r="M8" s="40"/>
      <c r="N8" s="40"/>
      <c r="O8" s="40"/>
      <c r="P8" s="40"/>
    </row>
    <row r="9" spans="2:16" ht="20.100000000000001" customHeight="1" x14ac:dyDescent="0.15">
      <c r="B9" s="160"/>
      <c r="C9" s="170"/>
      <c r="D9" s="41">
        <v>0</v>
      </c>
      <c r="E9" s="33">
        <v>0</v>
      </c>
      <c r="F9" s="42">
        <v>0</v>
      </c>
      <c r="G9" s="42">
        <v>0</v>
      </c>
      <c r="H9" s="42">
        <v>0</v>
      </c>
      <c r="I9" s="42">
        <v>0</v>
      </c>
      <c r="J9" s="35">
        <v>0</v>
      </c>
    </row>
    <row r="10" spans="2:16" s="22" customFormat="1" ht="20.100000000000001" customHeight="1" x14ac:dyDescent="0.15">
      <c r="B10" s="156" t="s">
        <v>48</v>
      </c>
      <c r="C10" s="157"/>
      <c r="D10" s="28">
        <v>0</v>
      </c>
      <c r="E10" s="29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2:16" ht="20.100000000000001" customHeight="1" x14ac:dyDescent="0.15">
      <c r="B11" s="156"/>
      <c r="C11" s="157"/>
      <c r="D11" s="32">
        <v>0</v>
      </c>
      <c r="E11" s="44">
        <v>0</v>
      </c>
      <c r="F11" s="34">
        <v>0</v>
      </c>
      <c r="G11" s="34">
        <v>0</v>
      </c>
      <c r="H11" s="34">
        <v>0</v>
      </c>
      <c r="I11" s="34">
        <v>0</v>
      </c>
      <c r="J11" s="45">
        <v>0</v>
      </c>
    </row>
    <row r="12" spans="2:16" s="22" customFormat="1" ht="20.100000000000001" customHeight="1" x14ac:dyDescent="0.15">
      <c r="B12" s="158" t="s">
        <v>49</v>
      </c>
      <c r="C12" s="159"/>
      <c r="D12" s="36">
        <v>0</v>
      </c>
      <c r="E12" s="37">
        <v>0</v>
      </c>
      <c r="F12" s="38">
        <v>0</v>
      </c>
      <c r="G12" s="38">
        <v>0</v>
      </c>
      <c r="H12" s="38">
        <v>0</v>
      </c>
      <c r="I12" s="38">
        <v>0</v>
      </c>
      <c r="J12" s="39">
        <v>0</v>
      </c>
    </row>
    <row r="13" spans="2:16" ht="20.100000000000001" customHeight="1" x14ac:dyDescent="0.15">
      <c r="B13" s="160"/>
      <c r="C13" s="161"/>
      <c r="D13" s="41">
        <v>0</v>
      </c>
      <c r="E13" s="33">
        <v>0</v>
      </c>
      <c r="F13" s="42">
        <v>0</v>
      </c>
      <c r="G13" s="42">
        <v>0</v>
      </c>
      <c r="H13" s="42">
        <v>0</v>
      </c>
      <c r="I13" s="42">
        <v>0</v>
      </c>
      <c r="J13" s="35">
        <v>0</v>
      </c>
    </row>
    <row r="14" spans="2:16" s="22" customFormat="1" ht="20.100000000000001" customHeight="1" x14ac:dyDescent="0.15">
      <c r="B14" s="156" t="s">
        <v>50</v>
      </c>
      <c r="C14" s="157"/>
      <c r="D14" s="28">
        <v>0</v>
      </c>
      <c r="E14" s="29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2:16" ht="20.100000000000001" customHeight="1" x14ac:dyDescent="0.15">
      <c r="B15" s="156"/>
      <c r="C15" s="157"/>
      <c r="D15" s="32">
        <v>0</v>
      </c>
      <c r="E15" s="44">
        <v>0</v>
      </c>
      <c r="F15" s="34">
        <v>0</v>
      </c>
      <c r="G15" s="34">
        <v>0</v>
      </c>
      <c r="H15" s="34">
        <v>0</v>
      </c>
      <c r="I15" s="34">
        <v>0</v>
      </c>
      <c r="J15" s="45">
        <v>0</v>
      </c>
    </row>
    <row r="16" spans="2:16" s="22" customFormat="1" ht="20.100000000000001" customHeight="1" x14ac:dyDescent="0.15">
      <c r="B16" s="158" t="s">
        <v>51</v>
      </c>
      <c r="C16" s="159"/>
      <c r="D16" s="36">
        <v>0</v>
      </c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9">
        <v>0</v>
      </c>
    </row>
    <row r="17" spans="2:10" ht="20.100000000000001" customHeight="1" x14ac:dyDescent="0.15">
      <c r="B17" s="160"/>
      <c r="C17" s="161"/>
      <c r="D17" s="41">
        <v>0</v>
      </c>
      <c r="E17" s="33">
        <v>0</v>
      </c>
      <c r="F17" s="42">
        <v>0</v>
      </c>
      <c r="G17" s="42">
        <v>0</v>
      </c>
      <c r="H17" s="42">
        <v>0</v>
      </c>
      <c r="I17" s="42">
        <v>0</v>
      </c>
      <c r="J17" s="35">
        <v>0</v>
      </c>
    </row>
    <row r="18" spans="2:10" s="22" customFormat="1" ht="20.100000000000001" customHeight="1" x14ac:dyDescent="0.15">
      <c r="B18" s="156" t="s">
        <v>52</v>
      </c>
      <c r="C18" s="157"/>
      <c r="D18" s="28">
        <v>0</v>
      </c>
      <c r="E18" s="29">
        <v>0</v>
      </c>
      <c r="F18" s="30">
        <v>0</v>
      </c>
      <c r="G18" s="30">
        <v>0</v>
      </c>
      <c r="H18" s="30">
        <v>0</v>
      </c>
      <c r="I18" s="30">
        <v>0</v>
      </c>
      <c r="J18" s="31">
        <v>0</v>
      </c>
    </row>
    <row r="19" spans="2:10" ht="20.100000000000001" customHeight="1" x14ac:dyDescent="0.15">
      <c r="B19" s="156"/>
      <c r="C19" s="157"/>
      <c r="D19" s="32">
        <v>0</v>
      </c>
      <c r="E19" s="44">
        <v>0</v>
      </c>
      <c r="F19" s="34">
        <v>0</v>
      </c>
      <c r="G19" s="34">
        <v>0</v>
      </c>
      <c r="H19" s="34">
        <v>0</v>
      </c>
      <c r="I19" s="34">
        <v>0</v>
      </c>
      <c r="J19" s="45">
        <v>0</v>
      </c>
    </row>
    <row r="20" spans="2:10" s="22" customFormat="1" ht="20.100000000000001" customHeight="1" x14ac:dyDescent="0.15">
      <c r="B20" s="158" t="s">
        <v>53</v>
      </c>
      <c r="C20" s="159"/>
      <c r="D20" s="36">
        <v>0</v>
      </c>
      <c r="E20" s="37">
        <v>0</v>
      </c>
      <c r="F20" s="38">
        <v>0</v>
      </c>
      <c r="G20" s="38">
        <v>0</v>
      </c>
      <c r="H20" s="38">
        <v>0</v>
      </c>
      <c r="I20" s="38">
        <v>0</v>
      </c>
      <c r="J20" s="39">
        <v>0</v>
      </c>
    </row>
    <row r="21" spans="2:10" ht="20.100000000000001" customHeight="1" x14ac:dyDescent="0.15">
      <c r="B21" s="160"/>
      <c r="C21" s="161"/>
      <c r="D21" s="41">
        <v>0</v>
      </c>
      <c r="E21" s="33">
        <v>0</v>
      </c>
      <c r="F21" s="42">
        <v>0</v>
      </c>
      <c r="G21" s="42">
        <v>0</v>
      </c>
      <c r="H21" s="42">
        <v>0</v>
      </c>
      <c r="I21" s="42">
        <v>0</v>
      </c>
      <c r="J21" s="35">
        <v>0</v>
      </c>
    </row>
    <row r="22" spans="2:10" ht="20.100000000000001" customHeight="1" x14ac:dyDescent="0.15">
      <c r="B22" s="156" t="s">
        <v>54</v>
      </c>
      <c r="C22" s="157"/>
      <c r="D22" s="28">
        <v>0</v>
      </c>
      <c r="E22" s="29">
        <v>0</v>
      </c>
      <c r="F22" s="30">
        <v>0</v>
      </c>
      <c r="G22" s="30">
        <v>0</v>
      </c>
      <c r="H22" s="30">
        <v>0</v>
      </c>
      <c r="I22" s="30">
        <v>0</v>
      </c>
      <c r="J22" s="31">
        <v>0</v>
      </c>
    </row>
    <row r="23" spans="2:10" ht="20.100000000000001" customHeight="1" x14ac:dyDescent="0.15">
      <c r="B23" s="156"/>
      <c r="C23" s="157"/>
      <c r="D23" s="32">
        <v>0</v>
      </c>
      <c r="E23" s="44">
        <v>0</v>
      </c>
      <c r="F23" s="34">
        <v>0</v>
      </c>
      <c r="G23" s="34">
        <v>0</v>
      </c>
      <c r="H23" s="34">
        <v>0</v>
      </c>
      <c r="I23" s="34">
        <v>0</v>
      </c>
      <c r="J23" s="45">
        <v>0</v>
      </c>
    </row>
    <row r="24" spans="2:10" s="22" customFormat="1" ht="20.100000000000001" customHeight="1" x14ac:dyDescent="0.15">
      <c r="B24" s="158" t="s">
        <v>55</v>
      </c>
      <c r="C24" s="159"/>
      <c r="D24" s="36">
        <v>0</v>
      </c>
      <c r="E24" s="37">
        <v>0</v>
      </c>
      <c r="F24" s="38">
        <v>0</v>
      </c>
      <c r="G24" s="38">
        <v>0</v>
      </c>
      <c r="H24" s="38">
        <v>0</v>
      </c>
      <c r="I24" s="38">
        <v>0</v>
      </c>
      <c r="J24" s="39">
        <v>0</v>
      </c>
    </row>
    <row r="25" spans="2:10" ht="20.100000000000001" customHeight="1" x14ac:dyDescent="0.15">
      <c r="B25" s="160"/>
      <c r="C25" s="161"/>
      <c r="D25" s="41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35">
        <v>0</v>
      </c>
    </row>
    <row r="26" spans="2:10" s="22" customFormat="1" ht="20.100000000000001" customHeight="1" x14ac:dyDescent="0.15">
      <c r="B26" s="156" t="s">
        <v>56</v>
      </c>
      <c r="C26" s="157"/>
      <c r="D26" s="28">
        <v>0</v>
      </c>
      <c r="E26" s="29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2:10" ht="20.100000000000001" customHeight="1" x14ac:dyDescent="0.15">
      <c r="B27" s="162"/>
      <c r="C27" s="163"/>
      <c r="D27" s="46">
        <v>0</v>
      </c>
      <c r="E27" s="47">
        <v>0</v>
      </c>
      <c r="F27" s="48">
        <v>0</v>
      </c>
      <c r="G27" s="48">
        <v>0</v>
      </c>
      <c r="H27" s="48">
        <v>0</v>
      </c>
      <c r="I27" s="48">
        <v>0</v>
      </c>
      <c r="J27" s="49">
        <v>0</v>
      </c>
    </row>
    <row r="28" spans="2:10" ht="6.75" customHeight="1" x14ac:dyDescent="0.15">
      <c r="B28" s="43"/>
      <c r="C28" s="43"/>
      <c r="D28" s="50"/>
      <c r="E28" s="51"/>
      <c r="F28" s="51"/>
      <c r="G28" s="51"/>
      <c r="H28" s="51"/>
      <c r="I28" s="51"/>
      <c r="J28" s="51"/>
    </row>
    <row r="29" spans="2:10" ht="18" customHeight="1" x14ac:dyDescent="0.15">
      <c r="B29" s="52" t="s">
        <v>57</v>
      </c>
      <c r="C29" s="52"/>
      <c r="D29" s="52"/>
      <c r="E29" s="52"/>
      <c r="F29" s="52"/>
      <c r="G29" s="52"/>
    </row>
  </sheetData>
  <mergeCells count="14">
    <mergeCell ref="B1:E1"/>
    <mergeCell ref="B2:B3"/>
    <mergeCell ref="B4:C5"/>
    <mergeCell ref="B6:C7"/>
    <mergeCell ref="B8:C9"/>
    <mergeCell ref="B10:C11"/>
    <mergeCell ref="B12:C13"/>
    <mergeCell ref="B14:C15"/>
    <mergeCell ref="B16:C17"/>
    <mergeCell ref="B26:C27"/>
    <mergeCell ref="B18:C19"/>
    <mergeCell ref="B20:C21"/>
    <mergeCell ref="B22:C23"/>
    <mergeCell ref="B24:C25"/>
  </mergeCells>
  <phoneticPr fontId="6"/>
  <pageMargins left="0.72" right="0.33" top="1.03" bottom="0.54" header="0.51200000000000001" footer="0.51200000000000001"/>
  <pageSetup paperSize="9" scale="9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総-汚染発生P56</vt:lpstr>
      <vt:lpstr>海域別汚染発生P57</vt:lpstr>
      <vt:lpstr>2 海上漂流物目視調査結果P56</vt:lpstr>
      <vt:lpstr>海域別汚染発生P57!Print_Area</vt:lpstr>
    </vt:vector>
  </TitlesOfParts>
  <Company>海上保安庁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2020-02-13T06:31:32Z</cp:lastPrinted>
  <dcterms:created xsi:type="dcterms:W3CDTF">1999-01-27T05:29:01Z</dcterms:created>
  <dcterms:modified xsi:type="dcterms:W3CDTF">2020-02-13T06:35:10Z</dcterms:modified>
</cp:coreProperties>
</file>