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20" yWindow="1080" windowWidth="9480" windowHeight="11840" tabRatio="828"/>
  </bookViews>
  <sheets>
    <sheet name="表紙" sheetId="9" r:id="rId1"/>
    <sheet name="利用の手引き" sheetId="12" r:id="rId2"/>
    <sheet name="統計の目的等" sheetId="14" r:id="rId3"/>
    <sheet name="在留邦人の動向（全般）" sheetId="16" r:id="rId4"/>
    <sheet name="邦人数推移" sheetId="17" r:id="rId5"/>
    <sheet name="国別邦人数上位５０位" sheetId="18" r:id="rId6"/>
    <sheet name="公館別邦人数上位５０位" sheetId="20" r:id="rId7"/>
    <sheet name="都市別邦人数上位５０位" sheetId="19" r:id="rId8"/>
    <sheet name="一覧表" sheetId="21" r:id="rId9"/>
  </sheets>
  <definedNames>
    <definedName name="_xlnm.Print_Area" localSheetId="6">公館別邦人数上位５０位!$A$1:$T$72</definedName>
    <definedName name="_xlnm.Print_Area" localSheetId="5">国別邦人数上位５０位!$A$3:$T$70</definedName>
  </definedNames>
  <calcPr calcId="162913"/>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E7" i="18" l="1"/>
  <c r="E26" i="18"/>
  <c r="E25" i="18"/>
  <c r="E24" i="18"/>
  <c r="E22" i="18"/>
  <c r="E23" i="18"/>
  <c r="E336" i="21" l="1"/>
  <c r="J157" i="21"/>
  <c r="G157" i="21"/>
  <c r="E157" i="21"/>
  <c r="E14" i="20" l="1"/>
  <c r="M157" i="21" l="1"/>
  <c r="M347" i="21" l="1"/>
  <c r="M346" i="21"/>
  <c r="M345" i="21"/>
  <c r="M344" i="21"/>
  <c r="M343" i="21"/>
  <c r="M342" i="21"/>
  <c r="M341" i="21"/>
  <c r="M340" i="21"/>
  <c r="M339" i="21"/>
  <c r="M338" i="21"/>
  <c r="M337" i="21"/>
  <c r="M336" i="21"/>
  <c r="M322" i="21"/>
  <c r="M271" i="21"/>
  <c r="M267" i="21"/>
  <c r="M254" i="21"/>
  <c r="M250" i="21"/>
  <c r="M243" i="21"/>
  <c r="M205" i="21"/>
  <c r="M195" i="21"/>
  <c r="M190" i="21"/>
  <c r="M186" i="21"/>
  <c r="M177" i="21"/>
  <c r="M174" i="21"/>
  <c r="M168" i="21"/>
  <c r="M154" i="21"/>
  <c r="M143" i="21"/>
  <c r="M109" i="21"/>
  <c r="M92" i="21"/>
  <c r="M81" i="21"/>
  <c r="M62" i="21"/>
  <c r="M54" i="21"/>
  <c r="M51" i="21"/>
  <c r="M45" i="21"/>
  <c r="M40" i="21"/>
  <c r="M30" i="21"/>
  <c r="M27" i="21"/>
  <c r="M23" i="21"/>
  <c r="M20" i="21"/>
  <c r="M15" i="21"/>
  <c r="M9" i="21"/>
  <c r="M3" i="21"/>
  <c r="G3" i="21" l="1"/>
  <c r="G9" i="21"/>
  <c r="G15" i="21"/>
  <c r="G20" i="21"/>
  <c r="G23" i="21"/>
  <c r="G27" i="21"/>
  <c r="G30" i="21"/>
  <c r="G40" i="21"/>
  <c r="G45" i="21"/>
  <c r="G51" i="21"/>
  <c r="G54" i="21"/>
  <c r="G62" i="21"/>
  <c r="H66" i="21"/>
  <c r="G81" i="21"/>
  <c r="G92" i="21"/>
  <c r="G109" i="21"/>
  <c r="G143" i="21"/>
  <c r="G154" i="21"/>
  <c r="G168" i="21"/>
  <c r="G174" i="21"/>
  <c r="G177" i="21"/>
  <c r="H178" i="21"/>
  <c r="G186" i="21"/>
  <c r="G190" i="21"/>
  <c r="G195" i="21"/>
  <c r="G205" i="21"/>
  <c r="H210" i="21"/>
  <c r="G243" i="21"/>
  <c r="G250" i="21"/>
  <c r="G254" i="21"/>
  <c r="G267" i="21"/>
  <c r="G271" i="21"/>
  <c r="G322" i="21"/>
  <c r="F103" i="17" l="1"/>
  <c r="F102" i="17"/>
  <c r="J102" i="17"/>
  <c r="G102" i="17"/>
  <c r="J15" i="21"/>
  <c r="E49" i="18"/>
  <c r="E53" i="18"/>
  <c r="E52" i="18"/>
  <c r="E51" i="18"/>
  <c r="E50" i="18"/>
  <c r="H50" i="18"/>
  <c r="H49" i="18"/>
  <c r="E15" i="21" l="1"/>
  <c r="D102" i="17" l="1"/>
  <c r="E8" i="18" l="1"/>
  <c r="E9" i="18"/>
  <c r="E10" i="18"/>
  <c r="E11" i="18"/>
  <c r="E12" i="18"/>
  <c r="E13" i="18"/>
  <c r="E14" i="18"/>
  <c r="E15" i="18"/>
  <c r="E16" i="18"/>
  <c r="E17" i="18"/>
  <c r="E7" i="20" l="1"/>
  <c r="D66" i="19" l="1"/>
  <c r="D65" i="19"/>
  <c r="D64" i="19"/>
  <c r="D62" i="19"/>
  <c r="D60" i="19"/>
  <c r="D58" i="19"/>
  <c r="D57" i="19"/>
  <c r="D54" i="19"/>
  <c r="D53" i="19"/>
  <c r="D51" i="19"/>
  <c r="D50" i="19"/>
  <c r="D49" i="19"/>
  <c r="D48" i="19"/>
  <c r="D47" i="19"/>
  <c r="D46" i="19"/>
  <c r="D45" i="19"/>
  <c r="D44" i="19"/>
  <c r="D43" i="19"/>
  <c r="D42" i="19"/>
  <c r="D31" i="19"/>
  <c r="D30" i="19"/>
  <c r="D29" i="19"/>
  <c r="D28" i="19"/>
  <c r="D27" i="19"/>
  <c r="D26" i="19"/>
  <c r="D24" i="19"/>
  <c r="D22" i="19"/>
  <c r="D17" i="19"/>
  <c r="D16" i="19"/>
  <c r="D13" i="19"/>
  <c r="D12" i="19"/>
  <c r="D63" i="19"/>
  <c r="D61" i="19"/>
  <c r="D59" i="19"/>
  <c r="D56" i="19"/>
  <c r="D55" i="19"/>
  <c r="D25" i="19"/>
  <c r="D23" i="19"/>
  <c r="D21" i="19"/>
  <c r="D20" i="19"/>
  <c r="D19" i="19"/>
  <c r="D18" i="19"/>
  <c r="D15" i="19"/>
  <c r="D14" i="19"/>
  <c r="D11" i="19"/>
  <c r="D10" i="19"/>
  <c r="D9" i="19"/>
  <c r="D8" i="19"/>
  <c r="D7" i="19"/>
  <c r="E106" i="20" l="1"/>
  <c r="E105" i="20"/>
  <c r="E104" i="20"/>
  <c r="E103" i="20"/>
  <c r="E102" i="20"/>
  <c r="E101" i="20"/>
  <c r="E100" i="20"/>
  <c r="E99" i="20"/>
  <c r="E98" i="20"/>
  <c r="E97" i="20"/>
  <c r="E96" i="20"/>
  <c r="E95" i="20"/>
  <c r="E94" i="20"/>
  <c r="E93" i="20"/>
  <c r="E92" i="20"/>
  <c r="E91" i="20"/>
  <c r="E90" i="20"/>
  <c r="E89" i="20"/>
  <c r="E88" i="20"/>
  <c r="E87" i="20"/>
  <c r="E86" i="20"/>
  <c r="E85" i="20"/>
  <c r="E84" i="20"/>
  <c r="E83" i="20"/>
  <c r="E70" i="18"/>
  <c r="E69" i="18"/>
  <c r="E68" i="18"/>
  <c r="E66" i="18"/>
  <c r="E65" i="18"/>
  <c r="E55" i="18"/>
  <c r="E54" i="18"/>
  <c r="E20" i="18"/>
  <c r="E82" i="20" l="1"/>
  <c r="E13" i="20"/>
  <c r="E12" i="20"/>
  <c r="E11" i="20"/>
  <c r="E10" i="20"/>
  <c r="E9" i="20"/>
  <c r="E8" i="20"/>
  <c r="E67" i="18"/>
  <c r="E64" i="18"/>
  <c r="E63" i="18"/>
  <c r="E62" i="18"/>
  <c r="E61" i="18"/>
  <c r="E60" i="18"/>
  <c r="E59" i="18"/>
  <c r="E58" i="18"/>
  <c r="E57" i="18"/>
  <c r="E56" i="18"/>
  <c r="E48" i="18"/>
  <c r="E47" i="18"/>
  <c r="E46" i="18"/>
  <c r="E31" i="18"/>
  <c r="E30" i="18"/>
  <c r="E29" i="18"/>
  <c r="E28" i="18"/>
  <c r="E27" i="18"/>
  <c r="E21" i="18"/>
  <c r="E19" i="18"/>
  <c r="E18" i="18"/>
  <c r="J347" i="21" l="1"/>
  <c r="G347" i="21"/>
  <c r="E347" i="21"/>
  <c r="J322" i="21"/>
  <c r="G346" i="21"/>
  <c r="E322" i="21"/>
  <c r="J271" i="21"/>
  <c r="E271" i="21"/>
  <c r="H271" i="21" s="1"/>
  <c r="J267" i="21"/>
  <c r="E267" i="21"/>
  <c r="H267" i="21" s="1"/>
  <c r="J254" i="21"/>
  <c r="E254" i="21"/>
  <c r="J250" i="21"/>
  <c r="E250" i="21"/>
  <c r="H250" i="21" s="1"/>
  <c r="J243" i="21"/>
  <c r="E243" i="21"/>
  <c r="K210" i="21"/>
  <c r="J205" i="21"/>
  <c r="E205" i="21"/>
  <c r="H205" i="21" s="1"/>
  <c r="J195" i="21"/>
  <c r="E195" i="21"/>
  <c r="H195" i="21" s="1"/>
  <c r="J190" i="21"/>
  <c r="E190" i="21"/>
  <c r="H190" i="21" s="1"/>
  <c r="J186" i="21"/>
  <c r="E186" i="21"/>
  <c r="H186" i="21" s="1"/>
  <c r="K178" i="21"/>
  <c r="J177" i="21"/>
  <c r="E177" i="21"/>
  <c r="H177" i="21" s="1"/>
  <c r="J174" i="21"/>
  <c r="E174" i="21"/>
  <c r="H174" i="21" s="1"/>
  <c r="J168" i="21"/>
  <c r="E168" i="21"/>
  <c r="H168" i="21" s="1"/>
  <c r="H157" i="21"/>
  <c r="J154" i="21"/>
  <c r="E154" i="21"/>
  <c r="H154" i="21" s="1"/>
  <c r="J143" i="21"/>
  <c r="J341" i="21" s="1"/>
  <c r="G341" i="21"/>
  <c r="E143" i="21"/>
  <c r="J109" i="21"/>
  <c r="E109" i="21"/>
  <c r="H109" i="21" s="1"/>
  <c r="J92" i="21"/>
  <c r="E92" i="21"/>
  <c r="H92" i="21" s="1"/>
  <c r="J81" i="21"/>
  <c r="E81" i="21"/>
  <c r="H81" i="21" s="1"/>
  <c r="K66" i="21"/>
  <c r="J62" i="21"/>
  <c r="E62" i="21"/>
  <c r="H62" i="21" s="1"/>
  <c r="J54" i="21"/>
  <c r="E54" i="21"/>
  <c r="H54" i="21" s="1"/>
  <c r="J51" i="21"/>
  <c r="E51" i="21"/>
  <c r="H51" i="21" s="1"/>
  <c r="J45" i="21"/>
  <c r="E45" i="21"/>
  <c r="H45" i="21" s="1"/>
  <c r="J40" i="21"/>
  <c r="E40" i="21"/>
  <c r="H40" i="21" s="1"/>
  <c r="J30" i="21"/>
  <c r="E30" i="21"/>
  <c r="H30" i="21" s="1"/>
  <c r="J27" i="21"/>
  <c r="E27" i="21"/>
  <c r="H27" i="21" s="1"/>
  <c r="J23" i="21"/>
  <c r="E23" i="21"/>
  <c r="H23" i="21" s="1"/>
  <c r="J20" i="21"/>
  <c r="E20" i="21"/>
  <c r="H20" i="21" s="1"/>
  <c r="J9" i="21"/>
  <c r="E9" i="21"/>
  <c r="H9" i="21" s="1"/>
  <c r="J3" i="21"/>
  <c r="E3" i="21"/>
  <c r="H3" i="21" s="1"/>
  <c r="E341" i="21" l="1"/>
  <c r="H143" i="21"/>
  <c r="K243" i="21"/>
  <c r="H243" i="21"/>
  <c r="K254" i="21"/>
  <c r="H254" i="21"/>
  <c r="E346" i="21"/>
  <c r="H322" i="21"/>
  <c r="E343" i="21"/>
  <c r="E338" i="21"/>
  <c r="J339" i="21"/>
  <c r="E344" i="21"/>
  <c r="J344" i="21"/>
  <c r="G340" i="21"/>
  <c r="E337" i="21"/>
  <c r="J336" i="21"/>
  <c r="J342" i="21"/>
  <c r="J340" i="21"/>
  <c r="J343" i="21"/>
  <c r="E345" i="21"/>
  <c r="G338" i="21"/>
  <c r="G342" i="21"/>
  <c r="G343" i="21"/>
  <c r="J345" i="21"/>
  <c r="K81" i="21"/>
  <c r="K92" i="21"/>
  <c r="K109" i="21"/>
  <c r="K186" i="21"/>
  <c r="K190" i="21"/>
  <c r="K195" i="21"/>
  <c r="K205" i="21"/>
  <c r="G337" i="21"/>
  <c r="J338" i="21"/>
  <c r="E340" i="21"/>
  <c r="G345" i="21"/>
  <c r="J346" i="21"/>
  <c r="K20" i="21"/>
  <c r="K23" i="21"/>
  <c r="K27" i="21"/>
  <c r="K30" i="21"/>
  <c r="K40" i="21"/>
  <c r="K45" i="21"/>
  <c r="K51" i="21"/>
  <c r="K54" i="21"/>
  <c r="K267" i="21"/>
  <c r="K271" i="21"/>
  <c r="K322" i="21"/>
  <c r="G336" i="21"/>
  <c r="J337" i="21"/>
  <c r="E339" i="21"/>
  <c r="G344" i="21"/>
  <c r="K3" i="21"/>
  <c r="K9" i="21"/>
  <c r="K62" i="21"/>
  <c r="G339" i="21"/>
  <c r="E342" i="21"/>
  <c r="K143" i="21"/>
  <c r="K154" i="21"/>
  <c r="K157" i="21"/>
  <c r="K168" i="21"/>
  <c r="K174" i="21"/>
  <c r="K177" i="21"/>
  <c r="K250" i="21"/>
  <c r="G168" i="17"/>
  <c r="H140" i="20"/>
  <c r="H139" i="20"/>
  <c r="H138" i="20"/>
  <c r="H136" i="20"/>
  <c r="H135" i="20"/>
  <c r="H134" i="20"/>
  <c r="H133" i="20"/>
  <c r="H132" i="20"/>
  <c r="H131" i="20"/>
  <c r="H130" i="20"/>
  <c r="H129" i="20"/>
  <c r="H128" i="20"/>
  <c r="H127" i="20"/>
  <c r="H126" i="20"/>
  <c r="H125" i="20"/>
  <c r="H124" i="20"/>
  <c r="H123" i="20"/>
  <c r="H122" i="20"/>
  <c r="H121" i="20"/>
  <c r="H120" i="20"/>
  <c r="H119" i="20"/>
  <c r="H118" i="20"/>
  <c r="H117" i="20"/>
  <c r="H116" i="20"/>
  <c r="H106" i="20"/>
  <c r="H105" i="20"/>
  <c r="H104" i="20"/>
  <c r="H103" i="20"/>
  <c r="H102" i="20"/>
  <c r="H101" i="20"/>
  <c r="H100" i="20"/>
  <c r="H99" i="20"/>
  <c r="H98" i="20"/>
  <c r="H97" i="20"/>
  <c r="H96" i="20"/>
  <c r="H95" i="20"/>
  <c r="H94" i="20"/>
  <c r="H93" i="20"/>
  <c r="H92" i="20"/>
  <c r="H91" i="20"/>
  <c r="H90" i="20"/>
  <c r="H89" i="20"/>
  <c r="H88" i="20"/>
  <c r="H87" i="20"/>
  <c r="H86" i="20"/>
  <c r="H85" i="20"/>
  <c r="H84" i="20"/>
  <c r="H83" i="20"/>
  <c r="H82" i="20"/>
  <c r="H72" i="20"/>
  <c r="H71" i="20"/>
  <c r="H70" i="20"/>
  <c r="H69" i="20"/>
  <c r="H68" i="20"/>
  <c r="H67" i="20"/>
  <c r="H66" i="20"/>
  <c r="H65" i="20"/>
  <c r="H64" i="20"/>
  <c r="H63" i="20"/>
  <c r="H62" i="20"/>
  <c r="H61" i="20"/>
  <c r="H60" i="20"/>
  <c r="H59" i="20"/>
  <c r="H58" i="20"/>
  <c r="H57" i="20"/>
  <c r="H56" i="20"/>
  <c r="H55" i="20"/>
  <c r="H54" i="20"/>
  <c r="H53" i="20"/>
  <c r="H52" i="20"/>
  <c r="H51" i="20"/>
  <c r="H50" i="20"/>
  <c r="H49" i="20"/>
  <c r="H48" i="20"/>
  <c r="H31" i="20"/>
  <c r="H30" i="20"/>
  <c r="H29" i="20"/>
  <c r="H28" i="20"/>
  <c r="H27" i="20"/>
  <c r="H26" i="20"/>
  <c r="H25" i="20"/>
  <c r="H24" i="20"/>
  <c r="H23" i="20"/>
  <c r="H22" i="20"/>
  <c r="H21" i="20"/>
  <c r="H20" i="20"/>
  <c r="H19" i="20"/>
  <c r="H18" i="20"/>
  <c r="H17" i="20"/>
  <c r="H16" i="20"/>
  <c r="H15" i="20"/>
  <c r="H14" i="20"/>
  <c r="H13" i="20"/>
  <c r="H12" i="20"/>
  <c r="H11" i="20"/>
  <c r="H10" i="20"/>
  <c r="H9" i="20"/>
  <c r="H8" i="20"/>
  <c r="H7" i="20"/>
  <c r="H70" i="18"/>
  <c r="H69" i="18"/>
  <c r="H68" i="18"/>
  <c r="H67" i="18"/>
  <c r="H66" i="18"/>
  <c r="H65" i="18"/>
  <c r="H64" i="18"/>
  <c r="H63" i="18"/>
  <c r="H62" i="18"/>
  <c r="H61" i="18"/>
  <c r="H60" i="18"/>
  <c r="H59" i="18"/>
  <c r="H58" i="18"/>
  <c r="H57" i="18"/>
  <c r="H56" i="18"/>
  <c r="H55" i="18"/>
  <c r="H54" i="18"/>
  <c r="H53" i="18"/>
  <c r="H52" i="18"/>
  <c r="H51" i="18"/>
  <c r="H48" i="18"/>
  <c r="H47" i="18"/>
  <c r="H46" i="18"/>
  <c r="H31" i="18"/>
  <c r="H30" i="18"/>
  <c r="H29" i="18"/>
  <c r="H28" i="18"/>
  <c r="H27" i="18"/>
  <c r="K26" i="18"/>
  <c r="H26" i="18"/>
  <c r="H25" i="18"/>
  <c r="H24" i="18"/>
  <c r="H23" i="18"/>
  <c r="H22" i="18"/>
  <c r="H21" i="18"/>
  <c r="H20" i="18"/>
  <c r="H19" i="18"/>
  <c r="H18" i="18"/>
  <c r="H17" i="18"/>
  <c r="H16" i="18"/>
  <c r="H15" i="18"/>
  <c r="H14" i="18"/>
  <c r="H13" i="18"/>
  <c r="H12" i="18"/>
  <c r="H11" i="18"/>
  <c r="H10" i="18"/>
  <c r="H9" i="18"/>
  <c r="H8" i="18"/>
  <c r="H7" i="18"/>
  <c r="G167" i="17"/>
  <c r="G166" i="17"/>
  <c r="G165" i="17"/>
  <c r="G164" i="17"/>
  <c r="G163" i="17"/>
  <c r="G162" i="17"/>
  <c r="G161" i="17"/>
  <c r="G160" i="17"/>
  <c r="G159" i="17"/>
  <c r="G158" i="17"/>
  <c r="G157" i="17"/>
  <c r="G156" i="17"/>
  <c r="G155" i="17"/>
  <c r="G154" i="17"/>
  <c r="G153" i="17"/>
  <c r="G152" i="17"/>
  <c r="G151" i="17"/>
  <c r="G150" i="17"/>
  <c r="G149" i="17"/>
  <c r="G148" i="17"/>
  <c r="G147" i="17"/>
  <c r="G146" i="17"/>
  <c r="G145" i="17"/>
  <c r="G144" i="17"/>
  <c r="G143" i="17"/>
  <c r="G142" i="17"/>
  <c r="G141" i="17"/>
  <c r="G140" i="17"/>
  <c r="G139" i="17"/>
  <c r="F101" i="17"/>
  <c r="J100" i="17"/>
  <c r="G100" i="17"/>
  <c r="F100" i="17"/>
  <c r="D100" i="17" s="1"/>
  <c r="F99" i="17"/>
  <c r="J98" i="17"/>
  <c r="K98" i="17" s="1"/>
  <c r="G98" i="17"/>
  <c r="F98" i="17"/>
  <c r="D98" i="17" s="1"/>
  <c r="F97" i="17"/>
  <c r="J96" i="17"/>
  <c r="G96" i="17"/>
  <c r="F96" i="17"/>
  <c r="F95" i="17"/>
  <c r="J94" i="17"/>
  <c r="K94" i="17" s="1"/>
  <c r="G94" i="17"/>
  <c r="H94" i="17" s="1"/>
  <c r="F94" i="17"/>
  <c r="D94" i="17" s="1"/>
  <c r="E94" i="17" s="1"/>
  <c r="K92" i="17"/>
  <c r="D96" i="17" l="1"/>
  <c r="E96" i="17" s="1"/>
  <c r="H96" i="17"/>
  <c r="H100" i="17"/>
  <c r="E100" i="17"/>
  <c r="E102" i="17"/>
  <c r="E98" i="17"/>
  <c r="H98" i="17"/>
  <c r="H102" i="17"/>
  <c r="K96" i="17"/>
  <c r="K100" i="17"/>
  <c r="K102" i="17"/>
</calcChain>
</file>

<file path=xl/sharedStrings.xml><?xml version="1.0" encoding="utf-8"?>
<sst xmlns="http://schemas.openxmlformats.org/spreadsheetml/2006/main" count="1999" uniqueCount="880">
  <si>
    <t>合計</t>
    <rPh sb="0" eb="2">
      <t>ゴウケイ</t>
    </rPh>
    <phoneticPr fontId="7"/>
  </si>
  <si>
    <t>全体比</t>
    <rPh sb="0" eb="2">
      <t>ゼンタイ</t>
    </rPh>
    <rPh sb="2" eb="3">
      <t>ヒ</t>
    </rPh>
    <phoneticPr fontId="6"/>
  </si>
  <si>
    <t>前年比
（増減率）</t>
    <rPh sb="0" eb="3">
      <t>ゼンネンヒ</t>
    </rPh>
    <rPh sb="5" eb="7">
      <t>ゾウゲン</t>
    </rPh>
    <rPh sb="7" eb="8">
      <t>リツ</t>
    </rPh>
    <phoneticPr fontId="6"/>
  </si>
  <si>
    <t>国（地域）名・在外公館名</t>
  </si>
  <si>
    <t>インド</t>
  </si>
  <si>
    <t>台湾</t>
  </si>
  <si>
    <t>マレーシア</t>
  </si>
  <si>
    <t>Ⅱ　大洋州</t>
  </si>
  <si>
    <t>クック諸島</t>
  </si>
  <si>
    <t>サモア（米領）</t>
  </si>
  <si>
    <t>ソロモン諸島</t>
  </si>
  <si>
    <t>ツバル</t>
  </si>
  <si>
    <t>ニウエ</t>
  </si>
  <si>
    <t>ニューカレドニア(仏領）</t>
  </si>
  <si>
    <t>ニュージーランド</t>
  </si>
  <si>
    <t>ポリネシア(仏領－タヒチ）</t>
  </si>
  <si>
    <t>米国</t>
    <rPh sb="0" eb="1">
      <t>ベイ</t>
    </rPh>
    <phoneticPr fontId="7"/>
  </si>
  <si>
    <t>在米国大使館</t>
    <rPh sb="1" eb="2">
      <t>ベイ</t>
    </rPh>
    <phoneticPr fontId="7"/>
  </si>
  <si>
    <t>Ⅲ　北米</t>
  </si>
  <si>
    <t>カナダ</t>
  </si>
  <si>
    <t>グリーンランド(デンマーク領）</t>
  </si>
  <si>
    <t>アンティグア・バーブーダ</t>
  </si>
  <si>
    <t>グァドループ島(仏領)</t>
  </si>
  <si>
    <t>グレナダ</t>
  </si>
  <si>
    <t>ジャマイカ</t>
  </si>
  <si>
    <t>セントクリストファー・ネーヴィス</t>
  </si>
  <si>
    <t>セントビンセント及びグレナディーン諸島</t>
  </si>
  <si>
    <t>セントルシア</t>
  </si>
  <si>
    <t>ドミニカ共和国</t>
  </si>
  <si>
    <t>ドミニカ国</t>
  </si>
  <si>
    <t>Ⅳ　中米</t>
  </si>
  <si>
    <t>バルバドス</t>
  </si>
  <si>
    <t>プエルトリコ（米領）</t>
  </si>
  <si>
    <t>ベリーズ</t>
  </si>
  <si>
    <t>マルティニーク島（仏領）</t>
  </si>
  <si>
    <t>Ⅴ　南米</t>
  </si>
  <si>
    <t>ギアナ（仏領）</t>
  </si>
  <si>
    <t>アイルランド</t>
  </si>
  <si>
    <t>Ⅵ　西欧</t>
  </si>
  <si>
    <t>スペイン</t>
  </si>
  <si>
    <t>フェロー諸島（デンマーク領）</t>
  </si>
  <si>
    <t>Ⅶ　東欧・旧ソ連</t>
  </si>
  <si>
    <t>ウクライナ</t>
  </si>
  <si>
    <t>ハンガリー</t>
  </si>
  <si>
    <t>ボスニア・ヘルツェゴビナ</t>
  </si>
  <si>
    <t>ルーマニア</t>
  </si>
  <si>
    <t>アラブ首長国連邦</t>
  </si>
  <si>
    <t>ゴラン高原</t>
  </si>
  <si>
    <t>ヨルダン川西岸</t>
  </si>
  <si>
    <t>コンゴ民主共和国</t>
  </si>
  <si>
    <t>リビア</t>
  </si>
  <si>
    <t>インド大</t>
  </si>
  <si>
    <t>-</t>
  </si>
  <si>
    <t>ベンガル－ル事</t>
  </si>
  <si>
    <t>インドネシア</t>
  </si>
  <si>
    <t>インドネシア大</t>
  </si>
  <si>
    <t>デンパサール総</t>
  </si>
  <si>
    <t>カンボジア</t>
  </si>
  <si>
    <t>カンボジア大</t>
  </si>
  <si>
    <t>シンガポール</t>
  </si>
  <si>
    <t>シンガポール大</t>
  </si>
  <si>
    <t>スリランカ</t>
  </si>
  <si>
    <t>スリランカ大</t>
  </si>
  <si>
    <t>タイ</t>
  </si>
  <si>
    <t>タイ大</t>
  </si>
  <si>
    <t>チェンマイ総</t>
  </si>
  <si>
    <t>韓国</t>
  </si>
  <si>
    <t>韓国大</t>
  </si>
  <si>
    <t>釜山総</t>
  </si>
  <si>
    <t>交流協会台北事務所</t>
  </si>
  <si>
    <t>交流協会高雄事務所</t>
  </si>
  <si>
    <t>中国</t>
  </si>
  <si>
    <t>中国大</t>
  </si>
  <si>
    <t>広州総</t>
  </si>
  <si>
    <t>上海総</t>
  </si>
  <si>
    <t>重慶総</t>
  </si>
  <si>
    <t>瀋陽総</t>
  </si>
  <si>
    <t>青島総</t>
  </si>
  <si>
    <t>香港総</t>
  </si>
  <si>
    <t>大連事</t>
  </si>
  <si>
    <t>ネパール</t>
  </si>
  <si>
    <t>パキスタン</t>
  </si>
  <si>
    <t>フィリピン</t>
  </si>
  <si>
    <t>フィリピン大</t>
  </si>
  <si>
    <t>セブ事</t>
  </si>
  <si>
    <t>ダバオ事</t>
  </si>
  <si>
    <t>ベトナム</t>
  </si>
  <si>
    <t>ベトナム大</t>
  </si>
  <si>
    <t>ホーチミン総</t>
  </si>
  <si>
    <t>マレーシア大</t>
  </si>
  <si>
    <t>ペナン総</t>
  </si>
  <si>
    <t>ミャンマー</t>
  </si>
  <si>
    <t>ミャンマー大</t>
  </si>
  <si>
    <t>シドニー総</t>
  </si>
  <si>
    <t>パース総</t>
  </si>
  <si>
    <t>ブリスベン総</t>
  </si>
  <si>
    <t>メルボルン総</t>
  </si>
  <si>
    <t>ケアンズ事</t>
  </si>
  <si>
    <t>ホノルル総</t>
  </si>
  <si>
    <t>ニュージーランド大</t>
  </si>
  <si>
    <t>オークランド総</t>
  </si>
  <si>
    <t>クライストチャーチ事</t>
  </si>
  <si>
    <t>ハガッニャ総</t>
  </si>
  <si>
    <t>フランス大</t>
  </si>
  <si>
    <t>米国大</t>
  </si>
  <si>
    <t>アトランタ総</t>
  </si>
  <si>
    <t>サンフランシスコ総</t>
  </si>
  <si>
    <t>シアトル総</t>
  </si>
  <si>
    <t>シカゴ総</t>
  </si>
  <si>
    <t>デトロイト総</t>
  </si>
  <si>
    <t>デンバー総</t>
  </si>
  <si>
    <t>ナッシュビル総</t>
  </si>
  <si>
    <t>ニューヨーク総</t>
  </si>
  <si>
    <t>ヒューストン総</t>
  </si>
  <si>
    <t>ボストン総</t>
  </si>
  <si>
    <t>マイアミ総</t>
  </si>
  <si>
    <t>ロサンゼルス総</t>
  </si>
  <si>
    <t>ポートランド事</t>
  </si>
  <si>
    <t>カナダ大</t>
  </si>
  <si>
    <t>カルガリー総</t>
  </si>
  <si>
    <t>トロント総</t>
  </si>
  <si>
    <t>バンクーバー総</t>
  </si>
  <si>
    <t>モントリオール総</t>
  </si>
  <si>
    <t>デンマーク大</t>
  </si>
  <si>
    <t>オランダ大</t>
  </si>
  <si>
    <t>英国大</t>
  </si>
  <si>
    <t>メキシコ</t>
  </si>
  <si>
    <t>メキシコ大</t>
  </si>
  <si>
    <t>レオン総</t>
  </si>
  <si>
    <t>アルゼンチン</t>
  </si>
  <si>
    <t>アルゼンチン大</t>
  </si>
  <si>
    <t>コロンビア</t>
  </si>
  <si>
    <t>コロンビア大</t>
  </si>
  <si>
    <t>チリ</t>
  </si>
  <si>
    <t>チリ大</t>
  </si>
  <si>
    <t>パラグアイ</t>
  </si>
  <si>
    <t>パラグアイ大</t>
  </si>
  <si>
    <t>エンカルナシオン事</t>
  </si>
  <si>
    <t>ブラジル</t>
  </si>
  <si>
    <t>クリチバ総</t>
  </si>
  <si>
    <t>サンパウロ総</t>
  </si>
  <si>
    <t>マナウス総</t>
  </si>
  <si>
    <t>リオデジャネイロ総</t>
  </si>
  <si>
    <t>レシフェ事</t>
  </si>
  <si>
    <t>ベレン事</t>
  </si>
  <si>
    <t>ペルー</t>
  </si>
  <si>
    <t>ペルー大</t>
  </si>
  <si>
    <t>ボリビア</t>
  </si>
  <si>
    <t>サンタクルス事</t>
  </si>
  <si>
    <t>アイルランド大</t>
  </si>
  <si>
    <t>イタリア</t>
  </si>
  <si>
    <t>イタリア大</t>
  </si>
  <si>
    <t>ミラノ総</t>
  </si>
  <si>
    <t>英国</t>
  </si>
  <si>
    <t>エディンバラ総</t>
  </si>
  <si>
    <t>オーストリア</t>
  </si>
  <si>
    <t>オーストリア大</t>
  </si>
  <si>
    <t>オランダ</t>
  </si>
  <si>
    <t>スイス</t>
  </si>
  <si>
    <t>スイス大</t>
  </si>
  <si>
    <t>ジュネーブ事</t>
  </si>
  <si>
    <t>スウェーデン</t>
  </si>
  <si>
    <t>スウェーデン大</t>
  </si>
  <si>
    <t>スペイン大</t>
  </si>
  <si>
    <t>バルセロナ総</t>
  </si>
  <si>
    <t>デンマーク</t>
  </si>
  <si>
    <t>ドイツ</t>
  </si>
  <si>
    <t>ドイツ大</t>
  </si>
  <si>
    <t>デュッセルドルフ総</t>
  </si>
  <si>
    <t>フランクフルト総</t>
  </si>
  <si>
    <t>ミュンヘン総</t>
  </si>
  <si>
    <t>ハンブルク総</t>
  </si>
  <si>
    <t>ノルウェー</t>
  </si>
  <si>
    <t>フィンランド</t>
  </si>
  <si>
    <t>フィンランド大</t>
  </si>
  <si>
    <t>フランス</t>
  </si>
  <si>
    <t>マルセイユ総</t>
  </si>
  <si>
    <t>リヨン事</t>
  </si>
  <si>
    <t>ベルギー大</t>
  </si>
  <si>
    <t>チェコ</t>
  </si>
  <si>
    <t>チェコ大</t>
  </si>
  <si>
    <t>ハンガリー大</t>
  </si>
  <si>
    <t>ポーランド</t>
  </si>
  <si>
    <t>ポーランド大</t>
  </si>
  <si>
    <t>ロシア</t>
  </si>
  <si>
    <t>ロシア大</t>
  </si>
  <si>
    <t>ドバイ総</t>
  </si>
  <si>
    <t>サウジアラビア</t>
  </si>
  <si>
    <t>トルコ</t>
  </si>
  <si>
    <t>イスタンブール総</t>
  </si>
  <si>
    <t>エジプト</t>
  </si>
  <si>
    <t>南アフリカ</t>
  </si>
  <si>
    <t>Ⅰ　アジア</t>
  </si>
  <si>
    <t>Ⅷ　中東</t>
  </si>
  <si>
    <t>Ⅸ　アフリカ</t>
  </si>
  <si>
    <t>Ⅹ　南極</t>
  </si>
  <si>
    <t>海外在留邦人数調査統計</t>
  </si>
  <si>
    <t xml:space="preserve">(Annual Report of Statistics on Japanese Nationals Overseas) </t>
  </si>
  <si>
    <t>外務省領事局政策課</t>
  </si>
  <si>
    <t xml:space="preserve"> </t>
    <phoneticPr fontId="15"/>
  </si>
  <si>
    <t>＜利用の手引き＞</t>
    <rPh sb="1" eb="3">
      <t>リヨウ</t>
    </rPh>
    <rPh sb="4" eb="6">
      <t>テビ</t>
    </rPh>
    <phoneticPr fontId="7"/>
  </si>
  <si>
    <t>各年１０月１日現在　</t>
    <rPh sb="0" eb="1">
      <t>カク</t>
    </rPh>
    <rPh sb="1" eb="2">
      <t>トシ</t>
    </rPh>
    <rPh sb="2" eb="3">
      <t>ヘイネン</t>
    </rPh>
    <rPh sb="4" eb="5">
      <t>ツキ</t>
    </rPh>
    <rPh sb="6" eb="7">
      <t>ヒ</t>
    </rPh>
    <rPh sb="7" eb="9">
      <t>ゲンザイ</t>
    </rPh>
    <phoneticPr fontId="7"/>
  </si>
  <si>
    <t>各年１０月１日現在　</t>
    <rPh sb="0" eb="2">
      <t>カクネン</t>
    </rPh>
    <rPh sb="4" eb="5">
      <t>ツキ</t>
    </rPh>
    <rPh sb="6" eb="7">
      <t>ヒ</t>
    </rPh>
    <rPh sb="7" eb="9">
      <t>ゲンザイ</t>
    </rPh>
    <phoneticPr fontId="11"/>
  </si>
  <si>
    <t>（単位：人）</t>
    <phoneticPr fontId="11"/>
  </si>
  <si>
    <t xml:space="preserve">年 </t>
  </si>
  <si>
    <r>
      <t xml:space="preserve">総数
</t>
    </r>
    <r>
      <rPr>
        <sz val="8"/>
        <rFont val="ＭＳ Ｐゴシック"/>
        <family val="3"/>
        <charset val="128"/>
        <scheme val="minor"/>
      </rPr>
      <t>（①＋②）</t>
    </r>
    <r>
      <rPr>
        <sz val="10"/>
        <rFont val="ＭＳ Ｐゴシック"/>
        <family val="3"/>
        <charset val="128"/>
        <scheme val="minor"/>
      </rPr>
      <t xml:space="preserve"> </t>
    </r>
    <phoneticPr fontId="7"/>
  </si>
  <si>
    <t xml:space="preserve">前年比 </t>
  </si>
  <si>
    <t xml:space="preserve">男性 </t>
    <rPh sb="0" eb="2">
      <t>ダンセイ</t>
    </rPh>
    <phoneticPr fontId="7"/>
  </si>
  <si>
    <r>
      <t xml:space="preserve">長期
滞在者
</t>
    </r>
    <r>
      <rPr>
        <sz val="8"/>
        <rFont val="ＭＳ Ｐゴシック"/>
        <family val="3"/>
        <charset val="128"/>
        <scheme val="minor"/>
      </rPr>
      <t>（①）</t>
    </r>
    <r>
      <rPr>
        <sz val="9"/>
        <rFont val="ＭＳ Ｐゴシック"/>
        <family val="3"/>
        <charset val="128"/>
        <scheme val="minor"/>
      </rPr>
      <t xml:space="preserve"> </t>
    </r>
    <rPh sb="3" eb="5">
      <t>タイザイ</t>
    </rPh>
    <rPh sb="5" eb="6">
      <t>シャ</t>
    </rPh>
    <phoneticPr fontId="15"/>
  </si>
  <si>
    <r>
      <t xml:space="preserve">永住者
</t>
    </r>
    <r>
      <rPr>
        <sz val="8"/>
        <rFont val="ＭＳ Ｐゴシック"/>
        <family val="3"/>
        <charset val="128"/>
        <scheme val="minor"/>
      </rPr>
      <t xml:space="preserve">（②） </t>
    </r>
    <phoneticPr fontId="7"/>
  </si>
  <si>
    <t>女性</t>
    <rPh sb="0" eb="2">
      <t>ジョセイ</t>
    </rPh>
    <phoneticPr fontId="7"/>
  </si>
  <si>
    <t xml:space="preserve">平成元年 </t>
    <rPh sb="2" eb="3">
      <t>ガン</t>
    </rPh>
    <phoneticPr fontId="15"/>
  </si>
  <si>
    <t xml:space="preserve">N/A </t>
    <phoneticPr fontId="15"/>
  </si>
  <si>
    <t xml:space="preserve">N/A </t>
  </si>
  <si>
    <t xml:space="preserve">平成２年 </t>
    <phoneticPr fontId="15"/>
  </si>
  <si>
    <t xml:space="preserve">平成３年 </t>
    <phoneticPr fontId="15"/>
  </si>
  <si>
    <t xml:space="preserve">平成４年 </t>
    <phoneticPr fontId="15"/>
  </si>
  <si>
    <t xml:space="preserve">平成５年 </t>
    <phoneticPr fontId="15"/>
  </si>
  <si>
    <t xml:space="preserve">平成６年 </t>
    <phoneticPr fontId="15"/>
  </si>
  <si>
    <t xml:space="preserve">平成７年 </t>
    <phoneticPr fontId="15"/>
  </si>
  <si>
    <t xml:space="preserve">平成８年 </t>
    <phoneticPr fontId="15"/>
  </si>
  <si>
    <t xml:space="preserve">平成９年 </t>
    <phoneticPr fontId="15"/>
  </si>
  <si>
    <t xml:space="preserve">平成10年 </t>
  </si>
  <si>
    <t xml:space="preserve">平成11年 </t>
  </si>
  <si>
    <t xml:space="preserve">平成12年 </t>
  </si>
  <si>
    <t xml:space="preserve">平成13年 </t>
  </si>
  <si>
    <t xml:space="preserve">平成14年 </t>
  </si>
  <si>
    <t xml:space="preserve">平成15年 </t>
  </si>
  <si>
    <t xml:space="preserve">平成16年 </t>
  </si>
  <si>
    <t xml:space="preserve">平成17年 </t>
  </si>
  <si>
    <t xml:space="preserve">平成18年 </t>
    <phoneticPr fontId="7"/>
  </si>
  <si>
    <t xml:space="preserve">平成19年 </t>
  </si>
  <si>
    <t xml:space="preserve">平成20年 </t>
  </si>
  <si>
    <t xml:space="preserve">平成21年 </t>
  </si>
  <si>
    <t xml:space="preserve">平成22年 </t>
    <phoneticPr fontId="15"/>
  </si>
  <si>
    <t xml:space="preserve">平成23年 </t>
    <phoneticPr fontId="15"/>
  </si>
  <si>
    <t xml:space="preserve">平成24年 </t>
    <phoneticPr fontId="15"/>
  </si>
  <si>
    <t>平成25年</t>
    <phoneticPr fontId="15"/>
  </si>
  <si>
    <t>平成26年</t>
    <phoneticPr fontId="15"/>
  </si>
  <si>
    <t>平成27年</t>
    <phoneticPr fontId="15"/>
  </si>
  <si>
    <t>平成28年</t>
  </si>
  <si>
    <t>平成29年</t>
    <phoneticPr fontId="15"/>
  </si>
  <si>
    <t xml:space="preserve">長期滞在者 </t>
    <rPh sb="2" eb="4">
      <t>タイザイ</t>
    </rPh>
    <rPh sb="4" eb="5">
      <t>シャ</t>
    </rPh>
    <phoneticPr fontId="15"/>
  </si>
  <si>
    <t xml:space="preserve">永住者 </t>
  </si>
  <si>
    <t xml:space="preserve">平成２年 </t>
    <phoneticPr fontId="15"/>
  </si>
  <si>
    <t xml:space="preserve">平成３年 </t>
    <phoneticPr fontId="15"/>
  </si>
  <si>
    <t xml:space="preserve">平成１０年 </t>
    <phoneticPr fontId="15"/>
  </si>
  <si>
    <t xml:space="preserve">平成１１年 </t>
    <phoneticPr fontId="15"/>
  </si>
  <si>
    <t xml:space="preserve">平成１２年 </t>
    <phoneticPr fontId="15"/>
  </si>
  <si>
    <t xml:space="preserve">平成１３年 </t>
    <phoneticPr fontId="15"/>
  </si>
  <si>
    <t xml:space="preserve">平成１４年 </t>
    <phoneticPr fontId="15"/>
  </si>
  <si>
    <t xml:space="preserve">平成１５年 </t>
    <phoneticPr fontId="15"/>
  </si>
  <si>
    <t xml:space="preserve">平成１６年 </t>
    <phoneticPr fontId="15"/>
  </si>
  <si>
    <t xml:space="preserve">平成１７年 </t>
    <phoneticPr fontId="15"/>
  </si>
  <si>
    <t xml:space="preserve">平成１８年 </t>
    <phoneticPr fontId="15"/>
  </si>
  <si>
    <t xml:space="preserve">平成１９年 </t>
    <phoneticPr fontId="15"/>
  </si>
  <si>
    <t xml:space="preserve">平成２０年 </t>
    <phoneticPr fontId="15"/>
  </si>
  <si>
    <t xml:space="preserve">平成２１年 </t>
    <phoneticPr fontId="15"/>
  </si>
  <si>
    <t xml:space="preserve">平成２２年 </t>
    <phoneticPr fontId="15"/>
  </si>
  <si>
    <t xml:space="preserve">平成２３年 </t>
    <phoneticPr fontId="15"/>
  </si>
  <si>
    <t xml:space="preserve">平成２４年 </t>
    <phoneticPr fontId="15"/>
  </si>
  <si>
    <t xml:space="preserve">平成２５年 </t>
    <phoneticPr fontId="15"/>
  </si>
  <si>
    <t xml:space="preserve">平成２６年 </t>
    <phoneticPr fontId="15"/>
  </si>
  <si>
    <t xml:space="preserve">平成２７年 </t>
    <phoneticPr fontId="15"/>
  </si>
  <si>
    <t xml:space="preserve">平成２８年 </t>
  </si>
  <si>
    <t xml:space="preserve">平成２９年 </t>
    <phoneticPr fontId="15"/>
  </si>
  <si>
    <t>（単位：人）</t>
    <phoneticPr fontId="11"/>
  </si>
  <si>
    <t>順 
位</t>
    <phoneticPr fontId="7"/>
  </si>
  <si>
    <t>平成２９年</t>
    <phoneticPr fontId="7"/>
  </si>
  <si>
    <t>平成２８年</t>
    <phoneticPr fontId="7"/>
  </si>
  <si>
    <t>平成２７年</t>
  </si>
  <si>
    <t>平成２６年</t>
  </si>
  <si>
    <t>平成２５年</t>
  </si>
  <si>
    <t xml:space="preserve">国（地域）名 </t>
  </si>
  <si>
    <t xml:space="preserve">在留邦人数 </t>
    <rPh sb="0" eb="2">
      <t>ザイリュウ</t>
    </rPh>
    <phoneticPr fontId="7"/>
  </si>
  <si>
    <t>米国</t>
    <rPh sb="0" eb="1">
      <t>ベイ</t>
    </rPh>
    <phoneticPr fontId="1"/>
  </si>
  <si>
    <t>オーストラリア</t>
  </si>
  <si>
    <t>ベルギー</t>
  </si>
  <si>
    <t>（注２）海外領土（例：グアム（米領））は、本国とは別に集計</t>
    <rPh sb="1" eb="2">
      <t>チュウ</t>
    </rPh>
    <rPh sb="4" eb="6">
      <t>カイガイ</t>
    </rPh>
    <rPh sb="6" eb="8">
      <t>リョウド</t>
    </rPh>
    <rPh sb="9" eb="10">
      <t>レイ</t>
    </rPh>
    <rPh sb="15" eb="17">
      <t>ベイリョウ</t>
    </rPh>
    <rPh sb="21" eb="23">
      <t>ホンゴク</t>
    </rPh>
    <rPh sb="25" eb="26">
      <t>ベツ</t>
    </rPh>
    <rPh sb="27" eb="29">
      <t>シュウケイ</t>
    </rPh>
    <phoneticPr fontId="7"/>
  </si>
  <si>
    <t>平成２９年</t>
    <phoneticPr fontId="7"/>
  </si>
  <si>
    <t>平成２８年</t>
    <phoneticPr fontId="7"/>
  </si>
  <si>
    <t>グアム（米領-在ハガッニャ総）</t>
  </si>
  <si>
    <t>カタール</t>
  </si>
  <si>
    <t>イスラエル及びガザ地区等</t>
  </si>
  <si>
    <t>各年１０月１日現在</t>
    <rPh sb="0" eb="1">
      <t>カク</t>
    </rPh>
    <rPh sb="1" eb="2">
      <t>トシ</t>
    </rPh>
    <rPh sb="2" eb="3">
      <t>ヘイネン</t>
    </rPh>
    <rPh sb="4" eb="5">
      <t>ツキ</t>
    </rPh>
    <rPh sb="6" eb="7">
      <t>ヒ</t>
    </rPh>
    <rPh sb="7" eb="9">
      <t>ゲンザイ</t>
    </rPh>
    <phoneticPr fontId="7"/>
  </si>
  <si>
    <t>（単位：人）　</t>
    <phoneticPr fontId="7"/>
  </si>
  <si>
    <t>順 
位</t>
    <phoneticPr fontId="7"/>
  </si>
  <si>
    <t>平成２７年</t>
    <phoneticPr fontId="7"/>
  </si>
  <si>
    <t>平成２６年</t>
    <phoneticPr fontId="7"/>
  </si>
  <si>
    <t>平成２５年</t>
    <phoneticPr fontId="7"/>
  </si>
  <si>
    <t>都市名</t>
  </si>
  <si>
    <t>ロサンゼルス都市圏</t>
  </si>
  <si>
    <t>バンコク</t>
    <phoneticPr fontId="7"/>
  </si>
  <si>
    <t>バンコク</t>
  </si>
  <si>
    <t>上海（中国）</t>
  </si>
  <si>
    <t>ニューヨーク都市圏</t>
  </si>
  <si>
    <t xml:space="preserve">- </t>
  </si>
  <si>
    <t>シンガポール</t>
    <phoneticPr fontId="7"/>
  </si>
  <si>
    <t>大ロンドン市</t>
  </si>
  <si>
    <t>シドニー都市圏</t>
  </si>
  <si>
    <t>バンクーバー都市圏</t>
  </si>
  <si>
    <t xml:space="preserve">香港（中国） </t>
  </si>
  <si>
    <t>メルボルン都市圏</t>
  </si>
  <si>
    <t>サンフランシスコ都市圏</t>
  </si>
  <si>
    <t xml:space="preserve">メルボルン都市圏 </t>
  </si>
  <si>
    <t>サンノゼ都市圏（米国）</t>
  </si>
  <si>
    <t xml:space="preserve">サンディエゴ </t>
  </si>
  <si>
    <t>ホノルル</t>
    <phoneticPr fontId="7"/>
  </si>
  <si>
    <t>パリ</t>
  </si>
  <si>
    <t xml:space="preserve">サンパウロ </t>
  </si>
  <si>
    <t>パリ</t>
    <phoneticPr fontId="7"/>
  </si>
  <si>
    <t>ホノルル</t>
  </si>
  <si>
    <t xml:space="preserve">ホノルル </t>
  </si>
  <si>
    <t xml:space="preserve">パリ </t>
  </si>
  <si>
    <t>トロント</t>
    <phoneticPr fontId="7"/>
  </si>
  <si>
    <t>トロント</t>
  </si>
  <si>
    <t>ソウル特別市</t>
  </si>
  <si>
    <t>サンパウロ</t>
  </si>
  <si>
    <t>クアラルンプール</t>
  </si>
  <si>
    <t>シカゴ都市圏</t>
  </si>
  <si>
    <t xml:space="preserve">台北（台湾） </t>
  </si>
  <si>
    <t>シアトル都市圏</t>
  </si>
  <si>
    <t xml:space="preserve">クアラルンプール </t>
  </si>
  <si>
    <t xml:space="preserve">北京（中国） </t>
  </si>
  <si>
    <t xml:space="preserve">マニラ都市圏 </t>
  </si>
  <si>
    <t>クアラルンプール</t>
    <phoneticPr fontId="7"/>
  </si>
  <si>
    <t xml:space="preserve">ソウル特別市 </t>
  </si>
  <si>
    <t xml:space="preserve">蘇州（中国） </t>
  </si>
  <si>
    <t>ジャカルタ</t>
  </si>
  <si>
    <t>ベルゲン（米国）</t>
  </si>
  <si>
    <t xml:space="preserve">トロント </t>
  </si>
  <si>
    <t>ブリスベン都市圏</t>
  </si>
  <si>
    <t>サンパウロ</t>
    <phoneticPr fontId="7"/>
  </si>
  <si>
    <t>ブリスベン都市圏</t>
    <rPh sb="5" eb="8">
      <t>トシケン</t>
    </rPh>
    <phoneticPr fontId="7"/>
  </si>
  <si>
    <t>マニラ都市圏</t>
  </si>
  <si>
    <t xml:space="preserve">ジャカルタ </t>
  </si>
  <si>
    <t>ゴールドコースト</t>
    <phoneticPr fontId="7"/>
  </si>
  <si>
    <t>ブリスベン</t>
  </si>
  <si>
    <t>ゴールドコースト</t>
  </si>
  <si>
    <t xml:space="preserve">デュッセルドルフ </t>
  </si>
  <si>
    <t xml:space="preserve">ゴールドコースト </t>
  </si>
  <si>
    <t>オークランド都市圏</t>
  </si>
  <si>
    <t xml:space="preserve">ブリスベン </t>
  </si>
  <si>
    <t>サンディエゴ</t>
    <phoneticPr fontId="7"/>
  </si>
  <si>
    <t xml:space="preserve">広州（中国） </t>
  </si>
  <si>
    <t>順 
位</t>
    <phoneticPr fontId="7"/>
  </si>
  <si>
    <t>平成２９年</t>
    <phoneticPr fontId="7"/>
  </si>
  <si>
    <t>平成２８年</t>
  </si>
  <si>
    <t>ホーチミン</t>
    <phoneticPr fontId="7"/>
  </si>
  <si>
    <t>南ジャカルタ(インドネシア)</t>
  </si>
  <si>
    <t xml:space="preserve">パース </t>
  </si>
  <si>
    <t xml:space="preserve">大連（中国） </t>
  </si>
  <si>
    <t>マニラ都市圏</t>
    <phoneticPr fontId="7"/>
  </si>
  <si>
    <t>ホーチミン</t>
  </si>
  <si>
    <t>デュッセルドルフ</t>
    <phoneticPr fontId="7"/>
  </si>
  <si>
    <t>パース</t>
  </si>
  <si>
    <t xml:space="preserve">深圳（中国） </t>
    <rPh sb="0" eb="2">
      <t>シンセン</t>
    </rPh>
    <phoneticPr fontId="7"/>
  </si>
  <si>
    <t xml:space="preserve">ホーチミン </t>
  </si>
  <si>
    <t xml:space="preserve">ブエノスアイレス </t>
  </si>
  <si>
    <t>アトランタ都市圏</t>
  </si>
  <si>
    <t xml:space="preserve">アトランタ都市圏 </t>
  </si>
  <si>
    <t>パース</t>
    <phoneticPr fontId="7"/>
  </si>
  <si>
    <t xml:space="preserve">ポートランド都市圏 </t>
  </si>
  <si>
    <t>ハノイ</t>
    <phoneticPr fontId="7"/>
  </si>
  <si>
    <t xml:space="preserve">ハノイ </t>
  </si>
  <si>
    <t>ミュンヘン</t>
  </si>
  <si>
    <t>大連（中国）</t>
  </si>
  <si>
    <t xml:space="preserve">グアム </t>
  </si>
  <si>
    <t>ミュンヘン</t>
    <phoneticPr fontId="7"/>
  </si>
  <si>
    <t>ポートランド都市圏</t>
  </si>
  <si>
    <t xml:space="preserve">ミュンヘン </t>
  </si>
  <si>
    <t>ブエノスアイレス</t>
    <phoneticPr fontId="7"/>
  </si>
  <si>
    <t>ブエノスアイレス</t>
  </si>
  <si>
    <t xml:space="preserve">メキシコ連邦区 </t>
  </si>
  <si>
    <t>ヒューストン都市圏</t>
  </si>
  <si>
    <t>ヒューストン</t>
  </si>
  <si>
    <t xml:space="preserve">ケアンズ </t>
  </si>
  <si>
    <t xml:space="preserve">カルガリー </t>
  </si>
  <si>
    <t>ブリュッセル首都圏</t>
  </si>
  <si>
    <t xml:space="preserve">ノバイ (米国) </t>
  </si>
  <si>
    <t>メキシコ連邦区（メキシコ市）</t>
  </si>
  <si>
    <t xml:space="preserve">東莞（中国） </t>
    <rPh sb="0" eb="2">
      <t>トンガン</t>
    </rPh>
    <phoneticPr fontId="7"/>
  </si>
  <si>
    <t>ミラノ都市圏(イタリア)</t>
  </si>
  <si>
    <t>リマ</t>
  </si>
  <si>
    <t>フランクフルト</t>
  </si>
  <si>
    <t>ケアンズ</t>
  </si>
  <si>
    <t>ケアンズ</t>
    <phoneticPr fontId="7"/>
  </si>
  <si>
    <t>ブリュッセル首都圏</t>
    <rPh sb="6" eb="8">
      <t>シュト</t>
    </rPh>
    <phoneticPr fontId="1"/>
  </si>
  <si>
    <t>ベルリン</t>
    <phoneticPr fontId="7"/>
  </si>
  <si>
    <t>メキシコ連邦区（メキシコ市）</t>
    <rPh sb="12" eb="13">
      <t>シ</t>
    </rPh>
    <phoneticPr fontId="1"/>
  </si>
  <si>
    <t>カルガリー</t>
  </si>
  <si>
    <t>ベルリン</t>
  </si>
  <si>
    <t>フランクフルト</t>
    <phoneticPr fontId="7"/>
  </si>
  <si>
    <t xml:space="preserve">フランクフルト </t>
  </si>
  <si>
    <t>ダラス都市圏</t>
  </si>
  <si>
    <t xml:space="preserve">クライストチャーチ(ﾆｭｰｼﾞｰﾗﾝﾄﾞ) </t>
  </si>
  <si>
    <t>カルガリー</t>
    <phoneticPr fontId="7"/>
  </si>
  <si>
    <t>平成２８年</t>
    <phoneticPr fontId="7"/>
  </si>
  <si>
    <t xml:space="preserve">在外公館名 </t>
  </si>
  <si>
    <t>シンガポール大</t>
    <rPh sb="6" eb="7">
      <t>タイ</t>
    </rPh>
    <phoneticPr fontId="1"/>
  </si>
  <si>
    <t>ホノルル総</t>
    <rPh sb="4" eb="5">
      <t>ソウ</t>
    </rPh>
    <phoneticPr fontId="13"/>
  </si>
  <si>
    <t>（注１）在外公館が複数の国・地域を管轄している場合（巻末の「在外公館の管轄区域区分」を参照）は、兼轄国・地域、属領を加算して集計しています。</t>
    <rPh sb="1" eb="2">
      <t>チュウ</t>
    </rPh>
    <rPh sb="4" eb="6">
      <t>ザイガイ</t>
    </rPh>
    <rPh sb="6" eb="8">
      <t>コウカン</t>
    </rPh>
    <rPh sb="9" eb="11">
      <t>フクスウ</t>
    </rPh>
    <rPh sb="12" eb="13">
      <t>クニ</t>
    </rPh>
    <rPh sb="14" eb="16">
      <t>チイキ</t>
    </rPh>
    <rPh sb="17" eb="19">
      <t>カンカツ</t>
    </rPh>
    <rPh sb="23" eb="25">
      <t>バアイ</t>
    </rPh>
    <rPh sb="26" eb="28">
      <t>カンマツ</t>
    </rPh>
    <rPh sb="30" eb="32">
      <t>ザイガイ</t>
    </rPh>
    <rPh sb="32" eb="34">
      <t>コウカン</t>
    </rPh>
    <rPh sb="35" eb="37">
      <t>カンカツ</t>
    </rPh>
    <rPh sb="37" eb="39">
      <t>クイキ</t>
    </rPh>
    <rPh sb="39" eb="41">
      <t>クブン</t>
    </rPh>
    <rPh sb="43" eb="45">
      <t>サンショウ</t>
    </rPh>
    <rPh sb="48" eb="50">
      <t>ケンカツ</t>
    </rPh>
    <rPh sb="50" eb="51">
      <t>コク</t>
    </rPh>
    <rPh sb="52" eb="54">
      <t>チイキ</t>
    </rPh>
    <rPh sb="58" eb="60">
      <t>カサン</t>
    </rPh>
    <rPh sb="62" eb="64">
      <t>シュウケイ</t>
    </rPh>
    <phoneticPr fontId="7"/>
  </si>
  <si>
    <t>（注２）在留邦人数が同数の場合は、原則として５０音順で順位付けをしています。</t>
    <rPh sb="1" eb="2">
      <t>チュウ</t>
    </rPh>
    <rPh sb="4" eb="6">
      <t>ザイリュウ</t>
    </rPh>
    <rPh sb="6" eb="8">
      <t>ホウジン</t>
    </rPh>
    <rPh sb="8" eb="9">
      <t>カズ</t>
    </rPh>
    <rPh sb="10" eb="12">
      <t>ドウスウ</t>
    </rPh>
    <rPh sb="13" eb="15">
      <t>バアイ</t>
    </rPh>
    <rPh sb="17" eb="19">
      <t>ゲンソク</t>
    </rPh>
    <rPh sb="24" eb="25">
      <t>オン</t>
    </rPh>
    <rPh sb="25" eb="26">
      <t>ジュン</t>
    </rPh>
    <rPh sb="27" eb="29">
      <t>ジュンイ</t>
    </rPh>
    <rPh sb="29" eb="30">
      <t>ヅ</t>
    </rPh>
    <phoneticPr fontId="7"/>
  </si>
  <si>
    <t>（注３）「大」は大使館、「総」は総領事館、「事」は領事事務所、「駐」は出張駐在官事務所を示します。</t>
    <rPh sb="5" eb="6">
      <t>タイ</t>
    </rPh>
    <rPh sb="8" eb="11">
      <t>タイシカン</t>
    </rPh>
    <rPh sb="13" eb="14">
      <t>ソウ</t>
    </rPh>
    <rPh sb="16" eb="17">
      <t>ソウ</t>
    </rPh>
    <rPh sb="17" eb="20">
      <t>リョウジカン</t>
    </rPh>
    <rPh sb="25" eb="27">
      <t>リョウジ</t>
    </rPh>
    <rPh sb="27" eb="30">
      <t>ジムショ</t>
    </rPh>
    <rPh sb="32" eb="33">
      <t>チュウ</t>
    </rPh>
    <rPh sb="35" eb="37">
      <t>シュッチョウ</t>
    </rPh>
    <rPh sb="37" eb="40">
      <t>チュウザイカン</t>
    </rPh>
    <rPh sb="40" eb="43">
      <t>ジムショ</t>
    </rPh>
    <rPh sb="44" eb="45">
      <t>シメ</t>
    </rPh>
    <phoneticPr fontId="7"/>
  </si>
  <si>
    <t>順 
位</t>
    <phoneticPr fontId="7"/>
  </si>
  <si>
    <t>アルゼンチン大</t>
    <rPh sb="6" eb="7">
      <t>タイ</t>
    </rPh>
    <phoneticPr fontId="1"/>
  </si>
  <si>
    <t>メキシコ大</t>
    <rPh sb="4" eb="5">
      <t>タイ</t>
    </rPh>
    <phoneticPr fontId="1"/>
  </si>
  <si>
    <t>ポートランド駐</t>
  </si>
  <si>
    <t>大連駐</t>
  </si>
  <si>
    <t>ベルギー大</t>
    <rPh sb="4" eb="5">
      <t>タイ</t>
    </rPh>
    <phoneticPr fontId="1"/>
  </si>
  <si>
    <t>ハンブルク駐</t>
  </si>
  <si>
    <t>ハンブルク事</t>
  </si>
  <si>
    <t>ペルー大</t>
    <rPh sb="3" eb="4">
      <t>タイ</t>
    </rPh>
    <phoneticPr fontId="1"/>
  </si>
  <si>
    <t>ケアンズ駐</t>
  </si>
  <si>
    <t>スウェーデン大</t>
    <rPh sb="6" eb="7">
      <t>タイ</t>
    </rPh>
    <phoneticPr fontId="1"/>
  </si>
  <si>
    <t>ジュネーブ駐</t>
  </si>
  <si>
    <t>リヨン駐</t>
  </si>
  <si>
    <t>クライストチャーチ駐</t>
  </si>
  <si>
    <t>オーストリア大</t>
    <rPh sb="6" eb="7">
      <t>タイ</t>
    </rPh>
    <phoneticPr fontId="1"/>
  </si>
  <si>
    <t>ベレン総</t>
    <rPh sb="3" eb="4">
      <t>ソウ</t>
    </rPh>
    <phoneticPr fontId="1"/>
  </si>
  <si>
    <t>セブ駐</t>
  </si>
  <si>
    <t>サンタクルス駐</t>
  </si>
  <si>
    <t>カンボジア大</t>
    <rPh sb="5" eb="6">
      <t>タイ</t>
    </rPh>
    <phoneticPr fontId="1"/>
  </si>
  <si>
    <t>エンカルナシオン駐</t>
  </si>
  <si>
    <t>フィンランド大</t>
    <rPh sb="6" eb="7">
      <t>タイ</t>
    </rPh>
    <phoneticPr fontId="1"/>
  </si>
  <si>
    <t>アイルランド大</t>
    <rPh sb="6" eb="7">
      <t>タイ</t>
    </rPh>
    <phoneticPr fontId="1"/>
  </si>
  <si>
    <t>チェコ大</t>
    <rPh sb="3" eb="4">
      <t>タイ</t>
    </rPh>
    <phoneticPr fontId="1"/>
  </si>
  <si>
    <t>レシフェ駐</t>
  </si>
  <si>
    <t>ダバオ駐</t>
  </si>
  <si>
    <t>チリ大</t>
    <rPh sb="2" eb="3">
      <t>タイ</t>
    </rPh>
    <phoneticPr fontId="1"/>
  </si>
  <si>
    <t>ハンガリー大</t>
    <rPh sb="5" eb="6">
      <t>タイ</t>
    </rPh>
    <phoneticPr fontId="1"/>
  </si>
  <si>
    <t>デンマーク大</t>
    <rPh sb="5" eb="6">
      <t>タイ</t>
    </rPh>
    <phoneticPr fontId="1"/>
  </si>
  <si>
    <t>コロンビア大</t>
    <rPh sb="5" eb="6">
      <t>タイ</t>
    </rPh>
    <phoneticPr fontId="1"/>
  </si>
  <si>
    <t>米国大</t>
    <rPh sb="0" eb="1">
      <t>ベイ</t>
    </rPh>
    <phoneticPr fontId="1"/>
  </si>
  <si>
    <t>ハンガリー大</t>
    <rPh sb="5" eb="6">
      <t>タイ</t>
    </rPh>
    <phoneticPr fontId="13"/>
  </si>
  <si>
    <t>ポーランド大</t>
    <rPh sb="5" eb="6">
      <t>タイ</t>
    </rPh>
    <phoneticPr fontId="1"/>
  </si>
  <si>
    <t>オーストラリア大</t>
  </si>
  <si>
    <t>ベンガル－ル総</t>
  </si>
  <si>
    <t>－</t>
    <phoneticPr fontId="7"/>
  </si>
  <si>
    <t>スリランカ大</t>
    <rPh sb="5" eb="6">
      <t>タイ</t>
    </rPh>
    <phoneticPr fontId="13"/>
  </si>
  <si>
    <t>ベンガルール事</t>
  </si>
  <si>
    <t>平成30年</t>
    <phoneticPr fontId="15"/>
  </si>
  <si>
    <t>地　域</t>
    <phoneticPr fontId="11"/>
  </si>
  <si>
    <t>Ⅰ　アジア</t>
    <phoneticPr fontId="7"/>
  </si>
  <si>
    <t>在インド大使館</t>
    <phoneticPr fontId="7"/>
  </si>
  <si>
    <t>在コルカタ総領事館</t>
    <phoneticPr fontId="7"/>
  </si>
  <si>
    <t>在チェンナイ総領事館</t>
    <phoneticPr fontId="7"/>
  </si>
  <si>
    <t>在ベンガルール総領事館</t>
    <phoneticPr fontId="7"/>
  </si>
  <si>
    <t>在ムンバイ総領事館</t>
    <phoneticPr fontId="7"/>
  </si>
  <si>
    <t>インドネシア</t>
    <phoneticPr fontId="7"/>
  </si>
  <si>
    <t>在インドネシア大使館</t>
    <phoneticPr fontId="7"/>
  </si>
  <si>
    <t>在スラバヤ総領事館</t>
    <phoneticPr fontId="7"/>
  </si>
  <si>
    <t>在マカッサル領事事務所</t>
    <phoneticPr fontId="7"/>
  </si>
  <si>
    <t>在デンパサール総領事館</t>
    <phoneticPr fontId="7"/>
  </si>
  <si>
    <t>在メダン総領事館</t>
    <phoneticPr fontId="7"/>
  </si>
  <si>
    <t>カンボジア</t>
    <phoneticPr fontId="7"/>
  </si>
  <si>
    <t>シンガポール</t>
    <phoneticPr fontId="7"/>
  </si>
  <si>
    <t>スリランカ</t>
    <phoneticPr fontId="7"/>
  </si>
  <si>
    <t>タイ</t>
    <phoneticPr fontId="7"/>
  </si>
  <si>
    <t>在タイ大使館</t>
    <phoneticPr fontId="7"/>
  </si>
  <si>
    <t>在チェンマイ総領事館</t>
    <phoneticPr fontId="7"/>
  </si>
  <si>
    <t>韓国</t>
    <phoneticPr fontId="7"/>
  </si>
  <si>
    <t>在韓国大使館</t>
    <phoneticPr fontId="7"/>
  </si>
  <si>
    <t>在済州総領事館</t>
    <phoneticPr fontId="7"/>
  </si>
  <si>
    <t>在釜山総領事館</t>
    <phoneticPr fontId="7"/>
  </si>
  <si>
    <t>交流協会台北事務所</t>
    <phoneticPr fontId="7"/>
  </si>
  <si>
    <t>交流協会高雄事務所</t>
    <phoneticPr fontId="7"/>
  </si>
  <si>
    <t>中国</t>
    <phoneticPr fontId="7"/>
  </si>
  <si>
    <t>在中国大使館</t>
    <phoneticPr fontId="7"/>
  </si>
  <si>
    <t>在広州総領事館</t>
    <phoneticPr fontId="7"/>
  </si>
  <si>
    <t>在上海総領事館</t>
    <phoneticPr fontId="7"/>
  </si>
  <si>
    <t>在重慶総領事館</t>
    <phoneticPr fontId="7"/>
  </si>
  <si>
    <t>在瀋陽総領事館</t>
    <phoneticPr fontId="7"/>
  </si>
  <si>
    <t>在大連領事事務所</t>
    <phoneticPr fontId="7"/>
  </si>
  <si>
    <t>在青島総領事館</t>
    <phoneticPr fontId="7"/>
  </si>
  <si>
    <t>在香港総領事館</t>
    <phoneticPr fontId="7"/>
  </si>
  <si>
    <t>ネパール</t>
    <phoneticPr fontId="7"/>
  </si>
  <si>
    <t>パキスタン</t>
    <phoneticPr fontId="7"/>
  </si>
  <si>
    <t>在パキスタン大使館</t>
    <phoneticPr fontId="7"/>
  </si>
  <si>
    <t>在カラチ総領事館</t>
    <phoneticPr fontId="7"/>
  </si>
  <si>
    <t>バングラデシュ</t>
    <phoneticPr fontId="7"/>
  </si>
  <si>
    <t>東ティモール</t>
    <phoneticPr fontId="7"/>
  </si>
  <si>
    <t>フィリピン</t>
    <phoneticPr fontId="7"/>
  </si>
  <si>
    <t>在フィリピン大使館</t>
    <phoneticPr fontId="7"/>
  </si>
  <si>
    <t>在セブ領事事務所</t>
    <phoneticPr fontId="7"/>
  </si>
  <si>
    <t>ブータン</t>
    <phoneticPr fontId="7"/>
  </si>
  <si>
    <t>ブルネイ</t>
    <phoneticPr fontId="7"/>
  </si>
  <si>
    <t>ベトナム</t>
    <phoneticPr fontId="7"/>
  </si>
  <si>
    <t>在ベトナム大使館</t>
    <phoneticPr fontId="7"/>
  </si>
  <si>
    <t>在ホーチミン総領事館</t>
    <phoneticPr fontId="7"/>
  </si>
  <si>
    <t>在マレーシア大使館</t>
    <phoneticPr fontId="7"/>
  </si>
  <si>
    <t>在コタキナバル領事事務所</t>
    <phoneticPr fontId="7"/>
  </si>
  <si>
    <t>在ペナン総領事館</t>
    <phoneticPr fontId="7"/>
  </si>
  <si>
    <t>ミャンマー</t>
    <phoneticPr fontId="7"/>
  </si>
  <si>
    <t>モルディブ</t>
    <phoneticPr fontId="7"/>
  </si>
  <si>
    <t>モンゴル</t>
    <phoneticPr fontId="7"/>
  </si>
  <si>
    <t>ラオス</t>
    <phoneticPr fontId="7"/>
  </si>
  <si>
    <t>オーストラリア</t>
    <phoneticPr fontId="7"/>
  </si>
  <si>
    <t>在オーストラリア大使館</t>
    <phoneticPr fontId="7"/>
  </si>
  <si>
    <t>在シドニー総領事館</t>
    <phoneticPr fontId="7"/>
  </si>
  <si>
    <t>在パース総領事館</t>
    <phoneticPr fontId="7"/>
  </si>
  <si>
    <t>在ブリスベン総領事館</t>
    <phoneticPr fontId="7"/>
  </si>
  <si>
    <t>在ケアンズ領事事務所</t>
    <phoneticPr fontId="7"/>
  </si>
  <si>
    <t>在メルボルン総領事館</t>
    <phoneticPr fontId="7"/>
  </si>
  <si>
    <t>キリバス</t>
    <phoneticPr fontId="7"/>
  </si>
  <si>
    <t>グアム（在ハガッニャ総領事館）</t>
    <phoneticPr fontId="7"/>
  </si>
  <si>
    <t>サモア独立国</t>
    <phoneticPr fontId="7"/>
  </si>
  <si>
    <t>トンガ</t>
    <phoneticPr fontId="7"/>
  </si>
  <si>
    <t>ナウル</t>
    <phoneticPr fontId="7"/>
  </si>
  <si>
    <t>在ニュージーランド大使館</t>
    <phoneticPr fontId="7"/>
  </si>
  <si>
    <t>在クライストチャーチ領事事務所</t>
    <phoneticPr fontId="7"/>
  </si>
  <si>
    <t>在オークランド総領事館</t>
    <phoneticPr fontId="7"/>
  </si>
  <si>
    <t>バヌアツ</t>
    <phoneticPr fontId="7"/>
  </si>
  <si>
    <t>パプアニューギニア</t>
    <phoneticPr fontId="7"/>
  </si>
  <si>
    <t>パラオ</t>
    <phoneticPr fontId="7"/>
  </si>
  <si>
    <t>フィジー</t>
    <phoneticPr fontId="7"/>
  </si>
  <si>
    <t>マーシャル</t>
    <phoneticPr fontId="7"/>
  </si>
  <si>
    <t>ミクロネシア</t>
    <phoneticPr fontId="7"/>
  </si>
  <si>
    <t>Ⅲ　北米</t>
    <phoneticPr fontId="7"/>
  </si>
  <si>
    <t>在アトランタ総領事館</t>
    <phoneticPr fontId="7"/>
  </si>
  <si>
    <t>在サンフランシスコ総領事館</t>
    <phoneticPr fontId="7"/>
  </si>
  <si>
    <t>在シアトル総領事館</t>
    <phoneticPr fontId="7"/>
  </si>
  <si>
    <t>在アンカレジ領事事務所</t>
    <phoneticPr fontId="7"/>
  </si>
  <si>
    <t>在ポートランド領事事務所</t>
    <phoneticPr fontId="7"/>
  </si>
  <si>
    <t>在シカゴ総領事館</t>
    <phoneticPr fontId="7"/>
  </si>
  <si>
    <t>在デトロイト総領事館</t>
    <phoneticPr fontId="7"/>
  </si>
  <si>
    <t>在デンバー総領事館</t>
    <phoneticPr fontId="7"/>
  </si>
  <si>
    <t>在ナッシュビル総領事館</t>
    <phoneticPr fontId="7"/>
  </si>
  <si>
    <t>在ニューヨーク総領事館</t>
    <phoneticPr fontId="7"/>
  </si>
  <si>
    <t>在ヒューストン総領事館</t>
    <phoneticPr fontId="7"/>
  </si>
  <si>
    <t>在ボストン総領事館</t>
    <phoneticPr fontId="7"/>
  </si>
  <si>
    <t>在ホノルル総領事館</t>
    <phoneticPr fontId="7"/>
  </si>
  <si>
    <t>在マイアミ総領事館</t>
    <phoneticPr fontId="7"/>
  </si>
  <si>
    <t>在ロサンゼルス総領事館</t>
    <phoneticPr fontId="7"/>
  </si>
  <si>
    <t>在カナダ大使館</t>
    <phoneticPr fontId="7"/>
  </si>
  <si>
    <t>在カルガリー総領事館</t>
    <phoneticPr fontId="7"/>
  </si>
  <si>
    <t>在トロント総領事館</t>
    <phoneticPr fontId="7"/>
  </si>
  <si>
    <t>在バンクーバー総領事館</t>
    <phoneticPr fontId="7"/>
  </si>
  <si>
    <t>在モントリオール総領事館</t>
    <phoneticPr fontId="7"/>
  </si>
  <si>
    <t>アルバ島(蘭領)</t>
    <phoneticPr fontId="7"/>
  </si>
  <si>
    <t>Ⅳ　中米</t>
    <phoneticPr fontId="7"/>
  </si>
  <si>
    <t>エルサルバドル</t>
    <phoneticPr fontId="7"/>
  </si>
  <si>
    <t>キュラカオ島（蘭領）</t>
    <phoneticPr fontId="6"/>
  </si>
  <si>
    <t>キューバ</t>
    <phoneticPr fontId="7"/>
  </si>
  <si>
    <t>グアテマラ</t>
    <phoneticPr fontId="7"/>
  </si>
  <si>
    <t>コスタリカ</t>
    <phoneticPr fontId="7"/>
  </si>
  <si>
    <t>セントマーティン島（蘭領）</t>
    <phoneticPr fontId="6"/>
  </si>
  <si>
    <t>トリニダード・トバゴ</t>
    <phoneticPr fontId="7"/>
  </si>
  <si>
    <t>ニカラグア</t>
    <phoneticPr fontId="7"/>
  </si>
  <si>
    <t>バージン諸島（米領）</t>
    <phoneticPr fontId="7"/>
  </si>
  <si>
    <t>ハイチ</t>
    <phoneticPr fontId="7"/>
  </si>
  <si>
    <t>パナマ</t>
    <phoneticPr fontId="7"/>
  </si>
  <si>
    <t>バハマ</t>
    <phoneticPr fontId="7"/>
  </si>
  <si>
    <t>ホンジュラス</t>
    <phoneticPr fontId="7"/>
  </si>
  <si>
    <t>メキシコ</t>
    <phoneticPr fontId="7"/>
  </si>
  <si>
    <t>在メキシコ大使館</t>
    <phoneticPr fontId="6"/>
  </si>
  <si>
    <t>在レオン総領事館</t>
    <phoneticPr fontId="6"/>
  </si>
  <si>
    <t>アルゼンチン</t>
    <phoneticPr fontId="7"/>
  </si>
  <si>
    <t>ウルグアイ</t>
    <phoneticPr fontId="7"/>
  </si>
  <si>
    <t>エクアドル</t>
    <phoneticPr fontId="7"/>
  </si>
  <si>
    <t>ガイアナ</t>
    <phoneticPr fontId="7"/>
  </si>
  <si>
    <t>コロンビア</t>
    <phoneticPr fontId="7"/>
  </si>
  <si>
    <t>スリナム</t>
    <phoneticPr fontId="7"/>
  </si>
  <si>
    <t>チリ</t>
    <phoneticPr fontId="7"/>
  </si>
  <si>
    <t>パラグアイ</t>
    <phoneticPr fontId="7"/>
  </si>
  <si>
    <t>在パラグアイ大使館</t>
    <phoneticPr fontId="7"/>
  </si>
  <si>
    <t>在エンカルナシオン領事事務所</t>
    <phoneticPr fontId="7"/>
  </si>
  <si>
    <t>ブラジル</t>
    <phoneticPr fontId="7"/>
  </si>
  <si>
    <t>在ブラジル大使館</t>
    <phoneticPr fontId="7"/>
  </si>
  <si>
    <t>在ベレン領事事務所</t>
    <phoneticPr fontId="7"/>
  </si>
  <si>
    <t>在クリチバ総領事館</t>
    <phoneticPr fontId="7"/>
  </si>
  <si>
    <t>在ポルトアレグレ領事事務所</t>
    <phoneticPr fontId="7"/>
  </si>
  <si>
    <t>在サンパウロ総領事館</t>
    <phoneticPr fontId="7"/>
  </si>
  <si>
    <t>在マナウス総領事館</t>
    <phoneticPr fontId="7"/>
  </si>
  <si>
    <t>在リオデジャネイロ総領事館</t>
    <phoneticPr fontId="7"/>
  </si>
  <si>
    <t>在レシフェ総領事館</t>
    <phoneticPr fontId="7"/>
  </si>
  <si>
    <t>ベネズエラ</t>
    <phoneticPr fontId="7"/>
  </si>
  <si>
    <t>ペルー</t>
    <phoneticPr fontId="7"/>
  </si>
  <si>
    <t>ボリビア</t>
    <phoneticPr fontId="7"/>
  </si>
  <si>
    <t>在ボリビア大使館</t>
    <phoneticPr fontId="7"/>
  </si>
  <si>
    <t>在サンタクルス領事事務所</t>
    <phoneticPr fontId="7"/>
  </si>
  <si>
    <t>アイスランド</t>
    <phoneticPr fontId="7"/>
  </si>
  <si>
    <t>Ⅵ　西欧</t>
    <phoneticPr fontId="7"/>
  </si>
  <si>
    <t>アンドラ</t>
    <phoneticPr fontId="7"/>
  </si>
  <si>
    <t>イタリア</t>
    <phoneticPr fontId="7"/>
  </si>
  <si>
    <t>在イタリア大使館</t>
    <phoneticPr fontId="7"/>
  </si>
  <si>
    <t>在ミラノ総領事館</t>
    <phoneticPr fontId="7"/>
  </si>
  <si>
    <t>英国</t>
    <phoneticPr fontId="7"/>
  </si>
  <si>
    <t>在英国大使館</t>
    <phoneticPr fontId="7"/>
  </si>
  <si>
    <t>在エディンバラ総領事館</t>
    <phoneticPr fontId="7"/>
  </si>
  <si>
    <t>エストニア</t>
    <phoneticPr fontId="7"/>
  </si>
  <si>
    <t>オーストリア</t>
    <phoneticPr fontId="7"/>
  </si>
  <si>
    <t>オランダ</t>
    <phoneticPr fontId="7"/>
  </si>
  <si>
    <t>キプロス</t>
    <phoneticPr fontId="7"/>
  </si>
  <si>
    <t>ギリシャ</t>
    <phoneticPr fontId="7"/>
  </si>
  <si>
    <t>サンマリノ</t>
    <phoneticPr fontId="7"/>
  </si>
  <si>
    <t>スイス</t>
    <phoneticPr fontId="7"/>
  </si>
  <si>
    <t>在スイス大使館</t>
    <phoneticPr fontId="7"/>
  </si>
  <si>
    <t>在ジュネーブ領事事務所</t>
    <phoneticPr fontId="7"/>
  </si>
  <si>
    <t>スウェーデン</t>
    <phoneticPr fontId="7"/>
  </si>
  <si>
    <t>在スペイン大使館</t>
    <phoneticPr fontId="7"/>
  </si>
  <si>
    <t>在ラスパルマス領事事務所</t>
    <phoneticPr fontId="7"/>
  </si>
  <si>
    <t>在バルセロナ総領事館</t>
    <phoneticPr fontId="7"/>
  </si>
  <si>
    <t>デンマーク</t>
    <phoneticPr fontId="7"/>
  </si>
  <si>
    <t>ドイツ</t>
    <phoneticPr fontId="7"/>
  </si>
  <si>
    <t>在ドイツ大使館</t>
    <phoneticPr fontId="7"/>
  </si>
  <si>
    <t>在デュッセルドルフ総領事館</t>
    <phoneticPr fontId="7"/>
  </si>
  <si>
    <t>在ハンブルク総領事館2016.1.1-</t>
    <phoneticPr fontId="6"/>
  </si>
  <si>
    <t>在フランクフルト総領事館</t>
    <phoneticPr fontId="7"/>
  </si>
  <si>
    <t>在ミュンヘン総領事館</t>
    <phoneticPr fontId="7"/>
  </si>
  <si>
    <t>ノルウェー</t>
    <phoneticPr fontId="7"/>
  </si>
  <si>
    <t>バチカン</t>
    <phoneticPr fontId="7"/>
  </si>
  <si>
    <t>フィンランド</t>
    <phoneticPr fontId="7"/>
  </si>
  <si>
    <t>フランス</t>
    <phoneticPr fontId="7"/>
  </si>
  <si>
    <t>在フランス大使館</t>
    <phoneticPr fontId="7"/>
  </si>
  <si>
    <t>在ストラスブール総領事館</t>
    <phoneticPr fontId="7"/>
  </si>
  <si>
    <t>在マルセイユ総領事館</t>
    <phoneticPr fontId="7"/>
  </si>
  <si>
    <t>在リヨン領事事務所</t>
    <phoneticPr fontId="7"/>
  </si>
  <si>
    <t>ベルギー</t>
    <phoneticPr fontId="7"/>
  </si>
  <si>
    <t>ポルトガル</t>
    <phoneticPr fontId="7"/>
  </si>
  <si>
    <t>マルタ</t>
    <phoneticPr fontId="7"/>
  </si>
  <si>
    <t>モナコ</t>
    <phoneticPr fontId="7"/>
  </si>
  <si>
    <t>ラトビア</t>
    <phoneticPr fontId="7"/>
  </si>
  <si>
    <t>リトアニア</t>
    <phoneticPr fontId="7"/>
  </si>
  <si>
    <t>リヒテンシュタイン</t>
    <phoneticPr fontId="7"/>
  </si>
  <si>
    <t>ルクセンブルク</t>
    <phoneticPr fontId="7"/>
  </si>
  <si>
    <t>アゼルバイジャン</t>
    <phoneticPr fontId="7"/>
  </si>
  <si>
    <t>Ⅶ　東欧・旧ソ連</t>
    <phoneticPr fontId="7"/>
  </si>
  <si>
    <t>アルバニア</t>
    <phoneticPr fontId="7"/>
  </si>
  <si>
    <t>アルメニア</t>
    <phoneticPr fontId="7"/>
  </si>
  <si>
    <t>ウズベキスタン</t>
    <phoneticPr fontId="7"/>
  </si>
  <si>
    <t>カザフスタン</t>
    <phoneticPr fontId="7"/>
  </si>
  <si>
    <t>キルギス</t>
    <phoneticPr fontId="7"/>
  </si>
  <si>
    <t>クロアチア</t>
    <phoneticPr fontId="7"/>
  </si>
  <si>
    <t>コソボ</t>
    <phoneticPr fontId="7"/>
  </si>
  <si>
    <t>ジョージア</t>
    <phoneticPr fontId="7"/>
  </si>
  <si>
    <t>スロバキア</t>
    <phoneticPr fontId="7"/>
  </si>
  <si>
    <t>スロベニア</t>
    <phoneticPr fontId="7"/>
  </si>
  <si>
    <t>セルビア</t>
    <phoneticPr fontId="7"/>
  </si>
  <si>
    <t>タジキスタン</t>
    <phoneticPr fontId="7"/>
  </si>
  <si>
    <t>チェコ</t>
    <phoneticPr fontId="7"/>
  </si>
  <si>
    <t>トルクメニスタン</t>
    <phoneticPr fontId="7"/>
  </si>
  <si>
    <t>ブルガリア</t>
    <phoneticPr fontId="7"/>
  </si>
  <si>
    <t>ベラルーシ</t>
    <phoneticPr fontId="7"/>
  </si>
  <si>
    <t>ポーランド</t>
    <phoneticPr fontId="7"/>
  </si>
  <si>
    <t>マケドニア旧ユーゴスラビア共和国</t>
    <phoneticPr fontId="7"/>
  </si>
  <si>
    <t>モルドバ</t>
    <phoneticPr fontId="7"/>
  </si>
  <si>
    <t>モンテネグロ</t>
    <phoneticPr fontId="7"/>
  </si>
  <si>
    <t>ロシア</t>
    <phoneticPr fontId="7"/>
  </si>
  <si>
    <t>在ロシア大使館</t>
    <phoneticPr fontId="7"/>
  </si>
  <si>
    <t>在ウラジオストク総領事館</t>
    <phoneticPr fontId="7"/>
  </si>
  <si>
    <t>在サンクトペテルブルク総領事館</t>
    <phoneticPr fontId="7"/>
  </si>
  <si>
    <t>在ハバロフスク総領事館</t>
    <phoneticPr fontId="7"/>
  </si>
  <si>
    <t>在ユジノサハリンスク総領事館</t>
    <phoneticPr fontId="7"/>
  </si>
  <si>
    <t>アフガニスタン</t>
    <phoneticPr fontId="7"/>
  </si>
  <si>
    <t>Ⅷ　中東</t>
    <phoneticPr fontId="7"/>
  </si>
  <si>
    <t>在アラブ首長国連邦大使館</t>
    <phoneticPr fontId="7"/>
  </si>
  <si>
    <t>在ドバイ総領事館</t>
    <phoneticPr fontId="7"/>
  </si>
  <si>
    <t>イエメン</t>
    <phoneticPr fontId="7"/>
  </si>
  <si>
    <t>イスラエル及びガザ地区等</t>
    <phoneticPr fontId="7"/>
  </si>
  <si>
    <t>在イスラエル大使館</t>
    <phoneticPr fontId="7"/>
  </si>
  <si>
    <t>ガザ地区</t>
    <phoneticPr fontId="7"/>
  </si>
  <si>
    <t>東エルサレム</t>
    <phoneticPr fontId="7"/>
  </si>
  <si>
    <t>イラク</t>
    <phoneticPr fontId="7"/>
  </si>
  <si>
    <t>在イラク大使館</t>
    <phoneticPr fontId="7"/>
  </si>
  <si>
    <t>イラン</t>
    <phoneticPr fontId="7"/>
  </si>
  <si>
    <t>オマーン</t>
    <phoneticPr fontId="7"/>
  </si>
  <si>
    <t>カタール</t>
    <phoneticPr fontId="7"/>
  </si>
  <si>
    <t>クウェート</t>
    <phoneticPr fontId="7"/>
  </si>
  <si>
    <t>サウジアラビア</t>
    <phoneticPr fontId="7"/>
  </si>
  <si>
    <t>在サウジアラビア大使館</t>
    <phoneticPr fontId="7"/>
  </si>
  <si>
    <t>在ジッダ総領事館</t>
    <phoneticPr fontId="7"/>
  </si>
  <si>
    <t>シリア</t>
    <phoneticPr fontId="7"/>
  </si>
  <si>
    <t>トルコ</t>
    <phoneticPr fontId="7"/>
  </si>
  <si>
    <t>在トルコ大使館</t>
    <phoneticPr fontId="7"/>
  </si>
  <si>
    <t>在イスタンブール総領事館</t>
    <phoneticPr fontId="7"/>
  </si>
  <si>
    <t>バーレーン</t>
    <phoneticPr fontId="7"/>
  </si>
  <si>
    <t>ヨルダン</t>
    <phoneticPr fontId="7"/>
  </si>
  <si>
    <t>レバノン</t>
    <phoneticPr fontId="7"/>
  </si>
  <si>
    <t>アルジェリア</t>
    <phoneticPr fontId="7"/>
  </si>
  <si>
    <t>Ⅸ　アフリカ</t>
    <phoneticPr fontId="7"/>
  </si>
  <si>
    <t>アンゴラ</t>
    <phoneticPr fontId="7"/>
  </si>
  <si>
    <t>ウガンダ</t>
    <phoneticPr fontId="7"/>
  </si>
  <si>
    <t>エジプト</t>
    <phoneticPr fontId="7"/>
  </si>
  <si>
    <t>エスワティニ</t>
    <phoneticPr fontId="7"/>
  </si>
  <si>
    <t>エチオピア</t>
    <phoneticPr fontId="7"/>
  </si>
  <si>
    <t>エリトリア</t>
    <phoneticPr fontId="7"/>
  </si>
  <si>
    <t>ガーナ</t>
    <phoneticPr fontId="7"/>
  </si>
  <si>
    <t>カーボヴェルデ</t>
    <phoneticPr fontId="7"/>
  </si>
  <si>
    <t>ガボン</t>
    <phoneticPr fontId="7"/>
  </si>
  <si>
    <t>カメルーン</t>
    <phoneticPr fontId="7"/>
  </si>
  <si>
    <t>ガンビア</t>
    <phoneticPr fontId="7"/>
  </si>
  <si>
    <t>ギニア</t>
    <phoneticPr fontId="7"/>
  </si>
  <si>
    <t>ギニアビサウ</t>
    <phoneticPr fontId="7"/>
  </si>
  <si>
    <t>ケニア</t>
    <phoneticPr fontId="7"/>
  </si>
  <si>
    <t>コートジボワール</t>
    <phoneticPr fontId="7"/>
  </si>
  <si>
    <t>コモロ</t>
    <phoneticPr fontId="7"/>
  </si>
  <si>
    <t>コンゴ共和国</t>
    <phoneticPr fontId="7"/>
  </si>
  <si>
    <t>サントメ・プリンシペ</t>
    <phoneticPr fontId="7"/>
  </si>
  <si>
    <t>ザンビア</t>
    <phoneticPr fontId="7"/>
  </si>
  <si>
    <t>シエラレオネ</t>
    <phoneticPr fontId="7"/>
  </si>
  <si>
    <t>ジブチ</t>
    <phoneticPr fontId="7"/>
  </si>
  <si>
    <t>ジンバブエ</t>
    <phoneticPr fontId="7"/>
  </si>
  <si>
    <t>スーダン</t>
    <phoneticPr fontId="7"/>
  </si>
  <si>
    <t>セーシェル</t>
    <phoneticPr fontId="7"/>
  </si>
  <si>
    <t>赤道ギニア</t>
    <phoneticPr fontId="7"/>
  </si>
  <si>
    <t>セネガル</t>
    <phoneticPr fontId="7"/>
  </si>
  <si>
    <t>ソマリア</t>
    <phoneticPr fontId="7"/>
  </si>
  <si>
    <t>タンザニア</t>
    <phoneticPr fontId="7"/>
  </si>
  <si>
    <t>チャド</t>
    <phoneticPr fontId="7"/>
  </si>
  <si>
    <t>中央アフリカ</t>
    <phoneticPr fontId="7"/>
  </si>
  <si>
    <t>チュニジア</t>
    <phoneticPr fontId="7"/>
  </si>
  <si>
    <t>トーゴ</t>
    <phoneticPr fontId="7"/>
  </si>
  <si>
    <t>ナイジェリア</t>
    <phoneticPr fontId="7"/>
  </si>
  <si>
    <t>ナミビア</t>
    <phoneticPr fontId="7"/>
  </si>
  <si>
    <t>西サハラ</t>
    <phoneticPr fontId="7"/>
  </si>
  <si>
    <t>ニジェール</t>
    <phoneticPr fontId="7"/>
  </si>
  <si>
    <t>ブルキナファソ</t>
    <phoneticPr fontId="7"/>
  </si>
  <si>
    <t>ブルンジ</t>
    <phoneticPr fontId="7"/>
  </si>
  <si>
    <t>ベナン</t>
    <phoneticPr fontId="7"/>
  </si>
  <si>
    <t>ボツワナ</t>
    <phoneticPr fontId="7"/>
  </si>
  <si>
    <t>マダガスカル</t>
    <phoneticPr fontId="7"/>
  </si>
  <si>
    <t>マラウィ</t>
    <phoneticPr fontId="7"/>
  </si>
  <si>
    <t>マリ</t>
    <phoneticPr fontId="7"/>
  </si>
  <si>
    <t>南アフリカ</t>
    <phoneticPr fontId="7"/>
  </si>
  <si>
    <t>在南アフリカ大使館</t>
    <phoneticPr fontId="7"/>
  </si>
  <si>
    <t>在ケープタウン領事事務所</t>
    <phoneticPr fontId="7"/>
  </si>
  <si>
    <t>南スーダン</t>
    <phoneticPr fontId="7"/>
  </si>
  <si>
    <t>モーリシャス</t>
    <phoneticPr fontId="7"/>
  </si>
  <si>
    <t>モーリタニア</t>
    <phoneticPr fontId="7"/>
  </si>
  <si>
    <t>モザンビーク</t>
    <phoneticPr fontId="7"/>
  </si>
  <si>
    <t>モロッコ</t>
    <phoneticPr fontId="7"/>
  </si>
  <si>
    <t>リベリア</t>
    <phoneticPr fontId="7"/>
  </si>
  <si>
    <t>ルワンダ</t>
    <phoneticPr fontId="7"/>
  </si>
  <si>
    <t>レ・ユニオン（仏領）</t>
    <phoneticPr fontId="7"/>
  </si>
  <si>
    <t>レソト</t>
    <phoneticPr fontId="7"/>
  </si>
  <si>
    <t>南極</t>
    <phoneticPr fontId="7"/>
  </si>
  <si>
    <t>Ⅹ　南極</t>
    <phoneticPr fontId="7"/>
  </si>
  <si>
    <t>合　　　　計</t>
    <rPh sb="0" eb="1">
      <t>ゴウ</t>
    </rPh>
    <rPh sb="5" eb="6">
      <t>ケイ</t>
    </rPh>
    <phoneticPr fontId="11"/>
  </si>
  <si>
    <t>地域別総数</t>
    <rPh sb="0" eb="3">
      <t>チイキベツ</t>
    </rPh>
    <rPh sb="3" eb="5">
      <t>ソウスウ</t>
    </rPh>
    <phoneticPr fontId="6"/>
  </si>
  <si>
    <r>
      <t>北マリアナ諸島（</t>
    </r>
    <r>
      <rPr>
        <sz val="10"/>
        <color theme="1"/>
        <rFont val="MS UI Gothic"/>
        <family val="3"/>
        <charset val="128"/>
      </rPr>
      <t>米領-在サイパン事</t>
    </r>
    <r>
      <rPr>
        <sz val="12"/>
        <color theme="1"/>
        <rFont val="MS UI Gothic"/>
        <family val="3"/>
        <charset val="128"/>
      </rPr>
      <t>）</t>
    </r>
    <rPh sb="16" eb="17">
      <t>コト</t>
    </rPh>
    <phoneticPr fontId="7"/>
  </si>
  <si>
    <r>
      <t>在エルビル領事事務所</t>
    </r>
    <r>
      <rPr>
        <sz val="8"/>
        <color theme="1"/>
        <rFont val="MS UI Gothic"/>
        <family val="3"/>
        <charset val="128"/>
      </rPr>
      <t>H29.1.1開設</t>
    </r>
    <phoneticPr fontId="7"/>
  </si>
  <si>
    <t>在ダバオ総領事館</t>
  </si>
  <si>
    <t xml:space="preserve">平成３０年 </t>
    <phoneticPr fontId="15"/>
  </si>
  <si>
    <t>平成３０年</t>
    <phoneticPr fontId="7"/>
  </si>
  <si>
    <t>平成３０年</t>
    <phoneticPr fontId="7"/>
  </si>
  <si>
    <t>ベトナム</t>
    <phoneticPr fontId="6"/>
  </si>
  <si>
    <t>ニュージーランド</t>
    <phoneticPr fontId="6"/>
  </si>
  <si>
    <t>インドネシア</t>
    <phoneticPr fontId="6"/>
  </si>
  <si>
    <t>メキシコ</t>
    <phoneticPr fontId="6"/>
  </si>
  <si>
    <t>アルゼンチン</t>
    <phoneticPr fontId="6"/>
  </si>
  <si>
    <t>スイス</t>
    <phoneticPr fontId="6"/>
  </si>
  <si>
    <t>オーストリア</t>
    <phoneticPr fontId="6"/>
  </si>
  <si>
    <t>ボリビア</t>
    <phoneticPr fontId="6"/>
  </si>
  <si>
    <t>ミャンマー</t>
    <phoneticPr fontId="6"/>
  </si>
  <si>
    <t>ロシア</t>
    <phoneticPr fontId="6"/>
  </si>
  <si>
    <t>コロンビア</t>
    <phoneticPr fontId="6"/>
  </si>
  <si>
    <t>ネパール</t>
    <phoneticPr fontId="6"/>
  </si>
  <si>
    <t>ノルウェー</t>
    <phoneticPr fontId="6"/>
  </si>
  <si>
    <t>イスラエル及びガザ地区等</t>
    <phoneticPr fontId="6"/>
  </si>
  <si>
    <t>サウジアラビア</t>
    <phoneticPr fontId="6"/>
  </si>
  <si>
    <t>パキスタン</t>
    <phoneticPr fontId="6"/>
  </si>
  <si>
    <t>バンクーバー総</t>
    <rPh sb="6" eb="7">
      <t>ソウ</t>
    </rPh>
    <phoneticPr fontId="6"/>
  </si>
  <si>
    <t>シドニー総</t>
    <rPh sb="4" eb="5">
      <t>ソウ</t>
    </rPh>
    <phoneticPr fontId="6"/>
  </si>
  <si>
    <t>フランス大</t>
    <rPh sb="4" eb="5">
      <t>オオ</t>
    </rPh>
    <phoneticPr fontId="6"/>
  </si>
  <si>
    <t>シカゴ総</t>
    <rPh sb="3" eb="4">
      <t>ソウ</t>
    </rPh>
    <phoneticPr fontId="6"/>
  </si>
  <si>
    <t>韓国大</t>
    <rPh sb="0" eb="2">
      <t>カンコク</t>
    </rPh>
    <rPh sb="2" eb="3">
      <t>オオ</t>
    </rPh>
    <phoneticPr fontId="6"/>
  </si>
  <si>
    <t>デトロイト総</t>
    <rPh sb="5" eb="6">
      <t>ソウ</t>
    </rPh>
    <phoneticPr fontId="6"/>
  </si>
  <si>
    <t>ブリスベン総</t>
    <rPh sb="5" eb="6">
      <t>ソウ</t>
    </rPh>
    <phoneticPr fontId="6"/>
  </si>
  <si>
    <t>ホノルル総</t>
    <rPh sb="4" eb="5">
      <t>ソウ</t>
    </rPh>
    <phoneticPr fontId="6"/>
  </si>
  <si>
    <t>メルボルン総</t>
    <rPh sb="5" eb="6">
      <t>ソウ</t>
    </rPh>
    <phoneticPr fontId="6"/>
  </si>
  <si>
    <t>アトランタ総</t>
    <rPh sb="5" eb="6">
      <t>ソウ</t>
    </rPh>
    <phoneticPr fontId="6"/>
  </si>
  <si>
    <t>マレーシア大</t>
    <rPh sb="5" eb="6">
      <t>オオ</t>
    </rPh>
    <phoneticPr fontId="6"/>
  </si>
  <si>
    <t>交流協会台北事務所</t>
    <rPh sb="0" eb="2">
      <t>コウリュウ</t>
    </rPh>
    <rPh sb="2" eb="4">
      <t>キョウカイ</t>
    </rPh>
    <rPh sb="4" eb="6">
      <t>タイペイ</t>
    </rPh>
    <rPh sb="6" eb="9">
      <t>ジムショ</t>
    </rPh>
    <phoneticPr fontId="6"/>
  </si>
  <si>
    <t>米国大</t>
    <rPh sb="0" eb="1">
      <t>ベイ</t>
    </rPh>
    <rPh sb="1" eb="2">
      <t>クニ</t>
    </rPh>
    <rPh sb="2" eb="3">
      <t>オオ</t>
    </rPh>
    <phoneticPr fontId="6"/>
  </si>
  <si>
    <t>広州総</t>
    <rPh sb="0" eb="2">
      <t>コウシュウ</t>
    </rPh>
    <rPh sb="2" eb="3">
      <t>ソウ</t>
    </rPh>
    <phoneticPr fontId="6"/>
  </si>
  <si>
    <t>ボストン総</t>
    <rPh sb="4" eb="5">
      <t>ソウ</t>
    </rPh>
    <phoneticPr fontId="6"/>
  </si>
  <si>
    <t>デュッセルドルフ総</t>
    <rPh sb="8" eb="9">
      <t>ソウ</t>
    </rPh>
    <phoneticPr fontId="6"/>
  </si>
  <si>
    <t>ミュンヘン総</t>
    <rPh sb="5" eb="6">
      <t>ソウ</t>
    </rPh>
    <phoneticPr fontId="6"/>
  </si>
  <si>
    <t>ヒューストン総</t>
    <rPh sb="6" eb="7">
      <t>ソウ</t>
    </rPh>
    <phoneticPr fontId="6"/>
  </si>
  <si>
    <t>中国大</t>
    <rPh sb="0" eb="2">
      <t>チュウゴク</t>
    </rPh>
    <rPh sb="2" eb="3">
      <t>オオ</t>
    </rPh>
    <phoneticPr fontId="6"/>
  </si>
  <si>
    <t>フィリピン大</t>
    <rPh sb="5" eb="6">
      <t>オオ</t>
    </rPh>
    <phoneticPr fontId="6"/>
  </si>
  <si>
    <t>オークランド総</t>
    <rPh sb="6" eb="7">
      <t>ソウ</t>
    </rPh>
    <phoneticPr fontId="6"/>
  </si>
  <si>
    <t>アルゼンチン大</t>
    <rPh sb="6" eb="7">
      <t>オオ</t>
    </rPh>
    <phoneticPr fontId="6"/>
  </si>
  <si>
    <t>ナッシュビル総</t>
    <rPh sb="6" eb="7">
      <t>ソウ</t>
    </rPh>
    <phoneticPr fontId="6"/>
  </si>
  <si>
    <t>マイアミ総</t>
    <rPh sb="4" eb="5">
      <t>ソウ</t>
    </rPh>
    <phoneticPr fontId="6"/>
  </si>
  <si>
    <t>オランダ大</t>
    <rPh sb="4" eb="5">
      <t>オオ</t>
    </rPh>
    <phoneticPr fontId="6"/>
  </si>
  <si>
    <t>ベトナム大</t>
    <rPh sb="4" eb="5">
      <t>オオ</t>
    </rPh>
    <phoneticPr fontId="6"/>
  </si>
  <si>
    <t>デンバー総</t>
    <rPh sb="4" eb="5">
      <t>ソウ</t>
    </rPh>
    <phoneticPr fontId="6"/>
  </si>
  <si>
    <t>ミラノ総</t>
    <rPh sb="3" eb="4">
      <t>ソウ</t>
    </rPh>
    <phoneticPr fontId="6"/>
  </si>
  <si>
    <t>パース総</t>
    <rPh sb="3" eb="4">
      <t>ソウ</t>
    </rPh>
    <phoneticPr fontId="6"/>
  </si>
  <si>
    <t>スイス大</t>
    <rPh sb="3" eb="4">
      <t>オオ</t>
    </rPh>
    <phoneticPr fontId="6"/>
  </si>
  <si>
    <t>釜山総</t>
    <rPh sb="0" eb="2">
      <t>プサン</t>
    </rPh>
    <rPh sb="2" eb="3">
      <t>ソウ</t>
    </rPh>
    <phoneticPr fontId="6"/>
  </si>
  <si>
    <t>メキシコ大</t>
    <rPh sb="4" eb="5">
      <t>オオ</t>
    </rPh>
    <phoneticPr fontId="6"/>
  </si>
  <si>
    <t>モントリオール総</t>
    <rPh sb="7" eb="8">
      <t>ソウ</t>
    </rPh>
    <phoneticPr fontId="6"/>
  </si>
  <si>
    <t>ニュージーランド大</t>
    <rPh sb="8" eb="9">
      <t>オオ</t>
    </rPh>
    <phoneticPr fontId="6"/>
  </si>
  <si>
    <t>レオン総</t>
    <rPh sb="3" eb="4">
      <t>ソウ</t>
    </rPh>
    <phoneticPr fontId="6"/>
  </si>
  <si>
    <t>ドイツ大</t>
    <rPh sb="3" eb="4">
      <t>オオ</t>
    </rPh>
    <phoneticPr fontId="6"/>
  </si>
  <si>
    <t>スペイン大</t>
    <phoneticPr fontId="6"/>
  </si>
  <si>
    <t>クリチバ総</t>
    <rPh sb="4" eb="5">
      <t>ソウ</t>
    </rPh>
    <phoneticPr fontId="6"/>
  </si>
  <si>
    <t>ケアンズ事</t>
    <rPh sb="4" eb="5">
      <t>コト</t>
    </rPh>
    <phoneticPr fontId="6"/>
  </si>
  <si>
    <t>ペナン総</t>
    <phoneticPr fontId="6"/>
  </si>
  <si>
    <t>リヨン事</t>
    <phoneticPr fontId="6"/>
  </si>
  <si>
    <t>クライストチャーチ事</t>
    <phoneticPr fontId="6"/>
  </si>
  <si>
    <t>ハガッニャ総</t>
    <phoneticPr fontId="6"/>
  </si>
  <si>
    <t>ジュネーブ事</t>
    <phoneticPr fontId="6"/>
  </si>
  <si>
    <t>バルセロナ総</t>
    <phoneticPr fontId="6"/>
  </si>
  <si>
    <t>マルセイユ総</t>
    <phoneticPr fontId="6"/>
  </si>
  <si>
    <t>ペルー大</t>
    <phoneticPr fontId="6"/>
  </si>
  <si>
    <t>交流協会高雄事務所</t>
    <phoneticPr fontId="6"/>
  </si>
  <si>
    <t>ドバイ総</t>
    <phoneticPr fontId="6"/>
  </si>
  <si>
    <t>チェンマイ総</t>
    <phoneticPr fontId="6"/>
  </si>
  <si>
    <t>セブ事</t>
    <phoneticPr fontId="6"/>
  </si>
  <si>
    <t>デンパサール総</t>
    <phoneticPr fontId="6"/>
  </si>
  <si>
    <t>ミャンマー大</t>
    <rPh sb="5" eb="6">
      <t>オオ</t>
    </rPh>
    <phoneticPr fontId="6"/>
  </si>
  <si>
    <t>オーストリア大</t>
    <rPh sb="6" eb="7">
      <t>オオ</t>
    </rPh>
    <phoneticPr fontId="6"/>
  </si>
  <si>
    <t>エディンバラ総</t>
    <rPh sb="6" eb="7">
      <t>ソウ</t>
    </rPh>
    <phoneticPr fontId="6"/>
  </si>
  <si>
    <t>サンフランシスコ都市圏</t>
    <rPh sb="8" eb="11">
      <t>トシケン</t>
    </rPh>
    <phoneticPr fontId="6"/>
  </si>
  <si>
    <t>メルボルン都市圏</t>
    <rPh sb="5" eb="8">
      <t>トシケン</t>
    </rPh>
    <phoneticPr fontId="6"/>
  </si>
  <si>
    <t>ブリスベン都市圏</t>
    <phoneticPr fontId="7"/>
  </si>
  <si>
    <t>ソウル特別市</t>
    <rPh sb="3" eb="5">
      <t>トクベツ</t>
    </rPh>
    <rPh sb="5" eb="6">
      <t>シ</t>
    </rPh>
    <phoneticPr fontId="6"/>
  </si>
  <si>
    <t xml:space="preserve">台北（台湾） </t>
    <phoneticPr fontId="7"/>
  </si>
  <si>
    <t>ホーチミン</t>
    <phoneticPr fontId="7"/>
  </si>
  <si>
    <t>サンパウロ</t>
    <phoneticPr fontId="6"/>
  </si>
  <si>
    <t>ゴールドコースト</t>
    <phoneticPr fontId="6"/>
  </si>
  <si>
    <t>オークランド都市圏</t>
    <rPh sb="6" eb="9">
      <t>トシケン</t>
    </rPh>
    <phoneticPr fontId="7"/>
  </si>
  <si>
    <t>サンディエゴ</t>
    <phoneticPr fontId="7"/>
  </si>
  <si>
    <t>デュッセルドルフ</t>
    <phoneticPr fontId="6"/>
  </si>
  <si>
    <t>南ジャカルタ</t>
    <rPh sb="0" eb="1">
      <t>ミナミ</t>
    </rPh>
    <phoneticPr fontId="7"/>
  </si>
  <si>
    <t>マニラ都市圏</t>
    <rPh sb="3" eb="6">
      <t>トシケン</t>
    </rPh>
    <phoneticPr fontId="6"/>
  </si>
  <si>
    <t>北京（中国）</t>
    <rPh sb="0" eb="2">
      <t>ペキン</t>
    </rPh>
    <rPh sb="3" eb="5">
      <t>チュウゴク</t>
    </rPh>
    <phoneticPr fontId="7"/>
  </si>
  <si>
    <t>ハノイ</t>
    <phoneticPr fontId="6"/>
  </si>
  <si>
    <t>パース</t>
    <phoneticPr fontId="6"/>
  </si>
  <si>
    <t>アトランタ都市圏</t>
    <rPh sb="5" eb="8">
      <t>トシケン</t>
    </rPh>
    <phoneticPr fontId="7"/>
  </si>
  <si>
    <t>広州（中国）</t>
    <rPh sb="0" eb="2">
      <t>コウシュウ</t>
    </rPh>
    <rPh sb="3" eb="5">
      <t>チュウゴク</t>
    </rPh>
    <phoneticPr fontId="6"/>
  </si>
  <si>
    <t>ポートランド都市圏</t>
    <phoneticPr fontId="7"/>
  </si>
  <si>
    <t>シーラーチャー</t>
    <phoneticPr fontId="7"/>
  </si>
  <si>
    <t>蘇州（中国）</t>
    <phoneticPr fontId="7"/>
  </si>
  <si>
    <t>ミュンヘン</t>
    <phoneticPr fontId="6"/>
  </si>
  <si>
    <t>大連（中国）</t>
    <rPh sb="0" eb="2">
      <t>ダイレン</t>
    </rPh>
    <rPh sb="3" eb="5">
      <t>チュウゴク</t>
    </rPh>
    <phoneticPr fontId="6"/>
  </si>
  <si>
    <t>ブエノスアイレス</t>
    <phoneticPr fontId="7"/>
  </si>
  <si>
    <t>深圳（中国）</t>
    <rPh sb="0" eb="2">
      <t>シンセン</t>
    </rPh>
    <rPh sb="3" eb="5">
      <t>チュウゴク</t>
    </rPh>
    <phoneticPr fontId="6"/>
  </si>
  <si>
    <t>ヒューストン都市圏</t>
    <rPh sb="6" eb="9">
      <t>トシケン</t>
    </rPh>
    <phoneticPr fontId="6"/>
  </si>
  <si>
    <t>ノバイ（米国）</t>
    <rPh sb="4" eb="5">
      <t>ベイ</t>
    </rPh>
    <rPh sb="5" eb="6">
      <t>クニ</t>
    </rPh>
    <phoneticPr fontId="6"/>
  </si>
  <si>
    <t>ベルリン</t>
    <phoneticPr fontId="6"/>
  </si>
  <si>
    <t>ケアンズ</t>
    <phoneticPr fontId="7"/>
  </si>
  <si>
    <t>カルガリー</t>
    <phoneticPr fontId="7"/>
  </si>
  <si>
    <t>メキシコ連邦区（メキシコ市）</t>
    <rPh sb="4" eb="6">
      <t>レンポウ</t>
    </rPh>
    <rPh sb="6" eb="7">
      <t>ク</t>
    </rPh>
    <rPh sb="12" eb="13">
      <t>シ</t>
    </rPh>
    <phoneticPr fontId="6"/>
  </si>
  <si>
    <t>ブリュッセル都市圏</t>
    <rPh sb="6" eb="9">
      <t>トシケン</t>
    </rPh>
    <phoneticPr fontId="7"/>
  </si>
  <si>
    <t>ミラノ都市圏</t>
    <rPh sb="3" eb="6">
      <t>トシケン</t>
    </rPh>
    <phoneticPr fontId="6"/>
  </si>
  <si>
    <t>ダラス都市圏</t>
    <rPh sb="3" eb="6">
      <t>トシケン</t>
    </rPh>
    <phoneticPr fontId="7"/>
  </si>
  <si>
    <t>シドニー都市圏</t>
    <phoneticPr fontId="6"/>
  </si>
  <si>
    <t>大ロンドン市</t>
    <rPh sb="0" eb="1">
      <t>オオ</t>
    </rPh>
    <rPh sb="5" eb="6">
      <t>シ</t>
    </rPh>
    <phoneticPr fontId="6"/>
  </si>
  <si>
    <t>-</t>
    <phoneticPr fontId="6"/>
  </si>
  <si>
    <t>平成３０年</t>
    <phoneticPr fontId="7"/>
  </si>
  <si>
    <t>在シェムリアップ領事事務所</t>
    <phoneticPr fontId="7"/>
  </si>
  <si>
    <t>-</t>
    <phoneticPr fontId="6"/>
  </si>
  <si>
    <t>-</t>
    <phoneticPr fontId="6"/>
  </si>
  <si>
    <t>在カンボジア大使館</t>
    <phoneticPr fontId="7"/>
  </si>
  <si>
    <t>カンボジア</t>
    <phoneticPr fontId="6"/>
  </si>
  <si>
    <t>令和元年版</t>
    <rPh sb="0" eb="2">
      <t>レイワ</t>
    </rPh>
    <rPh sb="2" eb="4">
      <t>ガンネン</t>
    </rPh>
    <rPh sb="4" eb="5">
      <t>バン</t>
    </rPh>
    <phoneticPr fontId="15"/>
  </si>
  <si>
    <t>（平成３０年（２０１８年）１０月１日現在）</t>
    <rPh sb="11" eb="12">
      <t>ネン</t>
    </rPh>
    <phoneticPr fontId="15"/>
  </si>
  <si>
    <t>（注１）在留邦人：海外に３か月以上在留している日本国籍を有する者</t>
    <rPh sb="1" eb="2">
      <t>チュウ</t>
    </rPh>
    <phoneticPr fontId="7"/>
  </si>
  <si>
    <t>（注）在留邦人：海外に３か月以上在留している日本国籍を有する者</t>
    <rPh sb="1" eb="2">
      <t>チュウ</t>
    </rPh>
    <phoneticPr fontId="7"/>
  </si>
  <si>
    <t>全体集計</t>
    <rPh sb="0" eb="2">
      <t>ゼンタイ</t>
    </rPh>
    <rPh sb="2" eb="4">
      <t>シュウケイ</t>
    </rPh>
    <phoneticPr fontId="6"/>
  </si>
  <si>
    <t>長期滞在者</t>
    <rPh sb="0" eb="2">
      <t>チョウキ</t>
    </rPh>
    <rPh sb="2" eb="5">
      <t>タイザイシャ</t>
    </rPh>
    <phoneticPr fontId="6"/>
  </si>
  <si>
    <t>永住者</t>
    <rPh sb="0" eb="3">
      <t>エイジュウシャ</t>
    </rPh>
    <phoneticPr fontId="6"/>
  </si>
  <si>
    <t xml:space="preserve">
●　本調査統計のデータは、どなたでも自由に利用（複製、公衆送信、翻訳・変形等の翻案等）できますが、利用する際は出典（外務省「海外在留邦人数調査統計」）を明記してください。また、編集・加工等して利用する場合は、上記出典とは別に、編集・加工等を行ったことを記載してください。
●　以下外務省ホームページへのリンクは原則として自由ですので，許可や連絡は不要です。ただし，リンクの設定をされる際は，当省サイトへのリンクである旨明記して下さい。
</t>
    <phoneticPr fontId="15"/>
  </si>
  <si>
    <r>
      <t>統計の目的、調査方法及び用語の定義等</t>
    </r>
    <r>
      <rPr>
        <b/>
        <sz val="14"/>
        <rFont val="ＭＳ Ｐ明朝"/>
        <family val="1"/>
        <charset val="128"/>
      </rPr>
      <t/>
    </r>
    <phoneticPr fontId="15"/>
  </si>
  <si>
    <t>在留邦人の動向</t>
    <phoneticPr fontId="7"/>
  </si>
  <si>
    <t>海外在留邦人数推計推移</t>
    <rPh sb="7" eb="9">
      <t>スイケイ</t>
    </rPh>
    <phoneticPr fontId="15"/>
  </si>
  <si>
    <t>国（地域）別在留邦人数推計上位５０位推移</t>
    <rPh sb="6" eb="8">
      <t>ザイリュウ</t>
    </rPh>
    <rPh sb="8" eb="10">
      <t>ホウジン</t>
    </rPh>
    <rPh sb="11" eb="13">
      <t>スイケイ</t>
    </rPh>
    <phoneticPr fontId="7"/>
  </si>
  <si>
    <t>在外公館別在留邦人数推計推移</t>
    <rPh sb="0" eb="2">
      <t>ザイガイ</t>
    </rPh>
    <rPh sb="2" eb="4">
      <t>コウカン</t>
    </rPh>
    <rPh sb="10" eb="12">
      <t>スイケイ</t>
    </rPh>
    <phoneticPr fontId="7"/>
  </si>
  <si>
    <t>都市別在留邦人数推計上位５０位推移</t>
    <rPh sb="0" eb="3">
      <t>トシベツ</t>
    </rPh>
    <rPh sb="3" eb="5">
      <t>ザイリュウ</t>
    </rPh>
    <rPh sb="5" eb="7">
      <t>ホウジン</t>
    </rPh>
    <rPh sb="8" eb="10">
      <t>スイケイ</t>
    </rPh>
    <phoneticPr fontId="7"/>
  </si>
  <si>
    <t>合計</t>
    <rPh sb="0" eb="2">
      <t>ゴウケイ</t>
    </rPh>
    <phoneticPr fontId="6"/>
  </si>
  <si>
    <t>進出日系企業
拠点数</t>
    <rPh sb="0" eb="2">
      <t>シンシュツ</t>
    </rPh>
    <rPh sb="2" eb="4">
      <t>ニッケイ</t>
    </rPh>
    <rPh sb="4" eb="6">
      <t>キギョウ</t>
    </rPh>
    <rPh sb="7" eb="10">
      <t>キョテンスウ</t>
    </rPh>
    <phoneticPr fontId="6"/>
  </si>
  <si>
    <t>１    統計の目的        
　 本調査統計は、海外における邦人の生命及び身体の保護その他の安全に資するため、旅券法の定めにより在外公館（日本国大使館、総領事館）に届出されている「在留届」を基礎資料として、各年１０月１日現在の海外在留邦人の実態（所在の確認、緊急時連絡先の変更の有無等）を把握するために行うものです。本統計は、今後の領事政策の立案等に資するための重要な基礎資料として利用されています。
　また、平成１７年より、海外における進出日系企業の安全確保に資するため、客年１０月１日現在の進出日系企業の拠点数も併せて把握に務めています。
２     調査の方法        
　 本統計は、わが国在外公館が平成３０年（２０１８年）１０月１日現在、それぞれの管轄区域（兼轄国及び属領も含む） 内に在留する邦人数を推計したものです。
　 なお、台湾については公益財団法人日本台湾交流協会に、南極については文部科学省に調査を委嘱しました。
　 在留邦人数の推計に際しては、 前記のとおり「在留届」を基礎資料として利用しましたが、在留届を提出・更新していない邦人も多数いることが想定されるため、 日系企業、 日本人会、邦人研究者・留学生が在籍する大学、研究機関、各種学校等に調査票を配布し、協力を求めました。
　海外進出日系企業については、各在外公館が収集した情報に加え、各企業へのアンケート調査を行って得た情報を集計しており、必ずしも網羅的な調査を実施しているものではありません。
３     調査の対象     
（１）在留邦人数調査の対象は、海外に在留している日本国民です。
ア　在留期間が３か月に満たない旅行者等短期滞在者は、対象から除外しています（旅券法に定める在留届提出の義務も、 「外国に住所又は居所を定めて３か月以上滞在するもの」 に限られています。なお、国連専門機関である国際民間航空機関（ＩＣＡＯ）の勧告及び査証免除協定においても、外国に３か月以上滞在しようとする者は短期滞在者と異なる取扱いとされています。） 。          
イ　３か月以上海外に在留している邦人は、生活の本拠をわが国から海外へ移した人々「永住者」（（原則として）当該在留国等より永住権を認められており、生活の拠点をわが国から海外へ移した邦人を指します。）と、海外での生活は一時的なもので、いずれわが国に戻るつもりの人々「長期滞在者」（３か月以上の海外在留者のうち、海外での生活は一時的なもので、いずれわが国に戻るつもりの邦人を指します。）とに分けて推計しています。     
ウ　日本国籍を有しない「日系人」は含まれませんが、日本国籍を有する重国籍者は含まれます。
エ　南極における在留邦人数は、昭和基地に滞在する隊員を始めとする滞在者全員を対象としており、文部科学省研究開発局海洋地球課からの回答に基づいています。</t>
    <rPh sb="209" eb="211">
      <t>ヘイセイ</t>
    </rPh>
    <rPh sb="213" eb="214">
      <t>ネン</t>
    </rPh>
    <rPh sb="217" eb="219">
      <t>カイガイ</t>
    </rPh>
    <rPh sb="223" eb="225">
      <t>シンシュツ</t>
    </rPh>
    <rPh sb="225" eb="227">
      <t>ニッケイ</t>
    </rPh>
    <rPh sb="227" eb="229">
      <t>キギョウ</t>
    </rPh>
    <rPh sb="230" eb="232">
      <t>アンゼン</t>
    </rPh>
    <rPh sb="232" eb="234">
      <t>カクホ</t>
    </rPh>
    <rPh sb="258" eb="261">
      <t>キョテンスウ</t>
    </rPh>
    <rPh sb="268" eb="269">
      <t>ツト</t>
    </rPh>
    <rPh sb="434" eb="436">
      <t>スイケイ</t>
    </rPh>
    <rPh sb="561" eb="563">
      <t>カイガイ</t>
    </rPh>
    <rPh sb="563" eb="565">
      <t>シンシュツ</t>
    </rPh>
    <rPh sb="565" eb="567">
      <t>ニッケイ</t>
    </rPh>
    <rPh sb="567" eb="569">
      <t>キギョウ</t>
    </rPh>
    <rPh sb="575" eb="576">
      <t>カク</t>
    </rPh>
    <rPh sb="576" eb="578">
      <t>ザイガイ</t>
    </rPh>
    <rPh sb="578" eb="580">
      <t>コウカン</t>
    </rPh>
    <rPh sb="581" eb="583">
      <t>シュウシュウ</t>
    </rPh>
    <rPh sb="585" eb="587">
      <t>ジョウホウ</t>
    </rPh>
    <rPh sb="588" eb="589">
      <t>クワ</t>
    </rPh>
    <rPh sb="591" eb="594">
      <t>カクキギョウ</t>
    </rPh>
    <rPh sb="601" eb="603">
      <t>チョウサ</t>
    </rPh>
    <rPh sb="604" eb="605">
      <t>オコナ</t>
    </rPh>
    <rPh sb="607" eb="608">
      <t>エ</t>
    </rPh>
    <rPh sb="609" eb="611">
      <t>ジョウホウ</t>
    </rPh>
    <rPh sb="612" eb="614">
      <t>シュウケイ</t>
    </rPh>
    <rPh sb="619" eb="620">
      <t>カナラ</t>
    </rPh>
    <rPh sb="623" eb="626">
      <t>モウラテキ</t>
    </rPh>
    <rPh sb="627" eb="629">
      <t>チョウサ</t>
    </rPh>
    <rPh sb="630" eb="632">
      <t>ジッシ</t>
    </rPh>
    <rPh sb="668" eb="670">
      <t>ザイリュウ</t>
    </rPh>
    <rPh sb="670" eb="673">
      <t>ホウジンスウ</t>
    </rPh>
    <rPh sb="723" eb="725">
      <t>タイショウ</t>
    </rPh>
    <rPh sb="1079" eb="1081">
      <t>スイケイ</t>
    </rPh>
    <phoneticPr fontId="15"/>
  </si>
  <si>
    <r>
      <t xml:space="preserve">
（２）海外進出日系企業数調査の対象は日系企業が海外に有する拠点数です。
例：調査対象地域内に１つの企業が３つの事業所等を有する場合、３拠点として計上されています。</t>
    </r>
    <r>
      <rPr>
        <sz val="11"/>
        <color theme="1"/>
        <rFont val="ＭＳ Ｐゴシック"/>
        <family val="2"/>
        <scheme val="minor"/>
      </rPr>
      <t xml:space="preserve">
</t>
    </r>
    <rPh sb="19" eb="21">
      <t>ニッケイ</t>
    </rPh>
    <phoneticPr fontId="6"/>
  </si>
  <si>
    <t>シンガポール大</t>
    <rPh sb="6" eb="7">
      <t>オオ</t>
    </rPh>
    <phoneticPr fontId="6"/>
  </si>
  <si>
    <t>１　在留邦人総数推計        　
平成３０年(２０１８年）１０月１日現在の推計で、わが国の領土外に在留する邦人（日本人）の総数は、１３９万０，３７０人で、前年より ３万８，４００人(約２．８４％)の増加となり、本統計を開始した昭和４３年以降最多となりました。    
　このうち、「長期滞在者」は８７万６，６２０人（同８，８００人（約１．０１％）の増加）で在留邦人全体の約６３％を占め、「永住者」
は５１万３，７５０人（同２万９，６００人（約６．１１％）の増加）となっています。 アフガニスタン、イラク及びシリアについては、在留邦人の安全上の理由から邦人数等の公表を差し控えており、本推計には含まれていません。   
２　地域別
　地域別では、「北米」が在留邦人全体の約３７％（５２万５０１人）を占め、昭和６０年以降一貫して首位を維持しています。次いで、「アジア」約２９％（４０万３，７４２人）、「西欧」約１６％（２１万８，０７０人）の順となっています。これら３地域で全体の約８２％を占めています。        
　前年比では、「北米」約４．９％（２４，２６５人），「東欧・旧ソ連」約４．７％（４８１人），「中米」約４．６％（６５９人），「アジア」約２．６％（１０，８６０人），「大洋州」約１，８％（２，２０２人），「中東」約１％（１１６人），「西欧」約０．５％（１，０２１人）が増加した一方，「南米」約１％（７６２人），「アフリカ」約０．６％（４７人）では在留邦人が減少しました。
３　国別
　国別では、「米国」に在留邦人全体の約３２％（４４万６，９２５人）、「中国」に約８．６％（１２万７６人）がそれぞれ在留していて、両国で在留邦人の４０％以上を占めています。         
  ３位以降は、「オーストラリア」約７．０％（９万８，４３６人）、「タイ」約５．４％（７万５，６４７人）、「カナダ」約５．２％（７万３，５７１人）、「英国」約４．３％（６万０，６２０人）、「ブラジル」約３．７％（５万１，３０７人）、「ドイツ」約３．２％（４万５，４１６人）、「フランス」約３．１％（４万４，２６１人）、「韓国」約２．８％（３万９，４０３人）の順となっています。これら１０か国で全体の約７６％を占めます。       
４　都市別
　都市別では、「ロサンゼルス都市圏」に在留邦人全体の約４．９％（６万８，８２３人）、「バンコク」に約３．９％（５万５，０８１人）、「ニューヨーク都市圏」に約３．４％（４万７，５６３人）、「上海」に約２．９％（４万０，７４７人），「シンガポール」に約％（３万６，６２４人）がそれぞれ在留していて、５都市（圏）で在留邦人の約１７．９％を占めています。    　
  ６位以降は、「シドニー都市圏」約２．３％（３万３，００７人）、「大ロンドン市」約２．１％（２万９，６６７人）、「バンクーバー都市圏」約２．０％（２万８，２８１人）、「香港」約１．８％（２万５，７０５人）、「サンフランシスコ都市圏」約１．３％（１万９，２５５人）、の順となっています。これら１０都市（圏）で全体の約２７．６％を占めています。</t>
    <rPh sb="8" eb="10">
      <t>スイケイ</t>
    </rPh>
    <rPh sb="40" eb="42">
      <t>スイケイ</t>
    </rPh>
    <rPh sb="295" eb="297">
      <t>スイケイ</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</si>
</sst>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0.0%;[Red]\-0.0%"/>
    <numFmt numFmtId="177" formatCode="0.0%"/>
    <numFmt numFmtId="178" formatCode="&quot;+&quot;0.00%;[Red]&quot;-&quot;0.00%"/>
    <numFmt numFmtId="179" formatCode="&quot;+&quot;0.0%;[Red]&quot;-&quot;0.0%"/>
    <numFmt numFmtId="180" formatCode="#,##0_ "/>
    <numFmt numFmtId="181" formatCode="0_ "/>
    <numFmt numFmtId="182" formatCode="&quot;+&quot;0.0%;&quot;-&quot;0.0%"/>
    <numFmt numFmtId="183" formatCode="#,##0_);[Red]\(#,##0\)"/>
  </numFmts>
  <fonts count="7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scheme val="minor"/>
    </font>
    <font>
      <sz val="11"/>
      <color theme="1"/>
      <name val="ＭＳ Ｐゴシック"/>
      <family val="3"/>
      <charset val="128"/>
      <scheme val="minor"/>
    </font>
    <font>
      <b/>
      <sz val="11"/>
      <color indexed="12"/>
      <name val="ＭＳ Ｐゴシック"/>
      <family val="3"/>
      <charset val="128"/>
    </font>
    <font>
      <sz val="6"/>
      <name val="ＭＳ Ｐゴシック"/>
      <family val="3"/>
      <charset val="128"/>
      <scheme val="minor"/>
    </font>
    <font>
      <sz val="6"/>
      <name val="ＭＳ Ｐゴシック"/>
      <family val="3"/>
      <charset val="128"/>
    </font>
    <font>
      <sz val="11"/>
      <color rgb="FFFF0000"/>
      <name val="ＭＳ Ｐゴシック"/>
      <family val="3"/>
      <charset val="128"/>
      <scheme val="minor"/>
    </font>
    <font>
      <sz val="11"/>
      <color indexed="8"/>
      <name val="ＭＳ Ｐゴシック"/>
      <family val="3"/>
      <charset val="128"/>
    </font>
    <font>
      <sz val="13"/>
      <color rgb="FFFF0000"/>
      <name val="ＭＳ Ｐゴシック"/>
      <family val="3"/>
      <charset val="128"/>
      <scheme val="minor"/>
    </font>
    <font>
      <sz val="6"/>
      <name val="ＭＳ Ｐゴシック"/>
      <family val="2"/>
      <charset val="128"/>
      <scheme val="minor"/>
    </font>
    <font>
      <sz val="12"/>
      <color theme="1"/>
      <name val="MS UI Gothic"/>
      <family val="3"/>
      <charset val="128"/>
    </font>
    <font>
      <b/>
      <sz val="12"/>
      <color theme="1"/>
      <name val="ＭＳ Ｐゴシック"/>
      <family val="3"/>
      <charset val="128"/>
      <scheme val="minor"/>
    </font>
    <font>
      <sz val="14"/>
      <color rgb="FFFF0000"/>
      <name val="ＭＳ Ｐゴシック"/>
      <family val="2"/>
      <charset val="128"/>
      <scheme val="minor"/>
    </font>
    <font>
      <sz val="32"/>
      <color indexed="0"/>
      <name val="ＭＳ Ｐ明朝"/>
      <family val="1"/>
      <charset val="128"/>
    </font>
    <font>
      <sz val="12"/>
      <color indexed="0"/>
      <name val="ＭＳ Ｐ明朝"/>
      <family val="1"/>
      <charset val="128"/>
    </font>
    <font>
      <sz val="19"/>
      <color indexed="0"/>
      <name val="ＭＳ Ｐ明朝"/>
      <family val="1"/>
      <charset val="128"/>
    </font>
    <font>
      <sz val="14"/>
      <name val="ＭＳ Ｐ明朝"/>
      <family val="1"/>
      <charset val="128"/>
    </font>
    <font>
      <sz val="20"/>
      <color indexed="0"/>
      <name val="ＭＳ Ｐ明朝"/>
      <family val="1"/>
      <charset val="128"/>
    </font>
    <font>
      <sz val="11"/>
      <name val="ＭＳ Ｐゴシック"/>
      <family val="3"/>
      <charset val="128"/>
    </font>
    <font>
      <sz val="11"/>
      <name val="ＭＳ Ｐ明朝"/>
      <family val="1"/>
      <charset val="128"/>
    </font>
    <font>
      <sz val="8"/>
      <name val="ＭＳ Ｐゴシック"/>
      <family val="3"/>
      <charset val="128"/>
    </font>
    <font>
      <sz val="9"/>
      <name val="ＭＳ Ｐゴシック"/>
      <family val="3"/>
      <charset val="128"/>
    </font>
    <font>
      <sz val="18"/>
      <name val="ＭＳ Ｐゴシック"/>
      <family val="3"/>
    </font>
    <font>
      <b/>
      <sz val="14"/>
      <name val="ＭＳ Ｐ明朝"/>
      <family val="1"/>
      <charset val="128"/>
    </font>
    <font>
      <b/>
      <sz val="11"/>
      <name val="ＭＳ Ｐ明朝"/>
      <family val="1"/>
      <charset val="128"/>
    </font>
    <font>
      <b/>
      <sz val="14"/>
      <color theme="1"/>
      <name val="ＭＳ Ｐ明朝"/>
      <family val="1"/>
      <charset val="128"/>
    </font>
    <font>
      <b/>
      <sz val="11"/>
      <color rgb="FF0070C0"/>
      <name val="ＭＳ Ｐゴシック"/>
      <family val="3"/>
      <charset val="128"/>
      <scheme val="minor"/>
    </font>
    <font>
      <sz val="11"/>
      <name val="ＭＳ Ｐゴシック"/>
      <family val="3"/>
    </font>
    <font>
      <sz val="8"/>
      <name val="ＭＳ Ｐゴシック"/>
      <family val="3"/>
    </font>
    <font>
      <b/>
      <sz val="14"/>
      <name val="ＭＳ Ｐゴシック"/>
      <family val="3"/>
      <charset val="128"/>
    </font>
    <font>
      <b/>
      <sz val="14"/>
      <color theme="1"/>
      <name val="ＭＳ Ｐゴシック"/>
      <family val="3"/>
      <charset val="128"/>
      <scheme val="minor"/>
    </font>
    <font>
      <sz val="11"/>
      <name val="Times New Roman"/>
      <family val="1"/>
    </font>
    <font>
      <sz val="10"/>
      <name val="ＭＳ Ｐゴシック"/>
      <family val="3"/>
      <charset val="128"/>
    </font>
    <font>
      <sz val="10"/>
      <name val="ＭＳ Ｐゴシック"/>
      <family val="3"/>
      <charset val="128"/>
      <scheme val="minor"/>
    </font>
    <font>
      <sz val="8"/>
      <name val="ＭＳ Ｐゴシック"/>
      <family val="3"/>
      <charset val="128"/>
      <scheme val="minor"/>
    </font>
    <font>
      <sz val="9"/>
      <name val="ＭＳ Ｐゴシック"/>
      <family val="3"/>
      <charset val="128"/>
      <scheme val="minor"/>
    </font>
    <font>
      <sz val="11.5"/>
      <name val="ＭＳ Ｐゴシック"/>
      <family val="3"/>
      <charset val="128"/>
      <scheme val="minor"/>
    </font>
    <font>
      <sz val="11"/>
      <name val="ＭＳ Ｐゴシック"/>
      <family val="3"/>
      <charset val="128"/>
      <scheme val="minor"/>
    </font>
    <font>
      <sz val="11"/>
      <color rgb="FFFF0000"/>
      <name val="ＭＳ Ｐゴシック"/>
      <family val="3"/>
    </font>
    <font>
      <sz val="10"/>
      <color indexed="0"/>
      <name val="ＭＳ Ｐゴシック"/>
      <family val="3"/>
      <charset val="128"/>
    </font>
    <font>
      <sz val="9.5"/>
      <name val="ＭＳ Ｐゴシック"/>
      <family val="3"/>
      <charset val="128"/>
    </font>
    <font>
      <sz val="12"/>
      <color theme="1"/>
      <name val="ＭＳ Ｐゴシック"/>
      <family val="2"/>
      <charset val="128"/>
      <scheme val="minor"/>
    </font>
    <font>
      <sz val="8.5"/>
      <name val="ＭＳ Ｐゴシック"/>
      <family val="3"/>
    </font>
    <font>
      <sz val="10"/>
      <name val="ＭＳ Ｐゴシック"/>
      <family val="3"/>
    </font>
    <font>
      <sz val="8"/>
      <color indexed="0"/>
      <name val="ＭＳ Ｐゴシック"/>
      <family val="3"/>
      <charset val="128"/>
    </font>
    <font>
      <sz val="8.5"/>
      <name val="ＭＳ Ｐゴシック"/>
      <family val="3"/>
      <charset val="128"/>
    </font>
    <font>
      <b/>
      <sz val="8"/>
      <name val="ＭＳ Ｐ明朝"/>
      <family val="1"/>
      <charset val="128"/>
    </font>
    <font>
      <sz val="7"/>
      <name val="ＭＳ Ｐゴシック"/>
      <family val="3"/>
      <charset val="128"/>
    </font>
    <font>
      <sz val="7"/>
      <name val="ＭＳ Ｐゴシック"/>
      <family val="3"/>
    </font>
    <font>
      <sz val="8"/>
      <color theme="1"/>
      <name val="ＭＳ Ｐゴシック"/>
      <family val="3"/>
    </font>
    <font>
      <sz val="10"/>
      <color theme="1"/>
      <name val="ＭＳ Ｐゴシック"/>
      <family val="2"/>
      <charset val="128"/>
      <scheme val="minor"/>
    </font>
    <font>
      <sz val="8"/>
      <color theme="1"/>
      <name val="ＭＳ Ｐゴシック"/>
      <family val="3"/>
      <charset val="128"/>
    </font>
    <font>
      <sz val="8.5"/>
      <color theme="1"/>
      <name val="ＭＳ Ｐゴシック"/>
      <family val="3"/>
      <charset val="128"/>
    </font>
    <font>
      <sz val="10"/>
      <color theme="1"/>
      <name val="ＭＳ Ｐゴシック"/>
      <family val="3"/>
      <charset val="128"/>
    </font>
    <font>
      <sz val="10"/>
      <color theme="1"/>
      <name val="ＭＳ Ｐゴシック"/>
      <family val="3"/>
    </font>
    <font>
      <sz val="8.5"/>
      <color theme="1"/>
      <name val="ＭＳ Ｐゴシック"/>
      <family val="3"/>
    </font>
    <font>
      <sz val="7"/>
      <color theme="1"/>
      <name val="ＭＳ Ｐゴシック"/>
      <family val="3"/>
      <charset val="128"/>
    </font>
    <font>
      <sz val="7"/>
      <color theme="1"/>
      <name val="ＭＳ Ｐゴシック"/>
      <family val="3"/>
    </font>
    <font>
      <sz val="7.5"/>
      <name val="ＭＳ Ｐゴシック"/>
      <family val="3"/>
    </font>
    <font>
      <sz val="7.5"/>
      <name val="ＭＳ Ｐゴシック"/>
      <family val="3"/>
      <charset val="128"/>
    </font>
    <font>
      <sz val="7.5"/>
      <color theme="1"/>
      <name val="ＭＳ Ｐゴシック"/>
      <family val="3"/>
      <charset val="128"/>
    </font>
    <font>
      <sz val="7.5"/>
      <color theme="1"/>
      <name val="ＭＳ Ｐゴシック"/>
      <family val="3"/>
    </font>
    <font>
      <sz val="6.5"/>
      <name val="ＭＳ Ｐゴシック"/>
      <family val="3"/>
    </font>
    <font>
      <sz val="6"/>
      <name val="ＭＳ Ｐゴシック"/>
      <family val="3"/>
    </font>
    <font>
      <sz val="14"/>
      <color theme="1"/>
      <name val="MS UI Gothic"/>
      <family val="3"/>
      <charset val="128"/>
    </font>
    <font>
      <sz val="8"/>
      <color theme="1"/>
      <name val="MS UI Gothic"/>
      <family val="3"/>
      <charset val="128"/>
    </font>
    <font>
      <sz val="11"/>
      <color theme="1"/>
      <name val="MS UI Gothic"/>
      <family val="3"/>
      <charset val="128"/>
    </font>
    <font>
      <sz val="10"/>
      <color theme="1"/>
      <name val="MS UI Gothic"/>
      <family val="3"/>
      <charset val="128"/>
    </font>
    <font>
      <sz val="12"/>
      <name val="MS UI Gothic"/>
      <family val="3"/>
      <charset val="128"/>
    </font>
    <font>
      <b/>
      <sz val="14"/>
      <color rgb="FFFF0000"/>
      <name val="ＭＳ Ｐゴシック"/>
      <family val="3"/>
      <charset val="128"/>
      <scheme val="minor"/>
    </font>
    <font>
      <b/>
      <sz val="11"/>
      <color rgb="FFFF0000"/>
      <name val="ＭＳ Ｐゴシック"/>
      <family val="3"/>
      <charset val="128"/>
      <scheme val="minor"/>
    </font>
    <font>
      <sz val="11"/>
      <color theme="1"/>
      <name val="ＭＳ Ｐゴシック"/>
      <family val="3"/>
      <charset val="128"/>
    </font>
    <font>
      <sz val="11"/>
      <color theme="1"/>
      <name val="ＭＳ Ｐ明朝"/>
      <family val="1"/>
      <charset val="128"/>
    </font>
  </fonts>
  <fills count="15">
    <fill>
      <patternFill patternType="none"/>
    </fill>
    <fill>
      <patternFill patternType="gray125"/>
    </fill>
    <fill>
      <patternFill patternType="solid">
        <fgColor theme="8" tint="0.79998168889431442"/>
        <bgColor indexed="64"/>
      </patternFill>
    </fill>
    <fill>
      <patternFill patternType="solid">
        <fgColor rgb="FFCCFF33"/>
        <bgColor indexed="64"/>
      </patternFill>
    </fill>
    <fill>
      <patternFill patternType="solid">
        <fgColor rgb="FF99FFCC"/>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rgb="FFCCFFCC"/>
        <bgColor indexed="64"/>
      </patternFill>
    </fill>
    <fill>
      <patternFill patternType="solid">
        <fgColor rgb="FFFFFF00"/>
        <bgColor indexed="64"/>
      </patternFill>
    </fill>
    <fill>
      <patternFill patternType="solid">
        <fgColor rgb="FFCCFFFF"/>
        <bgColor indexed="64"/>
      </patternFill>
    </fill>
    <fill>
      <patternFill patternType="solid">
        <fgColor theme="2"/>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theme="5" tint="0.79998168889431442"/>
        <bgColor indexed="64"/>
      </patternFill>
    </fill>
  </fills>
  <borders count="9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top style="thin">
        <color indexed="64"/>
      </top>
      <bottom style="thick">
        <color indexed="64"/>
      </bottom>
      <diagonal/>
    </border>
    <border>
      <left style="thick">
        <color indexed="64"/>
      </left>
      <right/>
      <top style="thin">
        <color indexed="64"/>
      </top>
      <bottom style="thin">
        <color indexed="64"/>
      </bottom>
      <diagonal/>
    </border>
    <border>
      <left/>
      <right/>
      <top/>
      <bottom style="thin">
        <color indexed="64"/>
      </bottom>
      <diagonal/>
    </border>
    <border>
      <left/>
      <right/>
      <top style="thin">
        <color indexed="64"/>
      </top>
      <bottom style="medium">
        <color indexed="64"/>
      </bottom>
      <diagonal/>
    </border>
    <border>
      <left style="thick">
        <color auto="1"/>
      </left>
      <right/>
      <top style="thin">
        <color auto="1"/>
      </top>
      <bottom/>
      <diagonal/>
    </border>
    <border>
      <left/>
      <right/>
      <top style="thin">
        <color indexed="64"/>
      </top>
      <bottom/>
      <diagonal/>
    </border>
    <border>
      <left/>
      <right style="thin">
        <color indexed="64"/>
      </right>
      <top style="thin">
        <color indexed="64"/>
      </top>
      <bottom style="thick">
        <color indexed="64"/>
      </bottom>
      <diagonal/>
    </border>
    <border>
      <left/>
      <right/>
      <top style="medium">
        <color indexed="64"/>
      </top>
      <bottom style="thin">
        <color indexed="64"/>
      </bottom>
      <diagonal/>
    </border>
    <border>
      <left style="medium">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auto="1"/>
      </top>
      <bottom style="thin">
        <color auto="1"/>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diagonal/>
    </border>
    <border>
      <left style="thin">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bottom style="thin">
        <color indexed="64"/>
      </bottom>
      <diagonal/>
    </border>
    <border>
      <left style="medium">
        <color indexed="64"/>
      </left>
      <right/>
      <top style="thin">
        <color indexed="64"/>
      </top>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diagonal/>
    </border>
    <border>
      <left style="thin">
        <color auto="1"/>
      </left>
      <right style="thin">
        <color auto="1"/>
      </right>
      <top style="thick">
        <color auto="1"/>
      </top>
      <bottom style="thin">
        <color auto="1"/>
      </bottom>
      <diagonal/>
    </border>
    <border>
      <left style="thick">
        <color auto="1"/>
      </left>
      <right style="thin">
        <color auto="1"/>
      </right>
      <top style="thin">
        <color auto="1"/>
      </top>
      <bottom style="thin">
        <color auto="1"/>
      </bottom>
      <diagonal/>
    </border>
    <border>
      <left style="thick">
        <color auto="1"/>
      </left>
      <right/>
      <top style="medium">
        <color auto="1"/>
      </top>
      <bottom style="thin">
        <color indexed="64"/>
      </bottom>
      <diagonal/>
    </border>
    <border>
      <left style="thick">
        <color indexed="64"/>
      </left>
      <right/>
      <top style="thin">
        <color indexed="64"/>
      </top>
      <bottom style="thick">
        <color indexed="64"/>
      </bottom>
      <diagonal/>
    </border>
    <border>
      <left style="double">
        <color auto="1"/>
      </left>
      <right style="thin">
        <color auto="1"/>
      </right>
      <top style="thick">
        <color auto="1"/>
      </top>
      <bottom style="thin">
        <color auto="1"/>
      </bottom>
      <diagonal/>
    </border>
    <border>
      <left style="thin">
        <color auto="1"/>
      </left>
      <right style="double">
        <color auto="1"/>
      </right>
      <top style="thick">
        <color auto="1"/>
      </top>
      <bottom style="thin">
        <color auto="1"/>
      </bottom>
      <diagonal/>
    </border>
    <border>
      <left style="double">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thick">
        <color auto="1"/>
      </left>
      <right style="thin">
        <color auto="1"/>
      </right>
      <top style="thin">
        <color auto="1"/>
      </top>
      <bottom/>
      <diagonal/>
    </border>
    <border>
      <left style="thick">
        <color auto="1"/>
      </left>
      <right style="thin">
        <color auto="1"/>
      </right>
      <top/>
      <bottom/>
      <diagonal/>
    </border>
    <border>
      <left style="thick">
        <color auto="1"/>
      </left>
      <right style="thin">
        <color auto="1"/>
      </right>
      <top/>
      <bottom style="thin">
        <color auto="1"/>
      </bottom>
      <diagonal/>
    </border>
    <border>
      <left style="double">
        <color indexed="64"/>
      </left>
      <right style="thin">
        <color indexed="64"/>
      </right>
      <top style="thin">
        <color indexed="64"/>
      </top>
      <bottom/>
      <diagonal/>
    </border>
    <border>
      <left style="double">
        <color indexed="64"/>
      </left>
      <right style="thin">
        <color indexed="64"/>
      </right>
      <top style="medium">
        <color indexed="64"/>
      </top>
      <bottom style="thin">
        <color indexed="64"/>
      </bottom>
      <diagonal/>
    </border>
    <border>
      <left style="double">
        <color indexed="64"/>
      </left>
      <right style="thin">
        <color indexed="64"/>
      </right>
      <top style="thin">
        <color indexed="64"/>
      </top>
      <bottom style="thick">
        <color indexed="64"/>
      </bottom>
      <diagonal/>
    </border>
    <border>
      <left style="thin">
        <color auto="1"/>
      </left>
      <right/>
      <top style="thick">
        <color auto="1"/>
      </top>
      <bottom/>
      <diagonal/>
    </border>
    <border>
      <left/>
      <right/>
      <top style="thick">
        <color auto="1"/>
      </top>
      <bottom/>
      <diagonal/>
    </border>
    <border>
      <left/>
      <right style="double">
        <color auto="1"/>
      </right>
      <top style="thick">
        <color auto="1"/>
      </top>
      <bottom/>
      <diagonal/>
    </border>
    <border>
      <left style="thin">
        <color auto="1"/>
      </left>
      <right/>
      <top/>
      <bottom style="thin">
        <color indexed="64"/>
      </bottom>
      <diagonal/>
    </border>
    <border>
      <left/>
      <right style="double">
        <color auto="1"/>
      </right>
      <top/>
      <bottom style="thin">
        <color indexed="64"/>
      </bottom>
      <diagonal/>
    </border>
    <border>
      <left style="thick">
        <color auto="1"/>
      </left>
      <right style="thin">
        <color auto="1"/>
      </right>
      <top style="thick">
        <color auto="1"/>
      </top>
      <bottom/>
      <diagonal/>
    </border>
    <border>
      <left/>
      <right style="thin">
        <color auto="1"/>
      </right>
      <top style="thin">
        <color auto="1"/>
      </top>
      <bottom/>
      <diagonal/>
    </border>
    <border>
      <left/>
      <right style="thin">
        <color auto="1"/>
      </right>
      <top/>
      <bottom/>
      <diagonal/>
    </border>
    <border>
      <left style="thin">
        <color auto="1"/>
      </left>
      <right/>
      <top style="thick">
        <color auto="1"/>
      </top>
      <bottom style="thin">
        <color auto="1"/>
      </bottom>
      <diagonal/>
    </border>
    <border>
      <left style="double">
        <color auto="1"/>
      </left>
      <right style="thick">
        <color auto="1"/>
      </right>
      <top style="thick">
        <color auto="1"/>
      </top>
      <bottom style="thin">
        <color auto="1"/>
      </bottom>
      <diagonal/>
    </border>
    <border>
      <left style="double">
        <color auto="1"/>
      </left>
      <right style="thick">
        <color auto="1"/>
      </right>
      <top style="thin">
        <color auto="1"/>
      </top>
      <bottom style="thin">
        <color auto="1"/>
      </bottom>
      <diagonal/>
    </border>
    <border>
      <left style="double">
        <color auto="1"/>
      </left>
      <right style="thick">
        <color auto="1"/>
      </right>
      <top style="thin">
        <color auto="1"/>
      </top>
      <bottom style="thick">
        <color auto="1"/>
      </bottom>
      <diagonal/>
    </border>
    <border diagonalUp="1">
      <left style="thin">
        <color indexed="64"/>
      </left>
      <right style="double">
        <color indexed="64"/>
      </right>
      <top style="medium">
        <color indexed="64"/>
      </top>
      <bottom style="thin">
        <color indexed="64"/>
      </bottom>
      <diagonal style="thin">
        <color indexed="64"/>
      </diagonal>
    </border>
    <border diagonalUp="1">
      <left style="thin">
        <color indexed="64"/>
      </left>
      <right style="double">
        <color indexed="64"/>
      </right>
      <top style="thin">
        <color indexed="64"/>
      </top>
      <bottom style="thin">
        <color indexed="64"/>
      </bottom>
      <diagonal style="thin">
        <color indexed="64"/>
      </diagonal>
    </border>
    <border diagonalUp="1">
      <left style="thin">
        <color indexed="64"/>
      </left>
      <right style="double">
        <color indexed="64"/>
      </right>
      <top style="thin">
        <color indexed="64"/>
      </top>
      <bottom style="thick">
        <color indexed="64"/>
      </bottom>
      <diagonal style="thin">
        <color indexed="64"/>
      </diagonal>
    </border>
    <border diagonalUp="1">
      <left style="thin">
        <color indexed="64"/>
      </left>
      <right style="thin">
        <color indexed="64"/>
      </right>
      <top style="medium">
        <color indexed="64"/>
      </top>
      <bottom style="thin">
        <color indexed="64"/>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style="thick">
        <color indexed="64"/>
      </bottom>
      <diagonal style="thin">
        <color indexed="64"/>
      </diagonal>
    </border>
    <border>
      <left style="double">
        <color indexed="64"/>
      </left>
      <right style="thick">
        <color auto="1"/>
      </right>
      <top style="thin">
        <color indexed="64"/>
      </top>
      <bottom/>
      <diagonal/>
    </border>
    <border>
      <left style="double">
        <color indexed="64"/>
      </left>
      <right style="thick">
        <color auto="1"/>
      </right>
      <top style="medium">
        <color indexed="64"/>
      </top>
      <bottom style="thin">
        <color indexed="64"/>
      </bottom>
      <diagonal/>
    </border>
  </borders>
  <cellStyleXfs count="18">
    <xf numFmtId="0" fontId="0" fillId="0" borderId="0"/>
    <xf numFmtId="38" fontId="3" fillId="0" borderId="0" applyFont="0" applyFill="0" applyBorder="0" applyAlignment="0" applyProtection="0">
      <alignment vertical="center"/>
    </xf>
    <xf numFmtId="0" fontId="4" fillId="0" borderId="0">
      <alignment vertical="center"/>
    </xf>
    <xf numFmtId="38" fontId="9" fillId="0" borderId="0" applyFont="0" applyFill="0" applyBorder="0" applyAlignment="0" applyProtection="0">
      <alignment vertical="center"/>
    </xf>
    <xf numFmtId="9" fontId="4" fillId="0" borderId="0" applyFont="0" applyFill="0" applyBorder="0" applyAlignment="0" applyProtection="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xf numFmtId="0" fontId="29" fillId="0" borderId="0"/>
    <xf numFmtId="38" fontId="29" fillId="0" borderId="0" applyFont="0" applyFill="0" applyBorder="0" applyAlignment="0" applyProtection="0">
      <alignment vertical="center"/>
    </xf>
    <xf numFmtId="9" fontId="29" fillId="0" borderId="0" applyFont="0" applyFill="0" applyBorder="0" applyAlignment="0" applyProtection="0">
      <alignment vertical="center"/>
    </xf>
    <xf numFmtId="0" fontId="1" fillId="0" borderId="0">
      <alignment vertical="center"/>
    </xf>
    <xf numFmtId="38"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9" fontId="3" fillId="0" borderId="0" applyFont="0" applyFill="0" applyBorder="0" applyAlignment="0" applyProtection="0">
      <alignment vertical="center"/>
    </xf>
  </cellStyleXfs>
  <cellXfs count="554">
    <xf numFmtId="0" fontId="0" fillId="0" borderId="0" xfId="0"/>
    <xf numFmtId="0" fontId="0" fillId="0" borderId="0" xfId="0" applyAlignment="1">
      <alignment vertical="center"/>
    </xf>
    <xf numFmtId="177" fontId="4" fillId="0" borderId="0" xfId="2" applyNumberFormat="1">
      <alignment vertical="center"/>
    </xf>
    <xf numFmtId="176" fontId="4" fillId="0" borderId="0" xfId="2" applyNumberFormat="1" applyAlignment="1">
      <alignment horizontal="right" vertical="center"/>
    </xf>
    <xf numFmtId="176" fontId="4" fillId="0" borderId="0" xfId="2" applyNumberFormat="1">
      <alignment vertical="center"/>
    </xf>
    <xf numFmtId="38" fontId="8" fillId="0" borderId="0" xfId="1" applyFont="1">
      <alignment vertical="center"/>
    </xf>
    <xf numFmtId="38" fontId="4" fillId="0" borderId="0" xfId="1" applyFont="1">
      <alignment vertical="center"/>
    </xf>
    <xf numFmtId="38" fontId="8" fillId="0" borderId="0" xfId="1" applyFont="1" applyFill="1">
      <alignment vertical="center"/>
    </xf>
    <xf numFmtId="0" fontId="4" fillId="0" borderId="0" xfId="2" applyFill="1">
      <alignment vertical="center"/>
    </xf>
    <xf numFmtId="0" fontId="4" fillId="0" borderId="0" xfId="2" applyFont="1">
      <alignment vertical="center"/>
    </xf>
    <xf numFmtId="0" fontId="4" fillId="0" borderId="0" xfId="2">
      <alignment vertical="center"/>
    </xf>
    <xf numFmtId="0" fontId="4" fillId="0" borderId="0" xfId="2" applyAlignment="1">
      <alignment horizontal="right" vertical="center"/>
    </xf>
    <xf numFmtId="177" fontId="4" fillId="0" borderId="0" xfId="2" applyNumberFormat="1" applyAlignment="1">
      <alignment horizontal="right" vertical="center"/>
    </xf>
    <xf numFmtId="0" fontId="0" fillId="9" borderId="0" xfId="0" applyFill="1" applyAlignment="1">
      <alignment vertical="center"/>
    </xf>
    <xf numFmtId="0" fontId="0" fillId="7" borderId="9" xfId="0" applyFill="1" applyBorder="1" applyAlignment="1">
      <alignment vertical="center"/>
    </xf>
    <xf numFmtId="0" fontId="0" fillId="7" borderId="0" xfId="0" applyFill="1" applyBorder="1" applyAlignment="1">
      <alignment vertical="center"/>
    </xf>
    <xf numFmtId="0" fontId="17" fillId="7" borderId="0" xfId="0" applyNumberFormat="1" applyFont="1" applyFill="1" applyBorder="1" applyAlignment="1" applyProtection="1">
      <alignment horizontal="center" vertical="distributed" wrapText="1"/>
    </xf>
    <xf numFmtId="0" fontId="18" fillId="7" borderId="0" xfId="0" applyNumberFormat="1" applyFont="1" applyFill="1" applyBorder="1" applyAlignment="1" applyProtection="1">
      <alignment horizontal="justify" vertical="distributed" wrapText="1"/>
    </xf>
    <xf numFmtId="0" fontId="0" fillId="7" borderId="6" xfId="0" applyFill="1" applyBorder="1" applyAlignment="1">
      <alignment vertical="center"/>
    </xf>
    <xf numFmtId="0" fontId="1" fillId="0" borderId="0" xfId="7">
      <alignment vertical="center"/>
    </xf>
    <xf numFmtId="0" fontId="26" fillId="0" borderId="0" xfId="7" applyFont="1">
      <alignment vertical="center"/>
    </xf>
    <xf numFmtId="0" fontId="28" fillId="0" borderId="0" xfId="7" applyFont="1">
      <alignment vertical="center"/>
    </xf>
    <xf numFmtId="0" fontId="1" fillId="0" borderId="0" xfId="7" applyAlignment="1">
      <alignment horizontal="left" vertical="center"/>
    </xf>
    <xf numFmtId="0" fontId="30" fillId="0" borderId="0" xfId="9" applyFont="1" applyAlignment="1">
      <alignment horizontal="center" vertical="center"/>
    </xf>
    <xf numFmtId="0" fontId="30" fillId="0" borderId="0" xfId="9" applyFont="1" applyAlignment="1">
      <alignment vertical="center" wrapText="1"/>
    </xf>
    <xf numFmtId="38" fontId="30" fillId="0" borderId="0" xfId="10" applyFont="1" applyAlignment="1">
      <alignment vertical="center"/>
    </xf>
    <xf numFmtId="178" fontId="30" fillId="0" borderId="0" xfId="11" applyNumberFormat="1" applyFont="1" applyAlignment="1">
      <alignment vertical="center"/>
    </xf>
    <xf numFmtId="0" fontId="22" fillId="0" borderId="0" xfId="9" applyFont="1" applyAlignment="1">
      <alignment vertical="center" wrapText="1"/>
    </xf>
    <xf numFmtId="178" fontId="22" fillId="0" borderId="0" xfId="9" applyNumberFormat="1" applyFont="1" applyAlignment="1">
      <alignment horizontal="right" vertical="center"/>
    </xf>
    <xf numFmtId="0" fontId="29" fillId="0" borderId="0" xfId="9" applyAlignment="1">
      <alignment vertical="center"/>
    </xf>
    <xf numFmtId="0" fontId="31" fillId="0" borderId="0" xfId="9" applyFont="1" applyAlignment="1">
      <alignment vertical="center"/>
    </xf>
    <xf numFmtId="0" fontId="29" fillId="0" borderId="0" xfId="9" applyFont="1" applyAlignment="1">
      <alignment horizontal="right" vertical="center"/>
    </xf>
    <xf numFmtId="0" fontId="33" fillId="0" borderId="0" xfId="9" applyFont="1" applyAlignment="1">
      <alignment vertical="center"/>
    </xf>
    <xf numFmtId="0" fontId="33" fillId="0" borderId="0" xfId="9" applyFont="1" applyAlignment="1">
      <alignment horizontal="right" vertical="center"/>
    </xf>
    <xf numFmtId="0" fontId="34" fillId="0" borderId="0" xfId="9" applyFont="1" applyAlignment="1">
      <alignment horizontal="right" vertical="center"/>
    </xf>
    <xf numFmtId="38" fontId="0" fillId="0" borderId="0" xfId="10" applyFont="1" applyFill="1" applyAlignment="1">
      <alignment vertical="center"/>
    </xf>
    <xf numFmtId="0" fontId="35" fillId="12" borderId="32" xfId="9" applyNumberFormat="1" applyFont="1" applyFill="1" applyBorder="1" applyAlignment="1" applyProtection="1">
      <alignment horizontal="center" vertical="center" wrapText="1"/>
    </xf>
    <xf numFmtId="38" fontId="0" fillId="0" borderId="0" xfId="10" applyFont="1" applyAlignment="1">
      <alignment vertical="center"/>
    </xf>
    <xf numFmtId="0" fontId="35" fillId="12" borderId="36" xfId="9" applyNumberFormat="1" applyFont="1" applyFill="1" applyBorder="1" applyAlignment="1" applyProtection="1">
      <alignment horizontal="center" vertical="center" wrapText="1"/>
    </xf>
    <xf numFmtId="0" fontId="39" fillId="0" borderId="38" xfId="9" applyNumberFormat="1" applyFont="1" applyFill="1" applyBorder="1" applyAlignment="1" applyProtection="1">
      <alignment horizontal="right" vertical="center" wrapText="1"/>
    </xf>
    <xf numFmtId="0" fontId="39" fillId="0" borderId="32" xfId="9" applyNumberFormat="1" applyFont="1" applyFill="1" applyBorder="1" applyAlignment="1" applyProtection="1">
      <alignment horizontal="right" vertical="center" wrapText="1"/>
    </xf>
    <xf numFmtId="180" fontId="39" fillId="0" borderId="32" xfId="9" applyNumberFormat="1" applyFont="1" applyFill="1" applyBorder="1" applyAlignment="1" applyProtection="1">
      <alignment horizontal="right" vertical="center" wrapText="1"/>
    </xf>
    <xf numFmtId="10" fontId="0" fillId="0" borderId="0" xfId="10" applyNumberFormat="1" applyFont="1" applyFill="1" applyAlignment="1">
      <alignment vertical="center"/>
    </xf>
    <xf numFmtId="0" fontId="39" fillId="0" borderId="20" xfId="9" applyNumberFormat="1" applyFont="1" applyFill="1" applyBorder="1" applyAlignment="1" applyProtection="1">
      <alignment horizontal="right" vertical="center" wrapText="1"/>
    </xf>
    <xf numFmtId="180" fontId="39" fillId="0" borderId="20" xfId="9" applyNumberFormat="1" applyFont="1" applyFill="1" applyBorder="1" applyAlignment="1" applyProtection="1">
      <alignment horizontal="right" vertical="center" wrapText="1"/>
    </xf>
    <xf numFmtId="180" fontId="39" fillId="0" borderId="20" xfId="9" applyNumberFormat="1" applyFont="1" applyFill="1" applyBorder="1" applyAlignment="1" applyProtection="1">
      <alignment vertical="center" wrapText="1"/>
    </xf>
    <xf numFmtId="38" fontId="29" fillId="0" borderId="0" xfId="9" applyNumberFormat="1" applyAlignment="1">
      <alignment vertical="center"/>
    </xf>
    <xf numFmtId="10" fontId="29" fillId="0" borderId="0" xfId="9" applyNumberFormat="1" applyFill="1" applyAlignment="1">
      <alignment vertical="center"/>
    </xf>
    <xf numFmtId="0" fontId="29" fillId="0" borderId="0" xfId="9" applyFill="1" applyAlignment="1">
      <alignment vertical="center"/>
    </xf>
    <xf numFmtId="10" fontId="29" fillId="0" borderId="0" xfId="9" applyNumberFormat="1" applyAlignment="1">
      <alignment vertical="center"/>
    </xf>
    <xf numFmtId="180" fontId="29" fillId="0" borderId="0" xfId="9" applyNumberFormat="1" applyAlignment="1">
      <alignment vertical="center"/>
    </xf>
    <xf numFmtId="38" fontId="39" fillId="0" borderId="20" xfId="10" applyFont="1" applyBorder="1" applyAlignment="1">
      <alignment horizontal="right" vertical="center"/>
    </xf>
    <xf numFmtId="38" fontId="39" fillId="0" borderId="20" xfId="10" applyFont="1" applyBorder="1" applyAlignment="1">
      <alignment horizontal="right" vertical="center" wrapText="1"/>
    </xf>
    <xf numFmtId="38" fontId="39" fillId="0" borderId="36" xfId="10" applyFont="1" applyBorder="1" applyAlignment="1">
      <alignment horizontal="right" vertical="center"/>
    </xf>
    <xf numFmtId="38" fontId="39" fillId="0" borderId="23" xfId="10" applyFont="1" applyBorder="1" applyAlignment="1">
      <alignment horizontal="right" vertical="center"/>
    </xf>
    <xf numFmtId="38" fontId="39" fillId="0" borderId="23" xfId="10" applyFont="1" applyBorder="1" applyAlignment="1">
      <alignment horizontal="right" vertical="center" wrapText="1"/>
    </xf>
    <xf numFmtId="0" fontId="22" fillId="0" borderId="44" xfId="9" applyNumberFormat="1" applyFont="1" applyFill="1" applyBorder="1" applyAlignment="1" applyProtection="1">
      <alignment horizontal="center" vertical="center" wrapText="1"/>
    </xf>
    <xf numFmtId="0" fontId="22" fillId="0" borderId="45" xfId="9" applyNumberFormat="1" applyFont="1" applyFill="1" applyBorder="1" applyAlignment="1" applyProtection="1">
      <alignment horizontal="center" vertical="center" wrapText="1"/>
    </xf>
    <xf numFmtId="0" fontId="22" fillId="0" borderId="46" xfId="9" applyNumberFormat="1" applyFont="1" applyFill="1" applyBorder="1" applyAlignment="1" applyProtection="1">
      <alignment horizontal="center" vertical="center" wrapText="1"/>
    </xf>
    <xf numFmtId="0" fontId="23" fillId="0" borderId="44" xfId="9" applyFont="1" applyBorder="1" applyAlignment="1">
      <alignment horizontal="center" vertical="center"/>
    </xf>
    <xf numFmtId="0" fontId="33" fillId="0" borderId="0" xfId="9" applyFont="1" applyBorder="1" applyAlignment="1">
      <alignment horizontal="right" vertical="center"/>
    </xf>
    <xf numFmtId="0" fontId="33" fillId="0" borderId="0" xfId="9" applyFont="1" applyBorder="1" applyAlignment="1">
      <alignment vertical="center"/>
    </xf>
    <xf numFmtId="0" fontId="22" fillId="0" borderId="39" xfId="9" applyNumberFormat="1" applyFont="1" applyFill="1" applyBorder="1" applyAlignment="1" applyProtection="1">
      <alignment horizontal="center" vertical="center" wrapText="1"/>
    </xf>
    <xf numFmtId="38" fontId="41" fillId="0" borderId="47" xfId="10" applyFont="1" applyFill="1" applyBorder="1" applyAlignment="1" applyProtection="1">
      <alignment vertical="center" wrapText="1"/>
    </xf>
    <xf numFmtId="38" fontId="41" fillId="0" borderId="25" xfId="10" applyFont="1" applyFill="1" applyBorder="1" applyAlignment="1" applyProtection="1">
      <alignment vertical="center" wrapText="1"/>
    </xf>
    <xf numFmtId="38" fontId="34" fillId="0" borderId="39" xfId="9" applyNumberFormat="1" applyFont="1" applyBorder="1" applyAlignment="1">
      <alignment vertical="center"/>
    </xf>
    <xf numFmtId="38" fontId="33" fillId="0" borderId="0" xfId="10" applyFont="1" applyBorder="1" applyAlignment="1">
      <alignment vertical="center"/>
    </xf>
    <xf numFmtId="0" fontId="22" fillId="0" borderId="48" xfId="9" applyNumberFormat="1" applyFont="1" applyFill="1" applyBorder="1" applyAlignment="1" applyProtection="1">
      <alignment horizontal="center" vertical="center" wrapText="1"/>
    </xf>
    <xf numFmtId="38" fontId="41" fillId="0" borderId="19" xfId="10" applyFont="1" applyFill="1" applyBorder="1" applyAlignment="1" applyProtection="1">
      <alignment vertical="center" wrapText="1"/>
    </xf>
    <xf numFmtId="38" fontId="41" fillId="0" borderId="13" xfId="10" applyFont="1" applyFill="1" applyBorder="1" applyAlignment="1" applyProtection="1">
      <alignment vertical="center" wrapText="1"/>
    </xf>
    <xf numFmtId="38" fontId="34" fillId="0" borderId="48" xfId="9" applyNumberFormat="1" applyFont="1" applyBorder="1" applyAlignment="1">
      <alignment vertical="center"/>
    </xf>
    <xf numFmtId="180" fontId="41" fillId="0" borderId="19" xfId="9" applyNumberFormat="1" applyFont="1" applyFill="1" applyBorder="1" applyAlignment="1" applyProtection="1">
      <alignment vertical="center" wrapText="1"/>
    </xf>
    <xf numFmtId="180" fontId="41" fillId="0" borderId="13" xfId="9" applyNumberFormat="1" applyFont="1" applyFill="1" applyBorder="1" applyAlignment="1" applyProtection="1">
      <alignment vertical="center" wrapText="1"/>
    </xf>
    <xf numFmtId="38" fontId="42" fillId="0" borderId="48" xfId="9" applyNumberFormat="1" applyFont="1" applyBorder="1" applyAlignment="1">
      <alignment vertical="center"/>
    </xf>
    <xf numFmtId="38" fontId="34" fillId="0" borderId="19" xfId="10" applyFont="1" applyBorder="1" applyAlignment="1">
      <alignment vertical="center"/>
    </xf>
    <xf numFmtId="38" fontId="34" fillId="0" borderId="13" xfId="10" applyFont="1" applyBorder="1" applyAlignment="1">
      <alignment vertical="center"/>
    </xf>
    <xf numFmtId="0" fontId="22" fillId="0" borderId="37" xfId="9" applyNumberFormat="1" applyFont="1" applyFill="1" applyBorder="1" applyAlignment="1" applyProtection="1">
      <alignment horizontal="center" vertical="center" wrapText="1"/>
    </xf>
    <xf numFmtId="38" fontId="34" fillId="0" borderId="43" xfId="10" applyFont="1" applyBorder="1" applyAlignment="1">
      <alignment vertical="center"/>
    </xf>
    <xf numFmtId="38" fontId="34" fillId="0" borderId="15" xfId="10" applyFont="1" applyBorder="1" applyAlignment="1">
      <alignment vertical="center"/>
    </xf>
    <xf numFmtId="38" fontId="42" fillId="0" borderId="37" xfId="9" applyNumberFormat="1" applyFont="1" applyBorder="1" applyAlignment="1">
      <alignment vertical="center"/>
    </xf>
    <xf numFmtId="0" fontId="22" fillId="0" borderId="49" xfId="9" applyNumberFormat="1" applyFont="1" applyFill="1" applyBorder="1" applyAlignment="1" applyProtection="1">
      <alignment horizontal="center" vertical="center" wrapText="1"/>
    </xf>
    <xf numFmtId="38" fontId="34" fillId="0" borderId="21" xfId="10" applyFont="1" applyBorder="1" applyAlignment="1">
      <alignment vertical="center"/>
    </xf>
    <xf numFmtId="38" fontId="34" fillId="0" borderId="50" xfId="10" applyFont="1" applyBorder="1" applyAlignment="1">
      <alignment vertical="center"/>
    </xf>
    <xf numFmtId="38" fontId="42" fillId="0" borderId="49" xfId="9" applyNumberFormat="1" applyFont="1" applyBorder="1" applyAlignment="1">
      <alignment vertical="center"/>
    </xf>
    <xf numFmtId="38" fontId="33" fillId="0" borderId="0" xfId="10" applyFont="1" applyAlignment="1">
      <alignment vertical="center"/>
    </xf>
    <xf numFmtId="0" fontId="30" fillId="0" borderId="0" xfId="0" applyFont="1" applyAlignment="1">
      <alignment horizontal="center" vertical="center"/>
    </xf>
    <xf numFmtId="0" fontId="30" fillId="0" borderId="0" xfId="0" applyFont="1" applyAlignment="1">
      <alignment vertical="center" wrapText="1"/>
    </xf>
    <xf numFmtId="179" fontId="30" fillId="0" borderId="0" xfId="11" applyNumberFormat="1" applyFont="1" applyAlignment="1">
      <alignment vertical="center"/>
    </xf>
    <xf numFmtId="0" fontId="22" fillId="0" borderId="0" xfId="0" applyFont="1" applyAlignment="1">
      <alignment vertical="center" wrapText="1"/>
    </xf>
    <xf numFmtId="179" fontId="22" fillId="0" borderId="0" xfId="0" applyNumberFormat="1" applyFont="1" applyAlignment="1">
      <alignment horizontal="right" vertical="center"/>
    </xf>
    <xf numFmtId="179" fontId="25" fillId="0" borderId="0" xfId="0" applyNumberFormat="1" applyFont="1" applyFill="1" applyBorder="1" applyAlignment="1" applyProtection="1">
      <alignment horizontal="left" vertical="center"/>
    </xf>
    <xf numFmtId="0" fontId="25" fillId="0" borderId="0" xfId="0" applyNumberFormat="1" applyFont="1" applyFill="1" applyBorder="1" applyAlignment="1" applyProtection="1">
      <alignment horizontal="left" vertical="center"/>
    </xf>
    <xf numFmtId="38" fontId="25" fillId="0" borderId="0" xfId="10" applyFont="1" applyFill="1" applyBorder="1" applyAlignment="1" applyProtection="1">
      <alignment horizontal="left" vertical="center"/>
    </xf>
    <xf numFmtId="179" fontId="43" fillId="0" borderId="0" xfId="14" applyNumberFormat="1" applyFont="1" applyAlignment="1">
      <alignment horizontal="right" vertical="center"/>
    </xf>
    <xf numFmtId="0" fontId="30" fillId="0" borderId="0" xfId="0" applyFont="1" applyAlignment="1">
      <alignment vertical="center"/>
    </xf>
    <xf numFmtId="0" fontId="30" fillId="5" borderId="24" xfId="0" applyFont="1" applyFill="1" applyBorder="1" applyAlignment="1">
      <alignment horizontal="centerContinuous" vertical="center"/>
    </xf>
    <xf numFmtId="0" fontId="30" fillId="5" borderId="11" xfId="0" applyFont="1" applyFill="1" applyBorder="1" applyAlignment="1">
      <alignment horizontal="centerContinuous" vertical="center"/>
    </xf>
    <xf numFmtId="0" fontId="30" fillId="5" borderId="26" xfId="0" applyFont="1" applyFill="1" applyBorder="1" applyAlignment="1">
      <alignment horizontal="centerContinuous" vertical="center"/>
    </xf>
    <xf numFmtId="0" fontId="22" fillId="5" borderId="24" xfId="0" applyNumberFormat="1" applyFont="1" applyFill="1" applyBorder="1" applyAlignment="1" applyProtection="1">
      <alignment horizontal="centerContinuous" vertical="center"/>
    </xf>
    <xf numFmtId="0" fontId="22" fillId="5" borderId="11" xfId="0" applyNumberFormat="1" applyFont="1" applyFill="1" applyBorder="1" applyAlignment="1" applyProtection="1">
      <alignment horizontal="centerContinuous" vertical="center"/>
    </xf>
    <xf numFmtId="0" fontId="22" fillId="5" borderId="26" xfId="0" applyNumberFormat="1" applyFont="1" applyFill="1" applyBorder="1" applyAlignment="1" applyProtection="1">
      <alignment horizontal="centerContinuous" vertical="center"/>
    </xf>
    <xf numFmtId="0" fontId="30" fillId="5" borderId="21" xfId="0" applyFont="1" applyFill="1" applyBorder="1" applyAlignment="1">
      <alignment horizontal="center" vertical="center" wrapText="1"/>
    </xf>
    <xf numFmtId="38" fontId="30" fillId="5" borderId="22" xfId="10" applyFont="1" applyFill="1" applyBorder="1" applyAlignment="1">
      <alignment horizontal="center" vertical="center" wrapText="1"/>
    </xf>
    <xf numFmtId="179" fontId="30" fillId="5" borderId="23" xfId="11" applyNumberFormat="1" applyFont="1" applyFill="1" applyBorder="1" applyAlignment="1">
      <alignment horizontal="center" vertical="center"/>
    </xf>
    <xf numFmtId="0" fontId="22" fillId="5" borderId="7" xfId="0" applyNumberFormat="1" applyFont="1" applyFill="1" applyBorder="1" applyAlignment="1" applyProtection="1">
      <alignment horizontal="center" vertical="center" wrapText="1"/>
    </xf>
    <xf numFmtId="179" fontId="22" fillId="5" borderId="23" xfId="0" applyNumberFormat="1" applyFont="1" applyFill="1" applyBorder="1" applyAlignment="1" applyProtection="1">
      <alignment horizontal="center" vertical="center"/>
    </xf>
    <xf numFmtId="0" fontId="30" fillId="0" borderId="0" xfId="0" applyFont="1" applyFill="1" applyAlignment="1">
      <alignment vertical="center"/>
    </xf>
    <xf numFmtId="181" fontId="22" fillId="5" borderId="12" xfId="0" applyNumberFormat="1" applyFont="1" applyFill="1" applyBorder="1" applyAlignment="1" applyProtection="1">
      <alignment horizontal="center" vertical="center" wrapText="1"/>
    </xf>
    <xf numFmtId="0" fontId="30" fillId="0" borderId="16" xfId="0" applyFont="1" applyFill="1" applyBorder="1" applyAlignment="1">
      <alignment vertical="center" wrapText="1"/>
    </xf>
    <xf numFmtId="38" fontId="44" fillId="0" borderId="17" xfId="10" applyFont="1" applyFill="1" applyBorder="1" applyAlignment="1">
      <alignment vertical="center"/>
    </xf>
    <xf numFmtId="179" fontId="45" fillId="0" borderId="18" xfId="11" applyNumberFormat="1" applyFont="1" applyFill="1" applyBorder="1" applyAlignment="1">
      <alignment vertical="center"/>
    </xf>
    <xf numFmtId="0" fontId="46" fillId="0" borderId="51" xfId="0" applyNumberFormat="1" applyFont="1" applyFill="1" applyBorder="1" applyAlignment="1" applyProtection="1">
      <alignment vertical="center" wrapText="1"/>
    </xf>
    <xf numFmtId="38" fontId="47" fillId="0" borderId="17" xfId="10" applyFont="1" applyFill="1" applyBorder="1" applyAlignment="1" applyProtection="1">
      <alignment vertical="center" wrapText="1"/>
    </xf>
    <xf numFmtId="179" fontId="34" fillId="0" borderId="18" xfId="0" applyNumberFormat="1" applyFont="1" applyFill="1" applyBorder="1" applyAlignment="1" applyProtection="1">
      <alignment horizontal="right" vertical="center" wrapText="1"/>
    </xf>
    <xf numFmtId="181" fontId="22" fillId="5" borderId="52" xfId="0" applyNumberFormat="1" applyFont="1" applyFill="1" applyBorder="1" applyAlignment="1" applyProtection="1">
      <alignment horizontal="center" vertical="center" wrapText="1"/>
    </xf>
    <xf numFmtId="0" fontId="30" fillId="10" borderId="19" xfId="0" applyFont="1" applyFill="1" applyBorder="1" applyAlignment="1">
      <alignment vertical="center" wrapText="1"/>
    </xf>
    <xf numFmtId="38" fontId="44" fillId="10" borderId="1" xfId="10" applyFont="1" applyFill="1" applyBorder="1" applyAlignment="1">
      <alignment vertical="center"/>
    </xf>
    <xf numFmtId="179" fontId="45" fillId="10" borderId="20" xfId="11" applyNumberFormat="1" applyFont="1" applyFill="1" applyBorder="1" applyAlignment="1">
      <alignment vertical="center"/>
    </xf>
    <xf numFmtId="0" fontId="46" fillId="10" borderId="14" xfId="0" applyNumberFormat="1" applyFont="1" applyFill="1" applyBorder="1" applyAlignment="1" applyProtection="1">
      <alignment vertical="center" wrapText="1"/>
    </xf>
    <xf numFmtId="38" fontId="47" fillId="10" borderId="1" xfId="10" applyFont="1" applyFill="1" applyBorder="1" applyAlignment="1" applyProtection="1">
      <alignment vertical="center" wrapText="1"/>
    </xf>
    <xf numFmtId="179" fontId="34" fillId="10" borderId="20" xfId="0" applyNumberFormat="1" applyFont="1" applyFill="1" applyBorder="1" applyAlignment="1" applyProtection="1">
      <alignment horizontal="right" vertical="center" wrapText="1"/>
    </xf>
    <xf numFmtId="179" fontId="34" fillId="0" borderId="20" xfId="0" applyNumberFormat="1" applyFont="1" applyFill="1" applyBorder="1" applyAlignment="1" applyProtection="1">
      <alignment horizontal="right" vertical="center" wrapText="1"/>
    </xf>
    <xf numFmtId="0" fontId="30" fillId="0" borderId="19" xfId="0" applyFont="1" applyFill="1" applyBorder="1" applyAlignment="1">
      <alignment vertical="center" wrapText="1"/>
    </xf>
    <xf numFmtId="38" fontId="45" fillId="0" borderId="1" xfId="10" applyFont="1" applyFill="1" applyBorder="1" applyAlignment="1">
      <alignment vertical="center"/>
    </xf>
    <xf numFmtId="179" fontId="45" fillId="0" borderId="20" xfId="11" applyNumberFormat="1" applyFont="1" applyFill="1" applyBorder="1" applyAlignment="1">
      <alignment vertical="center"/>
    </xf>
    <xf numFmtId="38" fontId="34" fillId="0" borderId="1" xfId="10" applyFont="1" applyFill="1" applyBorder="1" applyAlignment="1">
      <alignment vertical="center"/>
    </xf>
    <xf numFmtId="0" fontId="46" fillId="0" borderId="14" xfId="0" applyNumberFormat="1" applyFont="1" applyFill="1" applyBorder="1" applyAlignment="1" applyProtection="1">
      <alignment vertical="center" wrapText="1"/>
    </xf>
    <xf numFmtId="38" fontId="34" fillId="0" borderId="1" xfId="10" applyFont="1" applyFill="1" applyBorder="1" applyAlignment="1" applyProtection="1">
      <alignment vertical="center" wrapText="1"/>
    </xf>
    <xf numFmtId="38" fontId="45" fillId="10" borderId="1" xfId="10" applyFont="1" applyFill="1" applyBorder="1" applyAlignment="1">
      <alignment vertical="center"/>
    </xf>
    <xf numFmtId="38" fontId="34" fillId="10" borderId="1" xfId="10" applyFont="1" applyFill="1" applyBorder="1" applyAlignment="1">
      <alignment vertical="center"/>
    </xf>
    <xf numFmtId="38" fontId="34" fillId="10" borderId="1" xfId="10" applyFont="1" applyFill="1" applyBorder="1" applyAlignment="1" applyProtection="1">
      <alignment vertical="center" wrapText="1"/>
    </xf>
    <xf numFmtId="0" fontId="22" fillId="10" borderId="14" xfId="0" applyNumberFormat="1" applyFont="1" applyFill="1" applyBorder="1" applyAlignment="1" applyProtection="1">
      <alignment vertical="center" wrapText="1"/>
    </xf>
    <xf numFmtId="181" fontId="22" fillId="5" borderId="28" xfId="0" applyNumberFormat="1" applyFont="1" applyFill="1" applyBorder="1" applyAlignment="1" applyProtection="1">
      <alignment horizontal="center" vertical="center" wrapText="1"/>
    </xf>
    <xf numFmtId="0" fontId="30" fillId="0" borderId="21" xfId="0" applyFont="1" applyFill="1" applyBorder="1" applyAlignment="1">
      <alignment vertical="center" wrapText="1"/>
    </xf>
    <xf numFmtId="38" fontId="45" fillId="0" borderId="22" xfId="10" applyFont="1" applyFill="1" applyBorder="1" applyAlignment="1">
      <alignment vertical="center"/>
    </xf>
    <xf numFmtId="179" fontId="45" fillId="0" borderId="23" xfId="11" applyNumberFormat="1" applyFont="1" applyFill="1" applyBorder="1" applyAlignment="1">
      <alignment vertical="center"/>
    </xf>
    <xf numFmtId="0" fontId="46" fillId="0" borderId="53" xfId="0" applyNumberFormat="1" applyFont="1" applyFill="1" applyBorder="1" applyAlignment="1" applyProtection="1">
      <alignment vertical="center" wrapText="1"/>
    </xf>
    <xf numFmtId="38" fontId="34" fillId="0" borderId="22" xfId="10" applyFont="1" applyFill="1" applyBorder="1" applyAlignment="1" applyProtection="1">
      <alignment vertical="center" wrapText="1"/>
    </xf>
    <xf numFmtId="179" fontId="34" fillId="0" borderId="23" xfId="0" applyNumberFormat="1" applyFont="1" applyFill="1" applyBorder="1" applyAlignment="1" applyProtection="1">
      <alignment horizontal="right" vertical="center" wrapText="1"/>
    </xf>
    <xf numFmtId="0" fontId="30" fillId="0" borderId="0" xfId="0" applyFont="1" applyAlignment="1">
      <alignment horizontal="left" vertical="center"/>
    </xf>
    <xf numFmtId="179" fontId="30" fillId="0" borderId="0" xfId="0" applyNumberFormat="1" applyFont="1" applyAlignment="1">
      <alignment horizontal="center" vertical="center"/>
    </xf>
    <xf numFmtId="0" fontId="30" fillId="5" borderId="41" xfId="0" applyFont="1" applyFill="1" applyBorder="1" applyAlignment="1">
      <alignment horizontal="center" vertical="center" wrapText="1"/>
    </xf>
    <xf numFmtId="38" fontId="30" fillId="5" borderId="42" xfId="10" applyFont="1" applyFill="1" applyBorder="1" applyAlignment="1">
      <alignment horizontal="center" vertical="center" wrapText="1"/>
    </xf>
    <xf numFmtId="179" fontId="30" fillId="5" borderId="54" xfId="11" applyNumberFormat="1" applyFont="1" applyFill="1" applyBorder="1" applyAlignment="1">
      <alignment horizontal="center" vertical="center"/>
    </xf>
    <xf numFmtId="0" fontId="22" fillId="5" borderId="9" xfId="0" applyNumberFormat="1" applyFont="1" applyFill="1" applyBorder="1" applyAlignment="1" applyProtection="1">
      <alignment horizontal="center" vertical="center" wrapText="1"/>
    </xf>
    <xf numFmtId="179" fontId="22" fillId="5" borderId="54" xfId="0" applyNumberFormat="1" applyFont="1" applyFill="1" applyBorder="1" applyAlignment="1" applyProtection="1">
      <alignment horizontal="center" vertical="center"/>
    </xf>
    <xf numFmtId="0" fontId="30" fillId="5" borderId="55" xfId="0" applyFont="1" applyFill="1" applyBorder="1" applyAlignment="1">
      <alignment horizontal="center" vertical="center"/>
    </xf>
    <xf numFmtId="0" fontId="22" fillId="0" borderId="56" xfId="0" applyFont="1" applyBorder="1" applyAlignment="1">
      <alignment vertical="center" wrapText="1"/>
    </xf>
    <xf numFmtId="38" fontId="45" fillId="0" borderId="57" xfId="10" applyFont="1" applyBorder="1" applyAlignment="1">
      <alignment vertical="center"/>
    </xf>
    <xf numFmtId="179" fontId="45" fillId="0" borderId="32" xfId="11" applyNumberFormat="1" applyFont="1" applyBorder="1" applyAlignment="1">
      <alignment vertical="center"/>
    </xf>
    <xf numFmtId="0" fontId="49" fillId="0" borderId="56" xfId="0" applyFont="1" applyBorder="1" applyAlignment="1">
      <alignment vertical="center" wrapText="1"/>
    </xf>
    <xf numFmtId="179" fontId="45" fillId="0" borderId="32" xfId="0" applyNumberFormat="1" applyFont="1" applyBorder="1" applyAlignment="1">
      <alignment horizontal="right" vertical="center"/>
    </xf>
    <xf numFmtId="0" fontId="30" fillId="5" borderId="48" xfId="0" applyFont="1" applyFill="1" applyBorder="1" applyAlignment="1">
      <alignment horizontal="center" vertical="center"/>
    </xf>
    <xf numFmtId="0" fontId="22" fillId="10" borderId="19" xfId="0" applyFont="1" applyFill="1" applyBorder="1" applyAlignment="1">
      <alignment vertical="center" wrapText="1"/>
    </xf>
    <xf numFmtId="0" fontId="22" fillId="10" borderId="14" xfId="0" applyFont="1" applyFill="1" applyBorder="1" applyAlignment="1">
      <alignment vertical="center" wrapText="1"/>
    </xf>
    <xf numFmtId="179" fontId="45" fillId="10" borderId="20" xfId="0" applyNumberFormat="1" applyFont="1" applyFill="1" applyBorder="1" applyAlignment="1">
      <alignment horizontal="right" vertical="center"/>
    </xf>
    <xf numFmtId="0" fontId="22" fillId="0" borderId="19" xfId="0" applyFont="1" applyBorder="1" applyAlignment="1">
      <alignment vertical="center" wrapText="1"/>
    </xf>
    <xf numFmtId="38" fontId="45" fillId="0" borderId="1" xfId="10" applyFont="1" applyBorder="1" applyAlignment="1">
      <alignment vertical="center"/>
    </xf>
    <xf numFmtId="179" fontId="45" fillId="0" borderId="20" xfId="0" applyNumberFormat="1" applyFont="1" applyBorder="1" applyAlignment="1">
      <alignment horizontal="right" vertical="center"/>
    </xf>
    <xf numFmtId="0" fontId="30" fillId="0" borderId="19" xfId="0" applyFont="1" applyBorder="1" applyAlignment="1">
      <alignment vertical="center" wrapText="1"/>
    </xf>
    <xf numFmtId="179" fontId="45" fillId="0" borderId="20" xfId="11" applyNumberFormat="1" applyFont="1" applyBorder="1" applyAlignment="1">
      <alignment vertical="center"/>
    </xf>
    <xf numFmtId="0" fontId="22" fillId="0" borderId="14" xfId="0" applyFont="1" applyBorder="1" applyAlignment="1">
      <alignment vertical="center" wrapText="1"/>
    </xf>
    <xf numFmtId="0" fontId="49" fillId="10" borderId="19" xfId="0" applyFont="1" applyFill="1" applyBorder="1" applyAlignment="1">
      <alignment vertical="center" wrapText="1"/>
    </xf>
    <xf numFmtId="0" fontId="50" fillId="10" borderId="19" xfId="0" applyFont="1" applyFill="1" applyBorder="1" applyAlignment="1">
      <alignment vertical="center" wrapText="1"/>
    </xf>
    <xf numFmtId="0" fontId="50" fillId="0" borderId="19" xfId="0" applyFont="1" applyBorder="1" applyAlignment="1">
      <alignment vertical="center" wrapText="1"/>
    </xf>
    <xf numFmtId="0" fontId="30" fillId="5" borderId="49" xfId="0" applyFont="1" applyFill="1" applyBorder="1" applyAlignment="1">
      <alignment horizontal="center" vertical="center"/>
    </xf>
    <xf numFmtId="0" fontId="49" fillId="0" borderId="21" xfId="0" applyFont="1" applyBorder="1" applyAlignment="1">
      <alignment vertical="center" wrapText="1"/>
    </xf>
    <xf numFmtId="38" fontId="45" fillId="0" borderId="22" xfId="10" applyFont="1" applyBorder="1" applyAlignment="1">
      <alignment vertical="center"/>
    </xf>
    <xf numFmtId="179" fontId="45" fillId="0" borderId="23" xfId="11" applyNumberFormat="1" applyFont="1" applyBorder="1" applyAlignment="1">
      <alignment vertical="center"/>
    </xf>
    <xf numFmtId="0" fontId="30" fillId="0" borderId="21" xfId="0" applyFont="1" applyBorder="1" applyAlignment="1">
      <alignment vertical="center" wrapText="1"/>
    </xf>
    <xf numFmtId="0" fontId="50" fillId="0" borderId="21" xfId="0" applyFont="1" applyBorder="1" applyAlignment="1">
      <alignment vertical="center" wrapText="1"/>
    </xf>
    <xf numFmtId="0" fontId="49" fillId="0" borderId="53" xfId="0" applyFont="1" applyBorder="1" applyAlignment="1">
      <alignment vertical="center" wrapText="1"/>
    </xf>
    <xf numFmtId="179" fontId="45" fillId="0" borderId="23" xfId="0" applyNumberFormat="1" applyFont="1" applyBorder="1" applyAlignment="1">
      <alignment horizontal="right" vertical="center"/>
    </xf>
    <xf numFmtId="182" fontId="22" fillId="0" borderId="0" xfId="9" applyNumberFormat="1" applyFont="1" applyAlignment="1">
      <alignment horizontal="right" vertical="center"/>
    </xf>
    <xf numFmtId="182" fontId="51" fillId="0" borderId="0" xfId="11" applyNumberFormat="1" applyFont="1" applyAlignment="1">
      <alignment vertical="center"/>
    </xf>
    <xf numFmtId="182" fontId="0" fillId="0" borderId="0" xfId="0" applyNumberFormat="1"/>
    <xf numFmtId="182" fontId="27" fillId="0" borderId="0" xfId="9" applyNumberFormat="1" applyFont="1" applyFill="1" applyBorder="1" applyAlignment="1" applyProtection="1">
      <alignment horizontal="left" vertical="center"/>
    </xf>
    <xf numFmtId="0" fontId="25" fillId="0" borderId="0" xfId="9" applyNumberFormat="1" applyFont="1" applyFill="1" applyBorder="1" applyAlignment="1" applyProtection="1">
      <alignment horizontal="left" vertical="center"/>
    </xf>
    <xf numFmtId="182" fontId="1" fillId="0" borderId="0" xfId="15" applyNumberFormat="1" applyFont="1" applyAlignment="1">
      <alignment horizontal="right" vertical="center"/>
    </xf>
    <xf numFmtId="182" fontId="52" fillId="0" borderId="0" xfId="16" applyNumberFormat="1" applyFont="1" applyAlignment="1">
      <alignment horizontal="right" vertical="center"/>
    </xf>
    <xf numFmtId="0" fontId="22" fillId="5" borderId="24" xfId="9" applyNumberFormat="1" applyFont="1" applyFill="1" applyBorder="1" applyAlignment="1" applyProtection="1">
      <alignment horizontal="centerContinuous" vertical="center"/>
    </xf>
    <xf numFmtId="0" fontId="22" fillId="5" borderId="11" xfId="9" applyNumberFormat="1" applyFont="1" applyFill="1" applyBorder="1" applyAlignment="1" applyProtection="1">
      <alignment horizontal="centerContinuous" vertical="center"/>
    </xf>
    <xf numFmtId="182" fontId="22" fillId="5" borderId="26" xfId="9" applyNumberFormat="1" applyFont="1" applyFill="1" applyBorder="1" applyAlignment="1" applyProtection="1">
      <alignment horizontal="centerContinuous" vertical="center"/>
    </xf>
    <xf numFmtId="0" fontId="51" fillId="5" borderId="24" xfId="9" applyFont="1" applyFill="1" applyBorder="1" applyAlignment="1">
      <alignment horizontal="centerContinuous" vertical="center"/>
    </xf>
    <xf numFmtId="0" fontId="53" fillId="5" borderId="11" xfId="9" applyFont="1" applyFill="1" applyBorder="1" applyAlignment="1">
      <alignment horizontal="centerContinuous" vertical="center"/>
    </xf>
    <xf numFmtId="182" fontId="53" fillId="5" borderId="26" xfId="9" applyNumberFormat="1" applyFont="1" applyFill="1" applyBorder="1" applyAlignment="1">
      <alignment horizontal="centerContinuous" vertical="center"/>
    </xf>
    <xf numFmtId="0" fontId="51" fillId="5" borderId="11" xfId="9" applyFont="1" applyFill="1" applyBorder="1" applyAlignment="1">
      <alignment horizontal="centerContinuous" vertical="center"/>
    </xf>
    <xf numFmtId="182" fontId="51" fillId="5" borderId="26" xfId="9" applyNumberFormat="1" applyFont="1" applyFill="1" applyBorder="1" applyAlignment="1">
      <alignment horizontal="centerContinuous" vertical="center"/>
    </xf>
    <xf numFmtId="0" fontId="30" fillId="5" borderId="24" xfId="9" applyFont="1" applyFill="1" applyBorder="1" applyAlignment="1">
      <alignment horizontal="centerContinuous" vertical="center"/>
    </xf>
    <xf numFmtId="0" fontId="30" fillId="5" borderId="11" xfId="9" applyFont="1" applyFill="1" applyBorder="1" applyAlignment="1">
      <alignment horizontal="centerContinuous" vertical="center"/>
    </xf>
    <xf numFmtId="182" fontId="30" fillId="5" borderId="26" xfId="9" applyNumberFormat="1" applyFont="1" applyFill="1" applyBorder="1" applyAlignment="1">
      <alignment horizontal="centerContinuous" vertical="center"/>
    </xf>
    <xf numFmtId="0" fontId="22" fillId="5" borderId="28" xfId="9" applyNumberFormat="1" applyFont="1" applyFill="1" applyBorder="1" applyAlignment="1" applyProtection="1">
      <alignment horizontal="center" vertical="center" wrapText="1"/>
    </xf>
    <xf numFmtId="182" fontId="22" fillId="5" borderId="23" xfId="9" applyNumberFormat="1" applyFont="1" applyFill="1" applyBorder="1" applyAlignment="1" applyProtection="1">
      <alignment horizontal="center" vertical="center"/>
    </xf>
    <xf numFmtId="0" fontId="53" fillId="5" borderId="21" xfId="9" applyFont="1" applyFill="1" applyBorder="1" applyAlignment="1">
      <alignment horizontal="center" vertical="center" wrapText="1"/>
    </xf>
    <xf numFmtId="38" fontId="53" fillId="5" borderId="22" xfId="10" applyFont="1" applyFill="1" applyBorder="1" applyAlignment="1">
      <alignment horizontal="center" vertical="center" wrapText="1"/>
    </xf>
    <xf numFmtId="182" fontId="53" fillId="5" borderId="23" xfId="11" applyNumberFormat="1" applyFont="1" applyFill="1" applyBorder="1" applyAlignment="1">
      <alignment horizontal="center" vertical="center"/>
    </xf>
    <xf numFmtId="0" fontId="30" fillId="5" borderId="21" xfId="9" applyFont="1" applyFill="1" applyBorder="1" applyAlignment="1">
      <alignment horizontal="center" vertical="center" wrapText="1"/>
    </xf>
    <xf numFmtId="182" fontId="51" fillId="5" borderId="23" xfId="11" applyNumberFormat="1" applyFont="1" applyFill="1" applyBorder="1" applyAlignment="1">
      <alignment horizontal="center" vertical="center"/>
    </xf>
    <xf numFmtId="181" fontId="22" fillId="5" borderId="12" xfId="9" applyNumberFormat="1" applyFont="1" applyFill="1" applyBorder="1" applyAlignment="1" applyProtection="1">
      <alignment horizontal="center" vertical="center" wrapText="1"/>
    </xf>
    <xf numFmtId="0" fontId="53" fillId="0" borderId="16" xfId="9" applyNumberFormat="1" applyFont="1" applyFill="1" applyBorder="1" applyAlignment="1" applyProtection="1">
      <alignment vertical="center" wrapText="1"/>
    </xf>
    <xf numFmtId="38" fontId="54" fillId="0" borderId="17" xfId="10" applyFont="1" applyFill="1" applyBorder="1" applyAlignment="1" applyProtection="1">
      <alignment vertical="center" wrapText="1"/>
    </xf>
    <xf numFmtId="179" fontId="55" fillId="0" borderId="18" xfId="9" applyNumberFormat="1" applyFont="1" applyFill="1" applyBorder="1" applyAlignment="1" applyProtection="1">
      <alignment horizontal="right" vertical="center" wrapText="1"/>
    </xf>
    <xf numFmtId="0" fontId="30" fillId="0" borderId="47" xfId="9" applyFont="1" applyFill="1" applyBorder="1" applyAlignment="1">
      <alignment vertical="center" wrapText="1"/>
    </xf>
    <xf numFmtId="38" fontId="44" fillId="0" borderId="57" xfId="10" applyFont="1" applyFill="1" applyBorder="1" applyAlignment="1">
      <alignment vertical="center"/>
    </xf>
    <xf numFmtId="179" fontId="56" fillId="0" borderId="32" xfId="11" applyNumberFormat="1" applyFont="1" applyFill="1" applyBorder="1" applyAlignment="1">
      <alignment vertical="center"/>
    </xf>
    <xf numFmtId="0" fontId="30" fillId="0" borderId="16" xfId="9" applyFont="1" applyFill="1" applyBorder="1" applyAlignment="1">
      <alignment vertical="center" wrapText="1"/>
    </xf>
    <xf numFmtId="179" fontId="56" fillId="0" borderId="18" xfId="11" applyNumberFormat="1" applyFont="1" applyFill="1" applyBorder="1" applyAlignment="1">
      <alignment vertical="center"/>
    </xf>
    <xf numFmtId="181" fontId="22" fillId="5" borderId="52" xfId="9" applyNumberFormat="1" applyFont="1" applyFill="1" applyBorder="1" applyAlignment="1" applyProtection="1">
      <alignment horizontal="center" vertical="center" wrapText="1"/>
    </xf>
    <xf numFmtId="0" fontId="53" fillId="10" borderId="19" xfId="9" applyFont="1" applyFill="1" applyBorder="1" applyAlignment="1">
      <alignment vertical="center" wrapText="1"/>
    </xf>
    <xf numFmtId="38" fontId="54" fillId="10" borderId="1" xfId="10" applyFont="1" applyFill="1" applyBorder="1" applyAlignment="1" applyProtection="1">
      <alignment vertical="center" wrapText="1"/>
    </xf>
    <xf numFmtId="179" fontId="55" fillId="10" borderId="20" xfId="9" applyNumberFormat="1" applyFont="1" applyFill="1" applyBorder="1" applyAlignment="1" applyProtection="1">
      <alignment horizontal="right" vertical="center" wrapText="1"/>
    </xf>
    <xf numFmtId="0" fontId="30" fillId="10" borderId="19" xfId="9" applyFont="1" applyFill="1" applyBorder="1" applyAlignment="1">
      <alignment vertical="center" wrapText="1"/>
    </xf>
    <xf numFmtId="179" fontId="56" fillId="10" borderId="20" xfId="11" applyNumberFormat="1" applyFont="1" applyFill="1" applyBorder="1" applyAlignment="1">
      <alignment vertical="center"/>
    </xf>
    <xf numFmtId="0" fontId="53" fillId="10" borderId="19" xfId="9" applyNumberFormat="1" applyFont="1" applyFill="1" applyBorder="1" applyAlignment="1" applyProtection="1">
      <alignment vertical="center" wrapText="1"/>
    </xf>
    <xf numFmtId="38" fontId="54" fillId="0" borderId="1" xfId="10" applyFont="1" applyFill="1" applyBorder="1" applyAlignment="1" applyProtection="1">
      <alignment vertical="center" wrapText="1"/>
    </xf>
    <xf numFmtId="0" fontId="53" fillId="0" borderId="19" xfId="9" applyNumberFormat="1" applyFont="1" applyFill="1" applyBorder="1" applyAlignment="1" applyProtection="1">
      <alignment vertical="center" wrapText="1"/>
    </xf>
    <xf numFmtId="179" fontId="55" fillId="0" borderId="20" xfId="9" applyNumberFormat="1" applyFont="1" applyFill="1" applyBorder="1" applyAlignment="1" applyProtection="1">
      <alignment horizontal="right" vertical="center" wrapText="1"/>
    </xf>
    <xf numFmtId="0" fontId="30" fillId="0" borderId="19" xfId="9" applyFont="1" applyFill="1" applyBorder="1" applyAlignment="1">
      <alignment vertical="center" wrapText="1"/>
    </xf>
    <xf numFmtId="38" fontId="44" fillId="0" borderId="1" xfId="10" applyFont="1" applyFill="1" applyBorder="1" applyAlignment="1">
      <alignment vertical="center"/>
    </xf>
    <xf numFmtId="179" fontId="56" fillId="0" borderId="20" xfId="11" applyNumberFormat="1" applyFont="1" applyFill="1" applyBorder="1" applyAlignment="1">
      <alignment vertical="center"/>
    </xf>
    <xf numFmtId="0" fontId="51" fillId="10" borderId="19" xfId="9" applyFont="1" applyFill="1" applyBorder="1" applyAlignment="1">
      <alignment vertical="center" wrapText="1"/>
    </xf>
    <xf numFmtId="38" fontId="57" fillId="10" borderId="1" xfId="10" applyFont="1" applyFill="1" applyBorder="1" applyAlignment="1">
      <alignment vertical="center"/>
    </xf>
    <xf numFmtId="0" fontId="53" fillId="0" borderId="41" xfId="9" applyFont="1" applyFill="1" applyBorder="1" applyAlignment="1">
      <alignment vertical="center" wrapText="1"/>
    </xf>
    <xf numFmtId="38" fontId="54" fillId="0" borderId="42" xfId="10" applyFont="1" applyFill="1" applyBorder="1" applyAlignment="1" applyProtection="1">
      <alignment vertical="center" wrapText="1"/>
    </xf>
    <xf numFmtId="179" fontId="55" fillId="0" borderId="54" xfId="9" applyNumberFormat="1" applyFont="1" applyFill="1" applyBorder="1" applyAlignment="1" applyProtection="1">
      <alignment horizontal="right" vertical="center" wrapText="1"/>
    </xf>
    <xf numFmtId="0" fontId="51" fillId="0" borderId="41" xfId="9" applyFont="1" applyFill="1" applyBorder="1" applyAlignment="1">
      <alignment vertical="center" wrapText="1"/>
    </xf>
    <xf numFmtId="38" fontId="44" fillId="0" borderId="42" xfId="10" applyFont="1" applyFill="1" applyBorder="1" applyAlignment="1">
      <alignment vertical="center"/>
    </xf>
    <xf numFmtId="179" fontId="56" fillId="0" borderId="54" xfId="11" applyNumberFormat="1" applyFont="1" applyFill="1" applyBorder="1" applyAlignment="1">
      <alignment vertical="center"/>
    </xf>
    <xf numFmtId="0" fontId="30" fillId="0" borderId="41" xfId="9" applyFont="1" applyFill="1" applyBorder="1" applyAlignment="1">
      <alignment vertical="center" wrapText="1"/>
    </xf>
    <xf numFmtId="0" fontId="53" fillId="0" borderId="41" xfId="9" applyNumberFormat="1" applyFont="1" applyFill="1" applyBorder="1" applyAlignment="1" applyProtection="1">
      <alignment vertical="center" wrapText="1"/>
    </xf>
    <xf numFmtId="0" fontId="53" fillId="10" borderId="41" xfId="9" applyNumberFormat="1" applyFont="1" applyFill="1" applyBorder="1" applyAlignment="1" applyProtection="1">
      <alignment vertical="center" wrapText="1"/>
    </xf>
    <xf numFmtId="0" fontId="30" fillId="10" borderId="41" xfId="9" applyFont="1" applyFill="1" applyBorder="1" applyAlignment="1">
      <alignment vertical="center" wrapText="1"/>
    </xf>
    <xf numFmtId="0" fontId="58" fillId="10" borderId="19" xfId="9" applyNumberFormat="1" applyFont="1" applyFill="1" applyBorder="1" applyAlignment="1" applyProtection="1">
      <alignment vertical="center" wrapText="1"/>
    </xf>
    <xf numFmtId="0" fontId="59" fillId="10" borderId="19" xfId="9" applyFont="1" applyFill="1" applyBorder="1" applyAlignment="1">
      <alignment vertical="center" wrapText="1"/>
    </xf>
    <xf numFmtId="0" fontId="59" fillId="0" borderId="19" xfId="9" applyFont="1" applyFill="1" applyBorder="1" applyAlignment="1">
      <alignment vertical="center" wrapText="1"/>
    </xf>
    <xf numFmtId="181" fontId="22" fillId="5" borderId="27" xfId="9" applyNumberFormat="1" applyFont="1" applyFill="1" applyBorder="1" applyAlignment="1" applyProtection="1">
      <alignment horizontal="center" vertical="center" wrapText="1"/>
    </xf>
    <xf numFmtId="179" fontId="56" fillId="10" borderId="20" xfId="11" applyNumberFormat="1" applyFont="1" applyFill="1" applyBorder="1" applyAlignment="1">
      <alignment horizontal="right" vertical="center"/>
    </xf>
    <xf numFmtId="0" fontId="58" fillId="0" borderId="16" xfId="9" applyNumberFormat="1" applyFont="1" applyFill="1" applyBorder="1" applyAlignment="1" applyProtection="1">
      <alignment vertical="center" wrapText="1"/>
    </xf>
    <xf numFmtId="0" fontId="53" fillId="0" borderId="16" xfId="9" applyFont="1" applyFill="1" applyBorder="1" applyAlignment="1">
      <alignment vertical="center" wrapText="1"/>
    </xf>
    <xf numFmtId="0" fontId="51" fillId="0" borderId="16" xfId="9" applyFont="1" applyFill="1" applyBorder="1" applyAlignment="1">
      <alignment vertical="center" wrapText="1"/>
    </xf>
    <xf numFmtId="0" fontId="58" fillId="0" borderId="19" xfId="9" applyFont="1" applyFill="1" applyBorder="1" applyAlignment="1">
      <alignment vertical="center" wrapText="1"/>
    </xf>
    <xf numFmtId="38" fontId="57" fillId="0" borderId="1" xfId="10" applyFont="1" applyFill="1" applyBorder="1" applyAlignment="1">
      <alignment vertical="center"/>
    </xf>
    <xf numFmtId="179" fontId="56" fillId="0" borderId="20" xfId="11" applyNumberFormat="1" applyFont="1" applyFill="1" applyBorder="1" applyAlignment="1">
      <alignment horizontal="right" vertical="center"/>
    </xf>
    <xf numFmtId="0" fontId="60" fillId="10" borderId="19" xfId="9" applyFont="1" applyFill="1" applyBorder="1" applyAlignment="1">
      <alignment vertical="center" wrapText="1"/>
    </xf>
    <xf numFmtId="0" fontId="58" fillId="10" borderId="19" xfId="9" applyFont="1" applyFill="1" applyBorder="1" applyAlignment="1">
      <alignment vertical="center" wrapText="1"/>
    </xf>
    <xf numFmtId="0" fontId="51" fillId="10" borderId="41" xfId="9" applyFont="1" applyFill="1" applyBorder="1" applyAlignment="1">
      <alignment vertical="center" wrapText="1"/>
    </xf>
    <xf numFmtId="38" fontId="44" fillId="10" borderId="42" xfId="10" applyFont="1" applyFill="1" applyBorder="1" applyAlignment="1">
      <alignment vertical="center"/>
    </xf>
    <xf numFmtId="179" fontId="56" fillId="10" borderId="54" xfId="11" applyNumberFormat="1" applyFont="1" applyFill="1" applyBorder="1" applyAlignment="1">
      <alignment vertical="center"/>
    </xf>
    <xf numFmtId="0" fontId="51" fillId="0" borderId="43" xfId="9" applyFont="1" applyFill="1" applyBorder="1" applyAlignment="1">
      <alignment vertical="center" wrapText="1"/>
    </xf>
    <xf numFmtId="0" fontId="53" fillId="0" borderId="19" xfId="9" applyFont="1" applyFill="1" applyBorder="1" applyAlignment="1">
      <alignment vertical="center" wrapText="1"/>
    </xf>
    <xf numFmtId="179" fontId="56" fillId="0" borderId="20" xfId="9" applyNumberFormat="1" applyFont="1" applyFill="1" applyBorder="1" applyAlignment="1" applyProtection="1">
      <alignment horizontal="right" vertical="center" wrapText="1"/>
    </xf>
    <xf numFmtId="179" fontId="56" fillId="0" borderId="13" xfId="9" applyNumberFormat="1" applyFont="1" applyFill="1" applyBorder="1" applyAlignment="1" applyProtection="1">
      <alignment horizontal="center" vertical="center" wrapText="1"/>
    </xf>
    <xf numFmtId="38" fontId="57" fillId="0" borderId="17" xfId="10" applyFont="1" applyFill="1" applyBorder="1" applyAlignment="1">
      <alignment vertical="center"/>
    </xf>
    <xf numFmtId="38" fontId="45" fillId="0" borderId="17" xfId="10" applyFont="1" applyFill="1" applyBorder="1" applyAlignment="1">
      <alignment vertical="center"/>
    </xf>
    <xf numFmtId="0" fontId="53" fillId="10" borderId="16" xfId="9" applyFont="1" applyFill="1" applyBorder="1" applyAlignment="1">
      <alignment vertical="center" wrapText="1"/>
    </xf>
    <xf numFmtId="38" fontId="55" fillId="10" borderId="42" xfId="10" applyFont="1" applyFill="1" applyBorder="1" applyAlignment="1" applyProtection="1">
      <alignment vertical="center" wrapText="1"/>
    </xf>
    <xf numFmtId="179" fontId="55" fillId="10" borderId="54" xfId="9" applyNumberFormat="1" applyFont="1" applyFill="1" applyBorder="1" applyAlignment="1" applyProtection="1">
      <alignment horizontal="right" vertical="center" wrapText="1"/>
    </xf>
    <xf numFmtId="38" fontId="56" fillId="10" borderId="1" xfId="10" applyFont="1" applyFill="1" applyBorder="1" applyAlignment="1">
      <alignment vertical="center"/>
    </xf>
    <xf numFmtId="181" fontId="22" fillId="5" borderId="28" xfId="9" applyNumberFormat="1" applyFont="1" applyFill="1" applyBorder="1" applyAlignment="1" applyProtection="1">
      <alignment horizontal="center" vertical="center" wrapText="1"/>
    </xf>
    <xf numFmtId="0" fontId="53" fillId="0" borderId="21" xfId="9" applyFont="1" applyFill="1" applyBorder="1" applyAlignment="1">
      <alignment vertical="center" wrapText="1"/>
    </xf>
    <xf numFmtId="38" fontId="55" fillId="0" borderId="22" xfId="10" applyFont="1" applyFill="1" applyBorder="1" applyAlignment="1">
      <alignment vertical="center"/>
    </xf>
    <xf numFmtId="179" fontId="55" fillId="0" borderId="23" xfId="9" applyNumberFormat="1" applyFont="1" applyFill="1" applyBorder="1" applyAlignment="1">
      <alignment horizontal="right" vertical="center"/>
    </xf>
    <xf numFmtId="38" fontId="34" fillId="0" borderId="22" xfId="10" applyFont="1" applyFill="1" applyBorder="1" applyAlignment="1">
      <alignment vertical="center"/>
    </xf>
    <xf numFmtId="0" fontId="22" fillId="0" borderId="21" xfId="9" applyFont="1" applyFill="1" applyBorder="1" applyAlignment="1">
      <alignment vertical="center" wrapText="1"/>
    </xf>
    <xf numFmtId="179" fontId="56" fillId="0" borderId="23" xfId="11" applyNumberFormat="1" applyFont="1" applyFill="1" applyBorder="1" applyAlignment="1">
      <alignment horizontal="right" vertical="center"/>
    </xf>
    <xf numFmtId="0" fontId="30" fillId="0" borderId="21" xfId="9" applyFont="1" applyFill="1" applyBorder="1" applyAlignment="1">
      <alignment vertical="center" wrapText="1"/>
    </xf>
    <xf numFmtId="179" fontId="55" fillId="0" borderId="23" xfId="11" applyNumberFormat="1" applyFont="1" applyFill="1" applyBorder="1" applyAlignment="1">
      <alignment vertical="center"/>
    </xf>
    <xf numFmtId="0" fontId="22" fillId="5" borderId="52" xfId="9" applyNumberFormat="1" applyFont="1" applyFill="1" applyBorder="1" applyAlignment="1" applyProtection="1">
      <alignment horizontal="center" vertical="center" wrapText="1"/>
    </xf>
    <xf numFmtId="182" fontId="22" fillId="5" borderId="54" xfId="9" applyNumberFormat="1" applyFont="1" applyFill="1" applyBorder="1" applyAlignment="1" applyProtection="1">
      <alignment horizontal="center" vertical="center"/>
    </xf>
    <xf numFmtId="0" fontId="53" fillId="5" borderId="41" xfId="9" applyFont="1" applyFill="1" applyBorder="1" applyAlignment="1">
      <alignment horizontal="center" vertical="center" wrapText="1"/>
    </xf>
    <xf numFmtId="38" fontId="53" fillId="5" borderId="42" xfId="10" applyFont="1" applyFill="1" applyBorder="1" applyAlignment="1">
      <alignment horizontal="center" vertical="center" wrapText="1"/>
    </xf>
    <xf numFmtId="182" fontId="53" fillId="5" borderId="54" xfId="11" applyNumberFormat="1" applyFont="1" applyFill="1" applyBorder="1" applyAlignment="1">
      <alignment horizontal="center" vertical="center"/>
    </xf>
    <xf numFmtId="0" fontId="30" fillId="5" borderId="41" xfId="9" applyFont="1" applyFill="1" applyBorder="1" applyAlignment="1">
      <alignment horizontal="center" vertical="center" wrapText="1"/>
    </xf>
    <xf numFmtId="182" fontId="51" fillId="5" borderId="54" xfId="11" applyNumberFormat="1" applyFont="1" applyFill="1" applyBorder="1" applyAlignment="1">
      <alignment horizontal="center" vertical="center"/>
    </xf>
    <xf numFmtId="0" fontId="30" fillId="5" borderId="55" xfId="9" applyFont="1" applyFill="1" applyBorder="1" applyAlignment="1">
      <alignment horizontal="center" vertical="center"/>
    </xf>
    <xf numFmtId="0" fontId="53" fillId="0" borderId="47" xfId="9" applyFont="1" applyFill="1" applyBorder="1" applyAlignment="1">
      <alignment vertical="center" wrapText="1"/>
    </xf>
    <xf numFmtId="38" fontId="55" fillId="0" borderId="57" xfId="10" applyFont="1" applyFill="1" applyBorder="1" applyAlignment="1">
      <alignment vertical="center"/>
    </xf>
    <xf numFmtId="179" fontId="55" fillId="0" borderId="32" xfId="9" applyNumberFormat="1" applyFont="1" applyFill="1" applyBorder="1" applyAlignment="1">
      <alignment horizontal="right" vertical="center"/>
    </xf>
    <xf numFmtId="38" fontId="45" fillId="0" borderId="57" xfId="10" applyFont="1" applyFill="1" applyBorder="1" applyAlignment="1">
      <alignment vertical="center"/>
    </xf>
    <xf numFmtId="0" fontId="22" fillId="0" borderId="56" xfId="9" applyFont="1" applyFill="1" applyBorder="1" applyAlignment="1">
      <alignment vertical="center" wrapText="1"/>
    </xf>
    <xf numFmtId="0" fontId="22" fillId="0" borderId="47" xfId="9" applyFont="1" applyFill="1" applyBorder="1" applyAlignment="1">
      <alignment vertical="center" wrapText="1"/>
    </xf>
    <xf numFmtId="0" fontId="30" fillId="5" borderId="48" xfId="9" applyFont="1" applyFill="1" applyBorder="1" applyAlignment="1">
      <alignment horizontal="center" vertical="center"/>
    </xf>
    <xf numFmtId="38" fontId="55" fillId="10" borderId="1" xfId="10" applyFont="1" applyFill="1" applyBorder="1" applyAlignment="1">
      <alignment vertical="center"/>
    </xf>
    <xf numFmtId="179" fontId="55" fillId="10" borderId="20" xfId="9" applyNumberFormat="1" applyFont="1" applyFill="1" applyBorder="1" applyAlignment="1">
      <alignment horizontal="right" vertical="center"/>
    </xf>
    <xf numFmtId="179" fontId="56" fillId="10" borderId="18" xfId="11" applyNumberFormat="1" applyFont="1" applyFill="1" applyBorder="1" applyAlignment="1">
      <alignment vertical="center"/>
    </xf>
    <xf numFmtId="0" fontId="22" fillId="10" borderId="19" xfId="9" applyFont="1" applyFill="1" applyBorder="1" applyAlignment="1">
      <alignment vertical="center" wrapText="1"/>
    </xf>
    <xf numFmtId="38" fontId="55" fillId="0" borderId="1" xfId="10" applyFont="1" applyFill="1" applyBorder="1" applyAlignment="1">
      <alignment vertical="center"/>
    </xf>
    <xf numFmtId="179" fontId="55" fillId="0" borderId="20" xfId="9" applyNumberFormat="1" applyFont="1" applyFill="1" applyBorder="1" applyAlignment="1">
      <alignment horizontal="right" vertical="center"/>
    </xf>
    <xf numFmtId="0" fontId="50" fillId="0" borderId="19" xfId="9" applyFont="1" applyFill="1" applyBorder="1" applyAlignment="1">
      <alignment vertical="center" wrapText="1"/>
    </xf>
    <xf numFmtId="0" fontId="22" fillId="0" borderId="19" xfId="9" applyFont="1" applyFill="1" applyBorder="1" applyAlignment="1">
      <alignment vertical="center" wrapText="1"/>
    </xf>
    <xf numFmtId="179" fontId="55" fillId="10" borderId="20" xfId="11" applyNumberFormat="1" applyFont="1" applyFill="1" applyBorder="1" applyAlignment="1">
      <alignment vertical="center"/>
    </xf>
    <xf numFmtId="0" fontId="30" fillId="5" borderId="40" xfId="9" applyFont="1" applyFill="1" applyBorder="1" applyAlignment="1">
      <alignment horizontal="center" vertical="center"/>
    </xf>
    <xf numFmtId="38" fontId="55" fillId="0" borderId="42" xfId="10" applyFont="1" applyFill="1" applyBorder="1" applyAlignment="1">
      <alignment vertical="center"/>
    </xf>
    <xf numFmtId="179" fontId="55" fillId="0" borderId="54" xfId="9" applyNumberFormat="1" applyFont="1" applyFill="1" applyBorder="1" applyAlignment="1">
      <alignment horizontal="right" vertical="center"/>
    </xf>
    <xf numFmtId="38" fontId="45" fillId="0" borderId="42" xfId="10" applyFont="1" applyFill="1" applyBorder="1" applyAlignment="1">
      <alignment vertical="center"/>
    </xf>
    <xf numFmtId="179" fontId="55" fillId="0" borderId="54" xfId="11" applyNumberFormat="1" applyFont="1" applyFill="1" applyBorder="1" applyAlignment="1">
      <alignment vertical="center"/>
    </xf>
    <xf numFmtId="0" fontId="22" fillId="0" borderId="41" xfId="9" applyFont="1" applyFill="1" applyBorder="1" applyAlignment="1">
      <alignment vertical="center" wrapText="1"/>
    </xf>
    <xf numFmtId="38" fontId="56" fillId="0" borderId="1" xfId="10" applyFont="1" applyFill="1" applyBorder="1" applyAlignment="1">
      <alignment vertical="center"/>
    </xf>
    <xf numFmtId="179" fontId="55" fillId="0" borderId="20" xfId="11" applyNumberFormat="1" applyFont="1" applyFill="1" applyBorder="1" applyAlignment="1">
      <alignment vertical="center"/>
    </xf>
    <xf numFmtId="0" fontId="61" fillId="10" borderId="19" xfId="9" applyFont="1" applyFill="1" applyBorder="1" applyAlignment="1">
      <alignment vertical="center" wrapText="1"/>
    </xf>
    <xf numFmtId="0" fontId="51" fillId="0" borderId="19" xfId="9" applyFont="1" applyFill="1" applyBorder="1" applyAlignment="1">
      <alignment vertical="center" wrapText="1"/>
    </xf>
    <xf numFmtId="0" fontId="61" fillId="10" borderId="14" xfId="9" applyFont="1" applyFill="1" applyBorder="1" applyAlignment="1">
      <alignment vertical="center" wrapText="1"/>
    </xf>
    <xf numFmtId="0" fontId="62" fillId="10" borderId="19" xfId="9" applyFont="1" applyFill="1" applyBorder="1" applyAlignment="1">
      <alignment vertical="center" wrapText="1"/>
    </xf>
    <xf numFmtId="0" fontId="30" fillId="5" borderId="39" xfId="9" applyFont="1" applyFill="1" applyBorder="1" applyAlignment="1">
      <alignment horizontal="center" vertical="center"/>
    </xf>
    <xf numFmtId="0" fontId="62" fillId="0" borderId="16" xfId="9" applyFont="1" applyFill="1" applyBorder="1" applyAlignment="1">
      <alignment vertical="center" wrapText="1"/>
    </xf>
    <xf numFmtId="38" fontId="55" fillId="0" borderId="17" xfId="10" applyFont="1" applyFill="1" applyBorder="1" applyAlignment="1">
      <alignment vertical="center"/>
    </xf>
    <xf numFmtId="179" fontId="55" fillId="0" borderId="18" xfId="9" applyNumberFormat="1" applyFont="1" applyFill="1" applyBorder="1" applyAlignment="1">
      <alignment horizontal="right" vertical="center"/>
    </xf>
    <xf numFmtId="0" fontId="61" fillId="0" borderId="51" xfId="9" applyFont="1" applyFill="1" applyBorder="1" applyAlignment="1">
      <alignment vertical="center" wrapText="1"/>
    </xf>
    <xf numFmtId="179" fontId="55" fillId="0" borderId="18" xfId="11" applyNumberFormat="1" applyFont="1" applyFill="1" applyBorder="1" applyAlignment="1">
      <alignment vertical="center"/>
    </xf>
    <xf numFmtId="0" fontId="61" fillId="0" borderId="16" xfId="9" applyFont="1" applyFill="1" applyBorder="1" applyAlignment="1">
      <alignment vertical="center" wrapText="1"/>
    </xf>
    <xf numFmtId="38" fontId="56" fillId="0" borderId="42" xfId="10" applyFont="1" applyFill="1" applyBorder="1" applyAlignment="1">
      <alignment vertical="center"/>
    </xf>
    <xf numFmtId="179" fontId="55" fillId="10" borderId="20" xfId="11" applyNumberFormat="1" applyFont="1" applyFill="1" applyBorder="1" applyAlignment="1">
      <alignment horizontal="right" vertical="center"/>
    </xf>
    <xf numFmtId="0" fontId="63" fillId="10" borderId="19" xfId="9" applyFont="1" applyFill="1" applyBorder="1" applyAlignment="1">
      <alignment vertical="center" wrapText="1"/>
    </xf>
    <xf numFmtId="0" fontId="0" fillId="0" borderId="0" xfId="9" applyFont="1" applyAlignment="1">
      <alignment vertical="center" wrapText="1"/>
    </xf>
    <xf numFmtId="0" fontId="62" fillId="0" borderId="19" xfId="9" applyFont="1" applyFill="1" applyBorder="1" applyAlignment="1">
      <alignment vertical="center" wrapText="1"/>
    </xf>
    <xf numFmtId="0" fontId="61" fillId="0" borderId="19" xfId="9" applyFont="1" applyFill="1" applyBorder="1" applyAlignment="1">
      <alignment vertical="center" wrapText="1"/>
    </xf>
    <xf numFmtId="179" fontId="55" fillId="10" borderId="13" xfId="9" applyNumberFormat="1" applyFont="1" applyFill="1" applyBorder="1" applyAlignment="1">
      <alignment horizontal="right" vertical="center"/>
    </xf>
    <xf numFmtId="0" fontId="53" fillId="10" borderId="14" xfId="9" applyFont="1" applyFill="1" applyBorder="1" applyAlignment="1">
      <alignment vertical="center" wrapText="1"/>
    </xf>
    <xf numFmtId="0" fontId="58" fillId="0" borderId="16" xfId="9" applyFont="1" applyFill="1" applyBorder="1" applyAlignment="1">
      <alignment vertical="center" wrapText="1"/>
    </xf>
    <xf numFmtId="0" fontId="60" fillId="0" borderId="16" xfId="9" applyFont="1" applyFill="1" applyBorder="1" applyAlignment="1">
      <alignment vertical="center" wrapText="1"/>
    </xf>
    <xf numFmtId="38" fontId="55" fillId="10" borderId="42" xfId="10" applyFont="1" applyFill="1" applyBorder="1" applyAlignment="1">
      <alignment vertical="center"/>
    </xf>
    <xf numFmtId="179" fontId="55" fillId="10" borderId="54" xfId="9" applyNumberFormat="1" applyFont="1" applyFill="1" applyBorder="1" applyAlignment="1">
      <alignment horizontal="right" vertical="center"/>
    </xf>
    <xf numFmtId="0" fontId="64" fillId="10" borderId="19" xfId="9" applyFont="1" applyFill="1" applyBorder="1" applyAlignment="1">
      <alignment vertical="center" wrapText="1"/>
    </xf>
    <xf numFmtId="38" fontId="45" fillId="10" borderId="42" xfId="10" applyFont="1" applyFill="1" applyBorder="1" applyAlignment="1">
      <alignment vertical="center"/>
    </xf>
    <xf numFmtId="179" fontId="55" fillId="10" borderId="54" xfId="11" applyNumberFormat="1" applyFont="1" applyFill="1" applyBorder="1" applyAlignment="1">
      <alignment vertical="center"/>
    </xf>
    <xf numFmtId="0" fontId="30" fillId="5" borderId="49" xfId="9" applyFont="1" applyFill="1" applyBorder="1" applyAlignment="1">
      <alignment horizontal="center" vertical="center"/>
    </xf>
    <xf numFmtId="0" fontId="60" fillId="0" borderId="21" xfId="9" applyFont="1" applyFill="1" applyBorder="1" applyAlignment="1">
      <alignment vertical="center" wrapText="1"/>
    </xf>
    <xf numFmtId="179" fontId="56" fillId="0" borderId="23" xfId="11" applyNumberFormat="1" applyFont="1" applyFill="1" applyBorder="1" applyAlignment="1">
      <alignment vertical="center"/>
    </xf>
    <xf numFmtId="179" fontId="55" fillId="0" borderId="23" xfId="9" applyNumberFormat="1" applyFont="1" applyFill="1" applyBorder="1" applyAlignment="1" applyProtection="1">
      <alignment horizontal="right" vertical="center" wrapText="1"/>
    </xf>
    <xf numFmtId="0" fontId="22" fillId="0" borderId="0" xfId="9" applyFont="1" applyAlignment="1">
      <alignment vertical="center"/>
    </xf>
    <xf numFmtId="0" fontId="30" fillId="0" borderId="0" xfId="9" applyFont="1" applyAlignment="1">
      <alignment vertical="center"/>
    </xf>
    <xf numFmtId="179" fontId="1" fillId="0" borderId="0" xfId="14" applyNumberFormat="1" applyFont="1" applyAlignment="1">
      <alignment horizontal="right" vertical="center"/>
    </xf>
    <xf numFmtId="38" fontId="34" fillId="0" borderId="17" xfId="10" applyFont="1" applyFill="1" applyBorder="1" applyAlignment="1" applyProtection="1">
      <alignment vertical="center" wrapText="1"/>
    </xf>
    <xf numFmtId="179" fontId="41" fillId="0" borderId="18" xfId="0" applyNumberFormat="1" applyFont="1" applyFill="1" applyBorder="1" applyAlignment="1" applyProtection="1">
      <alignment horizontal="right" vertical="center" wrapText="1"/>
    </xf>
    <xf numFmtId="179" fontId="41" fillId="10" borderId="20" xfId="0" applyNumberFormat="1" applyFont="1" applyFill="1" applyBorder="1" applyAlignment="1" applyProtection="1">
      <alignment horizontal="right" vertical="center" wrapText="1"/>
    </xf>
    <xf numFmtId="179" fontId="41" fillId="0" borderId="20" xfId="0" applyNumberFormat="1" applyFont="1" applyFill="1" applyBorder="1" applyAlignment="1" applyProtection="1">
      <alignment horizontal="right" vertical="center" wrapText="1"/>
    </xf>
    <xf numFmtId="0" fontId="60" fillId="10" borderId="19" xfId="0" applyFont="1" applyFill="1" applyBorder="1" applyAlignment="1">
      <alignment vertical="center" wrapText="1"/>
    </xf>
    <xf numFmtId="0" fontId="61" fillId="10" borderId="14" xfId="0" applyNumberFormat="1" applyFont="1" applyFill="1" applyBorder="1" applyAlignment="1" applyProtection="1">
      <alignment vertical="center" wrapText="1"/>
    </xf>
    <xf numFmtId="179" fontId="23" fillId="10" borderId="20" xfId="0" applyNumberFormat="1" applyFont="1" applyFill="1" applyBorder="1" applyAlignment="1" applyProtection="1">
      <alignment horizontal="right" vertical="center" wrapText="1"/>
    </xf>
    <xf numFmtId="179" fontId="45" fillId="0" borderId="23" xfId="11" applyNumberFormat="1" applyFont="1" applyFill="1" applyBorder="1" applyAlignment="1">
      <alignment horizontal="right" vertical="center"/>
    </xf>
    <xf numFmtId="0" fontId="61" fillId="0" borderId="53" xfId="0" applyNumberFormat="1" applyFont="1" applyFill="1" applyBorder="1" applyAlignment="1" applyProtection="1">
      <alignment vertical="center" wrapText="1"/>
    </xf>
    <xf numFmtId="179" fontId="41" fillId="0" borderId="23" xfId="0" applyNumberFormat="1" applyFont="1" applyFill="1" applyBorder="1" applyAlignment="1" applyProtection="1">
      <alignment horizontal="right" vertical="center" wrapText="1"/>
    </xf>
    <xf numFmtId="179" fontId="34" fillId="0" borderId="32" xfId="0" applyNumberFormat="1" applyFont="1" applyBorder="1" applyAlignment="1">
      <alignment horizontal="right" vertical="center"/>
    </xf>
    <xf numFmtId="179" fontId="34" fillId="10" borderId="20" xfId="0" applyNumberFormat="1" applyFont="1" applyFill="1" applyBorder="1" applyAlignment="1">
      <alignment horizontal="right" vertical="center"/>
    </xf>
    <xf numFmtId="179" fontId="34" fillId="0" borderId="20" xfId="0" applyNumberFormat="1" applyFont="1" applyBorder="1" applyAlignment="1">
      <alignment horizontal="right" vertical="center"/>
    </xf>
    <xf numFmtId="179" fontId="45" fillId="10" borderId="20" xfId="11" applyNumberFormat="1" applyFont="1" applyFill="1" applyBorder="1" applyAlignment="1">
      <alignment horizontal="right" vertical="center"/>
    </xf>
    <xf numFmtId="0" fontId="22" fillId="0" borderId="53" xfId="0" applyFont="1" applyBorder="1" applyAlignment="1">
      <alignment vertical="center" wrapText="1"/>
    </xf>
    <xf numFmtId="179" fontId="34" fillId="0" borderId="23" xfId="0" applyNumberFormat="1" applyFont="1" applyBorder="1" applyAlignment="1">
      <alignment horizontal="right" vertical="center"/>
    </xf>
    <xf numFmtId="0" fontId="22" fillId="0" borderId="56" xfId="0" applyFont="1" applyFill="1" applyBorder="1" applyAlignment="1">
      <alignment vertical="center" wrapText="1"/>
    </xf>
    <xf numFmtId="179" fontId="45" fillId="0" borderId="32" xfId="11" applyNumberFormat="1" applyFont="1" applyFill="1" applyBorder="1" applyAlignment="1">
      <alignment vertical="center"/>
    </xf>
    <xf numFmtId="0" fontId="22" fillId="0" borderId="47" xfId="0" applyFont="1" applyFill="1" applyBorder="1" applyAlignment="1">
      <alignment vertical="center" wrapText="1"/>
    </xf>
    <xf numFmtId="0" fontId="60" fillId="0" borderId="19" xfId="0" applyFont="1" applyBorder="1" applyAlignment="1">
      <alignment vertical="center" wrapText="1"/>
    </xf>
    <xf numFmtId="0" fontId="61" fillId="0" borderId="47" xfId="0" applyFont="1" applyBorder="1" applyAlignment="1">
      <alignment vertical="center" wrapText="1"/>
    </xf>
    <xf numFmtId="0" fontId="61" fillId="0" borderId="56" xfId="0" applyFont="1" applyBorder="1" applyAlignment="1">
      <alignment vertical="center" wrapText="1"/>
    </xf>
    <xf numFmtId="0" fontId="61" fillId="10" borderId="14" xfId="0" applyFont="1" applyFill="1" applyBorder="1" applyAlignment="1">
      <alignment vertical="center" wrapText="1"/>
    </xf>
    <xf numFmtId="0" fontId="65" fillId="5" borderId="49" xfId="0" applyFont="1" applyFill="1" applyBorder="1" applyAlignment="1">
      <alignment horizontal="center" vertical="center"/>
    </xf>
    <xf numFmtId="38" fontId="39" fillId="0" borderId="38" xfId="10" applyFont="1" applyBorder="1" applyAlignment="1">
      <alignment horizontal="right" vertical="center"/>
    </xf>
    <xf numFmtId="38" fontId="39" fillId="0" borderId="54" xfId="10" applyFont="1" applyBorder="1" applyAlignment="1">
      <alignment horizontal="right" vertical="center"/>
    </xf>
    <xf numFmtId="38" fontId="39" fillId="0" borderId="54" xfId="10" applyFont="1" applyBorder="1" applyAlignment="1">
      <alignment horizontal="right" vertical="center" wrapText="1"/>
    </xf>
    <xf numFmtId="0" fontId="22" fillId="0" borderId="40" xfId="9" applyNumberFormat="1" applyFont="1" applyFill="1" applyBorder="1" applyAlignment="1" applyProtection="1">
      <alignment horizontal="center" vertical="center" wrapText="1"/>
    </xf>
    <xf numFmtId="38" fontId="34" fillId="0" borderId="41" xfId="10" applyFont="1" applyBorder="1" applyAlignment="1">
      <alignment vertical="center"/>
    </xf>
    <xf numFmtId="38" fontId="34" fillId="0" borderId="58" xfId="10" applyFont="1" applyBorder="1" applyAlignment="1">
      <alignment vertical="center"/>
    </xf>
    <xf numFmtId="38" fontId="42" fillId="0" borderId="40" xfId="9" applyNumberFormat="1" applyFont="1" applyBorder="1" applyAlignment="1">
      <alignment vertical="center"/>
    </xf>
    <xf numFmtId="176" fontId="4" fillId="0" borderId="1" xfId="2" applyNumberFormat="1" applyFont="1" applyBorder="1" applyAlignment="1">
      <alignment horizontal="right" vertical="center"/>
    </xf>
    <xf numFmtId="177" fontId="4" fillId="0" borderId="1" xfId="2" applyNumberFormat="1" applyFont="1" applyBorder="1" applyAlignment="1">
      <alignment horizontal="right" vertical="center"/>
    </xf>
    <xf numFmtId="177" fontId="4" fillId="0" borderId="1" xfId="2" applyNumberFormat="1" applyBorder="1" applyAlignment="1">
      <alignment horizontal="right" vertical="center"/>
    </xf>
    <xf numFmtId="177" fontId="4" fillId="0" borderId="1" xfId="2" applyNumberFormat="1" applyFill="1" applyBorder="1" applyAlignment="1">
      <alignment horizontal="right" vertical="center"/>
    </xf>
    <xf numFmtId="176" fontId="4" fillId="0" borderId="1" xfId="2" applyNumberFormat="1" applyFont="1" applyFill="1" applyBorder="1" applyAlignment="1">
      <alignment horizontal="right" vertical="center"/>
    </xf>
    <xf numFmtId="177" fontId="4" fillId="0" borderId="1" xfId="17" applyNumberFormat="1" applyFont="1" applyFill="1" applyBorder="1" applyAlignment="1">
      <alignment horizontal="right" vertical="center"/>
    </xf>
    <xf numFmtId="0" fontId="30" fillId="0" borderId="0" xfId="9" applyFont="1" applyBorder="1" applyAlignment="1">
      <alignment horizontal="center" vertical="center"/>
    </xf>
    <xf numFmtId="0" fontId="22" fillId="0" borderId="0" xfId="9" applyFont="1" applyBorder="1" applyAlignment="1">
      <alignment vertical="center" wrapText="1"/>
    </xf>
    <xf numFmtId="38" fontId="56" fillId="0" borderId="0" xfId="10" applyFont="1" applyBorder="1" applyAlignment="1">
      <alignment vertical="center"/>
    </xf>
    <xf numFmtId="182" fontId="34" fillId="0" borderId="0" xfId="9" applyNumberFormat="1" applyFont="1" applyBorder="1" applyAlignment="1">
      <alignment horizontal="right" vertical="center"/>
    </xf>
    <xf numFmtId="0" fontId="30" fillId="0" borderId="0" xfId="9" applyFont="1" applyBorder="1" applyAlignment="1">
      <alignment vertical="center" wrapText="1"/>
    </xf>
    <xf numFmtId="182" fontId="56" fillId="0" borderId="0" xfId="11" applyNumberFormat="1" applyFont="1" applyBorder="1" applyAlignment="1">
      <alignment vertical="center"/>
    </xf>
    <xf numFmtId="0" fontId="7" fillId="0" borderId="0" xfId="9" applyFont="1" applyBorder="1" applyAlignment="1">
      <alignment vertical="center" wrapText="1"/>
    </xf>
    <xf numFmtId="182" fontId="56" fillId="0" borderId="0" xfId="11" applyNumberFormat="1" applyFont="1" applyBorder="1" applyAlignment="1">
      <alignment horizontal="right" vertical="center"/>
    </xf>
    <xf numFmtId="182" fontId="55" fillId="0" borderId="0" xfId="11" applyNumberFormat="1" applyFont="1" applyBorder="1" applyAlignment="1">
      <alignment vertical="center"/>
    </xf>
    <xf numFmtId="0" fontId="22" fillId="0" borderId="0" xfId="9" applyFont="1" applyBorder="1" applyAlignment="1">
      <alignment vertical="center"/>
    </xf>
    <xf numFmtId="38" fontId="30" fillId="0" borderId="0" xfId="10" applyFont="1" applyBorder="1" applyAlignment="1">
      <alignment vertical="center"/>
    </xf>
    <xf numFmtId="182" fontId="22" fillId="0" borderId="0" xfId="9" applyNumberFormat="1" applyFont="1" applyBorder="1" applyAlignment="1">
      <alignment horizontal="right" vertical="center"/>
    </xf>
    <xf numFmtId="182" fontId="51" fillId="0" borderId="0" xfId="11" applyNumberFormat="1" applyFont="1" applyBorder="1" applyAlignment="1">
      <alignment vertical="center"/>
    </xf>
    <xf numFmtId="0" fontId="66" fillId="13" borderId="3" xfId="0" applyFont="1" applyFill="1" applyBorder="1" applyAlignment="1">
      <alignment vertical="center"/>
    </xf>
    <xf numFmtId="0" fontId="12" fillId="13" borderId="3" xfId="0" applyFont="1" applyFill="1" applyBorder="1" applyAlignment="1">
      <alignment vertical="center"/>
    </xf>
    <xf numFmtId="0" fontId="70" fillId="3" borderId="3" xfId="0" applyFont="1" applyFill="1" applyBorder="1" applyAlignment="1">
      <alignment vertical="center"/>
    </xf>
    <xf numFmtId="0" fontId="12" fillId="3" borderId="3" xfId="0" applyFont="1" applyFill="1" applyBorder="1" applyAlignment="1">
      <alignment vertical="center"/>
    </xf>
    <xf numFmtId="0" fontId="12" fillId="3" borderId="3" xfId="2" applyFont="1" applyFill="1" applyBorder="1" applyAlignment="1">
      <alignment vertical="center"/>
    </xf>
    <xf numFmtId="0" fontId="62" fillId="0" borderId="16" xfId="9" applyFont="1" applyFill="1" applyBorder="1" applyAlignment="1">
      <alignment vertical="center" shrinkToFit="1"/>
    </xf>
    <xf numFmtId="179" fontId="55" fillId="0" borderId="18" xfId="9" applyNumberFormat="1" applyFont="1" applyFill="1" applyBorder="1" applyAlignment="1">
      <alignment horizontal="center" vertical="center"/>
    </xf>
    <xf numFmtId="0" fontId="7" fillId="0" borderId="19" xfId="0" applyFont="1" applyBorder="1" applyAlignment="1">
      <alignment vertical="center" wrapText="1"/>
    </xf>
    <xf numFmtId="0" fontId="48" fillId="0" borderId="0" xfId="0" applyNumberFormat="1" applyFont="1" applyFill="1" applyBorder="1" applyAlignment="1" applyProtection="1">
      <alignment horizontal="left" vertical="center"/>
    </xf>
    <xf numFmtId="178" fontId="39" fillId="0" borderId="0" xfId="9" applyNumberFormat="1" applyFont="1" applyFill="1" applyBorder="1" applyAlignment="1" applyProtection="1">
      <alignment horizontal="right" vertical="center" wrapText="1"/>
    </xf>
    <xf numFmtId="38" fontId="39" fillId="0" borderId="0" xfId="10" applyFont="1" applyBorder="1" applyAlignment="1">
      <alignment horizontal="right" vertical="center" wrapText="1"/>
    </xf>
    <xf numFmtId="0" fontId="20" fillId="13" borderId="0" xfId="9" applyNumberFormat="1" applyFont="1" applyFill="1" applyBorder="1" applyAlignment="1" applyProtection="1">
      <alignment horizontal="center" vertical="center" wrapText="1"/>
    </xf>
    <xf numFmtId="180" fontId="38" fillId="13" borderId="0" xfId="9" applyNumberFormat="1" applyFont="1" applyFill="1" applyBorder="1" applyAlignment="1" applyProtection="1">
      <alignment horizontal="right" vertical="center" wrapText="1"/>
    </xf>
    <xf numFmtId="178" fontId="39" fillId="13" borderId="0" xfId="9" applyNumberFormat="1" applyFont="1" applyFill="1" applyBorder="1" applyAlignment="1" applyProtection="1">
      <alignment horizontal="right" vertical="center" wrapText="1"/>
    </xf>
    <xf numFmtId="38" fontId="39" fillId="13" borderId="0" xfId="10" applyFont="1" applyFill="1" applyBorder="1" applyAlignment="1">
      <alignment horizontal="right" vertical="center"/>
    </xf>
    <xf numFmtId="180" fontId="39" fillId="13" borderId="0" xfId="9" applyNumberFormat="1" applyFont="1" applyFill="1" applyBorder="1" applyAlignment="1" applyProtection="1">
      <alignment horizontal="right" vertical="center" wrapText="1"/>
    </xf>
    <xf numFmtId="49" fontId="12" fillId="13" borderId="60" xfId="0" applyNumberFormat="1" applyFont="1" applyFill="1" applyBorder="1" applyAlignment="1">
      <alignment horizontal="center" vertical="center"/>
    </xf>
    <xf numFmtId="183" fontId="4" fillId="0" borderId="65" xfId="2" applyNumberFormat="1" applyFont="1" applyBorder="1" applyAlignment="1">
      <alignment horizontal="right" vertical="center"/>
    </xf>
    <xf numFmtId="176" fontId="4" fillId="0" borderId="66" xfId="2" applyNumberFormat="1" applyFont="1" applyBorder="1" applyAlignment="1">
      <alignment horizontal="right" vertical="center"/>
    </xf>
    <xf numFmtId="183" fontId="4" fillId="0" borderId="65" xfId="2" applyNumberFormat="1" applyBorder="1" applyAlignment="1">
      <alignment horizontal="right" vertical="center"/>
    </xf>
    <xf numFmtId="183" fontId="4" fillId="0" borderId="65" xfId="2" applyNumberFormat="1" applyFill="1" applyBorder="1" applyAlignment="1">
      <alignment horizontal="right" vertical="center"/>
    </xf>
    <xf numFmtId="183" fontId="0" fillId="0" borderId="65" xfId="0" applyNumberFormat="1" applyFill="1" applyBorder="1" applyAlignment="1">
      <alignment vertical="center"/>
    </xf>
    <xf numFmtId="176" fontId="4" fillId="0" borderId="66" xfId="2" applyNumberFormat="1" applyFont="1" applyFill="1" applyBorder="1" applyAlignment="1">
      <alignment horizontal="right" vertical="center"/>
    </xf>
    <xf numFmtId="0" fontId="12" fillId="13" borderId="13" xfId="0" applyFont="1" applyFill="1" applyBorder="1" applyAlignment="1">
      <alignment vertical="center"/>
    </xf>
    <xf numFmtId="183" fontId="4" fillId="0" borderId="65" xfId="2" applyNumberFormat="1" applyFont="1" applyFill="1" applyBorder="1" applyAlignment="1">
      <alignment horizontal="right" vertical="center"/>
    </xf>
    <xf numFmtId="0" fontId="69" fillId="13" borderId="13" xfId="0" applyFont="1" applyFill="1" applyBorder="1" applyAlignment="1">
      <alignment vertical="center"/>
    </xf>
    <xf numFmtId="0" fontId="12" fillId="13" borderId="13" xfId="2" applyFont="1" applyFill="1" applyBorder="1" applyAlignment="1">
      <alignment vertical="center"/>
    </xf>
    <xf numFmtId="0" fontId="68" fillId="3" borderId="3" xfId="0" applyFont="1" applyFill="1" applyBorder="1" applyAlignment="1">
      <alignment vertical="center"/>
    </xf>
    <xf numFmtId="0" fontId="12" fillId="3" borderId="3" xfId="2" applyFont="1" applyFill="1" applyBorder="1" applyAlignment="1">
      <alignment vertical="center" wrapText="1"/>
    </xf>
    <xf numFmtId="38" fontId="8" fillId="8" borderId="42" xfId="1" applyFont="1" applyFill="1" applyBorder="1" applyAlignment="1">
      <alignment horizontal="right" vertical="center"/>
    </xf>
    <xf numFmtId="38" fontId="8" fillId="8" borderId="58" xfId="1" applyFont="1" applyFill="1" applyBorder="1" applyAlignment="1">
      <alignment horizontal="right" vertical="center"/>
    </xf>
    <xf numFmtId="38" fontId="8" fillId="8" borderId="70" xfId="1" applyFont="1" applyFill="1" applyBorder="1" applyAlignment="1">
      <alignment horizontal="right" vertical="center"/>
    </xf>
    <xf numFmtId="38" fontId="71" fillId="11" borderId="71" xfId="1" applyFont="1" applyFill="1" applyBorder="1" applyAlignment="1">
      <alignment horizontal="right" vertical="center"/>
    </xf>
    <xf numFmtId="38" fontId="71" fillId="11" borderId="56" xfId="1" applyFont="1" applyFill="1" applyBorder="1" applyAlignment="1">
      <alignment horizontal="right" vertical="center"/>
    </xf>
    <xf numFmtId="38" fontId="32" fillId="11" borderId="65" xfId="1" applyFont="1" applyFill="1" applyBorder="1" applyAlignment="1">
      <alignment horizontal="right" vertical="center"/>
    </xf>
    <xf numFmtId="38" fontId="32" fillId="11" borderId="14" xfId="1" applyFont="1" applyFill="1" applyBorder="1" applyAlignment="1">
      <alignment horizontal="right" vertical="center"/>
    </xf>
    <xf numFmtId="38" fontId="32" fillId="11" borderId="72" xfId="1" applyFont="1" applyFill="1" applyBorder="1" applyAlignment="1">
      <alignment horizontal="right" vertical="center"/>
    </xf>
    <xf numFmtId="38" fontId="32" fillId="11" borderId="10" xfId="1" applyFont="1" applyFill="1" applyBorder="1" applyAlignment="1">
      <alignment horizontal="right" vertical="center"/>
    </xf>
    <xf numFmtId="0" fontId="10" fillId="11" borderId="65" xfId="2" applyFont="1" applyFill="1" applyBorder="1" applyAlignment="1" applyProtection="1">
      <alignment horizontal="center" vertical="center"/>
    </xf>
    <xf numFmtId="176" fontId="4" fillId="11" borderId="1" xfId="2" applyNumberFormat="1" applyFont="1" applyFill="1" applyBorder="1" applyAlignment="1" applyProtection="1">
      <alignment horizontal="center" vertical="center" wrapText="1"/>
    </xf>
    <xf numFmtId="177" fontId="0" fillId="11" borderId="1" xfId="3" applyNumberFormat="1" applyFont="1" applyFill="1" applyBorder="1" applyAlignment="1" applyProtection="1">
      <alignment horizontal="center" vertical="center" wrapText="1"/>
    </xf>
    <xf numFmtId="176" fontId="4" fillId="11" borderId="66" xfId="2" applyNumberFormat="1" applyFont="1" applyFill="1" applyBorder="1" applyAlignment="1" applyProtection="1">
      <alignment horizontal="center" vertical="center" wrapText="1"/>
    </xf>
    <xf numFmtId="176" fontId="4" fillId="11" borderId="13" xfId="2" applyNumberFormat="1" applyFont="1" applyFill="1" applyBorder="1" applyAlignment="1" applyProtection="1">
      <alignment horizontal="center" vertical="center" wrapText="1"/>
    </xf>
    <xf numFmtId="176" fontId="4" fillId="0" borderId="13" xfId="2" applyNumberFormat="1" applyFont="1" applyBorder="1" applyAlignment="1">
      <alignment horizontal="right" vertical="center"/>
    </xf>
    <xf numFmtId="176" fontId="4" fillId="0" borderId="13" xfId="2" applyNumberFormat="1" applyFont="1" applyFill="1" applyBorder="1" applyAlignment="1">
      <alignment horizontal="right" vertical="center"/>
    </xf>
    <xf numFmtId="38" fontId="71" fillId="11" borderId="85" xfId="1" applyFont="1" applyFill="1" applyBorder="1" applyAlignment="1">
      <alignment horizontal="right" vertical="center"/>
    </xf>
    <xf numFmtId="38" fontId="32" fillId="11" borderId="86" xfId="1" applyFont="1" applyFill="1" applyBorder="1" applyAlignment="1">
      <alignment horizontal="right" vertical="center"/>
    </xf>
    <xf numFmtId="38" fontId="32" fillId="11" borderId="87" xfId="1" applyFont="1" applyFill="1" applyBorder="1" applyAlignment="1">
      <alignment horizontal="right" vertical="center"/>
    </xf>
    <xf numFmtId="38" fontId="71" fillId="11" borderId="88" xfId="1" applyFont="1" applyFill="1" applyBorder="1" applyAlignment="1">
      <alignment horizontal="right" vertical="center"/>
    </xf>
    <xf numFmtId="38" fontId="32" fillId="11" borderId="89" xfId="1" applyFont="1" applyFill="1" applyBorder="1" applyAlignment="1">
      <alignment horizontal="right" vertical="center"/>
    </xf>
    <xf numFmtId="38" fontId="32" fillId="11" borderId="90" xfId="1" applyFont="1" applyFill="1" applyBorder="1" applyAlignment="1">
      <alignment horizontal="right" vertical="center"/>
    </xf>
    <xf numFmtId="183" fontId="4" fillId="0" borderId="83" xfId="2" applyNumberFormat="1" applyFont="1" applyBorder="1" applyAlignment="1">
      <alignment horizontal="right" vertical="center"/>
    </xf>
    <xf numFmtId="183" fontId="4" fillId="0" borderId="83" xfId="2" applyNumberFormat="1" applyBorder="1" applyAlignment="1">
      <alignment horizontal="right" vertical="center"/>
    </xf>
    <xf numFmtId="183" fontId="4" fillId="0" borderId="83" xfId="2" applyNumberFormat="1" applyBorder="1" applyAlignment="1">
      <alignment vertical="center"/>
    </xf>
    <xf numFmtId="183" fontId="4" fillId="0" borderId="83" xfId="2" applyNumberFormat="1" applyFont="1" applyBorder="1">
      <alignment vertical="center"/>
    </xf>
    <xf numFmtId="183" fontId="4" fillId="0" borderId="83" xfId="2" applyNumberFormat="1" applyBorder="1">
      <alignment vertical="center"/>
    </xf>
    <xf numFmtId="183" fontId="4" fillId="0" borderId="83" xfId="2" applyNumberFormat="1" applyFill="1" applyBorder="1">
      <alignment vertical="center"/>
    </xf>
    <xf numFmtId="183" fontId="8" fillId="8" borderId="91" xfId="1" applyNumberFormat="1" applyFont="1" applyFill="1" applyBorder="1" applyAlignment="1">
      <alignment horizontal="right" vertical="center"/>
    </xf>
    <xf numFmtId="0" fontId="4" fillId="14" borderId="82" xfId="2" applyFont="1" applyFill="1" applyBorder="1" applyAlignment="1">
      <alignment horizontal="center" vertical="center" wrapText="1"/>
    </xf>
    <xf numFmtId="0" fontId="8" fillId="14" borderId="83" xfId="2" applyFont="1" applyFill="1" applyBorder="1" applyAlignment="1">
      <alignment horizontal="center" vertical="center"/>
    </xf>
    <xf numFmtId="38" fontId="71" fillId="14" borderId="92" xfId="1" applyFont="1" applyFill="1" applyBorder="1" applyAlignment="1">
      <alignment horizontal="right" vertical="center"/>
    </xf>
    <xf numFmtId="38" fontId="32" fillId="14" borderId="83" xfId="1" applyFont="1" applyFill="1" applyBorder="1" applyAlignment="1">
      <alignment horizontal="right" vertical="center"/>
    </xf>
    <xf numFmtId="38" fontId="32" fillId="14" borderId="84" xfId="1" applyFont="1" applyFill="1" applyBorder="1" applyAlignment="1">
      <alignment horizontal="right" vertical="center"/>
    </xf>
    <xf numFmtId="0" fontId="72" fillId="0" borderId="0" xfId="0" applyFont="1" applyAlignment="1">
      <alignment vertical="center"/>
    </xf>
    <xf numFmtId="0" fontId="4" fillId="3" borderId="0" xfId="2" applyFill="1">
      <alignment vertical="center"/>
    </xf>
    <xf numFmtId="0" fontId="15" fillId="7" borderId="9" xfId="0" applyNumberFormat="1" applyFont="1" applyFill="1" applyBorder="1" applyAlignment="1" applyProtection="1">
      <alignment horizontal="justify" vertical="distributed" wrapText="1"/>
    </xf>
    <xf numFmtId="0" fontId="15" fillId="7" borderId="0" xfId="0" applyNumberFormat="1" applyFont="1" applyFill="1" applyBorder="1" applyAlignment="1" applyProtection="1">
      <alignment horizontal="justify" vertical="distributed" wrapText="1"/>
    </xf>
    <xf numFmtId="0" fontId="16" fillId="7" borderId="0" xfId="0" applyNumberFormat="1" applyFont="1" applyFill="1" applyBorder="1" applyAlignment="1" applyProtection="1">
      <alignment horizontal="justify" vertical="distributed" wrapText="1"/>
    </xf>
    <xf numFmtId="0" fontId="19" fillId="9" borderId="0" xfId="0" applyNumberFormat="1" applyFont="1" applyFill="1" applyBorder="1" applyAlignment="1" applyProtection="1">
      <alignment horizontal="center" vertical="distributed" wrapText="1"/>
    </xf>
    <xf numFmtId="0" fontId="24" fillId="0" borderId="0" xfId="0" applyFont="1" applyAlignment="1">
      <alignment horizontal="center" vertical="center"/>
    </xf>
    <xf numFmtId="0" fontId="21" fillId="0" borderId="58" xfId="0" applyNumberFormat="1" applyFont="1" applyFill="1" applyBorder="1" applyAlignment="1" applyProtection="1">
      <alignment horizontal="left" vertical="distributed" wrapText="1"/>
    </xf>
    <xf numFmtId="0" fontId="21" fillId="0" borderId="9" xfId="0" applyNumberFormat="1" applyFont="1" applyFill="1" applyBorder="1" applyAlignment="1" applyProtection="1">
      <alignment horizontal="left" vertical="distributed" wrapText="1"/>
    </xf>
    <xf numFmtId="0" fontId="21" fillId="0" borderId="79" xfId="0" applyNumberFormat="1" applyFont="1" applyFill="1" applyBorder="1" applyAlignment="1" applyProtection="1">
      <alignment horizontal="left" vertical="distributed" wrapText="1"/>
    </xf>
    <xf numFmtId="0" fontId="21" fillId="0" borderId="15" xfId="0" applyNumberFormat="1" applyFont="1" applyFill="1" applyBorder="1" applyAlignment="1" applyProtection="1">
      <alignment horizontal="left" vertical="distributed" wrapText="1"/>
    </xf>
    <xf numFmtId="0" fontId="21" fillId="0" borderId="0" xfId="0" applyNumberFormat="1" applyFont="1" applyFill="1" applyBorder="1" applyAlignment="1" applyProtection="1">
      <alignment horizontal="left" vertical="distributed" wrapText="1"/>
    </xf>
    <xf numFmtId="0" fontId="21" fillId="0" borderId="80" xfId="0" applyNumberFormat="1" applyFont="1" applyFill="1" applyBorder="1" applyAlignment="1" applyProtection="1">
      <alignment horizontal="left" vertical="distributed" wrapText="1"/>
    </xf>
    <xf numFmtId="0" fontId="21" fillId="0" borderId="76" xfId="0" applyNumberFormat="1" applyFont="1" applyFill="1" applyBorder="1" applyAlignment="1" applyProtection="1">
      <alignment horizontal="left" vertical="distributed" wrapText="1"/>
    </xf>
    <xf numFmtId="0" fontId="21" fillId="0" borderId="6" xfId="0" applyNumberFormat="1" applyFont="1" applyFill="1" applyBorder="1" applyAlignment="1" applyProtection="1">
      <alignment horizontal="left" vertical="distributed" wrapText="1"/>
    </xf>
    <xf numFmtId="0" fontId="21" fillId="0" borderId="51" xfId="0" applyNumberFormat="1" applyFont="1" applyFill="1" applyBorder="1" applyAlignment="1" applyProtection="1">
      <alignment horizontal="left" vertical="distributed" wrapText="1"/>
    </xf>
    <xf numFmtId="0" fontId="25" fillId="7" borderId="13" xfId="0" applyNumberFormat="1" applyFont="1" applyFill="1" applyBorder="1" applyAlignment="1" applyProtection="1">
      <alignment horizontal="center" vertical="distributed" wrapText="1"/>
    </xf>
    <xf numFmtId="0" fontId="21" fillId="7" borderId="3" xfId="0" applyNumberFormat="1" applyFont="1" applyFill="1" applyBorder="1" applyAlignment="1" applyProtection="1">
      <alignment horizontal="center" vertical="distributed" wrapText="1"/>
    </xf>
    <xf numFmtId="0" fontId="21" fillId="7" borderId="14" xfId="0" applyNumberFormat="1" applyFont="1" applyFill="1" applyBorder="1" applyAlignment="1" applyProtection="1">
      <alignment horizontal="center" vertical="distributed" wrapText="1"/>
    </xf>
    <xf numFmtId="0" fontId="73" fillId="0" borderId="58" xfId="0" applyNumberFormat="1" applyFont="1" applyFill="1" applyBorder="1" applyAlignment="1" applyProtection="1">
      <alignment horizontal="left" vertical="distributed" wrapText="1"/>
    </xf>
    <xf numFmtId="0" fontId="74" fillId="0" borderId="9" xfId="0" applyNumberFormat="1" applyFont="1" applyFill="1" applyBorder="1" applyAlignment="1" applyProtection="1">
      <alignment horizontal="left" vertical="distributed" wrapText="1"/>
    </xf>
    <xf numFmtId="0" fontId="74" fillId="0" borderId="79" xfId="0" applyNumberFormat="1" applyFont="1" applyFill="1" applyBorder="1" applyAlignment="1" applyProtection="1">
      <alignment horizontal="left" vertical="distributed" wrapText="1"/>
    </xf>
    <xf numFmtId="0" fontId="0" fillId="0" borderId="15" xfId="0" applyFont="1" applyBorder="1" applyAlignment="1"/>
    <xf numFmtId="0" fontId="0" fillId="0" borderId="0" xfId="0" applyFont="1" applyBorder="1" applyAlignment="1"/>
    <xf numFmtId="0" fontId="0" fillId="0" borderId="80" xfId="0" applyFont="1" applyBorder="1" applyAlignment="1"/>
    <xf numFmtId="0" fontId="4" fillId="0" borderId="15" xfId="0" applyFont="1" applyBorder="1" applyAlignment="1">
      <alignment vertical="top" wrapText="1"/>
    </xf>
    <xf numFmtId="0" fontId="0" fillId="0" borderId="0" xfId="0" applyFont="1" applyBorder="1" applyAlignment="1">
      <alignment vertical="top"/>
    </xf>
    <xf numFmtId="0" fontId="0" fillId="0" borderId="80" xfId="0" applyFont="1" applyBorder="1" applyAlignment="1">
      <alignment vertical="top"/>
    </xf>
    <xf numFmtId="0" fontId="0" fillId="0" borderId="15" xfId="0" applyFont="1" applyBorder="1" applyAlignment="1">
      <alignment vertical="top"/>
    </xf>
    <xf numFmtId="0" fontId="0" fillId="0" borderId="76" xfId="0" applyFont="1" applyBorder="1" applyAlignment="1">
      <alignment vertical="top"/>
    </xf>
    <xf numFmtId="0" fontId="0" fillId="0" borderId="6" xfId="0" applyFont="1" applyBorder="1" applyAlignment="1">
      <alignment vertical="top"/>
    </xf>
    <xf numFmtId="0" fontId="0" fillId="0" borderId="51" xfId="0" applyFont="1" applyBorder="1" applyAlignment="1">
      <alignment vertical="top"/>
    </xf>
    <xf numFmtId="0" fontId="25" fillId="7" borderId="13" xfId="7" applyFont="1" applyFill="1" applyBorder="1" applyAlignment="1">
      <alignment horizontal="center" vertical="center"/>
    </xf>
    <xf numFmtId="0" fontId="0" fillId="0" borderId="3" xfId="0" applyBorder="1" applyAlignment="1">
      <alignment horizontal="center" vertical="center"/>
    </xf>
    <xf numFmtId="0" fontId="0" fillId="0" borderId="14" xfId="0" applyBorder="1" applyAlignment="1">
      <alignment horizontal="center" vertical="center"/>
    </xf>
    <xf numFmtId="0" fontId="1" fillId="0" borderId="0" xfId="7" applyAlignment="1">
      <alignment vertical="center" wrapText="1"/>
    </xf>
    <xf numFmtId="0" fontId="0" fillId="0" borderId="0" xfId="0" applyAlignment="1"/>
    <xf numFmtId="0" fontId="31" fillId="10" borderId="13" xfId="9" applyFont="1" applyFill="1" applyBorder="1" applyAlignment="1">
      <alignment horizontal="center" vertical="center"/>
    </xf>
    <xf numFmtId="178" fontId="39" fillId="0" borderId="42" xfId="9" applyNumberFormat="1" applyFont="1" applyFill="1" applyBorder="1" applyAlignment="1" applyProtection="1">
      <alignment horizontal="right" vertical="center" wrapText="1"/>
    </xf>
    <xf numFmtId="178" fontId="39" fillId="0" borderId="2" xfId="9" applyNumberFormat="1" applyFont="1" applyFill="1" applyBorder="1" applyAlignment="1" applyProtection="1">
      <alignment horizontal="right" vertical="center" wrapText="1"/>
    </xf>
    <xf numFmtId="0" fontId="20" fillId="12" borderId="40" xfId="9" applyNumberFormat="1" applyFont="1" applyFill="1" applyBorder="1" applyAlignment="1" applyProtection="1">
      <alignment horizontal="center" vertical="center" wrapText="1"/>
    </xf>
    <xf numFmtId="0" fontId="20" fillId="12" borderId="33" xfId="9" applyNumberFormat="1" applyFont="1" applyFill="1" applyBorder="1" applyAlignment="1" applyProtection="1">
      <alignment horizontal="center" vertical="center" wrapText="1"/>
    </xf>
    <xf numFmtId="180" fontId="38" fillId="7" borderId="41" xfId="9" applyNumberFormat="1" applyFont="1" applyFill="1" applyBorder="1" applyAlignment="1" applyProtection="1">
      <alignment horizontal="right" vertical="center" wrapText="1"/>
    </xf>
    <xf numFmtId="180" fontId="38" fillId="7" borderId="34" xfId="9" applyNumberFormat="1" applyFont="1" applyFill="1" applyBorder="1" applyAlignment="1" applyProtection="1">
      <alignment horizontal="right" vertical="center" wrapText="1"/>
    </xf>
    <xf numFmtId="178" fontId="39" fillId="0" borderId="35" xfId="9" applyNumberFormat="1" applyFont="1" applyFill="1" applyBorder="1" applyAlignment="1" applyProtection="1">
      <alignment horizontal="right" vertical="center" wrapText="1"/>
    </xf>
    <xf numFmtId="180" fontId="39" fillId="6" borderId="41" xfId="9" applyNumberFormat="1" applyFont="1" applyFill="1" applyBorder="1" applyAlignment="1" applyProtection="1">
      <alignment horizontal="right" vertical="center" wrapText="1"/>
    </xf>
    <xf numFmtId="180" fontId="39" fillId="6" borderId="34" xfId="9" applyNumberFormat="1" applyFont="1" applyFill="1" applyBorder="1" applyAlignment="1" applyProtection="1">
      <alignment horizontal="right" vertical="center" wrapText="1"/>
    </xf>
    <xf numFmtId="180" fontId="39" fillId="2" borderId="41" xfId="9" applyNumberFormat="1" applyFont="1" applyFill="1" applyBorder="1" applyAlignment="1" applyProtection="1">
      <alignment horizontal="right" vertical="center" wrapText="1"/>
    </xf>
    <xf numFmtId="180" fontId="39" fillId="2" borderId="34" xfId="9" applyNumberFormat="1" applyFont="1" applyFill="1" applyBorder="1" applyAlignment="1" applyProtection="1">
      <alignment horizontal="right" vertical="center" wrapText="1"/>
    </xf>
    <xf numFmtId="0" fontId="20" fillId="12" borderId="37" xfId="9" applyNumberFormat="1" applyFont="1" applyFill="1" applyBorder="1" applyAlignment="1" applyProtection="1">
      <alignment horizontal="center" vertical="center" wrapText="1"/>
    </xf>
    <xf numFmtId="180" fontId="38" fillId="7" borderId="43" xfId="9" applyNumberFormat="1" applyFont="1" applyFill="1" applyBorder="1" applyAlignment="1" applyProtection="1">
      <alignment horizontal="right" vertical="center" wrapText="1"/>
    </xf>
    <xf numFmtId="180" fontId="39" fillId="6" borderId="43" xfId="9" applyNumberFormat="1" applyFont="1" applyFill="1" applyBorder="1" applyAlignment="1" applyProtection="1">
      <alignment horizontal="right" vertical="center" wrapText="1"/>
    </xf>
    <xf numFmtId="180" fontId="39" fillId="2" borderId="43" xfId="9" applyNumberFormat="1" applyFont="1" applyFill="1" applyBorder="1" applyAlignment="1" applyProtection="1">
      <alignment horizontal="right" vertical="center" wrapText="1"/>
    </xf>
    <xf numFmtId="0" fontId="20" fillId="12" borderId="39" xfId="9" applyNumberFormat="1" applyFont="1" applyFill="1" applyBorder="1" applyAlignment="1" applyProtection="1">
      <alignment horizontal="center" vertical="center" wrapText="1"/>
    </xf>
    <xf numFmtId="180" fontId="38" fillId="7" borderId="16" xfId="9" applyNumberFormat="1" applyFont="1" applyFill="1" applyBorder="1" applyAlignment="1" applyProtection="1">
      <alignment horizontal="right" vertical="center" wrapText="1"/>
    </xf>
    <xf numFmtId="178" fontId="39" fillId="0" borderId="17" xfId="9" applyNumberFormat="1" applyFont="1" applyFill="1" applyBorder="1" applyAlignment="1" applyProtection="1">
      <alignment horizontal="right" vertical="center" wrapText="1"/>
    </xf>
    <xf numFmtId="180" fontId="39" fillId="6" borderId="16" xfId="9" applyNumberFormat="1" applyFont="1" applyFill="1" applyBorder="1" applyAlignment="1" applyProtection="1">
      <alignment horizontal="right" vertical="center" wrapText="1"/>
    </xf>
    <xf numFmtId="180" fontId="39" fillId="2" borderId="16" xfId="9" applyNumberFormat="1" applyFont="1" applyFill="1" applyBorder="1" applyAlignment="1" applyProtection="1">
      <alignment horizontal="right" vertical="center" wrapText="1"/>
    </xf>
    <xf numFmtId="180" fontId="38" fillId="7" borderId="41" xfId="9" applyNumberFormat="1" applyFont="1" applyFill="1" applyBorder="1" applyAlignment="1" applyProtection="1">
      <alignment vertical="center" wrapText="1"/>
    </xf>
    <xf numFmtId="180" fontId="38" fillId="7" borderId="16" xfId="9" applyNumberFormat="1" applyFont="1" applyFill="1" applyBorder="1" applyAlignment="1" applyProtection="1">
      <alignment vertical="center" wrapText="1"/>
    </xf>
    <xf numFmtId="38" fontId="40" fillId="0" borderId="0" xfId="10" applyFont="1" applyFill="1" applyAlignment="1">
      <alignment horizontal="center" vertical="center"/>
    </xf>
    <xf numFmtId="10" fontId="0" fillId="0" borderId="0" xfId="10" applyNumberFormat="1" applyFont="1" applyFill="1" applyAlignment="1">
      <alignment horizontal="center" vertical="center"/>
    </xf>
    <xf numFmtId="0" fontId="35" fillId="12" borderId="31" xfId="9" applyNumberFormat="1" applyFont="1" applyFill="1" applyBorder="1" applyAlignment="1" applyProtection="1">
      <alignment horizontal="center" vertical="center" wrapText="1"/>
    </xf>
    <xf numFmtId="0" fontId="35" fillId="12" borderId="35" xfId="9" applyNumberFormat="1" applyFont="1" applyFill="1" applyBorder="1" applyAlignment="1" applyProtection="1">
      <alignment horizontal="center" vertical="center" wrapText="1"/>
    </xf>
    <xf numFmtId="180" fontId="38" fillId="7" borderId="30" xfId="9" applyNumberFormat="1" applyFont="1" applyFill="1" applyBorder="1" applyAlignment="1" applyProtection="1">
      <alignment vertical="center" wrapText="1"/>
    </xf>
    <xf numFmtId="180" fontId="39" fillId="6" borderId="30" xfId="9" applyNumberFormat="1" applyFont="1" applyFill="1" applyBorder="1" applyAlignment="1" applyProtection="1">
      <alignment horizontal="right" vertical="center" wrapText="1"/>
    </xf>
    <xf numFmtId="180" fontId="39" fillId="2" borderId="30" xfId="9" applyNumberFormat="1" applyFont="1" applyFill="1" applyBorder="1" applyAlignment="1" applyProtection="1">
      <alignment horizontal="right" vertical="center" wrapText="1"/>
    </xf>
    <xf numFmtId="0" fontId="20" fillId="12" borderId="29" xfId="9" applyNumberFormat="1" applyFont="1" applyFill="1" applyBorder="1" applyAlignment="1" applyProtection="1">
      <alignment horizontal="center" vertical="center" wrapText="1"/>
    </xf>
    <xf numFmtId="0" fontId="35" fillId="7" borderId="30" xfId="9" applyNumberFormat="1" applyFont="1" applyFill="1" applyBorder="1" applyAlignment="1" applyProtection="1">
      <alignment horizontal="center" vertical="center" wrapText="1"/>
    </xf>
    <xf numFmtId="0" fontId="35" fillId="7" borderId="34" xfId="9" applyNumberFormat="1" applyFont="1" applyFill="1" applyBorder="1" applyAlignment="1" applyProtection="1">
      <alignment horizontal="center" vertical="center" wrapText="1"/>
    </xf>
    <xf numFmtId="0" fontId="37" fillId="6" borderId="30" xfId="9" applyNumberFormat="1" applyFont="1" applyFill="1" applyBorder="1" applyAlignment="1" applyProtection="1">
      <alignment horizontal="center" vertical="center" wrapText="1"/>
    </xf>
    <xf numFmtId="0" fontId="37" fillId="6" borderId="34" xfId="9" applyNumberFormat="1" applyFont="1" applyFill="1" applyBorder="1" applyAlignment="1" applyProtection="1">
      <alignment horizontal="center" vertical="center" wrapText="1"/>
    </xf>
    <xf numFmtId="0" fontId="35" fillId="2" borderId="30" xfId="9" applyNumberFormat="1" applyFont="1" applyFill="1" applyBorder="1" applyAlignment="1" applyProtection="1">
      <alignment horizontal="center" vertical="center" wrapText="1"/>
    </xf>
    <xf numFmtId="0" fontId="35" fillId="2" borderId="34" xfId="9" applyNumberFormat="1" applyFont="1" applyFill="1" applyBorder="1" applyAlignment="1" applyProtection="1">
      <alignment horizontal="center" vertical="center" wrapText="1"/>
    </xf>
    <xf numFmtId="0" fontId="22" fillId="5" borderId="29" xfId="0" applyNumberFormat="1" applyFont="1" applyFill="1" applyBorder="1" applyAlignment="1" applyProtection="1">
      <alignment horizontal="center" vertical="center" wrapText="1"/>
    </xf>
    <xf numFmtId="0" fontId="22" fillId="5" borderId="33" xfId="0" applyNumberFormat="1" applyFont="1" applyFill="1" applyBorder="1" applyAlignment="1" applyProtection="1">
      <alignment horizontal="center" vertical="center" wrapText="1"/>
    </xf>
    <xf numFmtId="0" fontId="48" fillId="0" borderId="0" xfId="0" applyNumberFormat="1" applyFont="1" applyFill="1" applyBorder="1" applyAlignment="1" applyProtection="1">
      <alignment horizontal="left" vertical="center"/>
    </xf>
    <xf numFmtId="0" fontId="22" fillId="5" borderId="37" xfId="0" applyNumberFormat="1" applyFont="1" applyFill="1" applyBorder="1" applyAlignment="1" applyProtection="1">
      <alignment horizontal="center" vertical="center" wrapText="1"/>
    </xf>
    <xf numFmtId="0" fontId="31" fillId="10" borderId="13" xfId="0" applyNumberFormat="1" applyFont="1" applyFill="1" applyBorder="1" applyAlignment="1" applyProtection="1">
      <alignment horizontal="center" vertical="center"/>
    </xf>
    <xf numFmtId="0" fontId="30" fillId="0" borderId="0" xfId="0" applyFont="1" applyAlignment="1">
      <alignment horizontal="left" vertical="center" wrapText="1"/>
    </xf>
    <xf numFmtId="0" fontId="22" fillId="5" borderId="29" xfId="9" applyNumberFormat="1" applyFont="1" applyFill="1" applyBorder="1" applyAlignment="1" applyProtection="1">
      <alignment horizontal="center" vertical="center" wrapText="1"/>
    </xf>
    <xf numFmtId="0" fontId="22" fillId="5" borderId="33" xfId="9" applyNumberFormat="1" applyFont="1" applyFill="1" applyBorder="1" applyAlignment="1" applyProtection="1">
      <alignment horizontal="center" vertical="center" wrapText="1"/>
    </xf>
    <xf numFmtId="0" fontId="22" fillId="5" borderId="37" xfId="9" applyNumberFormat="1" applyFont="1" applyFill="1" applyBorder="1" applyAlignment="1" applyProtection="1">
      <alignment horizontal="center" vertical="center" wrapText="1"/>
    </xf>
    <xf numFmtId="0" fontId="31" fillId="10" borderId="13" xfId="9" applyNumberFormat="1" applyFont="1" applyFill="1" applyBorder="1" applyAlignment="1" applyProtection="1">
      <alignment horizontal="center" vertical="center"/>
    </xf>
    <xf numFmtId="0" fontId="0" fillId="0" borderId="3" xfId="0" applyBorder="1" applyAlignment="1">
      <alignment horizontal="center"/>
    </xf>
    <xf numFmtId="0" fontId="0" fillId="0" borderId="14" xfId="0" applyBorder="1" applyAlignment="1">
      <alignment horizontal="center"/>
    </xf>
    <xf numFmtId="0" fontId="0" fillId="11" borderId="63" xfId="0" applyFill="1" applyBorder="1" applyAlignment="1">
      <alignment horizontal="center" vertical="center"/>
    </xf>
    <xf numFmtId="0" fontId="0" fillId="11" borderId="59" xfId="0" applyFill="1" applyBorder="1" applyAlignment="1">
      <alignment horizontal="center" vertical="center"/>
    </xf>
    <xf numFmtId="0" fontId="0" fillId="11" borderId="81" xfId="0" applyFill="1" applyBorder="1" applyAlignment="1">
      <alignment horizontal="center" vertical="center"/>
    </xf>
    <xf numFmtId="0" fontId="0" fillId="11" borderId="64" xfId="0" applyFill="1" applyBorder="1" applyAlignment="1">
      <alignment horizontal="center" vertical="center"/>
    </xf>
    <xf numFmtId="38" fontId="71" fillId="11" borderId="61" xfId="1" applyFont="1" applyFill="1" applyBorder="1" applyAlignment="1">
      <alignment horizontal="center" vertical="center"/>
    </xf>
    <xf numFmtId="0" fontId="32" fillId="11" borderId="11" xfId="0" applyFont="1" applyFill="1" applyBorder="1" applyAlignment="1">
      <alignment vertical="center"/>
    </xf>
    <xf numFmtId="38" fontId="32" fillId="11" borderId="5" xfId="1" applyFont="1" applyFill="1" applyBorder="1" applyAlignment="1">
      <alignment horizontal="center" vertical="center"/>
    </xf>
    <xf numFmtId="0" fontId="32" fillId="11" borderId="3" xfId="0" applyFont="1" applyFill="1" applyBorder="1" applyAlignment="1">
      <alignment vertical="center"/>
    </xf>
    <xf numFmtId="0" fontId="5" fillId="4" borderId="73" xfId="0" applyFont="1" applyFill="1" applyBorder="1" applyAlignment="1" applyProtection="1">
      <alignment horizontal="center" vertical="center" wrapText="1"/>
    </xf>
    <xf numFmtId="0" fontId="0" fillId="0" borderId="74" xfId="0" applyBorder="1" applyAlignment="1">
      <alignment vertical="center"/>
    </xf>
    <xf numFmtId="0" fontId="0" fillId="0" borderId="75" xfId="0" applyBorder="1" applyAlignment="1">
      <alignment vertical="center"/>
    </xf>
    <xf numFmtId="0" fontId="0" fillId="0" borderId="76" xfId="0" applyBorder="1" applyAlignment="1">
      <alignment vertical="center"/>
    </xf>
    <xf numFmtId="0" fontId="0" fillId="0" borderId="6" xfId="0" applyBorder="1" applyAlignment="1">
      <alignment vertical="center"/>
    </xf>
    <xf numFmtId="0" fontId="0" fillId="0" borderId="77" xfId="0" applyBorder="1" applyAlignment="1">
      <alignment vertical="center"/>
    </xf>
    <xf numFmtId="0" fontId="5" fillId="4" borderId="78" xfId="0" applyFont="1" applyFill="1" applyBorder="1" applyAlignment="1" applyProtection="1">
      <alignment horizontal="center" vertical="center" wrapText="1"/>
    </xf>
    <xf numFmtId="0" fontId="0" fillId="0" borderId="69" xfId="0" applyBorder="1" applyAlignment="1">
      <alignment vertical="center"/>
    </xf>
    <xf numFmtId="49" fontId="12" fillId="13" borderId="67" xfId="0" applyNumberFormat="1" applyFont="1" applyFill="1" applyBorder="1" applyAlignment="1">
      <alignment horizontal="center" vertical="center"/>
    </xf>
    <xf numFmtId="0" fontId="0" fillId="0" borderId="68" xfId="0" applyBorder="1" applyAlignment="1">
      <alignment horizontal="center" vertical="center"/>
    </xf>
    <xf numFmtId="0" fontId="0" fillId="0" borderId="69" xfId="0" applyBorder="1" applyAlignment="1">
      <alignment horizontal="center" vertical="center"/>
    </xf>
    <xf numFmtId="38" fontId="32" fillId="11" borderId="62" xfId="1" applyFont="1" applyFill="1" applyBorder="1" applyAlignment="1">
      <alignment horizontal="center" vertical="center"/>
    </xf>
    <xf numFmtId="0" fontId="32" fillId="11" borderId="4" xfId="0" applyFont="1" applyFill="1" applyBorder="1" applyAlignment="1">
      <alignment vertical="center"/>
    </xf>
    <xf numFmtId="38" fontId="14" fillId="8" borderId="8" xfId="1" applyFont="1" applyFill="1" applyBorder="1" applyAlignment="1">
      <alignment horizontal="center" vertical="center"/>
    </xf>
    <xf numFmtId="0" fontId="0" fillId="0" borderId="9" xfId="0" applyBorder="1" applyAlignment="1">
      <alignment vertical="center"/>
    </xf>
  </cellXfs>
  <cellStyles count="18">
    <cellStyle name="パーセント" xfId="17" builtinId="5"/>
    <cellStyle name="パーセント 2" xfId="4"/>
    <cellStyle name="パーセント 2 2" xfId="11"/>
    <cellStyle name="桁区切り" xfId="1" builtinId="6"/>
    <cellStyle name="桁区切り 2" xfId="3"/>
    <cellStyle name="桁区切り 2 2" xfId="10"/>
    <cellStyle name="桁区切り 2 3 5 2" xfId="13"/>
    <cellStyle name="標準" xfId="0" builtinId="0"/>
    <cellStyle name="標準 2" xfId="2"/>
    <cellStyle name="標準 2 2" xfId="5"/>
    <cellStyle name="標準 2 2 2" xfId="6"/>
    <cellStyle name="標準 2 3" xfId="9"/>
    <cellStyle name="標準 3 2 6 2" xfId="12"/>
    <cellStyle name="標準 3 5 2" xfId="8"/>
    <cellStyle name="標準 3 8 2" xfId="7"/>
    <cellStyle name="標準 5 3 2" xfId="16"/>
    <cellStyle name="標準 6 2 2 2" xfId="15"/>
    <cellStyle name="標準 6 2 4 2" xfId="14"/>
  </cellStyles>
  <dxfs count="0"/>
  <tableStyles count="0" defaultTableStyle="TableStyleMedium2" defaultPivotStyle="PivotStyleMedium9"/>
  <colors>
    <mruColors>
      <color rgb="FFCCFF33"/>
      <color rgb="FFFBDC9D"/>
      <color rgb="FF66FFFF"/>
      <color rgb="FFCCFFCC"/>
      <color rgb="FFFFCCFF"/>
      <color rgb="FFFFFF99"/>
      <color rgb="FFFDE9D9"/>
      <color rgb="FFD8E4BC"/>
      <color rgb="FFCCCCFF"/>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ja-JP" altLang="en-US" baseline="0"/>
              <a:t>    </a:t>
            </a:r>
            <a:endParaRPr lang="ja-JP" altLang="en-US"/>
          </a:p>
        </c:rich>
      </c:tx>
      <c:overlay val="0"/>
    </c:title>
    <c:autoTitleDeleted val="0"/>
    <c:plotArea>
      <c:layout>
        <c:manualLayout>
          <c:layoutTarget val="inner"/>
          <c:xMode val="edge"/>
          <c:yMode val="edge"/>
          <c:x val="0.11279112440256804"/>
          <c:y val="5.3774378672266129E-2"/>
          <c:w val="0.81914401546235227"/>
          <c:h val="0.91982969769526979"/>
        </c:manualLayout>
      </c:layout>
      <c:barChart>
        <c:barDir val="bar"/>
        <c:grouping val="stacked"/>
        <c:varyColors val="0"/>
        <c:ser>
          <c:idx val="0"/>
          <c:order val="0"/>
          <c:tx>
            <c:strRef>
              <c:f>邦人数推移!$E$138</c:f>
              <c:strCache>
                <c:ptCount val="1"/>
                <c:pt idx="0">
                  <c:v>長期滞在者 </c:v>
                </c:pt>
              </c:strCache>
            </c:strRef>
          </c:tx>
          <c:spPr>
            <a:pattFill prst="pct5">
              <a:fgClr>
                <a:schemeClr val="tx1"/>
              </a:fgClr>
              <a:bgClr>
                <a:srgbClr val="FFC000"/>
              </a:bgClr>
            </a:pattFill>
            <a:ln w="9525">
              <a:solidFill>
                <a:sysClr val="windowText" lastClr="000000"/>
              </a:solidFill>
              <a:prstDash val="solid"/>
            </a:ln>
          </c:spPr>
          <c:invertIfNegative val="0"/>
          <c:dLbls>
            <c:dLbl>
              <c:idx val="0"/>
              <c:layout>
                <c:manualLayout>
                  <c:x val="5.4891505501689766E-2"/>
                  <c:y val="1.658441780555684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6B1F-4850-8864-39B934760915}"/>
                </c:ext>
              </c:extLst>
            </c:dLbl>
            <c:dLbl>
              <c:idx val="1"/>
              <c:layout>
                <c:manualLayout>
                  <c:x val="4.5750127698237823E-2"/>
                  <c:y val="1.533860928422241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6B1F-4850-8864-39B934760915}"/>
                </c:ext>
              </c:extLst>
            </c:dLbl>
            <c:dLbl>
              <c:idx val="2"/>
              <c:layout>
                <c:manualLayout>
                  <c:x val="3.2894835456640827E-2"/>
                  <c:y val="1.396706935957833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6B1F-4850-8864-39B934760915}"/>
                </c:ext>
              </c:extLst>
            </c:dLbl>
            <c:dLbl>
              <c:idx val="3"/>
              <c:layout>
                <c:manualLayout>
                  <c:x val="3.4729164432668151E-2"/>
                  <c:y val="1.396675839980098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6B1F-4850-8864-39B934760915}"/>
                </c:ext>
              </c:extLst>
            </c:dLbl>
            <c:dLbl>
              <c:idx val="4"/>
              <c:layout>
                <c:manualLayout>
                  <c:x val="3.1071460279794624E-2"/>
                  <c:y val="1.402221289342887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6B1F-4850-8864-39B934760915}"/>
                </c:ext>
              </c:extLst>
            </c:dLbl>
            <c:dLbl>
              <c:idx val="5"/>
              <c:layout>
                <c:manualLayout>
                  <c:x val="3.2899303453675227E-2"/>
                  <c:y val="1.402179828039243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6B1F-4850-8864-39B934760915}"/>
                </c:ext>
              </c:extLst>
            </c:dLbl>
            <c:dLbl>
              <c:idx val="6"/>
              <c:layout>
                <c:manualLayout>
                  <c:x val="2.559081333688467E-2"/>
                  <c:y val="1.533819467118594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6B1F-4850-8864-39B934760915}"/>
                </c:ext>
              </c:extLst>
            </c:dLbl>
            <c:dLbl>
              <c:idx val="7"/>
              <c:layout>
                <c:manualLayout>
                  <c:x val="1.6455056561959877E-2"/>
                  <c:y val="1.270581650263538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6B1F-4850-8864-39B934760915}"/>
                </c:ext>
              </c:extLst>
            </c:dLbl>
            <c:dLbl>
              <c:idx val="8"/>
              <c:layout>
                <c:manualLayout>
                  <c:x val="1.2802252792930499E-2"/>
                  <c:y val="1.396665474654186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6B1F-4850-8864-39B934760915}"/>
                </c:ext>
              </c:extLst>
            </c:dLbl>
            <c:dLbl>
              <c:idx val="9"/>
              <c:layout>
                <c:manualLayout>
                  <c:x val="1.2802252792930567E-2"/>
                  <c:y val="1.402190193365154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6B1F-4850-8864-39B934760915}"/>
                </c:ext>
              </c:extLst>
            </c:dLbl>
            <c:dLbl>
              <c:idx val="10"/>
              <c:layout>
                <c:manualLayout>
                  <c:x val="1.2799514343135254E-2"/>
                  <c:y val="1.396738031935564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6B1F-4850-8864-39B934760915}"/>
                </c:ext>
              </c:extLst>
            </c:dLbl>
            <c:dLbl>
              <c:idx val="11"/>
              <c:layout>
                <c:manualLayout>
                  <c:x val="9.1386393536566669E-3"/>
                  <c:y val="1.396706935957833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6B1F-4850-8864-39B934760915}"/>
                </c:ext>
              </c:extLst>
            </c:dLbl>
            <c:dLbl>
              <c:idx val="12"/>
              <c:layout>
                <c:manualLayout>
                  <c:x val="5.4855352132484317E-3"/>
                  <c:y val="1.526298206802943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6B1F-4850-8864-39B934760915}"/>
                </c:ext>
              </c:extLst>
            </c:dLbl>
            <c:dLbl>
              <c:idx val="13"/>
              <c:layout>
                <c:manualLayout>
                  <c:x val="3.3557633076246169E-17"/>
                  <c:y val="1.533819467118594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6B1F-4850-8864-39B934760915}"/>
                </c:ext>
              </c:extLst>
            </c:dLbl>
            <c:dLbl>
              <c:idx val="14"/>
              <c:layout>
                <c:manualLayout>
                  <c:x val="-1.4409454446527092E-7"/>
                  <c:y val="1.526308728716142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6B1F-4850-8864-39B934760915}"/>
                </c:ext>
              </c:extLst>
            </c:dLbl>
            <c:dLbl>
              <c:idx val="15"/>
              <c:layout>
                <c:manualLayout>
                  <c:x val="-3.655678593083923E-3"/>
                  <c:y val="1.531822211232668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F-6B1F-4850-8864-39B934760915}"/>
                </c:ext>
              </c:extLst>
            </c:dLbl>
            <c:dLbl>
              <c:idx val="16"/>
              <c:layout>
                <c:manualLayout>
                  <c:x val="-1.4621880617425304E-2"/>
                  <c:y val="1.39665510932827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0-6B1F-4850-8864-39B934760915}"/>
                </c:ext>
              </c:extLst>
            </c:dLbl>
            <c:dLbl>
              <c:idx val="17"/>
              <c:layout>
                <c:manualLayout>
                  <c:x val="-2.1932965055074548E-2"/>
                  <c:y val="1.402169462713331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6B1F-4850-8864-39B934760915}"/>
                </c:ext>
              </c:extLst>
            </c:dLbl>
            <c:dLbl>
              <c:idx val="18"/>
              <c:layout>
                <c:manualLayout>
                  <c:x val="-2.1930226605279268E-2"/>
                  <c:y val="1.528305113733538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2-6B1F-4850-8864-39B934760915}"/>
                </c:ext>
              </c:extLst>
            </c:dLbl>
            <c:dLbl>
              <c:idx val="19"/>
              <c:layout>
                <c:manualLayout>
                  <c:x val="-2.7416028518426304E-2"/>
                  <c:y val="1.665434823243498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3-6B1F-4850-8864-39B934760915}"/>
                </c:ext>
              </c:extLst>
            </c:dLbl>
            <c:dLbl>
              <c:idx val="20"/>
              <c:layout>
                <c:manualLayout>
                  <c:x val="-2.741614850268477E-2"/>
                  <c:y val="1.526340294455740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4-6B1F-4850-8864-39B934760915}"/>
                </c:ext>
              </c:extLst>
            </c:dLbl>
            <c:dLbl>
              <c:idx val="21"/>
              <c:layout>
                <c:manualLayout>
                  <c:x val="-2.9243763752988025E-2"/>
                  <c:y val="1.537324452224767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5-6B1F-4850-8864-39B934760915}"/>
                </c:ext>
              </c:extLst>
            </c:dLbl>
            <c:dLbl>
              <c:idx val="22"/>
              <c:layout>
                <c:manualLayout>
                  <c:x val="-3.4726969456673321E-2"/>
                  <c:y val="1.537324452224767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6-6B1F-4850-8864-39B934760915}"/>
                </c:ext>
              </c:extLst>
            </c:dLbl>
            <c:dLbl>
              <c:idx val="23"/>
              <c:layout>
                <c:manualLayout>
                  <c:x val="-5.3004313614283115E-2"/>
                  <c:y val="1.398204435512509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7-6B1F-4850-8864-39B934760915}"/>
                </c:ext>
              </c:extLst>
            </c:dLbl>
            <c:dLbl>
              <c:idx val="24"/>
              <c:layout>
                <c:manualLayout>
                  <c:x val="-5.4832152910825077E-2"/>
                  <c:y val="1.398193913599309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8-6B1F-4850-8864-39B934760915}"/>
                </c:ext>
              </c:extLst>
            </c:dLbl>
            <c:dLbl>
              <c:idx val="25"/>
              <c:layout>
                <c:manualLayout>
                  <c:x val="-5.8487543314820069E-2"/>
                  <c:y val="1.531822211232668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9-6B1F-4850-8864-39B934760915}"/>
                </c:ext>
              </c:extLst>
            </c:dLbl>
            <c:dLbl>
              <c:idx val="26"/>
              <c:layout>
                <c:manualLayout>
                  <c:x val="-6.0315262740537876E-2"/>
                  <c:y val="1.53734462708634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A-6B1F-4850-8864-39B934760915}"/>
                </c:ext>
              </c:extLst>
            </c:dLbl>
            <c:dLbl>
              <c:idx val="27"/>
              <c:layout>
                <c:manualLayout>
                  <c:x val="-6.0315406656698108E-2"/>
                  <c:y val="1.481492243324822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B-6B1F-4850-8864-39B934760915}"/>
                </c:ext>
              </c:extLst>
            </c:dLbl>
            <c:dLbl>
              <c:idx val="28"/>
              <c:layout>
                <c:manualLayout>
                  <c:x val="-5.8560166965230566E-2"/>
                  <c:y val="1.436270600491514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C-6B1F-4850-8864-39B934760915}"/>
                </c:ext>
              </c:extLst>
            </c:dLbl>
            <c:dLbl>
              <c:idx val="29"/>
              <c:layout>
                <c:manualLayout>
                  <c:x val="-5.6743562336918144E-2"/>
                  <c:y val="1.429130365157476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3B1B-4C3B-AE62-AF975BE1C7F2}"/>
                </c:ext>
              </c:extLst>
            </c:dLbl>
            <c:spPr>
              <a:noFill/>
              <a:ln>
                <a:noFill/>
              </a:ln>
              <a:effectLst/>
            </c:spPr>
            <c:txPr>
              <a:bodyPr/>
              <a:lstStyle/>
              <a:p>
                <a:pPr>
                  <a:defRPr sz="1000">
                    <a:latin typeface="ＭＳ Ｐゴシック" panose="020B0600070205080204" pitchFamily="50" charset="-128"/>
                    <a:ea typeface="ＭＳ Ｐゴシック" panose="020B0600070205080204" pitchFamily="50" charset="-128"/>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邦人数推移!$D$139:$D$168</c:f>
              <c:strCache>
                <c:ptCount val="30"/>
                <c:pt idx="0">
                  <c:v>平成元年 </c:v>
                </c:pt>
                <c:pt idx="1">
                  <c:v>平成２年 </c:v>
                </c:pt>
                <c:pt idx="2">
                  <c:v>平成３年 </c:v>
                </c:pt>
                <c:pt idx="3">
                  <c:v>平成４年 </c:v>
                </c:pt>
                <c:pt idx="4">
                  <c:v>平成５年 </c:v>
                </c:pt>
                <c:pt idx="5">
                  <c:v>平成６年 </c:v>
                </c:pt>
                <c:pt idx="6">
                  <c:v>平成７年 </c:v>
                </c:pt>
                <c:pt idx="7">
                  <c:v>平成８年 </c:v>
                </c:pt>
                <c:pt idx="8">
                  <c:v>平成９年 </c:v>
                </c:pt>
                <c:pt idx="9">
                  <c:v>平成１０年 </c:v>
                </c:pt>
                <c:pt idx="10">
                  <c:v>平成１１年 </c:v>
                </c:pt>
                <c:pt idx="11">
                  <c:v>平成１２年 </c:v>
                </c:pt>
                <c:pt idx="12">
                  <c:v>平成１３年 </c:v>
                </c:pt>
                <c:pt idx="13">
                  <c:v>平成１４年 </c:v>
                </c:pt>
                <c:pt idx="14">
                  <c:v>平成１５年 </c:v>
                </c:pt>
                <c:pt idx="15">
                  <c:v>平成１６年 </c:v>
                </c:pt>
                <c:pt idx="16">
                  <c:v>平成１７年 </c:v>
                </c:pt>
                <c:pt idx="17">
                  <c:v>平成１８年 </c:v>
                </c:pt>
                <c:pt idx="18">
                  <c:v>平成１９年 </c:v>
                </c:pt>
                <c:pt idx="19">
                  <c:v>平成２０年 </c:v>
                </c:pt>
                <c:pt idx="20">
                  <c:v>平成２１年 </c:v>
                </c:pt>
                <c:pt idx="21">
                  <c:v>平成２２年 </c:v>
                </c:pt>
                <c:pt idx="22">
                  <c:v>平成２３年 </c:v>
                </c:pt>
                <c:pt idx="23">
                  <c:v>平成２４年 </c:v>
                </c:pt>
                <c:pt idx="24">
                  <c:v>平成２５年 </c:v>
                </c:pt>
                <c:pt idx="25">
                  <c:v>平成２６年 </c:v>
                </c:pt>
                <c:pt idx="26">
                  <c:v>平成２７年 </c:v>
                </c:pt>
                <c:pt idx="27">
                  <c:v>平成２８年 </c:v>
                </c:pt>
                <c:pt idx="28">
                  <c:v>平成２９年 </c:v>
                </c:pt>
                <c:pt idx="29">
                  <c:v>平成３０年 </c:v>
                </c:pt>
              </c:strCache>
            </c:strRef>
          </c:cat>
          <c:val>
            <c:numRef>
              <c:f>邦人数推移!$E$139:$E$168</c:f>
              <c:numCache>
                <c:formatCode>#,##0_);[Red]\(#,##0\)</c:formatCode>
                <c:ptCount val="30"/>
                <c:pt idx="0">
                  <c:v>340929</c:v>
                </c:pt>
                <c:pt idx="1">
                  <c:v>374044</c:v>
                </c:pt>
                <c:pt idx="2">
                  <c:v>412207</c:v>
                </c:pt>
                <c:pt idx="3" formatCode="#,##0_ ">
                  <c:v>425131</c:v>
                </c:pt>
                <c:pt idx="4" formatCode="#,##0_ ">
                  <c:v>432703</c:v>
                </c:pt>
                <c:pt idx="5" formatCode="#,##0_ ">
                  <c:v>428342</c:v>
                </c:pt>
                <c:pt idx="6" formatCode="#,##0_ ">
                  <c:v>460522</c:v>
                </c:pt>
                <c:pt idx="7" formatCode="#,##0_ ">
                  <c:v>492942</c:v>
                </c:pt>
                <c:pt idx="8" formatCode="#,##0_ ">
                  <c:v>507749</c:v>
                </c:pt>
                <c:pt idx="9" formatCode="#,##0_ ">
                  <c:v>510915</c:v>
                </c:pt>
                <c:pt idx="10" formatCode="#,##0_ ">
                  <c:v>515295</c:v>
                </c:pt>
                <c:pt idx="11" formatCode="#,##0_ ">
                  <c:v>526685</c:v>
                </c:pt>
                <c:pt idx="12" formatCode="#,##0_ ">
                  <c:v>544434</c:v>
                </c:pt>
                <c:pt idx="13" formatCode="#,##0_ ">
                  <c:v>587936</c:v>
                </c:pt>
                <c:pt idx="14" formatCode="#,##0_ ">
                  <c:v>619269</c:v>
                </c:pt>
                <c:pt idx="15" formatCode="#,##0_ ">
                  <c:v>659003</c:v>
                </c:pt>
                <c:pt idx="16" formatCode="#,##0_ ">
                  <c:v>701969</c:v>
                </c:pt>
                <c:pt idx="17" formatCode="#,##0_ ">
                  <c:v>735378</c:v>
                </c:pt>
                <c:pt idx="18" formatCode="#,##0_ ">
                  <c:v>745897</c:v>
                </c:pt>
                <c:pt idx="19" formatCode="#,##0_ ">
                  <c:v>755724</c:v>
                </c:pt>
                <c:pt idx="20" formatCode="#,##0_ ">
                  <c:v>758248</c:v>
                </c:pt>
                <c:pt idx="21" formatCode="#,##0_ ">
                  <c:v>758788</c:v>
                </c:pt>
                <c:pt idx="22" formatCode="#,##0_ ">
                  <c:v>782650</c:v>
                </c:pt>
                <c:pt idx="23" formatCode="#,##0_ ">
                  <c:v>837718</c:v>
                </c:pt>
                <c:pt idx="24">
                  <c:v>839516</c:v>
                </c:pt>
                <c:pt idx="25">
                  <c:v>853687</c:v>
                </c:pt>
                <c:pt idx="26">
                  <c:v>859994</c:v>
                </c:pt>
                <c:pt idx="27">
                  <c:v>870049</c:v>
                </c:pt>
                <c:pt idx="28">
                  <c:v>867820</c:v>
                </c:pt>
                <c:pt idx="29">
                  <c:v>876620</c:v>
                </c:pt>
              </c:numCache>
            </c:numRef>
          </c:val>
          <c:extLst>
            <c:ext xmlns:c16="http://schemas.microsoft.com/office/drawing/2014/chart" uri="{C3380CC4-5D6E-409C-BE32-E72D297353CC}">
              <c16:uniqueId val="{0000001D-6B1F-4850-8864-39B934760915}"/>
            </c:ext>
          </c:extLst>
        </c:ser>
        <c:ser>
          <c:idx val="1"/>
          <c:order val="1"/>
          <c:tx>
            <c:strRef>
              <c:f>邦人数推移!$F$138</c:f>
              <c:strCache>
                <c:ptCount val="1"/>
                <c:pt idx="0">
                  <c:v>永住者 </c:v>
                </c:pt>
              </c:strCache>
            </c:strRef>
          </c:tx>
          <c:spPr>
            <a:pattFill prst="dotGrid">
              <a:fgClr>
                <a:schemeClr val="tx1"/>
              </a:fgClr>
              <a:bgClr>
                <a:schemeClr val="accent5">
                  <a:lumMod val="40000"/>
                  <a:lumOff val="60000"/>
                </a:schemeClr>
              </a:bgClr>
            </a:pattFill>
            <a:ln>
              <a:solidFill>
                <a:schemeClr val="tx1"/>
              </a:solidFill>
            </a:ln>
          </c:spPr>
          <c:invertIfNegative val="0"/>
          <c:dLbls>
            <c:dLbl>
              <c:idx val="0"/>
              <c:layout>
                <c:manualLayout>
                  <c:x val="1.8276990449440146E-3"/>
                  <c:y val="1.526750314846774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E-6B1F-4850-8864-39B934760915}"/>
                </c:ext>
              </c:extLst>
            </c:dLbl>
            <c:dLbl>
              <c:idx val="1"/>
              <c:layout>
                <c:manualLayout>
                  <c:x val="0"/>
                  <c:y val="1.402179828039243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F-6B1F-4850-8864-39B934760915}"/>
                </c:ext>
              </c:extLst>
            </c:dLbl>
            <c:dLbl>
              <c:idx val="2"/>
              <c:layout>
                <c:manualLayout>
                  <c:x val="-3.6555422188246228E-3"/>
                  <c:y val="1.402210924016978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0-6B1F-4850-8864-39B934760915}"/>
                </c:ext>
              </c:extLst>
            </c:dLbl>
            <c:dLbl>
              <c:idx val="3"/>
              <c:layout>
                <c:manualLayout>
                  <c:x val="-1.46218498050689E-2"/>
                  <c:y val="1.526308728716142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1-6B1F-4850-8864-39B934760915}"/>
                </c:ext>
              </c:extLst>
            </c:dLbl>
            <c:dLbl>
              <c:idx val="4"/>
              <c:layout>
                <c:manualLayout>
                  <c:x val="-1.8277422836249925E-2"/>
                  <c:y val="1.533819467118594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2-6B1F-4850-8864-39B934760915}"/>
                </c:ext>
              </c:extLst>
            </c:dLbl>
            <c:dLbl>
              <c:idx val="5"/>
              <c:layout>
                <c:manualLayout>
                  <c:x val="-1.6449723791305913E-2"/>
                  <c:y val="1.528315479059450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3-6B1F-4850-8864-39B934760915}"/>
                </c:ext>
              </c:extLst>
            </c:dLbl>
            <c:dLbl>
              <c:idx val="6"/>
              <c:layout>
                <c:manualLayout>
                  <c:x val="-3.1122770181221959E-2"/>
                  <c:y val="1.659986214116537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4-6B1F-4850-8864-39B934760915}"/>
                </c:ext>
              </c:extLst>
            </c:dLbl>
            <c:dLbl>
              <c:idx val="7"/>
              <c:layout>
                <c:manualLayout>
                  <c:x val="1.8328588608740669E-2"/>
                  <c:y val="1.396665474654186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5-6B1F-4850-8864-39B934760915}"/>
                </c:ext>
              </c:extLst>
            </c:dLbl>
            <c:dLbl>
              <c:idx val="8"/>
              <c:layout>
                <c:manualLayout>
                  <c:x val="7.3595117603447099E-3"/>
                  <c:y val="1.396686205306010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6-6B1F-4850-8864-39B934760915}"/>
                </c:ext>
              </c:extLst>
            </c:dLbl>
            <c:dLbl>
              <c:idx val="9"/>
              <c:layout>
                <c:manualLayout>
                  <c:x val="5.4966452548718464E-3"/>
                  <c:y val="1.533829832444506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7-6B1F-4850-8864-39B934760915}"/>
                </c:ext>
              </c:extLst>
            </c:dLbl>
            <c:dLbl>
              <c:idx val="10"/>
              <c:layout>
                <c:manualLayout>
                  <c:x val="9.1384760099874809E-3"/>
                  <c:y val="1.526308728716142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8-6B1F-4850-8864-39B934760915}"/>
                </c:ext>
              </c:extLst>
            </c:dLbl>
            <c:dLbl>
              <c:idx val="11"/>
              <c:layout>
                <c:manualLayout>
                  <c:x val="3.6576959167064368E-3"/>
                  <c:y val="1.526319250629341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9-6B1F-4850-8864-39B934760915}"/>
                </c:ext>
              </c:extLst>
            </c:dLbl>
            <c:dLbl>
              <c:idx val="12"/>
              <c:layout>
                <c:manualLayout>
                  <c:x val="-7.3109403087126519E-3"/>
                  <c:y val="1.402169462713331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A-6B1F-4850-8864-39B934760915}"/>
                </c:ext>
              </c:extLst>
            </c:dLbl>
            <c:dLbl>
              <c:idx val="13"/>
              <c:layout>
                <c:manualLayout>
                  <c:x val="-3.6555422188246228E-3"/>
                  <c:y val="1.402190193365154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B-6B1F-4850-8864-39B934760915}"/>
                </c:ext>
              </c:extLst>
            </c:dLbl>
            <c:dLbl>
              <c:idx val="14"/>
              <c:layout>
                <c:manualLayout>
                  <c:x val="-1.827756696518652E-2"/>
                  <c:y val="1.402169462713331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C-6B1F-4850-8864-39B934760915}"/>
                </c:ext>
              </c:extLst>
            </c:dLbl>
            <c:dLbl>
              <c:idx val="15"/>
              <c:layout>
                <c:manualLayout>
                  <c:x val="-5.4832412637686369E-3"/>
                  <c:y val="1.533840197770418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D-6B1F-4850-8864-39B934760915}"/>
                </c:ext>
              </c:extLst>
            </c:dLbl>
            <c:dLbl>
              <c:idx val="16"/>
              <c:layout>
                <c:manualLayout>
                  <c:x val="5.483229700536954E-3"/>
                  <c:y val="1.526308728716142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E-6B1F-4850-8864-39B934760915}"/>
                </c:ext>
              </c:extLst>
            </c:dLbl>
            <c:dLbl>
              <c:idx val="17"/>
              <c:layout>
                <c:manualLayout>
                  <c:x val="0"/>
                  <c:y val="1.526319250629341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F-6B1F-4850-8864-39B934760915}"/>
                </c:ext>
              </c:extLst>
            </c:dLbl>
            <c:dLbl>
              <c:idx val="18"/>
              <c:layout>
                <c:manualLayout>
                  <c:x val="0"/>
                  <c:y val="1.526319250629341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0-6B1F-4850-8864-39B934760915}"/>
                </c:ext>
              </c:extLst>
            </c:dLbl>
            <c:dLbl>
              <c:idx val="19"/>
              <c:layout>
                <c:manualLayout>
                  <c:x val="0"/>
                  <c:y val="1.526308728716142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1-6B1F-4850-8864-39B934760915}"/>
                </c:ext>
              </c:extLst>
            </c:dLbl>
            <c:dLbl>
              <c:idx val="20"/>
              <c:layout>
                <c:manualLayout>
                  <c:x val="-5.4832057036852608E-3"/>
                  <c:y val="1.537324452224767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2-6B1F-4850-8864-39B934760915}"/>
                </c:ext>
              </c:extLst>
            </c:dLbl>
            <c:dLbl>
              <c:idx val="21"/>
              <c:layout>
                <c:manualLayout>
                  <c:x val="-7.3054634091220937E-3"/>
                  <c:y val="1.531839689869448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3-6B1F-4850-8864-39B934760915}"/>
                </c:ext>
              </c:extLst>
            </c:dLbl>
            <c:dLbl>
              <c:idx val="22"/>
              <c:layout>
                <c:manualLayout>
                  <c:x val="4.3918825429878967E-2"/>
                  <c:y val="1.398241004192764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4-6B1F-4850-8864-39B934760915}"/>
                </c:ext>
              </c:extLst>
            </c:dLbl>
            <c:dLbl>
              <c:idx val="23"/>
              <c:layout>
                <c:manualLayout>
                  <c:x val="1.0966459401073908E-2"/>
                  <c:y val="1.520816290026005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5-6B1F-4850-8864-39B934760915}"/>
                </c:ext>
              </c:extLst>
            </c:dLbl>
            <c:dLbl>
              <c:idx val="24"/>
              <c:layout>
                <c:manualLayout>
                  <c:x val="1.0966459401073908E-2"/>
                  <c:y val="1.526319250629341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6-6B1F-4850-8864-39B934760915}"/>
                </c:ext>
              </c:extLst>
            </c:dLbl>
            <c:dLbl>
              <c:idx val="25"/>
              <c:layout>
                <c:manualLayout>
                  <c:x val="-1.8277352345617537E-3"/>
                  <c:y val="1.665434823243498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7-6B1F-4850-8864-39B934760915}"/>
                </c:ext>
              </c:extLst>
            </c:dLbl>
            <c:dLbl>
              <c:idx val="26"/>
              <c:layout>
                <c:manualLayout>
                  <c:x val="-9.1386761728087691E-3"/>
                  <c:y val="1.537324452224767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8-6B1F-4850-8864-39B934760915}"/>
                </c:ext>
              </c:extLst>
            </c:dLbl>
            <c:dLbl>
              <c:idx val="27"/>
              <c:layout>
                <c:manualLayout>
                  <c:x val="-1.6449579662369318E-2"/>
                  <c:y val="1.35291343398064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9-6B1F-4850-8864-39B934760915}"/>
                </c:ext>
              </c:extLst>
            </c:dLbl>
            <c:dLbl>
              <c:idx val="28"/>
              <c:layout>
                <c:manualLayout>
                  <c:x val="-2.0130007861798346E-2"/>
                  <c:y val="1.436270600491514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A-6B1F-4850-8864-39B934760915}"/>
                </c:ext>
              </c:extLst>
            </c:dLbl>
            <c:dLbl>
              <c:idx val="29"/>
              <c:layout>
                <c:manualLayout>
                  <c:x val="-1.2813062463175191E-2"/>
                  <c:y val="1.539054148218374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3B1B-4C3B-AE62-AF975BE1C7F2}"/>
                </c:ext>
              </c:extLst>
            </c:dLbl>
            <c:spPr>
              <a:noFill/>
              <a:ln>
                <a:noFill/>
              </a:ln>
              <a:effectLst/>
            </c:spPr>
            <c:txPr>
              <a:bodyPr/>
              <a:lstStyle/>
              <a:p>
                <a:pPr>
                  <a:defRPr sz="1000">
                    <a:latin typeface="ＭＳ Ｐゴシック" panose="020B0600070205080204" pitchFamily="50" charset="-128"/>
                    <a:ea typeface="ＭＳ Ｐゴシック" panose="020B0600070205080204" pitchFamily="50" charset="-128"/>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邦人数推移!$D$139:$D$168</c:f>
              <c:strCache>
                <c:ptCount val="30"/>
                <c:pt idx="0">
                  <c:v>平成元年 </c:v>
                </c:pt>
                <c:pt idx="1">
                  <c:v>平成２年 </c:v>
                </c:pt>
                <c:pt idx="2">
                  <c:v>平成３年 </c:v>
                </c:pt>
                <c:pt idx="3">
                  <c:v>平成４年 </c:v>
                </c:pt>
                <c:pt idx="4">
                  <c:v>平成５年 </c:v>
                </c:pt>
                <c:pt idx="5">
                  <c:v>平成６年 </c:v>
                </c:pt>
                <c:pt idx="6">
                  <c:v>平成７年 </c:v>
                </c:pt>
                <c:pt idx="7">
                  <c:v>平成８年 </c:v>
                </c:pt>
                <c:pt idx="8">
                  <c:v>平成９年 </c:v>
                </c:pt>
                <c:pt idx="9">
                  <c:v>平成１０年 </c:v>
                </c:pt>
                <c:pt idx="10">
                  <c:v>平成１１年 </c:v>
                </c:pt>
                <c:pt idx="11">
                  <c:v>平成１２年 </c:v>
                </c:pt>
                <c:pt idx="12">
                  <c:v>平成１３年 </c:v>
                </c:pt>
                <c:pt idx="13">
                  <c:v>平成１４年 </c:v>
                </c:pt>
                <c:pt idx="14">
                  <c:v>平成１５年 </c:v>
                </c:pt>
                <c:pt idx="15">
                  <c:v>平成１６年 </c:v>
                </c:pt>
                <c:pt idx="16">
                  <c:v>平成１７年 </c:v>
                </c:pt>
                <c:pt idx="17">
                  <c:v>平成１８年 </c:v>
                </c:pt>
                <c:pt idx="18">
                  <c:v>平成１９年 </c:v>
                </c:pt>
                <c:pt idx="19">
                  <c:v>平成２０年 </c:v>
                </c:pt>
                <c:pt idx="20">
                  <c:v>平成２１年 </c:v>
                </c:pt>
                <c:pt idx="21">
                  <c:v>平成２２年 </c:v>
                </c:pt>
                <c:pt idx="22">
                  <c:v>平成２３年 </c:v>
                </c:pt>
                <c:pt idx="23">
                  <c:v>平成２４年 </c:v>
                </c:pt>
                <c:pt idx="24">
                  <c:v>平成２５年 </c:v>
                </c:pt>
                <c:pt idx="25">
                  <c:v>平成２６年 </c:v>
                </c:pt>
                <c:pt idx="26">
                  <c:v>平成２７年 </c:v>
                </c:pt>
                <c:pt idx="27">
                  <c:v>平成２８年 </c:v>
                </c:pt>
                <c:pt idx="28">
                  <c:v>平成２９年 </c:v>
                </c:pt>
                <c:pt idx="29">
                  <c:v>平成３０年 </c:v>
                </c:pt>
              </c:strCache>
            </c:strRef>
          </c:cat>
          <c:val>
            <c:numRef>
              <c:f>邦人数推移!$F$139:$F$168</c:f>
              <c:numCache>
                <c:formatCode>#,##0_);[Red]\(#,##0\)</c:formatCode>
                <c:ptCount val="30"/>
                <c:pt idx="0">
                  <c:v>246043</c:v>
                </c:pt>
                <c:pt idx="1">
                  <c:v>246130</c:v>
                </c:pt>
                <c:pt idx="2">
                  <c:v>250842</c:v>
                </c:pt>
                <c:pt idx="3" formatCode="#,##0_ ">
                  <c:v>254248</c:v>
                </c:pt>
                <c:pt idx="4" formatCode="#,##0_ ">
                  <c:v>254876</c:v>
                </c:pt>
                <c:pt idx="5" formatCode="#,##0_ ">
                  <c:v>261553</c:v>
                </c:pt>
                <c:pt idx="6" formatCode="#,##0_ ">
                  <c:v>267746</c:v>
                </c:pt>
                <c:pt idx="7" formatCode="#,##0_ ">
                  <c:v>271035</c:v>
                </c:pt>
                <c:pt idx="8" formatCode="#,##0_ ">
                  <c:v>274819</c:v>
                </c:pt>
                <c:pt idx="9" formatCode="#,##0_ ">
                  <c:v>278619</c:v>
                </c:pt>
                <c:pt idx="10" formatCode="#,##0_ ">
                  <c:v>280557</c:v>
                </c:pt>
                <c:pt idx="11" formatCode="#,##0_ ">
                  <c:v>285027</c:v>
                </c:pt>
                <c:pt idx="12" formatCode="#,##0_ ">
                  <c:v>293310</c:v>
                </c:pt>
                <c:pt idx="13" formatCode="#,##0_ ">
                  <c:v>285705</c:v>
                </c:pt>
                <c:pt idx="14" formatCode="#,##0_ ">
                  <c:v>291793</c:v>
                </c:pt>
                <c:pt idx="15" formatCode="#,##0_ ">
                  <c:v>302304</c:v>
                </c:pt>
                <c:pt idx="16" formatCode="#,##0_ ">
                  <c:v>310578</c:v>
                </c:pt>
                <c:pt idx="17" formatCode="#,##0_ ">
                  <c:v>328317</c:v>
                </c:pt>
                <c:pt idx="18" formatCode="#,##0_ ">
                  <c:v>339774</c:v>
                </c:pt>
                <c:pt idx="19" formatCode="#,##0_ ">
                  <c:v>361269</c:v>
                </c:pt>
                <c:pt idx="20" formatCode="#,##0_ ">
                  <c:v>373559</c:v>
                </c:pt>
                <c:pt idx="21" formatCode="#,##0_ ">
                  <c:v>384569</c:v>
                </c:pt>
                <c:pt idx="22" formatCode="#,##0_ ">
                  <c:v>399907</c:v>
                </c:pt>
                <c:pt idx="23" formatCode="#,##0_ ">
                  <c:v>411859</c:v>
                </c:pt>
                <c:pt idx="24">
                  <c:v>418747</c:v>
                </c:pt>
                <c:pt idx="25">
                  <c:v>436488</c:v>
                </c:pt>
                <c:pt idx="26">
                  <c:v>457084</c:v>
                </c:pt>
                <c:pt idx="27">
                  <c:v>468428</c:v>
                </c:pt>
                <c:pt idx="28">
                  <c:v>484150</c:v>
                </c:pt>
                <c:pt idx="29">
                  <c:v>513750</c:v>
                </c:pt>
              </c:numCache>
            </c:numRef>
          </c:val>
          <c:extLst>
            <c:ext xmlns:c16="http://schemas.microsoft.com/office/drawing/2014/chart" uri="{C3380CC4-5D6E-409C-BE32-E72D297353CC}">
              <c16:uniqueId val="{0000003B-6B1F-4850-8864-39B934760915}"/>
            </c:ext>
          </c:extLst>
        </c:ser>
        <c:ser>
          <c:idx val="2"/>
          <c:order val="2"/>
          <c:tx>
            <c:strRef>
              <c:f>邦人数推移!$G$138</c:f>
              <c:strCache>
                <c:ptCount val="1"/>
                <c:pt idx="0">
                  <c:v>合計</c:v>
                </c:pt>
              </c:strCache>
            </c:strRef>
          </c:tx>
          <c:spPr>
            <a:noFill/>
          </c:spPr>
          <c:invertIfNegative val="0"/>
          <c:dLbls>
            <c:dLbl>
              <c:idx val="26"/>
              <c:layout>
                <c:manualLayout>
                  <c:x val="-1.9644189050761922E-2"/>
                  <c:y val="1.6992396752073285E-7"/>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C-6B1F-4850-8864-39B934760915}"/>
                </c:ext>
              </c:extLst>
            </c:dLbl>
            <c:dLbl>
              <c:idx val="27"/>
              <c:layout>
                <c:manualLayout>
                  <c:x val="-1.4398293739806478E-2"/>
                  <c:y val="3.2375613531725228E-3"/>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D-6B1F-4850-8864-39B934760915}"/>
                </c:ext>
              </c:extLst>
            </c:dLbl>
            <c:dLbl>
              <c:idx val="28"/>
              <c:layout>
                <c:manualLayout>
                  <c:x val="-3.5018591563276804E-3"/>
                  <c:y val="8.4961983760366423E-8"/>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E-6B1F-4850-8864-39B934760915}"/>
                </c:ext>
              </c:extLst>
            </c:dLbl>
            <c:dLbl>
              <c:idx val="29"/>
              <c:layout>
                <c:manualLayout>
                  <c:x val="0"/>
                  <c:y val="-1.435203318275222E-2"/>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2C9B-45E9-9793-BE831516EDCB}"/>
                </c:ext>
              </c:extLst>
            </c:dLbl>
            <c:spPr>
              <a:noFill/>
              <a:ln>
                <a:noFill/>
              </a:ln>
              <a:effectLst/>
            </c:spPr>
            <c:txPr>
              <a:bodyPr/>
              <a:lstStyle/>
              <a:p>
                <a:pPr>
                  <a:defRPr sz="1050">
                    <a:latin typeface="ＭＳ Ｐゴシック" panose="020B0600070205080204" pitchFamily="50" charset="-128"/>
                    <a:ea typeface="ＭＳ Ｐゴシック" panose="020B0600070205080204" pitchFamily="50" charset="-128"/>
                  </a:defRPr>
                </a:pPr>
                <a:endParaRPr lang="ja-JP"/>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邦人数推移!$D$139:$D$168</c:f>
              <c:strCache>
                <c:ptCount val="30"/>
                <c:pt idx="0">
                  <c:v>平成元年 </c:v>
                </c:pt>
                <c:pt idx="1">
                  <c:v>平成２年 </c:v>
                </c:pt>
                <c:pt idx="2">
                  <c:v>平成３年 </c:v>
                </c:pt>
                <c:pt idx="3">
                  <c:v>平成４年 </c:v>
                </c:pt>
                <c:pt idx="4">
                  <c:v>平成５年 </c:v>
                </c:pt>
                <c:pt idx="5">
                  <c:v>平成６年 </c:v>
                </c:pt>
                <c:pt idx="6">
                  <c:v>平成７年 </c:v>
                </c:pt>
                <c:pt idx="7">
                  <c:v>平成８年 </c:v>
                </c:pt>
                <c:pt idx="8">
                  <c:v>平成９年 </c:v>
                </c:pt>
                <c:pt idx="9">
                  <c:v>平成１０年 </c:v>
                </c:pt>
                <c:pt idx="10">
                  <c:v>平成１１年 </c:v>
                </c:pt>
                <c:pt idx="11">
                  <c:v>平成１２年 </c:v>
                </c:pt>
                <c:pt idx="12">
                  <c:v>平成１３年 </c:v>
                </c:pt>
                <c:pt idx="13">
                  <c:v>平成１４年 </c:v>
                </c:pt>
                <c:pt idx="14">
                  <c:v>平成１５年 </c:v>
                </c:pt>
                <c:pt idx="15">
                  <c:v>平成１６年 </c:v>
                </c:pt>
                <c:pt idx="16">
                  <c:v>平成１７年 </c:v>
                </c:pt>
                <c:pt idx="17">
                  <c:v>平成１８年 </c:v>
                </c:pt>
                <c:pt idx="18">
                  <c:v>平成１９年 </c:v>
                </c:pt>
                <c:pt idx="19">
                  <c:v>平成２０年 </c:v>
                </c:pt>
                <c:pt idx="20">
                  <c:v>平成２１年 </c:v>
                </c:pt>
                <c:pt idx="21">
                  <c:v>平成２２年 </c:v>
                </c:pt>
                <c:pt idx="22">
                  <c:v>平成２３年 </c:v>
                </c:pt>
                <c:pt idx="23">
                  <c:v>平成２４年 </c:v>
                </c:pt>
                <c:pt idx="24">
                  <c:v>平成２５年 </c:v>
                </c:pt>
                <c:pt idx="25">
                  <c:v>平成２６年 </c:v>
                </c:pt>
                <c:pt idx="26">
                  <c:v>平成２７年 </c:v>
                </c:pt>
                <c:pt idx="27">
                  <c:v>平成２８年 </c:v>
                </c:pt>
                <c:pt idx="28">
                  <c:v>平成２９年 </c:v>
                </c:pt>
                <c:pt idx="29">
                  <c:v>平成３０年 </c:v>
                </c:pt>
              </c:strCache>
            </c:strRef>
          </c:cat>
          <c:val>
            <c:numRef>
              <c:f>邦人数推移!$G$139:$G$168</c:f>
              <c:numCache>
                <c:formatCode>#,##0_);[Red]\(#,##0\)</c:formatCode>
                <c:ptCount val="30"/>
                <c:pt idx="0">
                  <c:v>586972</c:v>
                </c:pt>
                <c:pt idx="1">
                  <c:v>620174</c:v>
                </c:pt>
                <c:pt idx="2">
                  <c:v>663049</c:v>
                </c:pt>
                <c:pt idx="3">
                  <c:v>679379</c:v>
                </c:pt>
                <c:pt idx="4">
                  <c:v>687579</c:v>
                </c:pt>
                <c:pt idx="5">
                  <c:v>689895</c:v>
                </c:pt>
                <c:pt idx="6">
                  <c:v>728268</c:v>
                </c:pt>
                <c:pt idx="7">
                  <c:v>763977</c:v>
                </c:pt>
                <c:pt idx="8">
                  <c:v>782568</c:v>
                </c:pt>
                <c:pt idx="9">
                  <c:v>789534</c:v>
                </c:pt>
                <c:pt idx="10">
                  <c:v>795852</c:v>
                </c:pt>
                <c:pt idx="11">
                  <c:v>811712</c:v>
                </c:pt>
                <c:pt idx="12">
                  <c:v>837744</c:v>
                </c:pt>
                <c:pt idx="13">
                  <c:v>873641</c:v>
                </c:pt>
                <c:pt idx="14">
                  <c:v>911062</c:v>
                </c:pt>
                <c:pt idx="15">
                  <c:v>961307</c:v>
                </c:pt>
                <c:pt idx="16">
                  <c:v>1012547</c:v>
                </c:pt>
                <c:pt idx="17">
                  <c:v>1063695</c:v>
                </c:pt>
                <c:pt idx="18">
                  <c:v>1085671</c:v>
                </c:pt>
                <c:pt idx="19">
                  <c:v>1116993</c:v>
                </c:pt>
                <c:pt idx="20">
                  <c:v>1131807</c:v>
                </c:pt>
                <c:pt idx="21">
                  <c:v>1143357</c:v>
                </c:pt>
                <c:pt idx="22">
                  <c:v>1182557</c:v>
                </c:pt>
                <c:pt idx="23">
                  <c:v>1249577</c:v>
                </c:pt>
                <c:pt idx="24">
                  <c:v>1258263</c:v>
                </c:pt>
                <c:pt idx="25">
                  <c:v>1290175</c:v>
                </c:pt>
                <c:pt idx="26">
                  <c:v>1317078</c:v>
                </c:pt>
                <c:pt idx="27">
                  <c:v>1338477</c:v>
                </c:pt>
                <c:pt idx="28">
                  <c:v>1351970</c:v>
                </c:pt>
                <c:pt idx="29">
                  <c:v>1390370</c:v>
                </c:pt>
              </c:numCache>
            </c:numRef>
          </c:val>
          <c:extLst>
            <c:ext xmlns:c16="http://schemas.microsoft.com/office/drawing/2014/chart" uri="{C3380CC4-5D6E-409C-BE32-E72D297353CC}">
              <c16:uniqueId val="{0000003F-6B1F-4850-8864-39B934760915}"/>
            </c:ext>
          </c:extLst>
        </c:ser>
        <c:dLbls>
          <c:showLegendKey val="0"/>
          <c:showVal val="1"/>
          <c:showCatName val="0"/>
          <c:showSerName val="0"/>
          <c:showPercent val="0"/>
          <c:showBubbleSize val="0"/>
        </c:dLbls>
        <c:gapWidth val="75"/>
        <c:overlap val="100"/>
        <c:axId val="91693056"/>
        <c:axId val="91694592"/>
      </c:barChart>
      <c:catAx>
        <c:axId val="91693056"/>
        <c:scaling>
          <c:orientation val="maxMin"/>
        </c:scaling>
        <c:delete val="0"/>
        <c:axPos val="l"/>
        <c:numFmt formatCode="General" sourceLinked="0"/>
        <c:majorTickMark val="none"/>
        <c:minorTickMark val="none"/>
        <c:tickLblPos val="nextTo"/>
        <c:crossAx val="91694592"/>
        <c:crosses val="autoZero"/>
        <c:auto val="1"/>
        <c:lblAlgn val="ctr"/>
        <c:lblOffset val="100"/>
        <c:noMultiLvlLbl val="0"/>
      </c:catAx>
      <c:valAx>
        <c:axId val="91694592"/>
        <c:scaling>
          <c:orientation val="minMax"/>
          <c:max val="1400000"/>
        </c:scaling>
        <c:delete val="0"/>
        <c:axPos val="b"/>
        <c:majorGridlines/>
        <c:numFmt formatCode="#,##0_);[Red]\(#,##0\)" sourceLinked="1"/>
        <c:majorTickMark val="none"/>
        <c:minorTickMark val="none"/>
        <c:tickLblPos val="nextTo"/>
        <c:spPr>
          <a:ln w="9525">
            <a:noFill/>
          </a:ln>
        </c:spPr>
        <c:crossAx val="91693056"/>
        <c:crosses val="max"/>
        <c:crossBetween val="between"/>
      </c:valAx>
    </c:plotArea>
    <c:legend>
      <c:legendPos val="b"/>
      <c:layout>
        <c:manualLayout>
          <c:xMode val="edge"/>
          <c:yMode val="edge"/>
          <c:x val="0.11783625199700785"/>
          <c:y val="1.6696680352284641E-2"/>
          <c:w val="0.42279329950338934"/>
          <c:h val="2.5195389762433403E-2"/>
        </c:manualLayout>
      </c:layout>
      <c:overlay val="0"/>
      <c:txPr>
        <a:bodyPr/>
        <a:lstStyle/>
        <a:p>
          <a:pPr>
            <a:defRPr sz="1400"/>
          </a:pPr>
          <a:endParaRPr lang="ja-JP"/>
        </a:p>
      </c:txPr>
    </c:legend>
    <c:plotVisOnly val="1"/>
    <c:dispBlanksAs val="gap"/>
    <c:showDLblsOverMax val="0"/>
  </c:chart>
  <c:printSettings>
    <c:headerFooter/>
    <c:pageMargins b="0.74803149606299213" l="0.70866141732283472" r="0.70866141732283472" t="0.74803149606299213" header="0.31496062992125984" footer="0.31496062992125984"/>
    <c:pageSetup paperSize="9"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xdr:col>
      <xdr:colOff>100010</xdr:colOff>
      <xdr:row>2</xdr:row>
      <xdr:rowOff>212480</xdr:rowOff>
    </xdr:from>
    <xdr:to>
      <xdr:col>12</xdr:col>
      <xdr:colOff>571500</xdr:colOff>
      <xdr:row>28</xdr:row>
      <xdr:rowOff>123825</xdr:rowOff>
    </xdr:to>
    <xdr:graphicFrame macro="">
      <xdr:nvGraphicFramePr>
        <xdr:cNvPr id="2" name="グラフ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20"/>
  <sheetViews>
    <sheetView tabSelected="1" zoomScaleNormal="100" workbookViewId="0"/>
  </sheetViews>
  <sheetFormatPr defaultColWidth="9" defaultRowHeight="13"/>
  <cols>
    <col min="1" max="1" width="3.26953125" style="1" customWidth="1"/>
    <col min="2" max="2" width="8.08984375" style="1" customWidth="1"/>
    <col min="3" max="3" width="5.36328125" style="1" customWidth="1"/>
    <col min="4" max="4" width="4.453125" style="1" customWidth="1"/>
    <col min="5" max="5" width="6.26953125" style="1" customWidth="1"/>
    <col min="6" max="6" width="3.453125" style="1" customWidth="1"/>
    <col min="7" max="7" width="41.6328125" style="1" customWidth="1"/>
    <col min="8" max="8" width="9.7265625" style="1" customWidth="1"/>
    <col min="9" max="9" width="12.90625" style="1" customWidth="1"/>
    <col min="10" max="16384" width="9" style="1"/>
  </cols>
  <sheetData>
    <row r="1" spans="1:9" ht="99.75" customHeight="1">
      <c r="A1" s="13"/>
      <c r="B1" s="13"/>
      <c r="C1" s="13"/>
      <c r="D1" s="13"/>
      <c r="E1" s="13"/>
      <c r="F1" s="13"/>
      <c r="G1" s="13"/>
      <c r="H1" s="13"/>
      <c r="I1" s="13"/>
    </row>
    <row r="2" spans="1:9" ht="36.75" customHeight="1">
      <c r="A2" s="14"/>
      <c r="B2" s="14"/>
      <c r="C2" s="14"/>
      <c r="D2" s="447"/>
      <c r="E2" s="447"/>
      <c r="F2" s="447"/>
      <c r="G2" s="447"/>
      <c r="H2" s="447"/>
      <c r="I2" s="447"/>
    </row>
    <row r="3" spans="1:9" ht="36.75" customHeight="1">
      <c r="A3" s="15"/>
      <c r="B3" s="15"/>
      <c r="C3" s="15"/>
      <c r="D3" s="448" t="s">
        <v>196</v>
      </c>
      <c r="E3" s="448"/>
      <c r="F3" s="448"/>
      <c r="G3" s="448"/>
      <c r="H3" s="448"/>
      <c r="I3" s="448"/>
    </row>
    <row r="4" spans="1:9" ht="18" customHeight="1">
      <c r="A4" s="15"/>
      <c r="B4" s="15"/>
      <c r="C4" s="15"/>
      <c r="D4" s="15"/>
      <c r="E4" s="15"/>
      <c r="F4" s="15"/>
      <c r="G4" s="15"/>
      <c r="H4" s="15"/>
      <c r="I4" s="15"/>
    </row>
    <row r="5" spans="1:9" ht="13.5" customHeight="1">
      <c r="A5" s="15"/>
      <c r="B5" s="15"/>
      <c r="C5" s="15"/>
      <c r="D5" s="15"/>
      <c r="E5" s="449" t="s">
        <v>197</v>
      </c>
      <c r="F5" s="449"/>
      <c r="G5" s="449"/>
      <c r="H5" s="449"/>
      <c r="I5" s="15"/>
    </row>
    <row r="6" spans="1:9" ht="50.5" customHeight="1">
      <c r="A6" s="15"/>
      <c r="B6" s="15"/>
      <c r="C6" s="15"/>
      <c r="D6" s="15"/>
      <c r="E6" s="15"/>
      <c r="F6" s="15"/>
      <c r="G6" s="15"/>
      <c r="H6" s="15"/>
      <c r="I6" s="15"/>
    </row>
    <row r="7" spans="1:9" ht="24" customHeight="1">
      <c r="A7" s="15"/>
      <c r="B7" s="15"/>
      <c r="C7" s="15"/>
      <c r="D7" s="15"/>
      <c r="E7" s="15"/>
      <c r="F7" s="15"/>
      <c r="G7" s="16" t="s">
        <v>860</v>
      </c>
      <c r="H7" s="15"/>
      <c r="I7" s="15"/>
    </row>
    <row r="8" spans="1:9" ht="9" customHeight="1">
      <c r="A8" s="15"/>
      <c r="B8" s="15"/>
      <c r="C8" s="15"/>
      <c r="D8" s="15"/>
      <c r="E8" s="15"/>
      <c r="F8" s="15"/>
      <c r="G8" s="15"/>
      <c r="H8" s="15"/>
      <c r="I8" s="15"/>
    </row>
    <row r="9" spans="1:9" ht="22.5" customHeight="1">
      <c r="A9" s="15"/>
      <c r="B9" s="15"/>
      <c r="C9" s="15"/>
      <c r="D9" s="15"/>
      <c r="E9" s="15"/>
      <c r="F9" s="15"/>
      <c r="G9" s="17" t="s">
        <v>861</v>
      </c>
      <c r="H9" s="15"/>
      <c r="I9" s="15"/>
    </row>
    <row r="10" spans="1:9" ht="23.25" customHeight="1">
      <c r="A10" s="15"/>
      <c r="B10" s="15"/>
      <c r="C10" s="15"/>
      <c r="D10" s="15"/>
      <c r="E10" s="15"/>
      <c r="F10" s="15"/>
      <c r="G10" s="15"/>
      <c r="H10" s="15"/>
      <c r="I10" s="15"/>
    </row>
    <row r="11" spans="1:9" ht="35.25" customHeight="1">
      <c r="A11" s="18"/>
      <c r="B11" s="18"/>
      <c r="C11" s="18"/>
      <c r="D11" s="18"/>
      <c r="E11" s="18"/>
      <c r="F11" s="18"/>
      <c r="G11" s="18"/>
      <c r="H11" s="18"/>
      <c r="I11" s="18"/>
    </row>
    <row r="12" spans="1:9" ht="248.15" customHeight="1">
      <c r="A12" s="13"/>
      <c r="B12" s="13"/>
      <c r="C12" s="13"/>
      <c r="D12" s="13"/>
      <c r="E12" s="13"/>
      <c r="F12" s="13"/>
      <c r="G12" s="13"/>
      <c r="H12" s="13"/>
      <c r="I12" s="13"/>
    </row>
    <row r="13" spans="1:9" ht="33.75" customHeight="1">
      <c r="A13" s="13"/>
      <c r="B13" s="13"/>
      <c r="C13" s="13"/>
      <c r="D13" s="13"/>
      <c r="E13" s="13"/>
      <c r="F13" s="450"/>
      <c r="G13" s="450"/>
      <c r="H13" s="13"/>
      <c r="I13" s="13"/>
    </row>
    <row r="14" spans="1:9" ht="15" customHeight="1">
      <c r="A14" s="13" t="s">
        <v>199</v>
      </c>
      <c r="B14" s="13"/>
      <c r="C14" s="13"/>
      <c r="D14" s="13"/>
      <c r="E14" s="13"/>
      <c r="F14" s="13"/>
      <c r="G14" s="13"/>
      <c r="H14" s="13"/>
      <c r="I14" s="13"/>
    </row>
    <row r="15" spans="1:9" ht="15" customHeight="1">
      <c r="A15" s="13"/>
      <c r="B15" s="13"/>
      <c r="C15" s="13"/>
      <c r="D15" s="13"/>
      <c r="E15" s="13"/>
      <c r="F15" s="13"/>
      <c r="G15" s="13"/>
      <c r="H15" s="13"/>
      <c r="I15" s="13"/>
    </row>
    <row r="16" spans="1:9" ht="15" customHeight="1">
      <c r="A16" s="13"/>
      <c r="B16" s="13"/>
      <c r="C16" s="13"/>
      <c r="D16" s="13"/>
      <c r="E16" s="13"/>
      <c r="F16" s="13"/>
      <c r="G16" s="13"/>
      <c r="H16" s="13"/>
      <c r="I16" s="13"/>
    </row>
    <row r="17" spans="1:9" ht="33.75" customHeight="1">
      <c r="A17" s="13"/>
      <c r="B17" s="13"/>
      <c r="C17" s="13"/>
      <c r="D17" s="13"/>
      <c r="E17" s="13"/>
      <c r="F17" s="450" t="s">
        <v>198</v>
      </c>
      <c r="G17" s="450"/>
      <c r="H17" s="13"/>
      <c r="I17" s="13"/>
    </row>
    <row r="18" spans="1:9" ht="15" customHeight="1">
      <c r="A18" s="13"/>
      <c r="B18" s="13"/>
      <c r="C18" s="13"/>
      <c r="D18" s="13"/>
      <c r="E18" s="13"/>
      <c r="F18" s="13"/>
      <c r="G18" s="13"/>
      <c r="H18" s="13"/>
      <c r="I18" s="13"/>
    </row>
    <row r="19" spans="1:9" ht="15" customHeight="1">
      <c r="A19" s="13"/>
      <c r="B19" s="13"/>
      <c r="C19" s="13"/>
      <c r="D19" s="13"/>
      <c r="E19" s="13"/>
      <c r="F19" s="13"/>
      <c r="G19" s="13"/>
      <c r="H19" s="13"/>
      <c r="I19" s="13"/>
    </row>
    <row r="20" spans="1:9" ht="15" customHeight="1">
      <c r="A20" s="13"/>
      <c r="B20" s="13"/>
      <c r="C20" s="13"/>
      <c r="D20" s="13"/>
      <c r="E20" s="13"/>
      <c r="F20" s="13"/>
      <c r="G20" s="13"/>
      <c r="H20" s="13"/>
      <c r="I20" s="13"/>
    </row>
  </sheetData>
  <mergeCells count="5">
    <mergeCell ref="D2:I2"/>
    <mergeCell ref="D3:I3"/>
    <mergeCell ref="E5:H5"/>
    <mergeCell ref="F13:G13"/>
    <mergeCell ref="F17:G17"/>
  </mergeCells>
  <phoneticPr fontId="6"/>
  <pageMargins left="0.7" right="0.7" top="0.75" bottom="0.75" header="0.3" footer="0.3"/>
  <pageSetup paperSize="9" scale="9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
  <sheetViews>
    <sheetView zoomScaleNormal="100" workbookViewId="0"/>
  </sheetViews>
  <sheetFormatPr defaultColWidth="9" defaultRowHeight="13"/>
  <cols>
    <col min="1" max="10" width="8.08984375" style="1" customWidth="1"/>
    <col min="11" max="16384" width="9" style="1"/>
  </cols>
  <sheetData>
    <row r="1" spans="1:10" ht="21">
      <c r="D1" s="451" t="s">
        <v>200</v>
      </c>
      <c r="E1" s="451"/>
      <c r="F1" s="451"/>
      <c r="G1" s="451"/>
    </row>
    <row r="4" spans="1:10" ht="23.25" customHeight="1">
      <c r="A4" s="452" t="s">
        <v>867</v>
      </c>
      <c r="B4" s="453"/>
      <c r="C4" s="453"/>
      <c r="D4" s="453"/>
      <c r="E4" s="453"/>
      <c r="F4" s="453"/>
      <c r="G4" s="453"/>
      <c r="H4" s="453"/>
      <c r="I4" s="453"/>
      <c r="J4" s="454"/>
    </row>
    <row r="5" spans="1:10" ht="23.25" customHeight="1">
      <c r="A5" s="455"/>
      <c r="B5" s="456"/>
      <c r="C5" s="456"/>
      <c r="D5" s="456"/>
      <c r="E5" s="456"/>
      <c r="F5" s="456"/>
      <c r="G5" s="456"/>
      <c r="H5" s="456"/>
      <c r="I5" s="456"/>
      <c r="J5" s="457"/>
    </row>
    <row r="6" spans="1:10" ht="23.25" customHeight="1">
      <c r="A6" s="455"/>
      <c r="B6" s="456"/>
      <c r="C6" s="456"/>
      <c r="D6" s="456"/>
      <c r="E6" s="456"/>
      <c r="F6" s="456"/>
      <c r="G6" s="456"/>
      <c r="H6" s="456"/>
      <c r="I6" s="456"/>
      <c r="J6" s="457"/>
    </row>
    <row r="7" spans="1:10" ht="23.25" customHeight="1">
      <c r="A7" s="455"/>
      <c r="B7" s="456"/>
      <c r="C7" s="456"/>
      <c r="D7" s="456"/>
      <c r="E7" s="456"/>
      <c r="F7" s="456"/>
      <c r="G7" s="456"/>
      <c r="H7" s="456"/>
      <c r="I7" s="456"/>
      <c r="J7" s="457"/>
    </row>
    <row r="8" spans="1:10" ht="23.25" customHeight="1">
      <c r="A8" s="455"/>
      <c r="B8" s="456"/>
      <c r="C8" s="456"/>
      <c r="D8" s="456"/>
      <c r="E8" s="456"/>
      <c r="F8" s="456"/>
      <c r="G8" s="456"/>
      <c r="H8" s="456"/>
      <c r="I8" s="456"/>
      <c r="J8" s="457"/>
    </row>
    <row r="9" spans="1:10" ht="23.25" customHeight="1">
      <c r="A9" s="455"/>
      <c r="B9" s="456"/>
      <c r="C9" s="456"/>
      <c r="D9" s="456"/>
      <c r="E9" s="456"/>
      <c r="F9" s="456"/>
      <c r="G9" s="456"/>
      <c r="H9" s="456"/>
      <c r="I9" s="456"/>
      <c r="J9" s="457"/>
    </row>
    <row r="10" spans="1:10" ht="23.25" customHeight="1">
      <c r="A10" s="455"/>
      <c r="B10" s="456"/>
      <c r="C10" s="456"/>
      <c r="D10" s="456"/>
      <c r="E10" s="456"/>
      <c r="F10" s="456"/>
      <c r="G10" s="456"/>
      <c r="H10" s="456"/>
      <c r="I10" s="456"/>
      <c r="J10" s="457"/>
    </row>
    <row r="11" spans="1:10" ht="23.25" customHeight="1">
      <c r="A11" s="455"/>
      <c r="B11" s="456"/>
      <c r="C11" s="456"/>
      <c r="D11" s="456"/>
      <c r="E11" s="456"/>
      <c r="F11" s="456"/>
      <c r="G11" s="456"/>
      <c r="H11" s="456"/>
      <c r="I11" s="456"/>
      <c r="J11" s="457"/>
    </row>
    <row r="12" spans="1:10" ht="23.25" customHeight="1">
      <c r="A12" s="455"/>
      <c r="B12" s="456"/>
      <c r="C12" s="456"/>
      <c r="D12" s="456"/>
      <c r="E12" s="456"/>
      <c r="F12" s="456"/>
      <c r="G12" s="456"/>
      <c r="H12" s="456"/>
      <c r="I12" s="456"/>
      <c r="J12" s="457"/>
    </row>
    <row r="13" spans="1:10" ht="23.25" customHeight="1">
      <c r="A13" s="455"/>
      <c r="B13" s="456"/>
      <c r="C13" s="456"/>
      <c r="D13" s="456"/>
      <c r="E13" s="456"/>
      <c r="F13" s="456"/>
      <c r="G13" s="456"/>
      <c r="H13" s="456"/>
      <c r="I13" s="456"/>
      <c r="J13" s="457"/>
    </row>
    <row r="14" spans="1:10" ht="23.25" customHeight="1">
      <c r="A14" s="458"/>
      <c r="B14" s="459"/>
      <c r="C14" s="459"/>
      <c r="D14" s="459"/>
      <c r="E14" s="459"/>
      <c r="F14" s="459"/>
      <c r="G14" s="459"/>
      <c r="H14" s="459"/>
      <c r="I14" s="459"/>
      <c r="J14" s="460"/>
    </row>
    <row r="15" spans="1:10" ht="105" customHeight="1"/>
  </sheetData>
  <mergeCells count="2">
    <mergeCell ref="D1:G1"/>
    <mergeCell ref="A4:J14"/>
  </mergeCells>
  <phoneticPr fontId="6"/>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7"/>
  <sheetViews>
    <sheetView zoomScaleNormal="100" workbookViewId="0">
      <selection sqref="A1:J1"/>
    </sheetView>
  </sheetViews>
  <sheetFormatPr defaultColWidth="9" defaultRowHeight="13"/>
  <cols>
    <col min="1" max="10" width="8.08984375" style="1" customWidth="1"/>
    <col min="11" max="16384" width="9" style="1"/>
  </cols>
  <sheetData>
    <row r="1" spans="1:10" ht="39" customHeight="1">
      <c r="A1" s="461" t="s">
        <v>868</v>
      </c>
      <c r="B1" s="462"/>
      <c r="C1" s="462"/>
      <c r="D1" s="462"/>
      <c r="E1" s="462"/>
      <c r="F1" s="462"/>
      <c r="G1" s="462"/>
      <c r="H1" s="462"/>
      <c r="I1" s="462"/>
      <c r="J1" s="463"/>
    </row>
    <row r="2" spans="1:10" ht="15.75" customHeight="1">
      <c r="C2" s="445"/>
    </row>
    <row r="3" spans="1:10" ht="11.25" customHeight="1"/>
    <row r="4" spans="1:10" ht="409.5" customHeight="1">
      <c r="A4" s="464" t="s">
        <v>876</v>
      </c>
      <c r="B4" s="465"/>
      <c r="C4" s="465"/>
      <c r="D4" s="465"/>
      <c r="E4" s="465"/>
      <c r="F4" s="465"/>
      <c r="G4" s="465"/>
      <c r="H4" s="465"/>
      <c r="I4" s="465"/>
      <c r="J4" s="466"/>
    </row>
    <row r="5" spans="1:10" ht="15.75" customHeight="1">
      <c r="A5" s="467"/>
      <c r="B5" s="468"/>
      <c r="C5" s="468"/>
      <c r="D5" s="468"/>
      <c r="E5" s="468"/>
      <c r="F5" s="468"/>
      <c r="G5" s="468"/>
      <c r="H5" s="468"/>
      <c r="I5" s="468"/>
      <c r="J5" s="469"/>
    </row>
    <row r="6" spans="1:10">
      <c r="A6" s="467"/>
      <c r="B6" s="468"/>
      <c r="C6" s="468"/>
      <c r="D6" s="468"/>
      <c r="E6" s="468"/>
      <c r="F6" s="468"/>
      <c r="G6" s="468"/>
      <c r="H6" s="468"/>
      <c r="I6" s="468"/>
      <c r="J6" s="469"/>
    </row>
    <row r="7" spans="1:10">
      <c r="A7" s="467"/>
      <c r="B7" s="468"/>
      <c r="C7" s="468"/>
      <c r="D7" s="468"/>
      <c r="E7" s="468"/>
      <c r="F7" s="468"/>
      <c r="G7" s="468"/>
      <c r="H7" s="468"/>
      <c r="I7" s="468"/>
      <c r="J7" s="469"/>
    </row>
    <row r="8" spans="1:10">
      <c r="A8" s="467"/>
      <c r="B8" s="468"/>
      <c r="C8" s="468"/>
      <c r="D8" s="468"/>
      <c r="E8" s="468"/>
      <c r="F8" s="468"/>
      <c r="G8" s="468"/>
      <c r="H8" s="468"/>
      <c r="I8" s="468"/>
      <c r="J8" s="469"/>
    </row>
    <row r="9" spans="1:10">
      <c r="A9" s="467"/>
      <c r="B9" s="468"/>
      <c r="C9" s="468"/>
      <c r="D9" s="468"/>
      <c r="E9" s="468"/>
      <c r="F9" s="468"/>
      <c r="G9" s="468"/>
      <c r="H9" s="468"/>
      <c r="I9" s="468"/>
      <c r="J9" s="469"/>
    </row>
    <row r="10" spans="1:10">
      <c r="A10" s="467"/>
      <c r="B10" s="468"/>
      <c r="C10" s="468"/>
      <c r="D10" s="468"/>
      <c r="E10" s="468"/>
      <c r="F10" s="468"/>
      <c r="G10" s="468"/>
      <c r="H10" s="468"/>
      <c r="I10" s="468"/>
      <c r="J10" s="469"/>
    </row>
    <row r="11" spans="1:10">
      <c r="A11" s="467"/>
      <c r="B11" s="468"/>
      <c r="C11" s="468"/>
      <c r="D11" s="468"/>
      <c r="E11" s="468"/>
      <c r="F11" s="468"/>
      <c r="G11" s="468"/>
      <c r="H11" s="468"/>
      <c r="I11" s="468"/>
      <c r="J11" s="469"/>
    </row>
    <row r="12" spans="1:10">
      <c r="A12" s="467"/>
      <c r="B12" s="468"/>
      <c r="C12" s="468"/>
      <c r="D12" s="468"/>
      <c r="E12" s="468"/>
      <c r="F12" s="468"/>
      <c r="G12" s="468"/>
      <c r="H12" s="468"/>
      <c r="I12" s="468"/>
      <c r="J12" s="469"/>
    </row>
    <row r="13" spans="1:10">
      <c r="A13" s="467"/>
      <c r="B13" s="468"/>
      <c r="C13" s="468"/>
      <c r="D13" s="468"/>
      <c r="E13" s="468"/>
      <c r="F13" s="468"/>
      <c r="G13" s="468"/>
      <c r="H13" s="468"/>
      <c r="I13" s="468"/>
      <c r="J13" s="469"/>
    </row>
    <row r="14" spans="1:10">
      <c r="A14" s="467"/>
      <c r="B14" s="468"/>
      <c r="C14" s="468"/>
      <c r="D14" s="468"/>
      <c r="E14" s="468"/>
      <c r="F14" s="468"/>
      <c r="G14" s="468"/>
      <c r="H14" s="468"/>
      <c r="I14" s="468"/>
      <c r="J14" s="469"/>
    </row>
    <row r="15" spans="1:10">
      <c r="A15" s="467"/>
      <c r="B15" s="468"/>
      <c r="C15" s="468"/>
      <c r="D15" s="468"/>
      <c r="E15" s="468"/>
      <c r="F15" s="468"/>
      <c r="G15" s="468"/>
      <c r="H15" s="468"/>
      <c r="I15" s="468"/>
      <c r="J15" s="469"/>
    </row>
    <row r="16" spans="1:10">
      <c r="A16" s="467"/>
      <c r="B16" s="468"/>
      <c r="C16" s="468"/>
      <c r="D16" s="468"/>
      <c r="E16" s="468"/>
      <c r="F16" s="468"/>
      <c r="G16" s="468"/>
      <c r="H16" s="468"/>
      <c r="I16" s="468"/>
      <c r="J16" s="469"/>
    </row>
    <row r="17" spans="1:10">
      <c r="A17" s="467"/>
      <c r="B17" s="468"/>
      <c r="C17" s="468"/>
      <c r="D17" s="468"/>
      <c r="E17" s="468"/>
      <c r="F17" s="468"/>
      <c r="G17" s="468"/>
      <c r="H17" s="468"/>
      <c r="I17" s="468"/>
      <c r="J17" s="469"/>
    </row>
    <row r="18" spans="1:10">
      <c r="A18" s="467"/>
      <c r="B18" s="468"/>
      <c r="C18" s="468"/>
      <c r="D18" s="468"/>
      <c r="E18" s="468"/>
      <c r="F18" s="468"/>
      <c r="G18" s="468"/>
      <c r="H18" s="468"/>
      <c r="I18" s="468"/>
      <c r="J18" s="469"/>
    </row>
    <row r="19" spans="1:10">
      <c r="A19" s="467"/>
      <c r="B19" s="468"/>
      <c r="C19" s="468"/>
      <c r="D19" s="468"/>
      <c r="E19" s="468"/>
      <c r="F19" s="468"/>
      <c r="G19" s="468"/>
      <c r="H19" s="468"/>
      <c r="I19" s="468"/>
      <c r="J19" s="469"/>
    </row>
    <row r="20" spans="1:10">
      <c r="A20" s="467"/>
      <c r="B20" s="468"/>
      <c r="C20" s="468"/>
      <c r="D20" s="468"/>
      <c r="E20" s="468"/>
      <c r="F20" s="468"/>
      <c r="G20" s="468"/>
      <c r="H20" s="468"/>
      <c r="I20" s="468"/>
      <c r="J20" s="469"/>
    </row>
    <row r="21" spans="1:10">
      <c r="A21" s="467"/>
      <c r="B21" s="468"/>
      <c r="C21" s="468"/>
      <c r="D21" s="468"/>
      <c r="E21" s="468"/>
      <c r="F21" s="468"/>
      <c r="G21" s="468"/>
      <c r="H21" s="468"/>
      <c r="I21" s="468"/>
      <c r="J21" s="469"/>
    </row>
    <row r="22" spans="1:10">
      <c r="A22" s="470" t="s">
        <v>877</v>
      </c>
      <c r="B22" s="471"/>
      <c r="C22" s="471"/>
      <c r="D22" s="471"/>
      <c r="E22" s="471"/>
      <c r="F22" s="471"/>
      <c r="G22" s="471"/>
      <c r="H22" s="471"/>
      <c r="I22" s="471"/>
      <c r="J22" s="472"/>
    </row>
    <row r="23" spans="1:10">
      <c r="A23" s="473"/>
      <c r="B23" s="471"/>
      <c r="C23" s="471"/>
      <c r="D23" s="471"/>
      <c r="E23" s="471"/>
      <c r="F23" s="471"/>
      <c r="G23" s="471"/>
      <c r="H23" s="471"/>
      <c r="I23" s="471"/>
      <c r="J23" s="472"/>
    </row>
    <row r="24" spans="1:10">
      <c r="A24" s="473"/>
      <c r="B24" s="471"/>
      <c r="C24" s="471"/>
      <c r="D24" s="471"/>
      <c r="E24" s="471"/>
      <c r="F24" s="471"/>
      <c r="G24" s="471"/>
      <c r="H24" s="471"/>
      <c r="I24" s="471"/>
      <c r="J24" s="472"/>
    </row>
    <row r="25" spans="1:10">
      <c r="A25" s="473"/>
      <c r="B25" s="471"/>
      <c r="C25" s="471"/>
      <c r="D25" s="471"/>
      <c r="E25" s="471"/>
      <c r="F25" s="471"/>
      <c r="G25" s="471"/>
      <c r="H25" s="471"/>
      <c r="I25" s="471"/>
      <c r="J25" s="472"/>
    </row>
    <row r="26" spans="1:10">
      <c r="A26" s="473"/>
      <c r="B26" s="471"/>
      <c r="C26" s="471"/>
      <c r="D26" s="471"/>
      <c r="E26" s="471"/>
      <c r="F26" s="471"/>
      <c r="G26" s="471"/>
      <c r="H26" s="471"/>
      <c r="I26" s="471"/>
      <c r="J26" s="472"/>
    </row>
    <row r="27" spans="1:10">
      <c r="A27" s="474"/>
      <c r="B27" s="475"/>
      <c r="C27" s="475"/>
      <c r="D27" s="475"/>
      <c r="E27" s="475"/>
      <c r="F27" s="475"/>
      <c r="G27" s="475"/>
      <c r="H27" s="475"/>
      <c r="I27" s="475"/>
      <c r="J27" s="476"/>
    </row>
  </sheetData>
  <mergeCells count="3">
    <mergeCell ref="A1:J1"/>
    <mergeCell ref="A4:J21"/>
    <mergeCell ref="A22:J27"/>
  </mergeCells>
  <phoneticPr fontId="6"/>
  <pageMargins left="0.7" right="0.7" top="0.75" bottom="0.75" header="0.3" footer="0.3"/>
  <pageSetup paperSize="9" scale="9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5"/>
  <sheetViews>
    <sheetView zoomScaleNormal="100" workbookViewId="0">
      <selection sqref="A1:N1"/>
    </sheetView>
  </sheetViews>
  <sheetFormatPr defaultColWidth="9" defaultRowHeight="15" customHeight="1"/>
  <cols>
    <col min="1" max="1" width="2.08984375" style="29" customWidth="1"/>
    <col min="2" max="2" width="7.6328125" style="23" customWidth="1"/>
    <col min="3" max="3" width="6.6328125" style="24" customWidth="1"/>
    <col min="4" max="4" width="6.6328125" style="25" customWidth="1"/>
    <col min="5" max="5" width="6.6328125" style="26" customWidth="1"/>
    <col min="6" max="6" width="6.6328125" style="27" customWidth="1"/>
    <col min="7" max="7" width="6.6328125" style="25" customWidth="1"/>
    <col min="8" max="8" width="6.6328125" style="28" customWidth="1"/>
    <col min="9" max="9" width="6.6328125" style="27" customWidth="1"/>
    <col min="10" max="10" width="6.6328125" style="25" customWidth="1"/>
    <col min="11" max="11" width="6.6328125" style="28" customWidth="1"/>
    <col min="12" max="12" width="6.6328125" style="27" customWidth="1"/>
    <col min="13" max="13" width="6.26953125" style="25" customWidth="1"/>
    <col min="14" max="14" width="6.26953125" style="28" customWidth="1"/>
    <col min="15" max="15" width="2.7265625" style="29" customWidth="1"/>
    <col min="16" max="16384" width="9" style="29"/>
  </cols>
  <sheetData>
    <row r="1" spans="1:16" s="19" customFormat="1" ht="44.25" customHeight="1">
      <c r="A1" s="477" t="s">
        <v>869</v>
      </c>
      <c r="B1" s="478"/>
      <c r="C1" s="478"/>
      <c r="D1" s="478"/>
      <c r="E1" s="478"/>
      <c r="F1" s="478"/>
      <c r="G1" s="478"/>
      <c r="H1" s="478"/>
      <c r="I1" s="478"/>
      <c r="J1" s="478"/>
      <c r="K1" s="478"/>
      <c r="L1" s="478"/>
      <c r="M1" s="478"/>
      <c r="N1" s="479"/>
    </row>
    <row r="2" spans="1:16" s="19" customFormat="1" ht="11.25" customHeight="1">
      <c r="B2" s="20"/>
    </row>
    <row r="3" spans="1:16" s="19" customFormat="1" ht="15" customHeight="1">
      <c r="B3" s="21"/>
    </row>
    <row r="4" spans="1:16" s="19" customFormat="1" ht="409.5" customHeight="1">
      <c r="A4" s="480" t="s">
        <v>879</v>
      </c>
      <c r="B4" s="481"/>
      <c r="C4" s="481"/>
      <c r="D4" s="481"/>
      <c r="E4" s="481"/>
      <c r="F4" s="481"/>
      <c r="G4" s="481"/>
      <c r="H4" s="481"/>
      <c r="I4" s="481"/>
      <c r="J4" s="481"/>
      <c r="K4" s="481"/>
      <c r="L4" s="481"/>
      <c r="M4" s="481"/>
      <c r="N4" s="481"/>
      <c r="P4" s="22"/>
    </row>
    <row r="5" spans="1:16" ht="15" customHeight="1">
      <c r="A5" s="481"/>
      <c r="B5" s="481"/>
      <c r="C5" s="481"/>
      <c r="D5" s="481"/>
      <c r="E5" s="481"/>
      <c r="F5" s="481"/>
      <c r="G5" s="481"/>
      <c r="H5" s="481"/>
      <c r="I5" s="481"/>
      <c r="J5" s="481"/>
      <c r="K5" s="481"/>
      <c r="L5" s="481"/>
      <c r="M5" s="481"/>
      <c r="N5" s="481"/>
    </row>
    <row r="6" spans="1:16" ht="15" customHeight="1">
      <c r="A6" s="481"/>
      <c r="B6" s="481"/>
      <c r="C6" s="481"/>
      <c r="D6" s="481"/>
      <c r="E6" s="481"/>
      <c r="F6" s="481"/>
      <c r="G6" s="481"/>
      <c r="H6" s="481"/>
      <c r="I6" s="481"/>
      <c r="J6" s="481"/>
      <c r="K6" s="481"/>
      <c r="L6" s="481"/>
      <c r="M6" s="481"/>
      <c r="N6" s="481"/>
    </row>
    <row r="7" spans="1:16" ht="15" customHeight="1">
      <c r="A7" s="481"/>
      <c r="B7" s="481"/>
      <c r="C7" s="481"/>
      <c r="D7" s="481"/>
      <c r="E7" s="481"/>
      <c r="F7" s="481"/>
      <c r="G7" s="481"/>
      <c r="H7" s="481"/>
      <c r="I7" s="481"/>
      <c r="J7" s="481"/>
      <c r="K7" s="481"/>
      <c r="L7" s="481"/>
      <c r="M7" s="481"/>
      <c r="N7" s="481"/>
    </row>
    <row r="8" spans="1:16" ht="15" customHeight="1">
      <c r="A8" s="481"/>
      <c r="B8" s="481"/>
      <c r="C8" s="481"/>
      <c r="D8" s="481"/>
      <c r="E8" s="481"/>
      <c r="F8" s="481"/>
      <c r="G8" s="481"/>
      <c r="H8" s="481"/>
      <c r="I8" s="481"/>
      <c r="J8" s="481"/>
      <c r="K8" s="481"/>
      <c r="L8" s="481"/>
      <c r="M8" s="481"/>
      <c r="N8" s="481"/>
    </row>
    <row r="9" spans="1:16" ht="15" customHeight="1">
      <c r="A9" s="481"/>
      <c r="B9" s="481"/>
      <c r="C9" s="481"/>
      <c r="D9" s="481"/>
      <c r="E9" s="481"/>
      <c r="F9" s="481"/>
      <c r="G9" s="481"/>
      <c r="H9" s="481"/>
      <c r="I9" s="481"/>
      <c r="J9" s="481"/>
      <c r="K9" s="481"/>
      <c r="L9" s="481"/>
      <c r="M9" s="481"/>
      <c r="N9" s="481"/>
    </row>
    <row r="10" spans="1:16" ht="15" customHeight="1">
      <c r="A10" s="481"/>
      <c r="B10" s="481"/>
      <c r="C10" s="481"/>
      <c r="D10" s="481"/>
      <c r="E10" s="481"/>
      <c r="F10" s="481"/>
      <c r="G10" s="481"/>
      <c r="H10" s="481"/>
      <c r="I10" s="481"/>
      <c r="J10" s="481"/>
      <c r="K10" s="481"/>
      <c r="L10" s="481"/>
      <c r="M10" s="481"/>
      <c r="N10" s="481"/>
    </row>
    <row r="11" spans="1:16" ht="15" customHeight="1">
      <c r="A11" s="481"/>
      <c r="B11" s="481"/>
      <c r="C11" s="481"/>
      <c r="D11" s="481"/>
      <c r="E11" s="481"/>
      <c r="F11" s="481"/>
      <c r="G11" s="481"/>
      <c r="H11" s="481"/>
      <c r="I11" s="481"/>
      <c r="J11" s="481"/>
      <c r="K11" s="481"/>
      <c r="L11" s="481"/>
      <c r="M11" s="481"/>
      <c r="N11" s="481"/>
    </row>
    <row r="12" spans="1:16" ht="15" customHeight="1">
      <c r="A12" s="481"/>
      <c r="B12" s="481"/>
      <c r="C12" s="481"/>
      <c r="D12" s="481"/>
      <c r="E12" s="481"/>
      <c r="F12" s="481"/>
      <c r="G12" s="481"/>
      <c r="H12" s="481"/>
      <c r="I12" s="481"/>
      <c r="J12" s="481"/>
      <c r="K12" s="481"/>
      <c r="L12" s="481"/>
      <c r="M12" s="481"/>
      <c r="N12" s="481"/>
    </row>
    <row r="13" spans="1:16" ht="15" customHeight="1">
      <c r="A13" s="481"/>
      <c r="B13" s="481"/>
      <c r="C13" s="481"/>
      <c r="D13" s="481"/>
      <c r="E13" s="481"/>
      <c r="F13" s="481"/>
      <c r="G13" s="481"/>
      <c r="H13" s="481"/>
      <c r="I13" s="481"/>
      <c r="J13" s="481"/>
      <c r="K13" s="481"/>
      <c r="L13" s="481"/>
      <c r="M13" s="481"/>
      <c r="N13" s="481"/>
    </row>
    <row r="14" spans="1:16" ht="15" customHeight="1">
      <c r="A14" s="481"/>
      <c r="B14" s="481"/>
      <c r="C14" s="481"/>
      <c r="D14" s="481"/>
      <c r="E14" s="481"/>
      <c r="F14" s="481"/>
      <c r="G14" s="481"/>
      <c r="H14" s="481"/>
      <c r="I14" s="481"/>
      <c r="J14" s="481"/>
      <c r="K14" s="481"/>
      <c r="L14" s="481"/>
      <c r="M14" s="481"/>
      <c r="N14" s="481"/>
    </row>
    <row r="15" spans="1:16" ht="15" customHeight="1">
      <c r="A15" s="481"/>
      <c r="B15" s="481"/>
      <c r="C15" s="481"/>
      <c r="D15" s="481"/>
      <c r="E15" s="481"/>
      <c r="F15" s="481"/>
      <c r="G15" s="481"/>
      <c r="H15" s="481"/>
      <c r="I15" s="481"/>
      <c r="J15" s="481"/>
      <c r="K15" s="481"/>
      <c r="L15" s="481"/>
      <c r="M15" s="481"/>
      <c r="N15" s="481"/>
    </row>
  </sheetData>
  <mergeCells count="2">
    <mergeCell ref="A1:N1"/>
    <mergeCell ref="A4:N15"/>
  </mergeCells>
  <phoneticPr fontId="6"/>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97"/>
  <sheetViews>
    <sheetView zoomScaleNormal="100" workbookViewId="0"/>
  </sheetViews>
  <sheetFormatPr defaultColWidth="9" defaultRowHeight="14"/>
  <cols>
    <col min="1" max="2" width="2.26953125" style="29" customWidth="1"/>
    <col min="3" max="3" width="9.453125" style="31" customWidth="1"/>
    <col min="4" max="4" width="9.90625" style="32" customWidth="1"/>
    <col min="5" max="5" width="7.7265625" style="33" customWidth="1"/>
    <col min="6" max="6" width="9.36328125" style="32" customWidth="1"/>
    <col min="7" max="7" width="8.26953125" style="32" customWidth="1"/>
    <col min="8" max="8" width="8.08984375" style="33" customWidth="1"/>
    <col min="9" max="9" width="8.90625" style="32" customWidth="1"/>
    <col min="10" max="10" width="8.36328125" style="32" customWidth="1"/>
    <col min="11" max="11" width="7.90625" style="33" customWidth="1"/>
    <col min="12" max="12" width="8.7265625" style="32" customWidth="1"/>
    <col min="13" max="13" width="8" style="29" customWidth="1"/>
    <col min="14" max="14" width="2.26953125" style="29" customWidth="1"/>
    <col min="15" max="16384" width="9" style="29"/>
  </cols>
  <sheetData>
    <row r="1" spans="2:13" ht="3" customHeight="1"/>
    <row r="2" spans="2:13" ht="17.25" customHeight="1">
      <c r="B2" s="482" t="s">
        <v>870</v>
      </c>
      <c r="C2" s="478"/>
      <c r="D2" s="478"/>
      <c r="E2" s="478"/>
      <c r="F2" s="479"/>
      <c r="G2" s="30"/>
      <c r="H2" s="1"/>
      <c r="I2" s="1"/>
      <c r="J2" s="1"/>
      <c r="K2" s="1"/>
      <c r="L2" s="1"/>
      <c r="M2" s="34" t="s">
        <v>202</v>
      </c>
    </row>
    <row r="3" spans="2:13" ht="17.25" customHeight="1">
      <c r="B3" s="30"/>
      <c r="C3" s="30"/>
      <c r="D3" s="30"/>
      <c r="E3" s="30"/>
      <c r="F3" s="30"/>
      <c r="G3" s="30"/>
      <c r="H3" s="1"/>
      <c r="I3" s="1"/>
      <c r="J3" s="1"/>
      <c r="L3" s="34"/>
      <c r="M3" s="34" t="s">
        <v>203</v>
      </c>
    </row>
    <row r="4" spans="2:13" ht="37.75" customHeight="1"/>
    <row r="5" spans="2:13" ht="37.75" customHeight="1"/>
    <row r="6" spans="2:13" ht="37.75" customHeight="1"/>
    <row r="7" spans="2:13" ht="37.75" customHeight="1"/>
    <row r="8" spans="2:13" ht="37.75" customHeight="1"/>
    <row r="9" spans="2:13" ht="37.75" customHeight="1"/>
    <row r="10" spans="2:13" ht="37.75" customHeight="1"/>
    <row r="11" spans="2:13" ht="37.75" customHeight="1"/>
    <row r="12" spans="2:13" ht="37.75" customHeight="1"/>
    <row r="13" spans="2:13" ht="37.75" customHeight="1"/>
    <row r="14" spans="2:13" ht="37.75" customHeight="1"/>
    <row r="15" spans="2:13" ht="37.75" customHeight="1"/>
    <row r="16" spans="2:13" ht="37.75" customHeight="1"/>
    <row r="17" ht="37.75" customHeight="1"/>
    <row r="18" ht="37.75" customHeight="1"/>
    <row r="19" ht="37.75" customHeight="1"/>
    <row r="20" ht="37.75" customHeight="1"/>
    <row r="21" ht="37.75" customHeight="1"/>
    <row r="22" ht="37.75" customHeight="1"/>
    <row r="23" ht="37.75" customHeight="1"/>
    <row r="24" ht="37.75" customHeight="1"/>
    <row r="25" ht="37.75" customHeight="1"/>
    <row r="26" ht="37.75" customHeight="1"/>
    <row r="27" ht="37.75" customHeight="1"/>
    <row r="28" ht="16.5" customHeight="1"/>
    <row r="29" ht="16.5" customHeight="1"/>
    <row r="30" ht="16.5" customHeight="1"/>
    <row r="31" ht="16.5" customHeight="1"/>
    <row r="32" ht="16.5" customHeight="1"/>
    <row r="33" spans="1:25" ht="16.5" customHeight="1"/>
    <row r="34" spans="1:25" ht="16.5" customHeight="1"/>
    <row r="35" spans="1:25" ht="16.5" customHeight="1"/>
    <row r="36" spans="1:25" ht="16.5" customHeight="1"/>
    <row r="37" spans="1:25" ht="16.5" customHeight="1"/>
    <row r="38" spans="1:25" ht="16.5" customHeight="1"/>
    <row r="39" spans="1:25" ht="16.5" customHeight="1"/>
    <row r="40" spans="1:25" ht="16.5" customHeight="1"/>
    <row r="41" spans="1:25" ht="16.5" customHeight="1" thickBot="1"/>
    <row r="42" spans="1:25" ht="16.5" customHeight="1">
      <c r="A42" s="35"/>
      <c r="C42" s="512" t="s">
        <v>204</v>
      </c>
      <c r="D42" s="513" t="s">
        <v>205</v>
      </c>
      <c r="E42" s="507" t="s">
        <v>206</v>
      </c>
      <c r="F42" s="36" t="s">
        <v>207</v>
      </c>
      <c r="G42" s="515" t="s">
        <v>208</v>
      </c>
      <c r="H42" s="507" t="s">
        <v>206</v>
      </c>
      <c r="I42" s="36" t="s">
        <v>207</v>
      </c>
      <c r="J42" s="517" t="s">
        <v>209</v>
      </c>
      <c r="K42" s="507" t="s">
        <v>206</v>
      </c>
      <c r="L42" s="36" t="s">
        <v>207</v>
      </c>
      <c r="N42" s="35"/>
      <c r="O42" s="35"/>
      <c r="P42" s="35"/>
      <c r="Q42" s="35"/>
      <c r="R42" s="35"/>
      <c r="S42" s="35"/>
      <c r="T42" s="35"/>
      <c r="U42" s="35"/>
      <c r="V42" s="35"/>
      <c r="W42" s="37"/>
    </row>
    <row r="43" spans="1:25" ht="16.5" customHeight="1" thickBot="1">
      <c r="A43" s="35"/>
      <c r="C43" s="486"/>
      <c r="D43" s="514"/>
      <c r="E43" s="508"/>
      <c r="F43" s="38" t="s">
        <v>210</v>
      </c>
      <c r="G43" s="516"/>
      <c r="H43" s="508"/>
      <c r="I43" s="38" t="s">
        <v>210</v>
      </c>
      <c r="J43" s="518"/>
      <c r="K43" s="508"/>
      <c r="L43" s="38" t="s">
        <v>210</v>
      </c>
      <c r="N43" s="35"/>
      <c r="O43" s="35"/>
      <c r="P43" s="35"/>
      <c r="Q43" s="35"/>
      <c r="R43" s="35"/>
      <c r="S43" s="35"/>
      <c r="T43" s="35"/>
      <c r="U43" s="35"/>
      <c r="V43" s="35"/>
      <c r="W43" s="37"/>
    </row>
    <row r="44" spans="1:25" ht="12.75" customHeight="1">
      <c r="A44" s="35"/>
      <c r="C44" s="494" t="s">
        <v>211</v>
      </c>
      <c r="D44" s="509">
        <v>586972</v>
      </c>
      <c r="E44" s="484">
        <v>7.0300000000000001E-2</v>
      </c>
      <c r="F44" s="39" t="s">
        <v>212</v>
      </c>
      <c r="G44" s="510">
        <v>340929</v>
      </c>
      <c r="H44" s="484">
        <v>0.127</v>
      </c>
      <c r="I44" s="40" t="s">
        <v>213</v>
      </c>
      <c r="J44" s="511">
        <v>246043</v>
      </c>
      <c r="K44" s="484">
        <v>5.9999999999999995E-4</v>
      </c>
      <c r="L44" s="41">
        <v>114502</v>
      </c>
      <c r="N44" s="35"/>
      <c r="O44" s="35"/>
      <c r="P44" s="35"/>
      <c r="Q44" s="42"/>
      <c r="R44" s="35"/>
      <c r="S44" s="35"/>
      <c r="T44" s="35"/>
      <c r="U44" s="35"/>
      <c r="V44" s="35"/>
      <c r="W44" s="37"/>
    </row>
    <row r="45" spans="1:25" ht="12.75" customHeight="1">
      <c r="A45" s="35"/>
      <c r="C45" s="498"/>
      <c r="D45" s="504"/>
      <c r="E45" s="500"/>
      <c r="F45" s="43" t="s">
        <v>213</v>
      </c>
      <c r="G45" s="501"/>
      <c r="H45" s="500"/>
      <c r="I45" s="43" t="s">
        <v>213</v>
      </c>
      <c r="J45" s="502"/>
      <c r="K45" s="500">
        <v>0</v>
      </c>
      <c r="L45" s="44">
        <v>131541</v>
      </c>
      <c r="N45" s="35"/>
      <c r="O45" s="35"/>
      <c r="P45" s="35"/>
      <c r="Q45" s="42"/>
      <c r="R45" s="35"/>
      <c r="S45" s="35"/>
      <c r="T45" s="35"/>
      <c r="U45" s="35"/>
      <c r="V45" s="35"/>
      <c r="W45" s="37"/>
    </row>
    <row r="46" spans="1:25" ht="12.75" customHeight="1">
      <c r="A46" s="35"/>
      <c r="C46" s="485" t="s">
        <v>214</v>
      </c>
      <c r="D46" s="503">
        <v>620174</v>
      </c>
      <c r="E46" s="483">
        <v>5.6599999999999998E-2</v>
      </c>
      <c r="F46" s="45">
        <v>319863</v>
      </c>
      <c r="G46" s="490">
        <v>374044</v>
      </c>
      <c r="H46" s="483">
        <v>9.7100000000000006E-2</v>
      </c>
      <c r="I46" s="45">
        <v>205504</v>
      </c>
      <c r="J46" s="492">
        <v>246130</v>
      </c>
      <c r="K46" s="483">
        <v>4.0000000000000002E-4</v>
      </c>
      <c r="L46" s="44">
        <v>114359</v>
      </c>
      <c r="N46" s="35"/>
      <c r="O46" s="35"/>
      <c r="P46" s="35"/>
      <c r="Q46" s="42"/>
      <c r="R46" s="35"/>
      <c r="S46" s="35"/>
      <c r="T46" s="35"/>
      <c r="U46" s="35"/>
      <c r="V46" s="35"/>
      <c r="W46" s="37"/>
      <c r="Y46" s="46"/>
    </row>
    <row r="47" spans="1:25" ht="12.75" customHeight="1">
      <c r="A47" s="35"/>
      <c r="C47" s="498"/>
      <c r="D47" s="504"/>
      <c r="E47" s="500"/>
      <c r="F47" s="45">
        <v>300311</v>
      </c>
      <c r="G47" s="501"/>
      <c r="H47" s="500"/>
      <c r="I47" s="45">
        <v>168540</v>
      </c>
      <c r="J47" s="502"/>
      <c r="K47" s="500">
        <v>0</v>
      </c>
      <c r="L47" s="44">
        <v>131771</v>
      </c>
      <c r="N47" s="35"/>
      <c r="O47" s="35"/>
      <c r="P47" s="35"/>
      <c r="Q47" s="42"/>
      <c r="R47" s="35"/>
      <c r="S47" s="35"/>
      <c r="T47" s="35"/>
      <c r="U47" s="35"/>
      <c r="V47" s="35"/>
      <c r="W47" s="37"/>
      <c r="Y47" s="46"/>
    </row>
    <row r="48" spans="1:25" ht="12.75" customHeight="1">
      <c r="A48" s="35"/>
      <c r="C48" s="485" t="s">
        <v>215</v>
      </c>
      <c r="D48" s="503">
        <v>663049</v>
      </c>
      <c r="E48" s="483">
        <v>6.9133823733339428E-2</v>
      </c>
      <c r="F48" s="45">
        <v>339931</v>
      </c>
      <c r="G48" s="490">
        <v>412207</v>
      </c>
      <c r="H48" s="483">
        <v>0.10199999999999999</v>
      </c>
      <c r="I48" s="45">
        <v>225024</v>
      </c>
      <c r="J48" s="492">
        <v>250842</v>
      </c>
      <c r="K48" s="483">
        <v>1.9099999999999999E-2</v>
      </c>
      <c r="L48" s="44">
        <v>114907</v>
      </c>
      <c r="N48" s="35"/>
      <c r="O48" s="35"/>
      <c r="P48" s="505"/>
      <c r="Q48" s="506"/>
      <c r="R48" s="35"/>
      <c r="S48" s="35"/>
      <c r="T48" s="35"/>
      <c r="U48" s="35"/>
      <c r="V48" s="35"/>
      <c r="W48" s="37"/>
      <c r="Y48" s="46"/>
    </row>
    <row r="49" spans="1:25" ht="12.75" customHeight="1">
      <c r="A49" s="35"/>
      <c r="C49" s="498"/>
      <c r="D49" s="504"/>
      <c r="E49" s="500"/>
      <c r="F49" s="45">
        <v>323118</v>
      </c>
      <c r="G49" s="501"/>
      <c r="H49" s="500"/>
      <c r="I49" s="45">
        <v>187183</v>
      </c>
      <c r="J49" s="502"/>
      <c r="K49" s="500">
        <v>0</v>
      </c>
      <c r="L49" s="44">
        <v>135935</v>
      </c>
      <c r="N49" s="35"/>
      <c r="O49" s="35"/>
      <c r="P49" s="505"/>
      <c r="Q49" s="506"/>
      <c r="R49" s="35"/>
      <c r="S49" s="35"/>
      <c r="T49" s="35"/>
      <c r="U49" s="35"/>
      <c r="V49" s="35"/>
      <c r="W49" s="37"/>
      <c r="Y49" s="46"/>
    </row>
    <row r="50" spans="1:25" ht="12.75" customHeight="1">
      <c r="A50" s="35"/>
      <c r="C50" s="485" t="s">
        <v>216</v>
      </c>
      <c r="D50" s="503">
        <v>679379</v>
      </c>
      <c r="E50" s="483">
        <v>2.46E-2</v>
      </c>
      <c r="F50" s="45">
        <v>347492</v>
      </c>
      <c r="G50" s="490">
        <v>425131</v>
      </c>
      <c r="H50" s="483">
        <v>3.1399999999999997E-2</v>
      </c>
      <c r="I50" s="45">
        <v>232272</v>
      </c>
      <c r="J50" s="492">
        <v>254248</v>
      </c>
      <c r="K50" s="483">
        <v>1.3600000000000001E-2</v>
      </c>
      <c r="L50" s="44">
        <v>115220</v>
      </c>
      <c r="N50" s="35"/>
      <c r="O50" s="35"/>
      <c r="P50" s="35"/>
      <c r="Q50" s="42"/>
      <c r="R50" s="35"/>
      <c r="S50" s="35"/>
      <c r="T50" s="35"/>
      <c r="U50" s="35"/>
      <c r="V50" s="35"/>
      <c r="W50" s="37"/>
      <c r="Y50" s="46"/>
    </row>
    <row r="51" spans="1:25" ht="12.75" customHeight="1">
      <c r="A51" s="35"/>
      <c r="C51" s="498"/>
      <c r="D51" s="504"/>
      <c r="E51" s="500"/>
      <c r="F51" s="45">
        <v>331887</v>
      </c>
      <c r="G51" s="501"/>
      <c r="H51" s="500"/>
      <c r="I51" s="45">
        <v>192859</v>
      </c>
      <c r="J51" s="502"/>
      <c r="K51" s="500">
        <v>0</v>
      </c>
      <c r="L51" s="44">
        <v>139028</v>
      </c>
      <c r="N51" s="35"/>
      <c r="O51" s="35"/>
      <c r="P51" s="35"/>
      <c r="Q51" s="42"/>
      <c r="R51" s="35"/>
      <c r="S51" s="35"/>
      <c r="T51" s="35"/>
      <c r="U51" s="35"/>
      <c r="V51" s="35"/>
      <c r="W51" s="37"/>
      <c r="Y51" s="46"/>
    </row>
    <row r="52" spans="1:25" ht="12.75" customHeight="1">
      <c r="A52" s="35"/>
      <c r="C52" s="485" t="s">
        <v>217</v>
      </c>
      <c r="D52" s="503">
        <v>687579</v>
      </c>
      <c r="E52" s="483">
        <v>1.21E-2</v>
      </c>
      <c r="F52" s="45">
        <v>353279</v>
      </c>
      <c r="G52" s="490">
        <v>432703</v>
      </c>
      <c r="H52" s="483">
        <v>1.78E-2</v>
      </c>
      <c r="I52" s="45">
        <v>238254</v>
      </c>
      <c r="J52" s="492">
        <v>254876</v>
      </c>
      <c r="K52" s="483">
        <v>2.5000000000000001E-3</v>
      </c>
      <c r="L52" s="44">
        <v>115025</v>
      </c>
      <c r="N52" s="35"/>
      <c r="O52" s="35"/>
      <c r="P52" s="35"/>
      <c r="Q52" s="42"/>
      <c r="R52" s="35"/>
      <c r="S52" s="35"/>
      <c r="T52" s="35"/>
      <c r="U52" s="35"/>
      <c r="V52" s="35"/>
      <c r="W52" s="37"/>
      <c r="Y52" s="46"/>
    </row>
    <row r="53" spans="1:25" ht="12.75" customHeight="1">
      <c r="A53" s="35"/>
      <c r="C53" s="498"/>
      <c r="D53" s="504"/>
      <c r="E53" s="500"/>
      <c r="F53" s="45">
        <v>334300</v>
      </c>
      <c r="G53" s="501"/>
      <c r="H53" s="500"/>
      <c r="I53" s="45">
        <v>194449</v>
      </c>
      <c r="J53" s="502"/>
      <c r="K53" s="500">
        <v>0</v>
      </c>
      <c r="L53" s="44">
        <v>139851</v>
      </c>
      <c r="N53" s="35"/>
      <c r="O53" s="35"/>
      <c r="P53" s="35"/>
      <c r="Q53" s="42"/>
      <c r="R53" s="35"/>
      <c r="S53" s="35"/>
      <c r="T53" s="35"/>
      <c r="U53" s="35"/>
      <c r="V53" s="35"/>
      <c r="W53" s="37"/>
      <c r="Y53" s="46"/>
    </row>
    <row r="54" spans="1:25" ht="12.75" customHeight="1">
      <c r="A54" s="35"/>
      <c r="C54" s="485" t="s">
        <v>218</v>
      </c>
      <c r="D54" s="503">
        <v>689895</v>
      </c>
      <c r="E54" s="483">
        <v>3.3999999999999998E-3</v>
      </c>
      <c r="F54" s="45">
        <v>352203</v>
      </c>
      <c r="G54" s="490">
        <v>428342</v>
      </c>
      <c r="H54" s="483">
        <v>-1.01E-2</v>
      </c>
      <c r="I54" s="45">
        <v>234941</v>
      </c>
      <c r="J54" s="492">
        <v>261553</v>
      </c>
      <c r="K54" s="483">
        <v>2.6200000000000001E-2</v>
      </c>
      <c r="L54" s="44">
        <v>117262</v>
      </c>
      <c r="N54" s="35"/>
      <c r="O54" s="35"/>
      <c r="P54" s="35"/>
      <c r="Q54" s="42"/>
      <c r="R54" s="35"/>
      <c r="S54" s="35"/>
      <c r="T54" s="35"/>
      <c r="U54" s="35"/>
      <c r="V54" s="35"/>
      <c r="W54" s="37"/>
      <c r="Y54" s="46"/>
    </row>
    <row r="55" spans="1:25" ht="12.75" customHeight="1">
      <c r="A55" s="35"/>
      <c r="C55" s="498"/>
      <c r="D55" s="504"/>
      <c r="E55" s="500"/>
      <c r="F55" s="45">
        <v>337692</v>
      </c>
      <c r="G55" s="501"/>
      <c r="H55" s="500"/>
      <c r="I55" s="45">
        <v>193401</v>
      </c>
      <c r="J55" s="502"/>
      <c r="K55" s="500">
        <v>0</v>
      </c>
      <c r="L55" s="44">
        <v>144291</v>
      </c>
      <c r="N55" s="35"/>
      <c r="O55" s="35"/>
      <c r="P55" s="35"/>
      <c r="Q55" s="47"/>
      <c r="R55" s="48"/>
      <c r="S55" s="35"/>
      <c r="T55" s="48"/>
      <c r="U55" s="48"/>
      <c r="V55" s="35"/>
      <c r="Y55" s="46"/>
    </row>
    <row r="56" spans="1:25" ht="12.75" customHeight="1">
      <c r="A56" s="48"/>
      <c r="C56" s="485" t="s">
        <v>219</v>
      </c>
      <c r="D56" s="503">
        <v>728268</v>
      </c>
      <c r="E56" s="483">
        <v>5.5599999999999997E-2</v>
      </c>
      <c r="F56" s="45">
        <v>373112</v>
      </c>
      <c r="G56" s="490">
        <v>460522</v>
      </c>
      <c r="H56" s="483">
        <v>7.51E-2</v>
      </c>
      <c r="I56" s="45">
        <v>252494</v>
      </c>
      <c r="J56" s="492">
        <v>267746</v>
      </c>
      <c r="K56" s="483">
        <v>2.3700000000000002E-2</v>
      </c>
      <c r="L56" s="44">
        <v>120618</v>
      </c>
      <c r="N56" s="48"/>
      <c r="O56" s="48"/>
      <c r="P56" s="48"/>
      <c r="Q56" s="47"/>
      <c r="R56" s="48"/>
      <c r="S56" s="35"/>
      <c r="T56" s="48"/>
      <c r="U56" s="48"/>
      <c r="V56" s="48"/>
      <c r="Y56" s="46"/>
    </row>
    <row r="57" spans="1:25" ht="12.75" customHeight="1">
      <c r="C57" s="498"/>
      <c r="D57" s="504"/>
      <c r="E57" s="500"/>
      <c r="F57" s="45">
        <v>355156</v>
      </c>
      <c r="G57" s="501"/>
      <c r="H57" s="500"/>
      <c r="I57" s="45">
        <v>208028</v>
      </c>
      <c r="J57" s="502"/>
      <c r="K57" s="500">
        <v>0</v>
      </c>
      <c r="L57" s="44">
        <v>147128</v>
      </c>
      <c r="Q57" s="49"/>
      <c r="Y57" s="46"/>
    </row>
    <row r="58" spans="1:25" ht="12.75" customHeight="1">
      <c r="C58" s="485" t="s">
        <v>220</v>
      </c>
      <c r="D58" s="503">
        <v>763977</v>
      </c>
      <c r="E58" s="483">
        <v>4.9000000000000002E-2</v>
      </c>
      <c r="F58" s="45">
        <v>388782</v>
      </c>
      <c r="G58" s="490">
        <v>492942</v>
      </c>
      <c r="H58" s="483">
        <v>7.0400000000000004E-2</v>
      </c>
      <c r="I58" s="45">
        <v>268205</v>
      </c>
      <c r="J58" s="492">
        <v>271035</v>
      </c>
      <c r="K58" s="483">
        <v>1.23E-2</v>
      </c>
      <c r="L58" s="44">
        <v>120577</v>
      </c>
      <c r="Q58" s="49"/>
      <c r="Y58" s="46"/>
    </row>
    <row r="59" spans="1:25" ht="12.75" customHeight="1">
      <c r="C59" s="498"/>
      <c r="D59" s="504"/>
      <c r="E59" s="500"/>
      <c r="F59" s="45">
        <v>375195</v>
      </c>
      <c r="G59" s="501"/>
      <c r="H59" s="500"/>
      <c r="I59" s="45">
        <v>224737</v>
      </c>
      <c r="J59" s="502"/>
      <c r="K59" s="500">
        <v>0</v>
      </c>
      <c r="L59" s="44">
        <v>150458</v>
      </c>
      <c r="Q59" s="49"/>
      <c r="Y59" s="46"/>
    </row>
    <row r="60" spans="1:25" ht="12.75" customHeight="1">
      <c r="C60" s="485" t="s">
        <v>221</v>
      </c>
      <c r="D60" s="503">
        <v>782568</v>
      </c>
      <c r="E60" s="483">
        <v>2.4299999999999999E-2</v>
      </c>
      <c r="F60" s="45">
        <v>396711</v>
      </c>
      <c r="G60" s="490">
        <v>507749</v>
      </c>
      <c r="H60" s="483">
        <v>0.03</v>
      </c>
      <c r="I60" s="43" t="s">
        <v>213</v>
      </c>
      <c r="J60" s="492">
        <v>274819</v>
      </c>
      <c r="K60" s="483">
        <v>1.3999999999999999E-2</v>
      </c>
      <c r="L60" s="43" t="s">
        <v>213</v>
      </c>
      <c r="O60" s="50"/>
      <c r="Q60" s="49"/>
      <c r="Y60" s="46"/>
    </row>
    <row r="61" spans="1:25" ht="12.75" customHeight="1">
      <c r="C61" s="498"/>
      <c r="D61" s="504"/>
      <c r="E61" s="500"/>
      <c r="F61" s="45">
        <v>385857</v>
      </c>
      <c r="G61" s="501"/>
      <c r="H61" s="500"/>
      <c r="I61" s="43" t="s">
        <v>213</v>
      </c>
      <c r="J61" s="502"/>
      <c r="K61" s="500">
        <v>0</v>
      </c>
      <c r="L61" s="43" t="s">
        <v>213</v>
      </c>
      <c r="Q61" s="49"/>
      <c r="Y61" s="46"/>
    </row>
    <row r="62" spans="1:25" ht="12.75" customHeight="1">
      <c r="C62" s="485" t="s">
        <v>222</v>
      </c>
      <c r="D62" s="503">
        <v>789534</v>
      </c>
      <c r="E62" s="483">
        <v>8.8999999999999999E-3</v>
      </c>
      <c r="F62" s="45">
        <v>394847</v>
      </c>
      <c r="G62" s="490">
        <v>510915</v>
      </c>
      <c r="H62" s="483">
        <v>6.1999999999999998E-3</v>
      </c>
      <c r="I62" s="45">
        <v>274236</v>
      </c>
      <c r="J62" s="492">
        <v>278619</v>
      </c>
      <c r="K62" s="483">
        <v>1.38E-2</v>
      </c>
      <c r="L62" s="44">
        <v>120611</v>
      </c>
      <c r="Q62" s="49"/>
      <c r="Y62" s="46"/>
    </row>
    <row r="63" spans="1:25" ht="12.75" customHeight="1">
      <c r="C63" s="498"/>
      <c r="D63" s="504"/>
      <c r="E63" s="500"/>
      <c r="F63" s="45">
        <v>394687</v>
      </c>
      <c r="G63" s="501"/>
      <c r="H63" s="500"/>
      <c r="I63" s="45">
        <v>236679</v>
      </c>
      <c r="J63" s="502"/>
      <c r="K63" s="500">
        <v>0</v>
      </c>
      <c r="L63" s="44">
        <v>158008</v>
      </c>
      <c r="Q63" s="49"/>
      <c r="Y63" s="46"/>
    </row>
    <row r="64" spans="1:25" ht="12.75" customHeight="1">
      <c r="C64" s="485" t="s">
        <v>223</v>
      </c>
      <c r="D64" s="503">
        <v>795852</v>
      </c>
      <c r="E64" s="483">
        <v>8.0000000000000002E-3</v>
      </c>
      <c r="F64" s="45">
        <v>393277</v>
      </c>
      <c r="G64" s="490">
        <v>515295</v>
      </c>
      <c r="H64" s="483">
        <v>8.6E-3</v>
      </c>
      <c r="I64" s="45">
        <v>272013</v>
      </c>
      <c r="J64" s="492">
        <v>280557</v>
      </c>
      <c r="K64" s="483">
        <v>6.9999999999999993E-3</v>
      </c>
      <c r="L64" s="44">
        <v>121264</v>
      </c>
      <c r="Q64" s="49"/>
      <c r="Y64" s="46"/>
    </row>
    <row r="65" spans="3:25" ht="12.75" customHeight="1">
      <c r="C65" s="498"/>
      <c r="D65" s="504"/>
      <c r="E65" s="500"/>
      <c r="F65" s="45">
        <v>402575</v>
      </c>
      <c r="G65" s="501"/>
      <c r="H65" s="500"/>
      <c r="I65" s="45">
        <v>243282</v>
      </c>
      <c r="J65" s="502"/>
      <c r="K65" s="500">
        <v>0</v>
      </c>
      <c r="L65" s="44">
        <v>159293</v>
      </c>
      <c r="Q65" s="49"/>
      <c r="Y65" s="46"/>
    </row>
    <row r="66" spans="3:25" ht="12.75" customHeight="1">
      <c r="C66" s="485" t="s">
        <v>224</v>
      </c>
      <c r="D66" s="503">
        <v>811712</v>
      </c>
      <c r="E66" s="483">
        <v>1.9900000000000001E-2</v>
      </c>
      <c r="F66" s="45">
        <v>397297</v>
      </c>
      <c r="G66" s="490">
        <v>526685</v>
      </c>
      <c r="H66" s="483">
        <v>2.2100000000000002E-2</v>
      </c>
      <c r="I66" s="45">
        <v>274776</v>
      </c>
      <c r="J66" s="492">
        <v>285027</v>
      </c>
      <c r="K66" s="483">
        <v>1.5900000000000001E-2</v>
      </c>
      <c r="L66" s="44">
        <v>122521</v>
      </c>
      <c r="Q66" s="49"/>
      <c r="Y66" s="46"/>
    </row>
    <row r="67" spans="3:25" ht="12.75" customHeight="1">
      <c r="C67" s="498"/>
      <c r="D67" s="504"/>
      <c r="E67" s="500"/>
      <c r="F67" s="45">
        <v>414415</v>
      </c>
      <c r="G67" s="501"/>
      <c r="H67" s="500"/>
      <c r="I67" s="45">
        <v>251909</v>
      </c>
      <c r="J67" s="502"/>
      <c r="K67" s="500">
        <v>0</v>
      </c>
      <c r="L67" s="44">
        <v>162506</v>
      </c>
      <c r="Q67" s="49"/>
      <c r="Y67" s="46"/>
    </row>
    <row r="68" spans="3:25" ht="12.75" customHeight="1">
      <c r="C68" s="485" t="s">
        <v>225</v>
      </c>
      <c r="D68" s="503">
        <v>837744</v>
      </c>
      <c r="E68" s="483">
        <v>3.2099999999999997E-2</v>
      </c>
      <c r="F68" s="45">
        <v>409106</v>
      </c>
      <c r="G68" s="490">
        <v>544434</v>
      </c>
      <c r="H68" s="483">
        <v>3.3700000000000001E-2</v>
      </c>
      <c r="I68" s="45">
        <v>286041</v>
      </c>
      <c r="J68" s="492">
        <v>293310</v>
      </c>
      <c r="K68" s="483">
        <v>2.9100000000000001E-2</v>
      </c>
      <c r="L68" s="44">
        <v>123065</v>
      </c>
      <c r="Q68" s="49"/>
      <c r="Y68" s="46"/>
    </row>
    <row r="69" spans="3:25" ht="12.75" customHeight="1">
      <c r="C69" s="498"/>
      <c r="D69" s="504"/>
      <c r="E69" s="500"/>
      <c r="F69" s="45">
        <v>428638</v>
      </c>
      <c r="G69" s="501"/>
      <c r="H69" s="500"/>
      <c r="I69" s="45">
        <v>258393</v>
      </c>
      <c r="J69" s="502"/>
      <c r="K69" s="500">
        <v>0</v>
      </c>
      <c r="L69" s="44">
        <v>170245</v>
      </c>
      <c r="Q69" s="49"/>
      <c r="Y69" s="46"/>
    </row>
    <row r="70" spans="3:25" ht="12.75" customHeight="1">
      <c r="C70" s="485" t="s">
        <v>226</v>
      </c>
      <c r="D70" s="503">
        <v>873641</v>
      </c>
      <c r="E70" s="483">
        <v>4.2799999999999998E-2</v>
      </c>
      <c r="F70" s="45">
        <v>421005</v>
      </c>
      <c r="G70" s="490">
        <v>587936</v>
      </c>
      <c r="H70" s="483">
        <v>7.9899999999999999E-2</v>
      </c>
      <c r="I70" s="45">
        <v>301615</v>
      </c>
      <c r="J70" s="492">
        <v>285705</v>
      </c>
      <c r="K70" s="483">
        <v>-2.5899999999999999E-2</v>
      </c>
      <c r="L70" s="44">
        <v>119390</v>
      </c>
      <c r="Q70" s="49"/>
      <c r="Y70" s="46"/>
    </row>
    <row r="71" spans="3:25" ht="12.75" customHeight="1">
      <c r="C71" s="498"/>
      <c r="D71" s="504"/>
      <c r="E71" s="500"/>
      <c r="F71" s="45">
        <v>452636</v>
      </c>
      <c r="G71" s="501"/>
      <c r="H71" s="500"/>
      <c r="I71" s="45">
        <v>286321</v>
      </c>
      <c r="J71" s="502"/>
      <c r="K71" s="500">
        <v>0</v>
      </c>
      <c r="L71" s="44">
        <v>166315</v>
      </c>
      <c r="Q71" s="49"/>
      <c r="Y71" s="46"/>
    </row>
    <row r="72" spans="3:25" ht="12.75" customHeight="1">
      <c r="C72" s="485" t="s">
        <v>227</v>
      </c>
      <c r="D72" s="503">
        <v>911062</v>
      </c>
      <c r="E72" s="483">
        <v>4.2799999999999998E-2</v>
      </c>
      <c r="F72" s="45">
        <v>443878</v>
      </c>
      <c r="G72" s="490">
        <v>619269</v>
      </c>
      <c r="H72" s="483">
        <v>5.33E-2</v>
      </c>
      <c r="I72" s="45">
        <v>323738</v>
      </c>
      <c r="J72" s="492">
        <v>291793</v>
      </c>
      <c r="K72" s="483">
        <v>2.1299999999999999E-2</v>
      </c>
      <c r="L72" s="44">
        <v>120140</v>
      </c>
      <c r="Q72" s="49"/>
      <c r="Y72" s="46"/>
    </row>
    <row r="73" spans="3:25" ht="12.75" customHeight="1">
      <c r="C73" s="498"/>
      <c r="D73" s="504"/>
      <c r="E73" s="500"/>
      <c r="F73" s="45">
        <v>467184</v>
      </c>
      <c r="G73" s="501"/>
      <c r="H73" s="500"/>
      <c r="I73" s="45">
        <v>295531</v>
      </c>
      <c r="J73" s="502"/>
      <c r="K73" s="500">
        <v>0</v>
      </c>
      <c r="L73" s="44">
        <v>171653</v>
      </c>
      <c r="Q73" s="49"/>
      <c r="Y73" s="46"/>
    </row>
    <row r="74" spans="3:25" ht="12.75" customHeight="1">
      <c r="C74" s="485" t="s">
        <v>228</v>
      </c>
      <c r="D74" s="503">
        <v>961307</v>
      </c>
      <c r="E74" s="483">
        <v>5.5100000000000003E-2</v>
      </c>
      <c r="F74" s="45">
        <v>467627</v>
      </c>
      <c r="G74" s="490">
        <v>659003</v>
      </c>
      <c r="H74" s="483">
        <v>6.4199999999999993E-2</v>
      </c>
      <c r="I74" s="45">
        <v>342729</v>
      </c>
      <c r="J74" s="492">
        <v>302304</v>
      </c>
      <c r="K74" s="483">
        <v>3.6000000000000004E-2</v>
      </c>
      <c r="L74" s="44">
        <v>124898</v>
      </c>
      <c r="Q74" s="49"/>
      <c r="Y74" s="46"/>
    </row>
    <row r="75" spans="3:25" ht="12.75" customHeight="1">
      <c r="C75" s="498"/>
      <c r="D75" s="504"/>
      <c r="E75" s="500"/>
      <c r="F75" s="45">
        <v>493680</v>
      </c>
      <c r="G75" s="501"/>
      <c r="H75" s="500"/>
      <c r="I75" s="45">
        <v>316274</v>
      </c>
      <c r="J75" s="502"/>
      <c r="K75" s="500">
        <v>0</v>
      </c>
      <c r="L75" s="44">
        <v>177406</v>
      </c>
      <c r="Q75" s="49"/>
      <c r="Y75" s="46"/>
    </row>
    <row r="76" spans="3:25" ht="12.75" customHeight="1">
      <c r="C76" s="485" t="s">
        <v>229</v>
      </c>
      <c r="D76" s="503">
        <v>1012547</v>
      </c>
      <c r="E76" s="483">
        <v>5.33E-2</v>
      </c>
      <c r="F76" s="45">
        <v>490230</v>
      </c>
      <c r="G76" s="490">
        <v>701969</v>
      </c>
      <c r="H76" s="483">
        <v>6.5199999999999994E-2</v>
      </c>
      <c r="I76" s="45">
        <v>365000</v>
      </c>
      <c r="J76" s="492">
        <v>310578</v>
      </c>
      <c r="K76" s="483">
        <v>2.7400000000000001E-2</v>
      </c>
      <c r="L76" s="44">
        <v>125230</v>
      </c>
      <c r="Q76" s="49"/>
      <c r="Y76" s="46"/>
    </row>
    <row r="77" spans="3:25" ht="12.75" customHeight="1">
      <c r="C77" s="498"/>
      <c r="D77" s="504"/>
      <c r="E77" s="500"/>
      <c r="F77" s="45">
        <v>522317</v>
      </c>
      <c r="G77" s="501"/>
      <c r="H77" s="500"/>
      <c r="I77" s="45">
        <v>336969</v>
      </c>
      <c r="J77" s="502"/>
      <c r="K77" s="500">
        <v>0</v>
      </c>
      <c r="L77" s="44">
        <v>185348</v>
      </c>
      <c r="Q77" s="49"/>
      <c r="Y77" s="46"/>
    </row>
    <row r="78" spans="3:25" ht="12.75" customHeight="1">
      <c r="C78" s="485" t="s">
        <v>230</v>
      </c>
      <c r="D78" s="503">
        <v>1063695</v>
      </c>
      <c r="E78" s="483">
        <v>5.0500000000000003E-2</v>
      </c>
      <c r="F78" s="45">
        <v>513847</v>
      </c>
      <c r="G78" s="490">
        <v>735378</v>
      </c>
      <c r="H78" s="483">
        <v>4.7600000000000003E-2</v>
      </c>
      <c r="I78" s="45">
        <v>383766</v>
      </c>
      <c r="J78" s="492">
        <v>328317</v>
      </c>
      <c r="K78" s="483">
        <v>5.7099999999999998E-2</v>
      </c>
      <c r="L78" s="44">
        <v>130081</v>
      </c>
      <c r="Q78" s="49"/>
      <c r="Y78" s="46"/>
    </row>
    <row r="79" spans="3:25" ht="12.75" customHeight="1">
      <c r="C79" s="498"/>
      <c r="D79" s="504"/>
      <c r="E79" s="500"/>
      <c r="F79" s="45">
        <v>549848</v>
      </c>
      <c r="G79" s="501"/>
      <c r="H79" s="500"/>
      <c r="I79" s="45">
        <v>351612</v>
      </c>
      <c r="J79" s="502"/>
      <c r="K79" s="500">
        <v>0</v>
      </c>
      <c r="L79" s="44">
        <v>198236</v>
      </c>
      <c r="Q79" s="49"/>
      <c r="Y79" s="46"/>
    </row>
    <row r="80" spans="3:25" ht="12.75" customHeight="1">
      <c r="C80" s="485" t="s">
        <v>231</v>
      </c>
      <c r="D80" s="503">
        <v>1085671</v>
      </c>
      <c r="E80" s="483">
        <v>2.07E-2</v>
      </c>
      <c r="F80" s="45">
        <v>528240</v>
      </c>
      <c r="G80" s="490">
        <v>745897</v>
      </c>
      <c r="H80" s="483">
        <v>1.43E-2</v>
      </c>
      <c r="I80" s="45">
        <v>394405</v>
      </c>
      <c r="J80" s="492">
        <v>339774</v>
      </c>
      <c r="K80" s="483">
        <v>3.49E-2</v>
      </c>
      <c r="L80" s="44">
        <v>133835</v>
      </c>
      <c r="Q80" s="49"/>
      <c r="Y80" s="46"/>
    </row>
    <row r="81" spans="3:25" ht="12.75" customHeight="1">
      <c r="C81" s="498"/>
      <c r="D81" s="504"/>
      <c r="E81" s="500"/>
      <c r="F81" s="45">
        <v>557431</v>
      </c>
      <c r="G81" s="501"/>
      <c r="H81" s="500"/>
      <c r="I81" s="45">
        <v>351492</v>
      </c>
      <c r="J81" s="502"/>
      <c r="K81" s="500">
        <v>0</v>
      </c>
      <c r="L81" s="44">
        <v>205939</v>
      </c>
      <c r="Q81" s="49"/>
      <c r="Y81" s="46"/>
    </row>
    <row r="82" spans="3:25" ht="12.75" customHeight="1">
      <c r="C82" s="485" t="s">
        <v>232</v>
      </c>
      <c r="D82" s="503">
        <v>1116993</v>
      </c>
      <c r="E82" s="483">
        <v>2.8899999999999999E-2</v>
      </c>
      <c r="F82" s="45">
        <v>539943</v>
      </c>
      <c r="G82" s="490">
        <v>755724</v>
      </c>
      <c r="H82" s="483">
        <v>1.32E-2</v>
      </c>
      <c r="I82" s="45">
        <v>398711</v>
      </c>
      <c r="J82" s="492">
        <v>361269</v>
      </c>
      <c r="K82" s="483">
        <v>6.3299999999999995E-2</v>
      </c>
      <c r="L82" s="44">
        <v>141232</v>
      </c>
      <c r="Q82" s="49"/>
      <c r="Y82" s="46"/>
    </row>
    <row r="83" spans="3:25" ht="12.75" customHeight="1">
      <c r="C83" s="498"/>
      <c r="D83" s="504"/>
      <c r="E83" s="500"/>
      <c r="F83" s="45">
        <v>577050</v>
      </c>
      <c r="G83" s="501"/>
      <c r="H83" s="500"/>
      <c r="I83" s="45">
        <v>357013</v>
      </c>
      <c r="J83" s="502"/>
      <c r="K83" s="500">
        <v>0</v>
      </c>
      <c r="L83" s="44">
        <v>220037</v>
      </c>
      <c r="Q83" s="49"/>
      <c r="Y83" s="46"/>
    </row>
    <row r="84" spans="3:25" ht="12.75" customHeight="1">
      <c r="C84" s="485" t="s">
        <v>233</v>
      </c>
      <c r="D84" s="503">
        <v>1131807</v>
      </c>
      <c r="E84" s="483">
        <v>1.3299999999999999E-2</v>
      </c>
      <c r="F84" s="45">
        <v>544636</v>
      </c>
      <c r="G84" s="490">
        <v>758248</v>
      </c>
      <c r="H84" s="483">
        <v>3.3E-3</v>
      </c>
      <c r="I84" s="45">
        <v>399468</v>
      </c>
      <c r="J84" s="492">
        <v>373559</v>
      </c>
      <c r="K84" s="483">
        <v>3.4000000000000002E-2</v>
      </c>
      <c r="L84" s="44">
        <v>145168</v>
      </c>
      <c r="Q84" s="49"/>
      <c r="Y84" s="46"/>
    </row>
    <row r="85" spans="3:25" ht="12.75" customHeight="1">
      <c r="C85" s="498"/>
      <c r="D85" s="504"/>
      <c r="E85" s="500"/>
      <c r="F85" s="45">
        <v>587171</v>
      </c>
      <c r="G85" s="501"/>
      <c r="H85" s="500"/>
      <c r="I85" s="45">
        <v>358780</v>
      </c>
      <c r="J85" s="502"/>
      <c r="K85" s="500">
        <v>0</v>
      </c>
      <c r="L85" s="44">
        <v>228391</v>
      </c>
      <c r="Q85" s="49"/>
      <c r="Y85" s="46"/>
    </row>
    <row r="86" spans="3:25" ht="12.75" customHeight="1">
      <c r="C86" s="485" t="s">
        <v>234</v>
      </c>
      <c r="D86" s="503">
        <v>1143357</v>
      </c>
      <c r="E86" s="483">
        <v>1.0200000000000001E-2</v>
      </c>
      <c r="F86" s="45">
        <v>548729</v>
      </c>
      <c r="G86" s="490">
        <v>758788</v>
      </c>
      <c r="H86" s="483">
        <v>6.9999999999999999E-4</v>
      </c>
      <c r="I86" s="45">
        <v>400357</v>
      </c>
      <c r="J86" s="492">
        <v>384569</v>
      </c>
      <c r="K86" s="483">
        <v>2.9500000000000002E-2</v>
      </c>
      <c r="L86" s="44">
        <v>148372</v>
      </c>
      <c r="Q86" s="49"/>
      <c r="Y86" s="46"/>
    </row>
    <row r="87" spans="3:25" ht="12.75" customHeight="1">
      <c r="C87" s="498"/>
      <c r="D87" s="504"/>
      <c r="E87" s="500"/>
      <c r="F87" s="45">
        <v>594628</v>
      </c>
      <c r="G87" s="501"/>
      <c r="H87" s="500"/>
      <c r="I87" s="45">
        <v>358431</v>
      </c>
      <c r="J87" s="502"/>
      <c r="K87" s="500">
        <v>0</v>
      </c>
      <c r="L87" s="44">
        <v>236197</v>
      </c>
      <c r="Q87" s="49"/>
      <c r="Y87" s="46"/>
    </row>
    <row r="88" spans="3:25" ht="12.75" customHeight="1">
      <c r="C88" s="485" t="s">
        <v>235</v>
      </c>
      <c r="D88" s="503">
        <v>1182557</v>
      </c>
      <c r="E88" s="483">
        <v>3.4299999999999997E-2</v>
      </c>
      <c r="F88" s="45">
        <v>570260</v>
      </c>
      <c r="G88" s="490">
        <v>782650</v>
      </c>
      <c r="H88" s="483">
        <v>3.1399999999999997E-2</v>
      </c>
      <c r="I88" s="45">
        <v>416588</v>
      </c>
      <c r="J88" s="492">
        <v>399907</v>
      </c>
      <c r="K88" s="483">
        <v>3.9900000000000005E-2</v>
      </c>
      <c r="L88" s="44">
        <v>153672</v>
      </c>
      <c r="Q88" s="49"/>
      <c r="Y88" s="46"/>
    </row>
    <row r="89" spans="3:25" ht="12.75" customHeight="1">
      <c r="C89" s="498"/>
      <c r="D89" s="504"/>
      <c r="E89" s="500"/>
      <c r="F89" s="45">
        <v>612297</v>
      </c>
      <c r="G89" s="501"/>
      <c r="H89" s="500"/>
      <c r="I89" s="45">
        <v>366062</v>
      </c>
      <c r="J89" s="502"/>
      <c r="K89" s="500">
        <v>0</v>
      </c>
      <c r="L89" s="44">
        <v>246235</v>
      </c>
      <c r="Q89" s="49"/>
      <c r="Y89" s="46"/>
    </row>
    <row r="90" spans="3:25" ht="12.75" customHeight="1">
      <c r="C90" s="485" t="s">
        <v>236</v>
      </c>
      <c r="D90" s="503">
        <v>1249577</v>
      </c>
      <c r="E90" s="483">
        <v>5.67E-2</v>
      </c>
      <c r="F90" s="45">
        <v>602887</v>
      </c>
      <c r="G90" s="490">
        <v>837718</v>
      </c>
      <c r="H90" s="483">
        <v>7.0400000000000004E-2</v>
      </c>
      <c r="I90" s="45">
        <v>445053</v>
      </c>
      <c r="J90" s="492">
        <v>411859</v>
      </c>
      <c r="K90" s="483">
        <v>2.9900000000000003E-2</v>
      </c>
      <c r="L90" s="44">
        <v>157834</v>
      </c>
      <c r="Q90" s="49"/>
      <c r="Y90" s="46"/>
    </row>
    <row r="91" spans="3:25" ht="12.75" customHeight="1">
      <c r="C91" s="498"/>
      <c r="D91" s="504"/>
      <c r="E91" s="500"/>
      <c r="F91" s="45">
        <v>646690</v>
      </c>
      <c r="G91" s="501"/>
      <c r="H91" s="500"/>
      <c r="I91" s="45">
        <v>392665</v>
      </c>
      <c r="J91" s="502"/>
      <c r="K91" s="500">
        <v>0</v>
      </c>
      <c r="L91" s="44">
        <v>254025</v>
      </c>
      <c r="Q91" s="49"/>
      <c r="Y91" s="46"/>
    </row>
    <row r="92" spans="3:25" ht="12.75" customHeight="1">
      <c r="C92" s="485" t="s">
        <v>237</v>
      </c>
      <c r="D92" s="487">
        <v>1258263</v>
      </c>
      <c r="E92" s="483">
        <v>7.0000000000000001E-3</v>
      </c>
      <c r="F92" s="51">
        <v>607435</v>
      </c>
      <c r="G92" s="490">
        <v>839516</v>
      </c>
      <c r="H92" s="483">
        <v>2.0999999999999999E-3</v>
      </c>
      <c r="I92" s="51">
        <v>445485</v>
      </c>
      <c r="J92" s="492">
        <v>418747</v>
      </c>
      <c r="K92" s="483">
        <f>(J92/J90)-1</f>
        <v>1.6724170165032248E-2</v>
      </c>
      <c r="L92" s="52">
        <v>161950</v>
      </c>
      <c r="Q92" s="49"/>
      <c r="Y92" s="46"/>
    </row>
    <row r="93" spans="3:25" ht="12.75" customHeight="1">
      <c r="C93" s="498"/>
      <c r="D93" s="499"/>
      <c r="E93" s="500"/>
      <c r="F93" s="51">
        <v>650828</v>
      </c>
      <c r="G93" s="501"/>
      <c r="H93" s="500"/>
      <c r="I93" s="51">
        <v>394031</v>
      </c>
      <c r="J93" s="502"/>
      <c r="K93" s="500"/>
      <c r="L93" s="52">
        <v>256797</v>
      </c>
      <c r="Q93" s="49"/>
      <c r="Y93" s="46"/>
    </row>
    <row r="94" spans="3:25" ht="12.75" customHeight="1">
      <c r="C94" s="485" t="s">
        <v>238</v>
      </c>
      <c r="D94" s="487">
        <f>F94+F95</f>
        <v>1290175</v>
      </c>
      <c r="E94" s="483">
        <f>(D94/D92)-1</f>
        <v>2.5361947383019334E-2</v>
      </c>
      <c r="F94" s="51">
        <f t="shared" ref="F94:F99" si="0">I94+L94</f>
        <v>620500</v>
      </c>
      <c r="G94" s="490">
        <f>I94+I95</f>
        <v>853687</v>
      </c>
      <c r="H94" s="483">
        <f>(G94/G92)-1</f>
        <v>1.6879964169831174E-2</v>
      </c>
      <c r="I94" s="51">
        <v>452094</v>
      </c>
      <c r="J94" s="492">
        <f>L94+L95</f>
        <v>436488</v>
      </c>
      <c r="K94" s="483">
        <f>(J94/J92)-1</f>
        <v>4.2366870688028913E-2</v>
      </c>
      <c r="L94" s="52">
        <v>168406</v>
      </c>
      <c r="Q94" s="49"/>
      <c r="Y94" s="46"/>
    </row>
    <row r="95" spans="3:25" ht="12.75" customHeight="1">
      <c r="C95" s="498"/>
      <c r="D95" s="499"/>
      <c r="E95" s="500"/>
      <c r="F95" s="51">
        <f t="shared" si="0"/>
        <v>669675</v>
      </c>
      <c r="G95" s="501"/>
      <c r="H95" s="500"/>
      <c r="I95" s="51">
        <v>401593</v>
      </c>
      <c r="J95" s="502"/>
      <c r="K95" s="500"/>
      <c r="L95" s="52">
        <v>268082</v>
      </c>
      <c r="Q95" s="49"/>
      <c r="Y95" s="46"/>
    </row>
    <row r="96" spans="3:25" ht="12.75" customHeight="1">
      <c r="C96" s="494" t="s">
        <v>239</v>
      </c>
      <c r="D96" s="495">
        <f>F96+F97</f>
        <v>1317078</v>
      </c>
      <c r="E96" s="484">
        <f>(D96/D94)-1</f>
        <v>2.0852209971515601E-2</v>
      </c>
      <c r="F96" s="51">
        <f t="shared" si="0"/>
        <v>633383</v>
      </c>
      <c r="G96" s="496">
        <f>I96+I97</f>
        <v>859994</v>
      </c>
      <c r="H96" s="484">
        <f>(G96/G94)-1</f>
        <v>7.387953664516278E-3</v>
      </c>
      <c r="I96" s="51">
        <v>457199</v>
      </c>
      <c r="J96" s="497">
        <f>L96+L97</f>
        <v>457084</v>
      </c>
      <c r="K96" s="484">
        <f>(J96/J94)-1</f>
        <v>4.7185718736826754E-2</v>
      </c>
      <c r="L96" s="52">
        <v>176184</v>
      </c>
      <c r="Q96" s="49"/>
      <c r="Y96" s="46"/>
    </row>
    <row r="97" spans="3:25" ht="12.75" customHeight="1">
      <c r="C97" s="494"/>
      <c r="D97" s="495"/>
      <c r="E97" s="484"/>
      <c r="F97" s="51">
        <f t="shared" si="0"/>
        <v>683695</v>
      </c>
      <c r="G97" s="496"/>
      <c r="H97" s="484"/>
      <c r="I97" s="51">
        <v>402795</v>
      </c>
      <c r="J97" s="497"/>
      <c r="K97" s="484"/>
      <c r="L97" s="52">
        <v>280900</v>
      </c>
      <c r="Q97" s="49"/>
      <c r="Y97" s="46"/>
    </row>
    <row r="98" spans="3:25" ht="12.75" customHeight="1">
      <c r="C98" s="485" t="s">
        <v>240</v>
      </c>
      <c r="D98" s="487">
        <f>F98+F99</f>
        <v>1338477</v>
      </c>
      <c r="E98" s="483">
        <f>(D98/D96)-1</f>
        <v>1.6247329315348003E-2</v>
      </c>
      <c r="F98" s="51">
        <f t="shared" si="0"/>
        <v>642064</v>
      </c>
      <c r="G98" s="490">
        <f>I98+I99</f>
        <v>870049</v>
      </c>
      <c r="H98" s="483">
        <f>(G98/G96)-1</f>
        <v>1.1691942036804903E-2</v>
      </c>
      <c r="I98" s="51">
        <v>461912</v>
      </c>
      <c r="J98" s="492">
        <f>L98+L99</f>
        <v>468428</v>
      </c>
      <c r="K98" s="483">
        <f>(J98/J96)-1</f>
        <v>2.4818195342650284E-2</v>
      </c>
      <c r="L98" s="52">
        <v>180152</v>
      </c>
      <c r="Q98" s="49"/>
      <c r="Y98" s="46"/>
    </row>
    <row r="99" spans="3:25" ht="12.75" customHeight="1">
      <c r="C99" s="498"/>
      <c r="D99" s="499"/>
      <c r="E99" s="500"/>
      <c r="F99" s="51">
        <f t="shared" si="0"/>
        <v>696413</v>
      </c>
      <c r="G99" s="501"/>
      <c r="H99" s="500"/>
      <c r="I99" s="51">
        <v>408137</v>
      </c>
      <c r="J99" s="502"/>
      <c r="K99" s="500"/>
      <c r="L99" s="52">
        <v>288276</v>
      </c>
      <c r="Q99" s="49"/>
      <c r="Y99" s="46"/>
    </row>
    <row r="100" spans="3:25" ht="12.75" customHeight="1">
      <c r="C100" s="485" t="s">
        <v>241</v>
      </c>
      <c r="D100" s="487">
        <f>F100+F101</f>
        <v>1351970</v>
      </c>
      <c r="E100" s="483">
        <f>(D100/D98)-1</f>
        <v>1.0080860560174099E-2</v>
      </c>
      <c r="F100" s="51">
        <f>I100+L100</f>
        <v>646787</v>
      </c>
      <c r="G100" s="490">
        <f>I100+I101</f>
        <v>867820</v>
      </c>
      <c r="H100" s="483">
        <f>(G100/G98)-1</f>
        <v>-2.5619246732080381E-3</v>
      </c>
      <c r="I100" s="51">
        <v>461151</v>
      </c>
      <c r="J100" s="492">
        <f>L100+L101</f>
        <v>484150</v>
      </c>
      <c r="K100" s="483">
        <f>(J100/J98)-1</f>
        <v>3.35633224316223E-2</v>
      </c>
      <c r="L100" s="52">
        <v>185636</v>
      </c>
      <c r="Q100" s="49"/>
      <c r="Y100" s="46"/>
    </row>
    <row r="101" spans="3:25" ht="12.75" customHeight="1">
      <c r="C101" s="494"/>
      <c r="D101" s="495"/>
      <c r="E101" s="484"/>
      <c r="F101" s="356">
        <f>I101+L101</f>
        <v>705183</v>
      </c>
      <c r="G101" s="496"/>
      <c r="H101" s="484"/>
      <c r="I101" s="357">
        <v>406669</v>
      </c>
      <c r="J101" s="497"/>
      <c r="K101" s="484"/>
      <c r="L101" s="358">
        <v>298514</v>
      </c>
      <c r="Y101" s="46"/>
    </row>
    <row r="102" spans="3:25" ht="12.75" customHeight="1">
      <c r="C102" s="485" t="s">
        <v>441</v>
      </c>
      <c r="D102" s="487">
        <f>F102+F103</f>
        <v>1390370</v>
      </c>
      <c r="E102" s="483">
        <f>(D102/D100)-1</f>
        <v>2.8402997107924044E-2</v>
      </c>
      <c r="F102" s="51">
        <f>I102+L102</f>
        <v>660240</v>
      </c>
      <c r="G102" s="490">
        <f>I102+I103</f>
        <v>876620</v>
      </c>
      <c r="H102" s="483">
        <f>(G102/G100)-1</f>
        <v>1.0140351685833382E-2</v>
      </c>
      <c r="I102" s="51">
        <v>465793</v>
      </c>
      <c r="J102" s="492">
        <f>L102+L103</f>
        <v>513750</v>
      </c>
      <c r="K102" s="483">
        <f>(J102/J100)-1</f>
        <v>6.1138077042238947E-2</v>
      </c>
      <c r="L102" s="52">
        <v>194447</v>
      </c>
      <c r="Q102" s="49"/>
      <c r="Y102" s="46"/>
    </row>
    <row r="103" spans="3:25" ht="12.75" customHeight="1" thickBot="1">
      <c r="C103" s="486"/>
      <c r="D103" s="488"/>
      <c r="E103" s="489"/>
      <c r="F103" s="53">
        <f>I103+L103</f>
        <v>730130</v>
      </c>
      <c r="G103" s="491"/>
      <c r="H103" s="489"/>
      <c r="I103" s="54">
        <v>410827</v>
      </c>
      <c r="J103" s="493"/>
      <c r="K103" s="489"/>
      <c r="L103" s="55">
        <v>319303</v>
      </c>
      <c r="Y103" s="46"/>
    </row>
    <row r="104" spans="3:25" ht="12.75" customHeight="1">
      <c r="C104" s="393"/>
      <c r="D104" s="394"/>
      <c r="E104" s="395"/>
      <c r="F104" s="396"/>
      <c r="G104" s="397"/>
      <c r="H104" s="395"/>
      <c r="I104" s="396"/>
      <c r="J104" s="397"/>
      <c r="K104" s="391"/>
      <c r="L104" s="392"/>
      <c r="Y104" s="46"/>
    </row>
    <row r="105" spans="3:25" ht="12.75" customHeight="1">
      <c r="C105" s="393"/>
      <c r="D105" s="394"/>
      <c r="E105" s="395"/>
      <c r="F105" s="396"/>
      <c r="G105" s="397"/>
      <c r="H105" s="395"/>
      <c r="I105" s="396"/>
      <c r="J105" s="397"/>
      <c r="K105" s="391"/>
      <c r="L105" s="392"/>
      <c r="Y105" s="46"/>
    </row>
    <row r="106" spans="3:25" ht="12.75" customHeight="1">
      <c r="C106" s="393"/>
      <c r="D106" s="394"/>
      <c r="E106" s="395"/>
      <c r="F106" s="396"/>
      <c r="G106" s="397"/>
      <c r="H106" s="395"/>
      <c r="I106" s="396"/>
      <c r="J106" s="397"/>
      <c r="K106" s="391"/>
      <c r="L106" s="392"/>
      <c r="Y106" s="46"/>
    </row>
    <row r="107" spans="3:25" ht="12.75" customHeight="1">
      <c r="C107" s="393"/>
      <c r="D107" s="394"/>
      <c r="E107" s="395"/>
      <c r="F107" s="396"/>
      <c r="G107" s="397"/>
      <c r="H107" s="395"/>
      <c r="I107" s="396"/>
      <c r="J107" s="397"/>
      <c r="K107" s="391"/>
      <c r="L107" s="392"/>
      <c r="Y107" s="46"/>
    </row>
    <row r="108" spans="3:25" ht="12.75" customHeight="1">
      <c r="C108" s="393"/>
      <c r="D108" s="394"/>
      <c r="E108" s="395"/>
      <c r="F108" s="396"/>
      <c r="G108" s="397"/>
      <c r="H108" s="395"/>
      <c r="I108" s="396"/>
      <c r="J108" s="397"/>
      <c r="K108" s="391"/>
      <c r="L108" s="392"/>
      <c r="Y108" s="46"/>
    </row>
    <row r="109" spans="3:25" ht="12.75" customHeight="1">
      <c r="C109" s="393"/>
      <c r="D109" s="394"/>
      <c r="E109" s="395"/>
      <c r="F109" s="396"/>
      <c r="G109" s="397"/>
      <c r="H109" s="395"/>
      <c r="I109" s="396"/>
      <c r="J109" s="397"/>
      <c r="K109" s="391"/>
      <c r="L109" s="392"/>
      <c r="Y109" s="46"/>
    </row>
    <row r="110" spans="3:25" ht="12.75" customHeight="1">
      <c r="C110" s="393"/>
      <c r="D110" s="394"/>
      <c r="E110" s="395"/>
      <c r="F110" s="396"/>
      <c r="G110" s="397"/>
      <c r="H110" s="395"/>
      <c r="I110" s="396"/>
      <c r="J110" s="397"/>
      <c r="K110" s="391"/>
      <c r="L110" s="392"/>
      <c r="Y110" s="46"/>
    </row>
    <row r="111" spans="3:25" ht="12.75" customHeight="1">
      <c r="C111" s="393"/>
      <c r="D111" s="394"/>
      <c r="E111" s="395"/>
      <c r="F111" s="396"/>
      <c r="G111" s="397"/>
      <c r="H111" s="395"/>
      <c r="I111" s="396"/>
      <c r="J111" s="397"/>
      <c r="K111" s="391"/>
      <c r="L111" s="392"/>
      <c r="Y111" s="46"/>
    </row>
    <row r="112" spans="3:25" ht="12.75" customHeight="1">
      <c r="C112" s="393"/>
      <c r="D112" s="394"/>
      <c r="E112" s="395"/>
      <c r="F112" s="396"/>
      <c r="G112" s="397"/>
      <c r="H112" s="395"/>
      <c r="I112" s="396"/>
      <c r="J112" s="397"/>
      <c r="K112" s="391"/>
      <c r="L112" s="392"/>
      <c r="Y112" s="46"/>
    </row>
    <row r="113" spans="3:25" ht="12.75" customHeight="1">
      <c r="C113" s="393"/>
      <c r="D113" s="394"/>
      <c r="E113" s="395"/>
      <c r="F113" s="396"/>
      <c r="G113" s="397"/>
      <c r="H113" s="395"/>
      <c r="I113" s="396"/>
      <c r="J113" s="397"/>
      <c r="K113" s="391"/>
      <c r="L113" s="392"/>
      <c r="Y113" s="46"/>
    </row>
    <row r="114" spans="3:25" ht="12.75" customHeight="1">
      <c r="C114" s="393"/>
      <c r="D114" s="394"/>
      <c r="E114" s="395"/>
      <c r="F114" s="396"/>
      <c r="G114" s="397"/>
      <c r="H114" s="395"/>
      <c r="I114" s="396"/>
      <c r="J114" s="397"/>
      <c r="K114" s="391"/>
      <c r="L114" s="392"/>
      <c r="Y114" s="46"/>
    </row>
    <row r="115" spans="3:25" ht="12.75" customHeight="1">
      <c r="C115" s="393"/>
      <c r="D115" s="394"/>
      <c r="E115" s="395"/>
      <c r="F115" s="396"/>
      <c r="G115" s="397"/>
      <c r="H115" s="395"/>
      <c r="I115" s="396"/>
      <c r="J115" s="397"/>
      <c r="K115" s="391"/>
      <c r="L115" s="392"/>
      <c r="Y115" s="46"/>
    </row>
    <row r="116" spans="3:25" ht="12.75" customHeight="1">
      <c r="C116" s="393"/>
      <c r="D116" s="394"/>
      <c r="E116" s="395"/>
      <c r="F116" s="396"/>
      <c r="G116" s="397"/>
      <c r="H116" s="395"/>
      <c r="I116" s="396"/>
      <c r="J116" s="397"/>
      <c r="K116" s="391"/>
      <c r="L116" s="392"/>
      <c r="Y116" s="46"/>
    </row>
    <row r="117" spans="3:25" ht="12.75" customHeight="1">
      <c r="C117" s="393"/>
      <c r="D117" s="394"/>
      <c r="E117" s="395"/>
      <c r="F117" s="396"/>
      <c r="G117" s="397"/>
      <c r="H117" s="395"/>
      <c r="I117" s="396"/>
      <c r="J117" s="397"/>
      <c r="K117" s="391"/>
      <c r="L117" s="392"/>
      <c r="Y117" s="46"/>
    </row>
    <row r="118" spans="3:25" ht="12.75" customHeight="1">
      <c r="C118" s="393"/>
      <c r="D118" s="394"/>
      <c r="E118" s="395"/>
      <c r="F118" s="396"/>
      <c r="G118" s="397"/>
      <c r="H118" s="395"/>
      <c r="I118" s="396"/>
      <c r="J118" s="397"/>
      <c r="K118" s="391"/>
      <c r="L118" s="392"/>
      <c r="Y118" s="46"/>
    </row>
    <row r="119" spans="3:25" ht="12.75" customHeight="1">
      <c r="C119" s="393"/>
      <c r="D119" s="394"/>
      <c r="E119" s="395"/>
      <c r="F119" s="396"/>
      <c r="G119" s="397"/>
      <c r="H119" s="395"/>
      <c r="I119" s="396"/>
      <c r="J119" s="397"/>
      <c r="K119" s="391"/>
      <c r="L119" s="392"/>
      <c r="Y119" s="46"/>
    </row>
    <row r="120" spans="3:25" ht="12.75" customHeight="1">
      <c r="C120" s="393"/>
      <c r="D120" s="394"/>
      <c r="E120" s="395"/>
      <c r="F120" s="396"/>
      <c r="G120" s="397"/>
      <c r="H120" s="395"/>
      <c r="I120" s="396"/>
      <c r="J120" s="397"/>
      <c r="K120" s="391"/>
      <c r="L120" s="392"/>
      <c r="Y120" s="46"/>
    </row>
    <row r="121" spans="3:25" ht="12.75" customHeight="1">
      <c r="C121" s="393"/>
      <c r="D121" s="394"/>
      <c r="E121" s="395"/>
      <c r="F121" s="396"/>
      <c r="G121" s="397"/>
      <c r="H121" s="395"/>
      <c r="I121" s="396"/>
      <c r="J121" s="397"/>
      <c r="K121" s="391"/>
      <c r="L121" s="392"/>
      <c r="Y121" s="46"/>
    </row>
    <row r="122" spans="3:25" ht="12.75" customHeight="1">
      <c r="C122" s="393"/>
      <c r="D122" s="394"/>
      <c r="E122" s="395"/>
      <c r="F122" s="396"/>
      <c r="G122" s="397"/>
      <c r="H122" s="395"/>
      <c r="I122" s="396"/>
      <c r="J122" s="397"/>
      <c r="K122" s="391"/>
      <c r="L122" s="392"/>
      <c r="Y122" s="46"/>
    </row>
    <row r="123" spans="3:25" ht="12.75" customHeight="1">
      <c r="C123" s="393"/>
      <c r="D123" s="394"/>
      <c r="E123" s="395"/>
      <c r="F123" s="396"/>
      <c r="G123" s="397"/>
      <c r="H123" s="395"/>
      <c r="I123" s="396"/>
      <c r="J123" s="397"/>
      <c r="K123" s="391"/>
      <c r="L123" s="392"/>
      <c r="Y123" s="46"/>
    </row>
    <row r="124" spans="3:25" ht="12.75" customHeight="1">
      <c r="C124" s="393"/>
      <c r="D124" s="394"/>
      <c r="E124" s="395"/>
      <c r="F124" s="396"/>
      <c r="G124" s="397"/>
      <c r="H124" s="395"/>
      <c r="I124" s="396"/>
      <c r="J124" s="397"/>
      <c r="K124" s="391"/>
      <c r="L124" s="392"/>
      <c r="Y124" s="46"/>
    </row>
    <row r="125" spans="3:25" ht="12.75" customHeight="1">
      <c r="C125" s="393"/>
      <c r="D125" s="394"/>
      <c r="E125" s="395"/>
      <c r="F125" s="396"/>
      <c r="G125" s="397"/>
      <c r="H125" s="395"/>
      <c r="I125" s="396"/>
      <c r="J125" s="397"/>
      <c r="K125" s="391"/>
      <c r="L125" s="392"/>
      <c r="Y125" s="46"/>
    </row>
    <row r="126" spans="3:25" ht="12.75" customHeight="1">
      <c r="C126" s="393"/>
      <c r="D126" s="394"/>
      <c r="E126" s="395"/>
      <c r="F126" s="396"/>
      <c r="G126" s="397"/>
      <c r="H126" s="395"/>
      <c r="I126" s="396"/>
      <c r="J126" s="397"/>
      <c r="K126" s="391"/>
      <c r="L126" s="392"/>
      <c r="Y126" s="46"/>
    </row>
    <row r="127" spans="3:25" ht="12.75" customHeight="1">
      <c r="C127" s="393"/>
      <c r="D127" s="394"/>
      <c r="E127" s="395"/>
      <c r="F127" s="396"/>
      <c r="G127" s="397"/>
      <c r="H127" s="395"/>
      <c r="I127" s="396"/>
      <c r="J127" s="397"/>
      <c r="K127" s="391"/>
      <c r="L127" s="392"/>
      <c r="Y127" s="46"/>
    </row>
    <row r="128" spans="3:25" ht="12.75" customHeight="1">
      <c r="C128" s="393"/>
      <c r="D128" s="394"/>
      <c r="E128" s="395"/>
      <c r="F128" s="396"/>
      <c r="G128" s="397"/>
      <c r="H128" s="395"/>
      <c r="I128" s="396"/>
      <c r="J128" s="397"/>
      <c r="K128" s="391"/>
      <c r="L128" s="392"/>
      <c r="Y128" s="46"/>
    </row>
    <row r="129" spans="1:25" ht="12.75" customHeight="1">
      <c r="C129" s="393"/>
      <c r="D129" s="394"/>
      <c r="E129" s="395"/>
      <c r="F129" s="396"/>
      <c r="G129" s="397"/>
      <c r="H129" s="395"/>
      <c r="I129" s="396"/>
      <c r="J129" s="397"/>
      <c r="K129" s="391"/>
      <c r="L129" s="392"/>
      <c r="Y129" s="46"/>
    </row>
    <row r="130" spans="1:25" ht="12.75" customHeight="1">
      <c r="C130" s="393"/>
      <c r="D130" s="394"/>
      <c r="E130" s="395"/>
      <c r="F130" s="396"/>
      <c r="G130" s="397"/>
      <c r="H130" s="395"/>
      <c r="I130" s="396"/>
      <c r="J130" s="397"/>
      <c r="K130" s="391"/>
      <c r="L130" s="392"/>
      <c r="Y130" s="46"/>
    </row>
    <row r="131" spans="1:25" ht="12.75" customHeight="1">
      <c r="C131" s="393"/>
      <c r="D131" s="394"/>
      <c r="E131" s="395"/>
      <c r="F131" s="396"/>
      <c r="G131" s="397"/>
      <c r="H131" s="395"/>
      <c r="I131" s="396"/>
      <c r="J131" s="397"/>
      <c r="K131" s="391"/>
      <c r="L131" s="392"/>
      <c r="Y131" s="46"/>
    </row>
    <row r="132" spans="1:25" ht="12.75" customHeight="1">
      <c r="C132" s="393"/>
      <c r="D132" s="394"/>
      <c r="E132" s="395"/>
      <c r="F132" s="396"/>
      <c r="G132" s="397"/>
      <c r="H132" s="395"/>
      <c r="I132" s="396"/>
      <c r="J132" s="397"/>
      <c r="K132" s="391"/>
      <c r="L132" s="392"/>
      <c r="Y132" s="46"/>
    </row>
    <row r="133" spans="1:25" ht="12.75" customHeight="1">
      <c r="C133" s="393"/>
      <c r="D133" s="394"/>
      <c r="E133" s="395"/>
      <c r="F133" s="396"/>
      <c r="G133" s="397"/>
      <c r="H133" s="395"/>
      <c r="I133" s="396"/>
      <c r="J133" s="397"/>
      <c r="K133" s="391"/>
      <c r="L133" s="392"/>
      <c r="Y133" s="46"/>
    </row>
    <row r="134" spans="1:25" ht="12.75" customHeight="1">
      <c r="C134" s="393"/>
      <c r="D134" s="394"/>
      <c r="E134" s="395"/>
      <c r="F134" s="396"/>
      <c r="G134" s="397"/>
      <c r="H134" s="395"/>
      <c r="I134" s="396"/>
      <c r="J134" s="397"/>
      <c r="K134" s="391"/>
      <c r="L134" s="392"/>
      <c r="Y134" s="46"/>
    </row>
    <row r="135" spans="1:25" ht="12.75" customHeight="1">
      <c r="C135" s="393"/>
      <c r="D135" s="394"/>
      <c r="E135" s="395"/>
      <c r="F135" s="396"/>
      <c r="G135" s="397"/>
      <c r="H135" s="395"/>
      <c r="I135" s="396"/>
      <c r="J135" s="397"/>
      <c r="K135" s="391"/>
      <c r="L135" s="392"/>
      <c r="Y135" s="46"/>
    </row>
    <row r="136" spans="1:25" ht="12.75" customHeight="1">
      <c r="C136" s="393"/>
      <c r="D136" s="394"/>
      <c r="E136" s="395"/>
      <c r="F136" s="396"/>
      <c r="G136" s="397"/>
      <c r="H136" s="395"/>
      <c r="I136" s="396"/>
      <c r="J136" s="397"/>
      <c r="K136" s="391"/>
      <c r="L136" s="392"/>
      <c r="Y136" s="46"/>
    </row>
    <row r="137" spans="1:25" ht="15" customHeight="1" thickBot="1"/>
    <row r="138" spans="1:25" ht="15" customHeight="1" thickBot="1">
      <c r="D138" s="56" t="s">
        <v>204</v>
      </c>
      <c r="E138" s="57" t="s">
        <v>242</v>
      </c>
      <c r="F138" s="58" t="s">
        <v>243</v>
      </c>
      <c r="G138" s="59" t="s">
        <v>0</v>
      </c>
      <c r="H138" s="60"/>
      <c r="I138" s="61"/>
    </row>
    <row r="139" spans="1:25" ht="15" customHeight="1">
      <c r="D139" s="62" t="s">
        <v>211</v>
      </c>
      <c r="E139" s="63">
        <v>340929</v>
      </c>
      <c r="F139" s="64">
        <v>246043</v>
      </c>
      <c r="G139" s="65">
        <f>SUM(E139:F139)</f>
        <v>586972</v>
      </c>
      <c r="H139" s="60"/>
      <c r="I139" s="66"/>
    </row>
    <row r="140" spans="1:25" s="32" customFormat="1" ht="15" customHeight="1">
      <c r="A140" s="29"/>
      <c r="B140" s="29"/>
      <c r="C140" s="31"/>
      <c r="D140" s="67" t="s">
        <v>244</v>
      </c>
      <c r="E140" s="68">
        <v>374044</v>
      </c>
      <c r="F140" s="69">
        <v>246130</v>
      </c>
      <c r="G140" s="70">
        <f t="shared" ref="G140:G167" si="1">SUM(E140:F140)</f>
        <v>620174</v>
      </c>
      <c r="H140" s="60"/>
      <c r="I140" s="66"/>
      <c r="K140" s="33"/>
      <c r="M140" s="29"/>
      <c r="N140" s="29"/>
      <c r="O140" s="29"/>
      <c r="P140" s="29"/>
      <c r="Q140" s="29"/>
      <c r="R140" s="29"/>
      <c r="S140" s="29"/>
      <c r="T140" s="29"/>
      <c r="U140" s="29"/>
      <c r="V140" s="29"/>
      <c r="W140" s="29"/>
    </row>
    <row r="141" spans="1:25" s="32" customFormat="1" ht="15" customHeight="1">
      <c r="A141" s="29"/>
      <c r="B141" s="29"/>
      <c r="C141" s="31"/>
      <c r="D141" s="67" t="s">
        <v>245</v>
      </c>
      <c r="E141" s="68">
        <v>412207</v>
      </c>
      <c r="F141" s="69">
        <v>250842</v>
      </c>
      <c r="G141" s="70">
        <f t="shared" si="1"/>
        <v>663049</v>
      </c>
      <c r="H141" s="60"/>
      <c r="I141" s="66"/>
      <c r="K141" s="33"/>
      <c r="M141" s="29"/>
      <c r="N141" s="29"/>
      <c r="O141" s="29"/>
      <c r="P141" s="29"/>
      <c r="Q141" s="29"/>
      <c r="R141" s="29"/>
      <c r="S141" s="29"/>
      <c r="T141" s="29"/>
      <c r="U141" s="29"/>
      <c r="V141" s="29"/>
      <c r="W141" s="29"/>
    </row>
    <row r="142" spans="1:25" s="32" customFormat="1" ht="15" customHeight="1">
      <c r="A142" s="29"/>
      <c r="B142" s="29"/>
      <c r="C142" s="31"/>
      <c r="D142" s="67" t="s">
        <v>216</v>
      </c>
      <c r="E142" s="71">
        <v>425131</v>
      </c>
      <c r="F142" s="72">
        <v>254248</v>
      </c>
      <c r="G142" s="70">
        <f t="shared" si="1"/>
        <v>679379</v>
      </c>
      <c r="H142" s="60"/>
      <c r="I142" s="66"/>
      <c r="K142" s="33"/>
      <c r="M142" s="29"/>
      <c r="N142" s="29"/>
      <c r="O142" s="29"/>
      <c r="P142" s="29"/>
      <c r="Q142" s="29"/>
      <c r="R142" s="29"/>
      <c r="S142" s="29"/>
      <c r="T142" s="29"/>
      <c r="U142" s="29"/>
      <c r="V142" s="29"/>
      <c r="W142" s="29"/>
    </row>
    <row r="143" spans="1:25" s="32" customFormat="1" ht="15" customHeight="1">
      <c r="A143" s="29"/>
      <c r="B143" s="29"/>
      <c r="C143" s="31"/>
      <c r="D143" s="67" t="s">
        <v>217</v>
      </c>
      <c r="E143" s="71">
        <v>432703</v>
      </c>
      <c r="F143" s="72">
        <v>254876</v>
      </c>
      <c r="G143" s="70">
        <f t="shared" si="1"/>
        <v>687579</v>
      </c>
      <c r="H143" s="60"/>
      <c r="I143" s="66"/>
      <c r="K143" s="33"/>
      <c r="M143" s="29"/>
      <c r="N143" s="29"/>
      <c r="O143" s="29"/>
      <c r="P143" s="29"/>
      <c r="Q143" s="29"/>
      <c r="R143" s="29"/>
      <c r="S143" s="29"/>
      <c r="T143" s="29"/>
      <c r="U143" s="29"/>
      <c r="V143" s="29"/>
      <c r="W143" s="29"/>
    </row>
    <row r="144" spans="1:25" s="32" customFormat="1" ht="15" customHeight="1">
      <c r="A144" s="29"/>
      <c r="B144" s="29"/>
      <c r="C144" s="31"/>
      <c r="D144" s="67" t="s">
        <v>218</v>
      </c>
      <c r="E144" s="71">
        <v>428342</v>
      </c>
      <c r="F144" s="72">
        <v>261553</v>
      </c>
      <c r="G144" s="70">
        <f t="shared" si="1"/>
        <v>689895</v>
      </c>
      <c r="H144" s="60"/>
      <c r="I144" s="66"/>
      <c r="K144" s="33"/>
      <c r="M144" s="29"/>
      <c r="N144" s="29"/>
      <c r="O144" s="29"/>
      <c r="P144" s="29"/>
      <c r="Q144" s="29"/>
      <c r="R144" s="29"/>
      <c r="S144" s="29"/>
      <c r="T144" s="29"/>
      <c r="U144" s="29"/>
      <c r="V144" s="29"/>
      <c r="W144" s="29"/>
    </row>
    <row r="145" spans="1:23" s="32" customFormat="1" ht="15" customHeight="1">
      <c r="A145" s="29"/>
      <c r="B145" s="29"/>
      <c r="C145" s="31"/>
      <c r="D145" s="67" t="s">
        <v>219</v>
      </c>
      <c r="E145" s="71">
        <v>460522</v>
      </c>
      <c r="F145" s="72">
        <v>267746</v>
      </c>
      <c r="G145" s="70">
        <f t="shared" si="1"/>
        <v>728268</v>
      </c>
      <c r="H145" s="60"/>
      <c r="I145" s="66"/>
      <c r="K145" s="33"/>
      <c r="M145" s="29"/>
      <c r="N145" s="29"/>
      <c r="O145" s="29"/>
      <c r="P145" s="29"/>
      <c r="Q145" s="29"/>
      <c r="R145" s="29"/>
      <c r="S145" s="29"/>
      <c r="T145" s="29"/>
      <c r="U145" s="29"/>
      <c r="V145" s="29"/>
      <c r="W145" s="29"/>
    </row>
    <row r="146" spans="1:23" s="32" customFormat="1" ht="15" customHeight="1">
      <c r="A146" s="29"/>
      <c r="B146" s="29"/>
      <c r="C146" s="31"/>
      <c r="D146" s="67" t="s">
        <v>220</v>
      </c>
      <c r="E146" s="71">
        <v>492942</v>
      </c>
      <c r="F146" s="72">
        <v>271035</v>
      </c>
      <c r="G146" s="70">
        <f t="shared" si="1"/>
        <v>763977</v>
      </c>
      <c r="H146" s="60"/>
      <c r="I146" s="66"/>
      <c r="K146" s="33"/>
      <c r="M146" s="29"/>
      <c r="N146" s="29"/>
      <c r="O146" s="29"/>
      <c r="P146" s="29"/>
      <c r="Q146" s="29"/>
      <c r="R146" s="29"/>
      <c r="S146" s="29"/>
      <c r="T146" s="29"/>
      <c r="U146" s="29"/>
      <c r="V146" s="29"/>
      <c r="W146" s="29"/>
    </row>
    <row r="147" spans="1:23" s="32" customFormat="1" ht="15" customHeight="1">
      <c r="A147" s="29"/>
      <c r="B147" s="29"/>
      <c r="C147" s="31"/>
      <c r="D147" s="67" t="s">
        <v>221</v>
      </c>
      <c r="E147" s="71">
        <v>507749</v>
      </c>
      <c r="F147" s="72">
        <v>274819</v>
      </c>
      <c r="G147" s="70">
        <f t="shared" si="1"/>
        <v>782568</v>
      </c>
      <c r="H147" s="60"/>
      <c r="I147" s="66"/>
      <c r="K147" s="33"/>
      <c r="M147" s="29"/>
      <c r="N147" s="29"/>
      <c r="O147" s="29"/>
      <c r="P147" s="29"/>
      <c r="Q147" s="29"/>
      <c r="R147" s="29"/>
      <c r="S147" s="29"/>
      <c r="T147" s="29"/>
      <c r="U147" s="29"/>
      <c r="V147" s="29"/>
      <c r="W147" s="29"/>
    </row>
    <row r="148" spans="1:23" s="32" customFormat="1" ht="15" customHeight="1">
      <c r="A148" s="29"/>
      <c r="B148" s="29"/>
      <c r="C148" s="31"/>
      <c r="D148" s="67" t="s">
        <v>246</v>
      </c>
      <c r="E148" s="71">
        <v>510915</v>
      </c>
      <c r="F148" s="72">
        <v>278619</v>
      </c>
      <c r="G148" s="70">
        <f t="shared" si="1"/>
        <v>789534</v>
      </c>
      <c r="H148" s="60"/>
      <c r="I148" s="66"/>
      <c r="K148" s="33"/>
      <c r="M148" s="29"/>
      <c r="N148" s="29"/>
      <c r="O148" s="29"/>
      <c r="P148" s="29"/>
      <c r="Q148" s="29"/>
      <c r="R148" s="29"/>
      <c r="S148" s="29"/>
      <c r="T148" s="29"/>
      <c r="U148" s="29"/>
      <c r="V148" s="29"/>
      <c r="W148" s="29"/>
    </row>
    <row r="149" spans="1:23" s="32" customFormat="1" ht="15" customHeight="1">
      <c r="A149" s="29"/>
      <c r="B149" s="29"/>
      <c r="C149" s="31"/>
      <c r="D149" s="67" t="s">
        <v>247</v>
      </c>
      <c r="E149" s="71">
        <v>515295</v>
      </c>
      <c r="F149" s="72">
        <v>280557</v>
      </c>
      <c r="G149" s="70">
        <f t="shared" si="1"/>
        <v>795852</v>
      </c>
      <c r="H149" s="60"/>
      <c r="I149" s="66"/>
      <c r="K149" s="33"/>
      <c r="M149" s="29"/>
      <c r="N149" s="29"/>
      <c r="O149" s="29"/>
      <c r="P149" s="29"/>
      <c r="Q149" s="29"/>
      <c r="R149" s="29"/>
      <c r="S149" s="29"/>
      <c r="T149" s="29"/>
      <c r="U149" s="29"/>
      <c r="V149" s="29"/>
      <c r="W149" s="29"/>
    </row>
    <row r="150" spans="1:23" s="32" customFormat="1" ht="15" customHeight="1">
      <c r="A150" s="29"/>
      <c r="B150" s="29"/>
      <c r="C150" s="31"/>
      <c r="D150" s="67" t="s">
        <v>248</v>
      </c>
      <c r="E150" s="71">
        <v>526685</v>
      </c>
      <c r="F150" s="72">
        <v>285027</v>
      </c>
      <c r="G150" s="70">
        <f t="shared" si="1"/>
        <v>811712</v>
      </c>
      <c r="H150" s="60"/>
      <c r="I150" s="66"/>
      <c r="K150" s="33"/>
      <c r="M150" s="29"/>
      <c r="N150" s="29"/>
      <c r="O150" s="29"/>
      <c r="P150" s="29"/>
      <c r="Q150" s="29"/>
      <c r="R150" s="29"/>
      <c r="S150" s="29"/>
      <c r="T150" s="29"/>
      <c r="U150" s="29"/>
      <c r="V150" s="29"/>
      <c r="W150" s="29"/>
    </row>
    <row r="151" spans="1:23" s="32" customFormat="1" ht="15" customHeight="1">
      <c r="A151" s="29"/>
      <c r="B151" s="29"/>
      <c r="C151" s="31"/>
      <c r="D151" s="67" t="s">
        <v>249</v>
      </c>
      <c r="E151" s="71">
        <v>544434</v>
      </c>
      <c r="F151" s="72">
        <v>293310</v>
      </c>
      <c r="G151" s="70">
        <f t="shared" si="1"/>
        <v>837744</v>
      </c>
      <c r="H151" s="60"/>
      <c r="I151" s="66"/>
      <c r="K151" s="33"/>
      <c r="M151" s="29"/>
      <c r="N151" s="29"/>
      <c r="O151" s="29"/>
      <c r="P151" s="29"/>
      <c r="Q151" s="29"/>
      <c r="R151" s="29"/>
      <c r="S151" s="29"/>
      <c r="T151" s="29"/>
      <c r="U151" s="29"/>
      <c r="V151" s="29"/>
      <c r="W151" s="29"/>
    </row>
    <row r="152" spans="1:23" s="32" customFormat="1" ht="15" customHeight="1">
      <c r="A152" s="29"/>
      <c r="B152" s="29"/>
      <c r="C152" s="31"/>
      <c r="D152" s="67" t="s">
        <v>250</v>
      </c>
      <c r="E152" s="71">
        <v>587936</v>
      </c>
      <c r="F152" s="72">
        <v>285705</v>
      </c>
      <c r="G152" s="70">
        <f t="shared" si="1"/>
        <v>873641</v>
      </c>
      <c r="H152" s="60"/>
      <c r="I152" s="66"/>
      <c r="K152" s="33"/>
      <c r="M152" s="29"/>
      <c r="N152" s="29"/>
      <c r="O152" s="29"/>
      <c r="P152" s="29"/>
      <c r="Q152" s="29"/>
      <c r="R152" s="29"/>
      <c r="S152" s="29"/>
      <c r="T152" s="29"/>
      <c r="U152" s="29"/>
      <c r="V152" s="29"/>
      <c r="W152" s="29"/>
    </row>
    <row r="153" spans="1:23" s="32" customFormat="1" ht="15" customHeight="1">
      <c r="A153" s="29"/>
      <c r="B153" s="29"/>
      <c r="C153" s="31"/>
      <c r="D153" s="67" t="s">
        <v>251</v>
      </c>
      <c r="E153" s="71">
        <v>619269</v>
      </c>
      <c r="F153" s="72">
        <v>291793</v>
      </c>
      <c r="G153" s="70">
        <f t="shared" si="1"/>
        <v>911062</v>
      </c>
      <c r="H153" s="60"/>
      <c r="I153" s="66"/>
      <c r="K153" s="33"/>
      <c r="M153" s="29"/>
      <c r="N153" s="29"/>
      <c r="O153" s="29"/>
      <c r="P153" s="29"/>
      <c r="Q153" s="29"/>
      <c r="R153" s="29"/>
      <c r="S153" s="29"/>
      <c r="T153" s="29"/>
      <c r="U153" s="29"/>
      <c r="V153" s="29"/>
      <c r="W153" s="29"/>
    </row>
    <row r="154" spans="1:23" s="32" customFormat="1" ht="15" customHeight="1">
      <c r="A154" s="29"/>
      <c r="B154" s="29"/>
      <c r="C154" s="31"/>
      <c r="D154" s="67" t="s">
        <v>252</v>
      </c>
      <c r="E154" s="71">
        <v>659003</v>
      </c>
      <c r="F154" s="72">
        <v>302304</v>
      </c>
      <c r="G154" s="70">
        <f t="shared" si="1"/>
        <v>961307</v>
      </c>
      <c r="H154" s="60"/>
      <c r="I154" s="66"/>
      <c r="K154" s="33"/>
      <c r="M154" s="29"/>
      <c r="N154" s="29"/>
      <c r="O154" s="29"/>
      <c r="P154" s="29"/>
      <c r="Q154" s="29"/>
      <c r="R154" s="29"/>
      <c r="S154" s="29"/>
      <c r="T154" s="29"/>
      <c r="U154" s="29"/>
      <c r="V154" s="29"/>
      <c r="W154" s="29"/>
    </row>
    <row r="155" spans="1:23" s="32" customFormat="1" ht="15" customHeight="1">
      <c r="A155" s="29"/>
      <c r="B155" s="29"/>
      <c r="C155" s="31"/>
      <c r="D155" s="67" t="s">
        <v>253</v>
      </c>
      <c r="E155" s="71">
        <v>701969</v>
      </c>
      <c r="F155" s="72">
        <v>310578</v>
      </c>
      <c r="G155" s="73">
        <f t="shared" si="1"/>
        <v>1012547</v>
      </c>
      <c r="H155" s="60"/>
      <c r="I155" s="66"/>
      <c r="K155" s="33"/>
      <c r="M155" s="29"/>
      <c r="N155" s="29"/>
      <c r="O155" s="29"/>
      <c r="P155" s="29"/>
      <c r="Q155" s="29"/>
      <c r="R155" s="29"/>
      <c r="S155" s="29"/>
      <c r="T155" s="29"/>
      <c r="U155" s="29"/>
      <c r="V155" s="29"/>
      <c r="W155" s="29"/>
    </row>
    <row r="156" spans="1:23" s="32" customFormat="1" ht="15" customHeight="1">
      <c r="A156" s="29"/>
      <c r="B156" s="29"/>
      <c r="C156" s="31"/>
      <c r="D156" s="67" t="s">
        <v>254</v>
      </c>
      <c r="E156" s="71">
        <v>735378</v>
      </c>
      <c r="F156" s="72">
        <v>328317</v>
      </c>
      <c r="G156" s="73">
        <f t="shared" si="1"/>
        <v>1063695</v>
      </c>
      <c r="H156" s="60"/>
      <c r="I156" s="66"/>
      <c r="K156" s="33"/>
      <c r="M156" s="29"/>
      <c r="N156" s="29"/>
      <c r="O156" s="29"/>
      <c r="P156" s="29"/>
      <c r="Q156" s="29"/>
      <c r="R156" s="29"/>
      <c r="S156" s="29"/>
      <c r="T156" s="29"/>
      <c r="U156" s="29"/>
      <c r="V156" s="29"/>
      <c r="W156" s="29"/>
    </row>
    <row r="157" spans="1:23" s="32" customFormat="1" ht="15" customHeight="1">
      <c r="A157" s="29"/>
      <c r="B157" s="29"/>
      <c r="C157" s="31"/>
      <c r="D157" s="67" t="s">
        <v>255</v>
      </c>
      <c r="E157" s="71">
        <v>745897</v>
      </c>
      <c r="F157" s="72">
        <v>339774</v>
      </c>
      <c r="G157" s="73">
        <f t="shared" si="1"/>
        <v>1085671</v>
      </c>
      <c r="H157" s="60"/>
      <c r="I157" s="66"/>
      <c r="K157" s="33"/>
      <c r="M157" s="29"/>
      <c r="N157" s="29"/>
      <c r="O157" s="29"/>
      <c r="P157" s="29"/>
      <c r="Q157" s="29"/>
      <c r="R157" s="29"/>
      <c r="S157" s="29"/>
      <c r="T157" s="29"/>
      <c r="U157" s="29"/>
      <c r="V157" s="29"/>
      <c r="W157" s="29"/>
    </row>
    <row r="158" spans="1:23" s="32" customFormat="1" ht="15" customHeight="1">
      <c r="A158" s="29"/>
      <c r="B158" s="29"/>
      <c r="C158" s="31"/>
      <c r="D158" s="67" t="s">
        <v>256</v>
      </c>
      <c r="E158" s="71">
        <v>755724</v>
      </c>
      <c r="F158" s="72">
        <v>361269</v>
      </c>
      <c r="G158" s="73">
        <f t="shared" si="1"/>
        <v>1116993</v>
      </c>
      <c r="H158" s="60"/>
      <c r="I158" s="66"/>
      <c r="K158" s="33"/>
      <c r="M158" s="29"/>
      <c r="N158" s="29"/>
      <c r="O158" s="29"/>
      <c r="P158" s="29"/>
      <c r="Q158" s="29"/>
      <c r="R158" s="29"/>
      <c r="S158" s="29"/>
      <c r="T158" s="29"/>
      <c r="U158" s="29"/>
      <c r="V158" s="29"/>
      <c r="W158" s="29"/>
    </row>
    <row r="159" spans="1:23" s="32" customFormat="1" ht="15" customHeight="1">
      <c r="A159" s="29"/>
      <c r="B159" s="29"/>
      <c r="C159" s="31"/>
      <c r="D159" s="67" t="s">
        <v>257</v>
      </c>
      <c r="E159" s="71">
        <v>758248</v>
      </c>
      <c r="F159" s="72">
        <v>373559</v>
      </c>
      <c r="G159" s="73">
        <f t="shared" si="1"/>
        <v>1131807</v>
      </c>
      <c r="H159" s="60"/>
      <c r="I159" s="66"/>
      <c r="K159" s="33"/>
      <c r="M159" s="29"/>
      <c r="N159" s="29"/>
      <c r="O159" s="29"/>
      <c r="P159" s="29"/>
      <c r="Q159" s="29"/>
      <c r="R159" s="29"/>
      <c r="S159" s="29"/>
      <c r="T159" s="29"/>
      <c r="U159" s="29"/>
      <c r="V159" s="29"/>
      <c r="W159" s="29"/>
    </row>
    <row r="160" spans="1:23" s="32" customFormat="1" ht="15" customHeight="1">
      <c r="A160" s="29"/>
      <c r="B160" s="29"/>
      <c r="C160" s="31"/>
      <c r="D160" s="67" t="s">
        <v>258</v>
      </c>
      <c r="E160" s="71">
        <v>758788</v>
      </c>
      <c r="F160" s="72">
        <v>384569</v>
      </c>
      <c r="G160" s="73">
        <f t="shared" si="1"/>
        <v>1143357</v>
      </c>
      <c r="H160" s="60"/>
      <c r="I160" s="66"/>
      <c r="K160" s="33"/>
      <c r="M160" s="29"/>
      <c r="N160" s="29"/>
      <c r="O160" s="29"/>
      <c r="P160" s="29"/>
      <c r="Q160" s="29"/>
      <c r="R160" s="29"/>
      <c r="S160" s="29"/>
      <c r="T160" s="29"/>
      <c r="U160" s="29"/>
      <c r="V160" s="29"/>
      <c r="W160" s="29"/>
    </row>
    <row r="161" spans="1:23" s="32" customFormat="1" ht="15" customHeight="1">
      <c r="A161" s="29"/>
      <c r="B161" s="29"/>
      <c r="C161" s="31"/>
      <c r="D161" s="67" t="s">
        <v>259</v>
      </c>
      <c r="E161" s="71">
        <v>782650</v>
      </c>
      <c r="F161" s="72">
        <v>399907</v>
      </c>
      <c r="G161" s="73">
        <f t="shared" si="1"/>
        <v>1182557</v>
      </c>
      <c r="H161" s="60"/>
      <c r="I161" s="66"/>
      <c r="K161" s="33"/>
      <c r="M161" s="29"/>
      <c r="N161" s="29"/>
      <c r="O161" s="29"/>
      <c r="P161" s="29"/>
      <c r="Q161" s="29"/>
      <c r="R161" s="29"/>
      <c r="S161" s="29"/>
      <c r="T161" s="29"/>
      <c r="U161" s="29"/>
      <c r="V161" s="29"/>
      <c r="W161" s="29"/>
    </row>
    <row r="162" spans="1:23" s="32" customFormat="1" ht="15" customHeight="1">
      <c r="A162" s="29"/>
      <c r="B162" s="29"/>
      <c r="C162" s="31"/>
      <c r="D162" s="67" t="s">
        <v>260</v>
      </c>
      <c r="E162" s="71">
        <v>837718</v>
      </c>
      <c r="F162" s="72">
        <v>411859</v>
      </c>
      <c r="G162" s="73">
        <f t="shared" si="1"/>
        <v>1249577</v>
      </c>
      <c r="H162" s="60"/>
      <c r="I162" s="66"/>
      <c r="K162" s="33"/>
      <c r="M162" s="29"/>
      <c r="N162" s="29"/>
      <c r="O162" s="29"/>
      <c r="P162" s="29"/>
      <c r="Q162" s="29"/>
      <c r="R162" s="29"/>
      <c r="S162" s="29"/>
      <c r="T162" s="29"/>
      <c r="U162" s="29"/>
      <c r="V162" s="29"/>
      <c r="W162" s="29"/>
    </row>
    <row r="163" spans="1:23" s="32" customFormat="1" ht="15" customHeight="1">
      <c r="A163" s="29"/>
      <c r="B163" s="29"/>
      <c r="C163" s="31"/>
      <c r="D163" s="67" t="s">
        <v>261</v>
      </c>
      <c r="E163" s="74">
        <v>839516</v>
      </c>
      <c r="F163" s="75">
        <v>418747</v>
      </c>
      <c r="G163" s="73">
        <f t="shared" si="1"/>
        <v>1258263</v>
      </c>
      <c r="H163" s="60"/>
      <c r="I163" s="66"/>
      <c r="K163" s="33"/>
      <c r="M163" s="29"/>
      <c r="N163" s="29"/>
      <c r="O163" s="29"/>
      <c r="P163" s="29"/>
      <c r="Q163" s="29"/>
      <c r="R163" s="29"/>
      <c r="S163" s="29"/>
      <c r="T163" s="29"/>
      <c r="U163" s="29"/>
      <c r="V163" s="29"/>
      <c r="W163" s="29"/>
    </row>
    <row r="164" spans="1:23" s="32" customFormat="1" ht="15" customHeight="1">
      <c r="A164" s="29"/>
      <c r="B164" s="29"/>
      <c r="C164" s="31"/>
      <c r="D164" s="67" t="s">
        <v>262</v>
      </c>
      <c r="E164" s="74">
        <v>853687</v>
      </c>
      <c r="F164" s="75">
        <v>436488</v>
      </c>
      <c r="G164" s="73">
        <f t="shared" si="1"/>
        <v>1290175</v>
      </c>
      <c r="H164" s="60"/>
      <c r="I164" s="66"/>
      <c r="K164" s="33"/>
      <c r="M164" s="29"/>
      <c r="N164" s="29"/>
      <c r="O164" s="29"/>
      <c r="P164" s="29"/>
      <c r="Q164" s="29"/>
      <c r="R164" s="29"/>
      <c r="S164" s="29"/>
      <c r="T164" s="29"/>
      <c r="U164" s="29"/>
      <c r="V164" s="29"/>
      <c r="W164" s="29"/>
    </row>
    <row r="165" spans="1:23" s="32" customFormat="1" ht="15" customHeight="1">
      <c r="A165" s="29"/>
      <c r="B165" s="29"/>
      <c r="C165" s="31"/>
      <c r="D165" s="76" t="s">
        <v>263</v>
      </c>
      <c r="E165" s="77">
        <v>859994</v>
      </c>
      <c r="F165" s="78">
        <v>457084</v>
      </c>
      <c r="G165" s="79">
        <f t="shared" si="1"/>
        <v>1317078</v>
      </c>
      <c r="H165" s="60"/>
      <c r="I165" s="66"/>
      <c r="K165" s="33"/>
      <c r="M165" s="29"/>
      <c r="N165" s="29"/>
      <c r="O165" s="29"/>
      <c r="P165" s="29"/>
      <c r="Q165" s="29"/>
      <c r="R165" s="29"/>
      <c r="S165" s="29"/>
      <c r="T165" s="29"/>
      <c r="U165" s="29"/>
      <c r="V165" s="29"/>
      <c r="W165" s="29"/>
    </row>
    <row r="166" spans="1:23" s="32" customFormat="1" ht="15" customHeight="1">
      <c r="A166" s="29"/>
      <c r="B166" s="29"/>
      <c r="C166" s="31"/>
      <c r="D166" s="67" t="s">
        <v>264</v>
      </c>
      <c r="E166" s="74">
        <v>870049</v>
      </c>
      <c r="F166" s="75">
        <v>468428</v>
      </c>
      <c r="G166" s="73">
        <f t="shared" si="1"/>
        <v>1338477</v>
      </c>
      <c r="H166" s="60"/>
      <c r="I166" s="66"/>
      <c r="K166" s="33"/>
      <c r="M166" s="29"/>
      <c r="N166" s="29"/>
      <c r="O166" s="29"/>
      <c r="P166" s="29"/>
      <c r="Q166" s="29"/>
      <c r="R166" s="29"/>
      <c r="S166" s="29"/>
      <c r="T166" s="29"/>
      <c r="U166" s="29"/>
      <c r="V166" s="29"/>
      <c r="W166" s="29"/>
    </row>
    <row r="167" spans="1:23" ht="15" customHeight="1">
      <c r="D167" s="359" t="s">
        <v>265</v>
      </c>
      <c r="E167" s="360">
        <v>867820</v>
      </c>
      <c r="F167" s="361">
        <v>484150</v>
      </c>
      <c r="G167" s="362">
        <f t="shared" si="1"/>
        <v>1351970</v>
      </c>
    </row>
    <row r="168" spans="1:23" ht="14.5" thickBot="1">
      <c r="D168" s="80" t="s">
        <v>743</v>
      </c>
      <c r="E168" s="81">
        <v>876620</v>
      </c>
      <c r="F168" s="82">
        <v>513750</v>
      </c>
      <c r="G168" s="83">
        <f t="shared" ref="G168" si="2">SUM(E168:F168)</f>
        <v>1390370</v>
      </c>
    </row>
    <row r="170" spans="1:23" ht="15" customHeight="1">
      <c r="E170" s="1"/>
      <c r="F170" s="1"/>
    </row>
    <row r="171" spans="1:23" ht="15" customHeight="1">
      <c r="E171" s="1"/>
      <c r="F171" s="1"/>
    </row>
    <row r="173" spans="1:23" ht="15" customHeight="1">
      <c r="D173" s="84"/>
    </row>
    <row r="174" spans="1:23" ht="15" customHeight="1">
      <c r="D174" s="84"/>
    </row>
    <row r="175" spans="1:23" ht="15" customHeight="1">
      <c r="D175" s="84"/>
    </row>
    <row r="176" spans="1:23" ht="15" customHeight="1">
      <c r="D176" s="84"/>
    </row>
    <row r="177" spans="4:4" ht="15" customHeight="1">
      <c r="D177" s="84"/>
    </row>
    <row r="178" spans="4:4" ht="15" customHeight="1">
      <c r="D178" s="84"/>
    </row>
    <row r="179" spans="4:4" ht="15" customHeight="1">
      <c r="D179" s="84"/>
    </row>
    <row r="180" spans="4:4" ht="15" customHeight="1">
      <c r="D180" s="84"/>
    </row>
    <row r="181" spans="4:4" ht="15" customHeight="1">
      <c r="D181" s="84"/>
    </row>
    <row r="182" spans="4:4" ht="15" customHeight="1">
      <c r="D182" s="84"/>
    </row>
    <row r="183" spans="4:4" ht="15" customHeight="1">
      <c r="D183" s="84"/>
    </row>
    <row r="184" spans="4:4" ht="15" customHeight="1">
      <c r="D184" s="84"/>
    </row>
    <row r="185" spans="4:4" ht="15" customHeight="1">
      <c r="D185" s="84"/>
    </row>
    <row r="186" spans="4:4" ht="15" customHeight="1">
      <c r="D186" s="84"/>
    </row>
    <row r="187" spans="4:4" ht="15" customHeight="1">
      <c r="D187" s="84"/>
    </row>
    <row r="188" spans="4:4" ht="15" customHeight="1">
      <c r="D188" s="84"/>
    </row>
    <row r="189" spans="4:4" ht="15" customHeight="1">
      <c r="D189" s="84"/>
    </row>
    <row r="190" spans="4:4" ht="15" customHeight="1">
      <c r="D190" s="84"/>
    </row>
    <row r="191" spans="4:4" ht="15" customHeight="1">
      <c r="D191" s="84"/>
    </row>
    <row r="192" spans="4:4" ht="15" customHeight="1">
      <c r="D192" s="84"/>
    </row>
    <row r="193" spans="4:4" ht="15" customHeight="1">
      <c r="D193" s="84"/>
    </row>
    <row r="194" spans="4:4" ht="15" customHeight="1">
      <c r="D194" s="84"/>
    </row>
    <row r="195" spans="4:4" ht="15" customHeight="1">
      <c r="D195" s="84"/>
    </row>
    <row r="196" spans="4:4" ht="15" customHeight="1">
      <c r="D196" s="84"/>
    </row>
    <row r="197" spans="4:4" ht="15" customHeight="1">
      <c r="D197" s="84"/>
    </row>
  </sheetData>
  <mergeCells count="220">
    <mergeCell ref="K42:K43"/>
    <mergeCell ref="C44:C45"/>
    <mergeCell ref="D44:D45"/>
    <mergeCell ref="E44:E45"/>
    <mergeCell ref="G44:G45"/>
    <mergeCell ref="H44:H45"/>
    <mergeCell ref="J44:J45"/>
    <mergeCell ref="K44:K45"/>
    <mergeCell ref="C42:C43"/>
    <mergeCell ref="D42:D43"/>
    <mergeCell ref="E42:E43"/>
    <mergeCell ref="G42:G43"/>
    <mergeCell ref="H42:H43"/>
    <mergeCell ref="J42:J43"/>
    <mergeCell ref="K46:K47"/>
    <mergeCell ref="C48:C49"/>
    <mergeCell ref="D48:D49"/>
    <mergeCell ref="E48:E49"/>
    <mergeCell ref="G48:G49"/>
    <mergeCell ref="H48:H49"/>
    <mergeCell ref="J48:J49"/>
    <mergeCell ref="K48:K49"/>
    <mergeCell ref="C46:C47"/>
    <mergeCell ref="D46:D47"/>
    <mergeCell ref="E46:E47"/>
    <mergeCell ref="G46:G47"/>
    <mergeCell ref="H46:H47"/>
    <mergeCell ref="J46:J47"/>
    <mergeCell ref="P48:P49"/>
    <mergeCell ref="Q48:Q49"/>
    <mergeCell ref="C50:C51"/>
    <mergeCell ref="D50:D51"/>
    <mergeCell ref="E50:E51"/>
    <mergeCell ref="G50:G51"/>
    <mergeCell ref="H50:H51"/>
    <mergeCell ref="J50:J51"/>
    <mergeCell ref="K50:K51"/>
    <mergeCell ref="K52:K53"/>
    <mergeCell ref="C54:C55"/>
    <mergeCell ref="D54:D55"/>
    <mergeCell ref="E54:E55"/>
    <mergeCell ref="G54:G55"/>
    <mergeCell ref="H54:H55"/>
    <mergeCell ref="J54:J55"/>
    <mergeCell ref="K54:K55"/>
    <mergeCell ref="C52:C53"/>
    <mergeCell ref="D52:D53"/>
    <mergeCell ref="E52:E53"/>
    <mergeCell ref="G52:G53"/>
    <mergeCell ref="H52:H53"/>
    <mergeCell ref="J52:J53"/>
    <mergeCell ref="K56:K57"/>
    <mergeCell ref="C58:C59"/>
    <mergeCell ref="D58:D59"/>
    <mergeCell ref="E58:E59"/>
    <mergeCell ref="G58:G59"/>
    <mergeCell ref="H58:H59"/>
    <mergeCell ref="J58:J59"/>
    <mergeCell ref="K58:K59"/>
    <mergeCell ref="C56:C57"/>
    <mergeCell ref="D56:D57"/>
    <mergeCell ref="E56:E57"/>
    <mergeCell ref="G56:G57"/>
    <mergeCell ref="H56:H57"/>
    <mergeCell ref="J56:J57"/>
    <mergeCell ref="K60:K61"/>
    <mergeCell ref="C62:C63"/>
    <mergeCell ref="D62:D63"/>
    <mergeCell ref="E62:E63"/>
    <mergeCell ref="G62:G63"/>
    <mergeCell ref="H62:H63"/>
    <mergeCell ref="J62:J63"/>
    <mergeCell ref="K62:K63"/>
    <mergeCell ref="C60:C61"/>
    <mergeCell ref="D60:D61"/>
    <mergeCell ref="E60:E61"/>
    <mergeCell ref="G60:G61"/>
    <mergeCell ref="H60:H61"/>
    <mergeCell ref="J60:J61"/>
    <mergeCell ref="K64:K65"/>
    <mergeCell ref="C66:C67"/>
    <mergeCell ref="D66:D67"/>
    <mergeCell ref="E66:E67"/>
    <mergeCell ref="G66:G67"/>
    <mergeCell ref="H66:H67"/>
    <mergeCell ref="J66:J67"/>
    <mergeCell ref="K66:K67"/>
    <mergeCell ref="C64:C65"/>
    <mergeCell ref="D64:D65"/>
    <mergeCell ref="E64:E65"/>
    <mergeCell ref="G64:G65"/>
    <mergeCell ref="H64:H65"/>
    <mergeCell ref="J64:J65"/>
    <mergeCell ref="K68:K69"/>
    <mergeCell ref="C70:C71"/>
    <mergeCell ref="D70:D71"/>
    <mergeCell ref="E70:E71"/>
    <mergeCell ref="G70:G71"/>
    <mergeCell ref="H70:H71"/>
    <mergeCell ref="J70:J71"/>
    <mergeCell ref="K70:K71"/>
    <mergeCell ref="C68:C69"/>
    <mergeCell ref="D68:D69"/>
    <mergeCell ref="E68:E69"/>
    <mergeCell ref="G68:G69"/>
    <mergeCell ref="H68:H69"/>
    <mergeCell ref="J68:J69"/>
    <mergeCell ref="K72:K73"/>
    <mergeCell ref="C74:C75"/>
    <mergeCell ref="D74:D75"/>
    <mergeCell ref="E74:E75"/>
    <mergeCell ref="G74:G75"/>
    <mergeCell ref="H74:H75"/>
    <mergeCell ref="J74:J75"/>
    <mergeCell ref="K74:K75"/>
    <mergeCell ref="C72:C73"/>
    <mergeCell ref="D72:D73"/>
    <mergeCell ref="E72:E73"/>
    <mergeCell ref="G72:G73"/>
    <mergeCell ref="H72:H73"/>
    <mergeCell ref="J72:J73"/>
    <mergeCell ref="K76:K77"/>
    <mergeCell ref="C78:C79"/>
    <mergeCell ref="D78:D79"/>
    <mergeCell ref="E78:E79"/>
    <mergeCell ref="G78:G79"/>
    <mergeCell ref="H78:H79"/>
    <mergeCell ref="J78:J79"/>
    <mergeCell ref="K78:K79"/>
    <mergeCell ref="C76:C77"/>
    <mergeCell ref="D76:D77"/>
    <mergeCell ref="E76:E77"/>
    <mergeCell ref="G76:G77"/>
    <mergeCell ref="H76:H77"/>
    <mergeCell ref="J76:J77"/>
    <mergeCell ref="K80:K81"/>
    <mergeCell ref="C82:C83"/>
    <mergeCell ref="D82:D83"/>
    <mergeCell ref="E82:E83"/>
    <mergeCell ref="G82:G83"/>
    <mergeCell ref="H82:H83"/>
    <mergeCell ref="J82:J83"/>
    <mergeCell ref="K82:K83"/>
    <mergeCell ref="C80:C81"/>
    <mergeCell ref="D80:D81"/>
    <mergeCell ref="E80:E81"/>
    <mergeCell ref="G80:G81"/>
    <mergeCell ref="H80:H81"/>
    <mergeCell ref="J80:J81"/>
    <mergeCell ref="K84:K85"/>
    <mergeCell ref="C86:C87"/>
    <mergeCell ref="D86:D87"/>
    <mergeCell ref="E86:E87"/>
    <mergeCell ref="G86:G87"/>
    <mergeCell ref="H86:H87"/>
    <mergeCell ref="J86:J87"/>
    <mergeCell ref="K86:K87"/>
    <mergeCell ref="C84:C85"/>
    <mergeCell ref="D84:D85"/>
    <mergeCell ref="E84:E85"/>
    <mergeCell ref="G84:G85"/>
    <mergeCell ref="H84:H85"/>
    <mergeCell ref="J84:J85"/>
    <mergeCell ref="K88:K89"/>
    <mergeCell ref="C90:C91"/>
    <mergeCell ref="D90:D91"/>
    <mergeCell ref="E90:E91"/>
    <mergeCell ref="G90:G91"/>
    <mergeCell ref="H90:H91"/>
    <mergeCell ref="J90:J91"/>
    <mergeCell ref="K90:K91"/>
    <mergeCell ref="C88:C89"/>
    <mergeCell ref="D88:D89"/>
    <mergeCell ref="E88:E89"/>
    <mergeCell ref="G88:G89"/>
    <mergeCell ref="H88:H89"/>
    <mergeCell ref="J88:J89"/>
    <mergeCell ref="D96:D97"/>
    <mergeCell ref="E96:E97"/>
    <mergeCell ref="G96:G97"/>
    <mergeCell ref="H96:H97"/>
    <mergeCell ref="J96:J97"/>
    <mergeCell ref="K92:K93"/>
    <mergeCell ref="C94:C95"/>
    <mergeCell ref="D94:D95"/>
    <mergeCell ref="E94:E95"/>
    <mergeCell ref="G94:G95"/>
    <mergeCell ref="H94:H95"/>
    <mergeCell ref="J94:J95"/>
    <mergeCell ref="K94:K95"/>
    <mergeCell ref="C92:C93"/>
    <mergeCell ref="D92:D93"/>
    <mergeCell ref="E92:E93"/>
    <mergeCell ref="G92:G93"/>
    <mergeCell ref="H92:H93"/>
    <mergeCell ref="J92:J93"/>
    <mergeCell ref="B2:F2"/>
    <mergeCell ref="K100:K101"/>
    <mergeCell ref="C102:C103"/>
    <mergeCell ref="D102:D103"/>
    <mergeCell ref="E102:E103"/>
    <mergeCell ref="G102:G103"/>
    <mergeCell ref="H102:H103"/>
    <mergeCell ref="J102:J103"/>
    <mergeCell ref="K102:K103"/>
    <mergeCell ref="C100:C101"/>
    <mergeCell ref="D100:D101"/>
    <mergeCell ref="E100:E101"/>
    <mergeCell ref="G100:G101"/>
    <mergeCell ref="H100:H101"/>
    <mergeCell ref="J100:J101"/>
    <mergeCell ref="K96:K97"/>
    <mergeCell ref="C98:C99"/>
    <mergeCell ref="D98:D99"/>
    <mergeCell ref="E98:E99"/>
    <mergeCell ref="G98:G99"/>
    <mergeCell ref="H98:H99"/>
    <mergeCell ref="J98:J99"/>
    <mergeCell ref="K98:K99"/>
    <mergeCell ref="C96:C97"/>
  </mergeCells>
  <phoneticPr fontId="6"/>
  <pageMargins left="0.7" right="0.7" top="0.75" bottom="0.75" header="0.3" footer="0.3"/>
  <pageSetup paperSize="9" scale="69"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70"/>
  <sheetViews>
    <sheetView zoomScaleNormal="100" workbookViewId="0"/>
  </sheetViews>
  <sheetFormatPr defaultColWidth="9" defaultRowHeight="13"/>
  <cols>
    <col min="1" max="1" width="1.08984375" style="1" customWidth="1"/>
    <col min="2" max="2" width="2.7265625" style="85" customWidth="1"/>
    <col min="3" max="3" width="9.26953125" style="85" bestFit="1" customWidth="1"/>
    <col min="4" max="5" width="6.26953125" style="85" bestFit="1" customWidth="1"/>
    <col min="6" max="6" width="7.453125" style="86" customWidth="1"/>
    <col min="7" max="7" width="5.6328125" style="25" customWidth="1"/>
    <col min="8" max="8" width="6.26953125" style="87" customWidth="1"/>
    <col min="9" max="9" width="7.453125" style="86" customWidth="1"/>
    <col min="10" max="10" width="5.6328125" style="25" customWidth="1"/>
    <col min="11" max="11" width="6.26953125" style="87" customWidth="1"/>
    <col min="12" max="12" width="7.453125" style="88" customWidth="1"/>
    <col min="13" max="13" width="5.6328125" style="25" customWidth="1"/>
    <col min="14" max="14" width="6.26953125" style="89" customWidth="1"/>
    <col min="15" max="15" width="7.453125" style="88" customWidth="1"/>
    <col min="16" max="16" width="5.6328125" style="25" customWidth="1"/>
    <col min="17" max="17" width="6.26953125" style="89" customWidth="1"/>
    <col min="18" max="18" width="7.453125" style="88" customWidth="1"/>
    <col min="19" max="19" width="5.6328125" style="25" customWidth="1"/>
    <col min="20" max="20" width="6.36328125" style="89" customWidth="1"/>
    <col min="21" max="16384" width="9" style="1"/>
  </cols>
  <sheetData>
    <row r="1" spans="1:20" ht="2.15" customHeight="1"/>
    <row r="2" spans="1:20" ht="9.75" customHeight="1"/>
    <row r="3" spans="1:20" ht="17.25" customHeight="1">
      <c r="A3" s="523" t="s">
        <v>871</v>
      </c>
      <c r="B3" s="478"/>
      <c r="C3" s="478"/>
      <c r="D3" s="478"/>
      <c r="E3" s="478"/>
      <c r="F3" s="478"/>
      <c r="G3" s="478"/>
      <c r="H3" s="478"/>
      <c r="I3" s="478"/>
      <c r="J3" s="478"/>
      <c r="K3" s="478"/>
      <c r="L3" s="478"/>
      <c r="M3" s="479"/>
      <c r="N3" s="90"/>
      <c r="O3" s="91"/>
      <c r="P3" s="92"/>
      <c r="Q3" s="90"/>
      <c r="R3" s="91"/>
      <c r="T3" s="93" t="s">
        <v>201</v>
      </c>
    </row>
    <row r="4" spans="1:20" ht="13.4" customHeight="1" thickBot="1">
      <c r="T4" s="34" t="s">
        <v>266</v>
      </c>
    </row>
    <row r="5" spans="1:20" s="94" customFormat="1" ht="30.75" customHeight="1">
      <c r="B5" s="519" t="s">
        <v>267</v>
      </c>
      <c r="C5" s="95" t="s">
        <v>744</v>
      </c>
      <c r="D5" s="96"/>
      <c r="E5" s="97"/>
      <c r="F5" s="95" t="s">
        <v>268</v>
      </c>
      <c r="G5" s="96"/>
      <c r="H5" s="97"/>
      <c r="I5" s="95" t="s">
        <v>269</v>
      </c>
      <c r="J5" s="96"/>
      <c r="K5" s="97"/>
      <c r="L5" s="95" t="s">
        <v>270</v>
      </c>
      <c r="M5" s="96"/>
      <c r="N5" s="97"/>
      <c r="O5" s="95" t="s">
        <v>271</v>
      </c>
      <c r="P5" s="96"/>
      <c r="Q5" s="97"/>
      <c r="R5" s="98" t="s">
        <v>272</v>
      </c>
      <c r="S5" s="99"/>
      <c r="T5" s="100"/>
    </row>
    <row r="6" spans="1:20" s="94" customFormat="1" ht="30.75" customHeight="1" thickBot="1">
      <c r="B6" s="520"/>
      <c r="C6" s="101" t="s">
        <v>273</v>
      </c>
      <c r="D6" s="102" t="s">
        <v>274</v>
      </c>
      <c r="E6" s="103" t="s">
        <v>206</v>
      </c>
      <c r="F6" s="101" t="s">
        <v>273</v>
      </c>
      <c r="G6" s="102" t="s">
        <v>274</v>
      </c>
      <c r="H6" s="103" t="s">
        <v>206</v>
      </c>
      <c r="I6" s="101" t="s">
        <v>273</v>
      </c>
      <c r="J6" s="102" t="s">
        <v>274</v>
      </c>
      <c r="K6" s="103" t="s">
        <v>206</v>
      </c>
      <c r="L6" s="101" t="s">
        <v>273</v>
      </c>
      <c r="M6" s="102" t="s">
        <v>274</v>
      </c>
      <c r="N6" s="103" t="s">
        <v>206</v>
      </c>
      <c r="O6" s="101" t="s">
        <v>273</v>
      </c>
      <c r="P6" s="102" t="s">
        <v>274</v>
      </c>
      <c r="Q6" s="103" t="s">
        <v>206</v>
      </c>
      <c r="R6" s="104" t="s">
        <v>273</v>
      </c>
      <c r="S6" s="102" t="s">
        <v>274</v>
      </c>
      <c r="T6" s="105" t="s">
        <v>206</v>
      </c>
    </row>
    <row r="7" spans="1:20" s="106" customFormat="1" ht="27.75" customHeight="1">
      <c r="B7" s="107">
        <v>1</v>
      </c>
      <c r="C7" s="108" t="s">
        <v>275</v>
      </c>
      <c r="D7" s="109">
        <v>446925</v>
      </c>
      <c r="E7" s="110">
        <f>D7/G7-1</f>
        <v>4.8612642712678955E-2</v>
      </c>
      <c r="F7" s="108" t="s">
        <v>275</v>
      </c>
      <c r="G7" s="109">
        <v>426206</v>
      </c>
      <c r="H7" s="110">
        <f t="shared" ref="H7:H31" si="0">G7/J7-1</f>
        <v>1.0769212526531735E-2</v>
      </c>
      <c r="I7" s="108" t="s">
        <v>275</v>
      </c>
      <c r="J7" s="109">
        <v>421665</v>
      </c>
      <c r="K7" s="110">
        <v>4.8974047329664039E-3</v>
      </c>
      <c r="L7" s="108" t="s">
        <v>275</v>
      </c>
      <c r="M7" s="109">
        <v>419610</v>
      </c>
      <c r="N7" s="110">
        <v>1.2946382230891285E-2</v>
      </c>
      <c r="O7" s="108" t="s">
        <v>275</v>
      </c>
      <c r="P7" s="109">
        <v>414247</v>
      </c>
      <c r="Q7" s="110">
        <v>3.8968686915197281E-3</v>
      </c>
      <c r="R7" s="111" t="s">
        <v>275</v>
      </c>
      <c r="S7" s="112">
        <v>412639</v>
      </c>
      <c r="T7" s="113">
        <v>4.0537942881893052E-3</v>
      </c>
    </row>
    <row r="8" spans="1:20" s="106" customFormat="1" ht="27.75" customHeight="1">
      <c r="B8" s="114">
        <v>2</v>
      </c>
      <c r="C8" s="115" t="s">
        <v>71</v>
      </c>
      <c r="D8" s="116">
        <v>120076</v>
      </c>
      <c r="E8" s="117">
        <f t="shared" ref="E8:E13" si="1">D8/G8-1</f>
        <v>-3.2908619384352744E-2</v>
      </c>
      <c r="F8" s="115" t="s">
        <v>71</v>
      </c>
      <c r="G8" s="116">
        <v>124162</v>
      </c>
      <c r="H8" s="117">
        <f t="shared" si="0"/>
        <v>-3.0824831591354407E-2</v>
      </c>
      <c r="I8" s="115" t="s">
        <v>71</v>
      </c>
      <c r="J8" s="116">
        <v>128111</v>
      </c>
      <c r="K8" s="117">
        <v>-2.3253863572250899E-2</v>
      </c>
      <c r="L8" s="115" t="s">
        <v>71</v>
      </c>
      <c r="M8" s="116">
        <v>131161</v>
      </c>
      <c r="N8" s="117">
        <v>-2.0470194619945925E-2</v>
      </c>
      <c r="O8" s="115" t="s">
        <v>71</v>
      </c>
      <c r="P8" s="116">
        <v>133902</v>
      </c>
      <c r="Q8" s="117">
        <v>-8.7060809310176568E-3</v>
      </c>
      <c r="R8" s="118" t="s">
        <v>71</v>
      </c>
      <c r="S8" s="119">
        <v>135078</v>
      </c>
      <c r="T8" s="120">
        <v>-0.10186902838449718</v>
      </c>
    </row>
    <row r="9" spans="1:20" s="106" customFormat="1" ht="27.75" customHeight="1">
      <c r="B9" s="114">
        <v>3</v>
      </c>
      <c r="C9" s="122" t="s">
        <v>276</v>
      </c>
      <c r="D9" s="123">
        <v>98436</v>
      </c>
      <c r="E9" s="124">
        <f t="shared" si="1"/>
        <v>1.2476471616798435E-2</v>
      </c>
      <c r="F9" s="122" t="s">
        <v>276</v>
      </c>
      <c r="G9" s="123">
        <v>97223</v>
      </c>
      <c r="H9" s="124">
        <f t="shared" si="0"/>
        <v>4.9505057374483297E-2</v>
      </c>
      <c r="I9" s="122" t="s">
        <v>276</v>
      </c>
      <c r="J9" s="123">
        <v>92637</v>
      </c>
      <c r="K9" s="124">
        <v>3.9312039312039415E-2</v>
      </c>
      <c r="L9" s="122" t="s">
        <v>276</v>
      </c>
      <c r="M9" s="123">
        <v>89133</v>
      </c>
      <c r="N9" s="124">
        <v>4.7600578258876647E-2</v>
      </c>
      <c r="O9" s="122" t="s">
        <v>276</v>
      </c>
      <c r="P9" s="125">
        <v>85083</v>
      </c>
      <c r="Q9" s="124">
        <v>3.7838035642404844E-2</v>
      </c>
      <c r="R9" s="126" t="s">
        <v>276</v>
      </c>
      <c r="S9" s="127">
        <v>81981</v>
      </c>
      <c r="T9" s="121">
        <v>4.2166683616393863E-2</v>
      </c>
    </row>
    <row r="10" spans="1:20" s="106" customFormat="1" ht="27.75" customHeight="1">
      <c r="B10" s="114">
        <v>4</v>
      </c>
      <c r="C10" s="115" t="s">
        <v>63</v>
      </c>
      <c r="D10" s="128">
        <v>75647</v>
      </c>
      <c r="E10" s="117">
        <f t="shared" si="1"/>
        <v>3.9764136679770079E-2</v>
      </c>
      <c r="F10" s="115" t="s">
        <v>63</v>
      </c>
      <c r="G10" s="128">
        <v>72754</v>
      </c>
      <c r="H10" s="117">
        <f t="shared" si="0"/>
        <v>3.4363137466767224E-2</v>
      </c>
      <c r="I10" s="115" t="s">
        <v>63</v>
      </c>
      <c r="J10" s="128">
        <v>70337</v>
      </c>
      <c r="K10" s="117">
        <v>4.3204200284765015E-2</v>
      </c>
      <c r="L10" s="115" t="s">
        <v>153</v>
      </c>
      <c r="M10" s="128">
        <v>67997</v>
      </c>
      <c r="N10" s="117">
        <v>1.0987540515626337E-2</v>
      </c>
      <c r="O10" s="115" t="s">
        <v>153</v>
      </c>
      <c r="P10" s="129">
        <v>67258</v>
      </c>
      <c r="Q10" s="117">
        <v>1.6381723953058369E-3</v>
      </c>
      <c r="R10" s="118" t="s">
        <v>153</v>
      </c>
      <c r="S10" s="130">
        <v>67148</v>
      </c>
      <c r="T10" s="120">
        <v>3.1934839403719106E-2</v>
      </c>
    </row>
    <row r="11" spans="1:20" s="106" customFormat="1" ht="27.75" customHeight="1">
      <c r="B11" s="114">
        <v>5</v>
      </c>
      <c r="C11" s="122" t="s">
        <v>19</v>
      </c>
      <c r="D11" s="123">
        <v>73571</v>
      </c>
      <c r="E11" s="124">
        <f t="shared" si="1"/>
        <v>5.0639057479471727E-2</v>
      </c>
      <c r="F11" s="122" t="s">
        <v>19</v>
      </c>
      <c r="G11" s="123">
        <v>70025</v>
      </c>
      <c r="H11" s="124">
        <f t="shared" si="0"/>
        <v>-2.1232935275172782E-3</v>
      </c>
      <c r="I11" s="122" t="s">
        <v>19</v>
      </c>
      <c r="J11" s="123">
        <v>70174</v>
      </c>
      <c r="K11" s="124">
        <v>5.9310136614084019E-2</v>
      </c>
      <c r="L11" s="122" t="s">
        <v>63</v>
      </c>
      <c r="M11" s="123">
        <v>67424</v>
      </c>
      <c r="N11" s="124">
        <v>4.8829431438127013E-2</v>
      </c>
      <c r="O11" s="122" t="s">
        <v>63</v>
      </c>
      <c r="P11" s="125">
        <v>64285</v>
      </c>
      <c r="Q11" s="124">
        <v>8.4612788932006078E-2</v>
      </c>
      <c r="R11" s="126" t="s">
        <v>19</v>
      </c>
      <c r="S11" s="127">
        <v>62349</v>
      </c>
      <c r="T11" s="121">
        <v>8.0027160733340263E-3</v>
      </c>
    </row>
    <row r="12" spans="1:20" s="106" customFormat="1" ht="27.75" customHeight="1">
      <c r="B12" s="114">
        <v>6</v>
      </c>
      <c r="C12" s="115" t="s">
        <v>153</v>
      </c>
      <c r="D12" s="128">
        <v>60620</v>
      </c>
      <c r="E12" s="117">
        <f t="shared" si="1"/>
        <v>-3.6048785917598192E-2</v>
      </c>
      <c r="F12" s="115" t="s">
        <v>153</v>
      </c>
      <c r="G12" s="128">
        <v>62887</v>
      </c>
      <c r="H12" s="117">
        <f t="shared" si="0"/>
        <v>-3.2031153798793288E-2</v>
      </c>
      <c r="I12" s="115" t="s">
        <v>153</v>
      </c>
      <c r="J12" s="128">
        <v>64968</v>
      </c>
      <c r="K12" s="117">
        <v>-4.4546082915422724E-2</v>
      </c>
      <c r="L12" s="115" t="s">
        <v>19</v>
      </c>
      <c r="M12" s="128">
        <v>66245</v>
      </c>
      <c r="N12" s="117">
        <v>4.7318661860494604E-2</v>
      </c>
      <c r="O12" s="115" t="s">
        <v>19</v>
      </c>
      <c r="P12" s="129">
        <v>63252</v>
      </c>
      <c r="Q12" s="117">
        <v>1.4482990906028892E-2</v>
      </c>
      <c r="R12" s="118" t="s">
        <v>63</v>
      </c>
      <c r="S12" s="130">
        <v>59270</v>
      </c>
      <c r="T12" s="120">
        <v>6.5355717726570006E-2</v>
      </c>
    </row>
    <row r="13" spans="1:20" s="106" customFormat="1" ht="27.75" customHeight="1">
      <c r="B13" s="114">
        <v>7</v>
      </c>
      <c r="C13" s="122" t="s">
        <v>138</v>
      </c>
      <c r="D13" s="123">
        <v>51307</v>
      </c>
      <c r="E13" s="124">
        <f t="shared" si="1"/>
        <v>-2.1344371113569571E-2</v>
      </c>
      <c r="F13" s="122" t="s">
        <v>138</v>
      </c>
      <c r="G13" s="123">
        <v>52426</v>
      </c>
      <c r="H13" s="124">
        <f t="shared" si="0"/>
        <v>-1.823970037453182E-2</v>
      </c>
      <c r="I13" s="122" t="s">
        <v>138</v>
      </c>
      <c r="J13" s="123">
        <v>53400</v>
      </c>
      <c r="K13" s="124">
        <v>-1.1367423260636111E-2</v>
      </c>
      <c r="L13" s="122" t="s">
        <v>138</v>
      </c>
      <c r="M13" s="123">
        <v>54014</v>
      </c>
      <c r="N13" s="124">
        <v>-6.6756165290472458E-3</v>
      </c>
      <c r="O13" s="122" t="s">
        <v>138</v>
      </c>
      <c r="P13" s="125">
        <v>54377</v>
      </c>
      <c r="Q13" s="124">
        <v>-3.2730312894675984E-2</v>
      </c>
      <c r="R13" s="126" t="s">
        <v>138</v>
      </c>
      <c r="S13" s="127">
        <v>56217</v>
      </c>
      <c r="T13" s="121">
        <v>5.1853308777514151E-3</v>
      </c>
    </row>
    <row r="14" spans="1:20" s="106" customFormat="1" ht="27.75" customHeight="1">
      <c r="B14" s="114">
        <v>8</v>
      </c>
      <c r="C14" s="115" t="s">
        <v>166</v>
      </c>
      <c r="D14" s="128">
        <v>45416</v>
      </c>
      <c r="E14" s="117">
        <f>D14/G14-1</f>
        <v>-8.0377424427747757E-3</v>
      </c>
      <c r="F14" s="115" t="s">
        <v>166</v>
      </c>
      <c r="G14" s="128">
        <v>45784</v>
      </c>
      <c r="H14" s="117">
        <f>G14/J14-1</f>
        <v>3.9907329593204199E-2</v>
      </c>
      <c r="I14" s="115" t="s">
        <v>166</v>
      </c>
      <c r="J14" s="128">
        <v>44027</v>
      </c>
      <c r="K14" s="117">
        <v>4.317024049283269E-2</v>
      </c>
      <c r="L14" s="115" t="s">
        <v>166</v>
      </c>
      <c r="M14" s="128">
        <v>42205</v>
      </c>
      <c r="N14" s="117">
        <v>5.7716405192722142E-2</v>
      </c>
      <c r="O14" s="115" t="s">
        <v>166</v>
      </c>
      <c r="P14" s="129">
        <v>39902</v>
      </c>
      <c r="Q14" s="117">
        <v>6.7098119968978187E-2</v>
      </c>
      <c r="R14" s="118" t="s">
        <v>166</v>
      </c>
      <c r="S14" s="130">
        <v>37393</v>
      </c>
      <c r="T14" s="120">
        <v>-3.4770263293753212E-2</v>
      </c>
    </row>
    <row r="15" spans="1:20" s="106" customFormat="1" ht="27.75" customHeight="1">
      <c r="B15" s="114">
        <v>9</v>
      </c>
      <c r="C15" s="122" t="s">
        <v>175</v>
      </c>
      <c r="D15" s="123">
        <v>44261</v>
      </c>
      <c r="E15" s="124">
        <f>D15/G15-1</f>
        <v>3.6266154710620002E-2</v>
      </c>
      <c r="F15" s="122" t="s">
        <v>175</v>
      </c>
      <c r="G15" s="123">
        <v>42712</v>
      </c>
      <c r="H15" s="124">
        <f>G15/J15-1</f>
        <v>2.5719843423548827E-2</v>
      </c>
      <c r="I15" s="122" t="s">
        <v>175</v>
      </c>
      <c r="J15" s="123">
        <v>41641</v>
      </c>
      <c r="K15" s="124">
        <v>3.3070358241540143E-2</v>
      </c>
      <c r="L15" s="122" t="s">
        <v>175</v>
      </c>
      <c r="M15" s="123">
        <v>40308</v>
      </c>
      <c r="N15" s="124">
        <v>5.1083470233904471E-2</v>
      </c>
      <c r="O15" s="122" t="s">
        <v>175</v>
      </c>
      <c r="P15" s="125">
        <v>38349</v>
      </c>
      <c r="Q15" s="124">
        <v>0.17710795297584325</v>
      </c>
      <c r="R15" s="126" t="s">
        <v>66</v>
      </c>
      <c r="S15" s="127">
        <v>36719</v>
      </c>
      <c r="T15" s="121">
        <v>8.4884476747621562E-2</v>
      </c>
    </row>
    <row r="16" spans="1:20" s="106" customFormat="1" ht="27.75" customHeight="1">
      <c r="B16" s="114">
        <v>10</v>
      </c>
      <c r="C16" s="115" t="s">
        <v>66</v>
      </c>
      <c r="D16" s="128">
        <v>39403</v>
      </c>
      <c r="E16" s="117">
        <f>D16/G16-1</f>
        <v>-9.427321635074648E-3</v>
      </c>
      <c r="F16" s="115" t="s">
        <v>66</v>
      </c>
      <c r="G16" s="128">
        <v>39778</v>
      </c>
      <c r="H16" s="117">
        <f>G16/J16-1</f>
        <v>4.5551320804310791E-2</v>
      </c>
      <c r="I16" s="115" t="s">
        <v>66</v>
      </c>
      <c r="J16" s="128">
        <v>38045</v>
      </c>
      <c r="K16" s="117">
        <v>-3.9411455596427558E-4</v>
      </c>
      <c r="L16" s="115" t="s">
        <v>66</v>
      </c>
      <c r="M16" s="128">
        <v>38060</v>
      </c>
      <c r="N16" s="117">
        <v>3.683120845592236E-2</v>
      </c>
      <c r="O16" s="115" t="s">
        <v>66</v>
      </c>
      <c r="P16" s="129">
        <v>36708</v>
      </c>
      <c r="Q16" s="117">
        <v>-2.99572428443029E-4</v>
      </c>
      <c r="R16" s="118" t="s">
        <v>175</v>
      </c>
      <c r="S16" s="130">
        <v>32579</v>
      </c>
      <c r="T16" s="120">
        <v>-5.6720134344779627E-2</v>
      </c>
    </row>
    <row r="17" spans="2:20" s="106" customFormat="1" ht="27.75" customHeight="1">
      <c r="B17" s="114">
        <v>11</v>
      </c>
      <c r="C17" s="122" t="s">
        <v>59</v>
      </c>
      <c r="D17" s="123">
        <v>36624</v>
      </c>
      <c r="E17" s="124">
        <f t="shared" ref="E17" si="2">D17/G17-1</f>
        <v>5.518491063339015E-3</v>
      </c>
      <c r="F17" s="122" t="s">
        <v>59</v>
      </c>
      <c r="G17" s="123">
        <v>36423</v>
      </c>
      <c r="H17" s="124">
        <f t="shared" si="0"/>
        <v>-2.8823592150170607E-2</v>
      </c>
      <c r="I17" s="122" t="s">
        <v>59</v>
      </c>
      <c r="J17" s="123">
        <v>37504</v>
      </c>
      <c r="K17" s="124">
        <v>1.463625787950118E-2</v>
      </c>
      <c r="L17" s="122" t="s">
        <v>59</v>
      </c>
      <c r="M17" s="123">
        <v>36963</v>
      </c>
      <c r="N17" s="124">
        <v>2.7263631815907852E-2</v>
      </c>
      <c r="O17" s="122" t="s">
        <v>59</v>
      </c>
      <c r="P17" s="125">
        <v>35982</v>
      </c>
      <c r="Q17" s="124">
        <v>0.15928861395708482</v>
      </c>
      <c r="R17" s="126" t="s">
        <v>59</v>
      </c>
      <c r="S17" s="127">
        <v>31038</v>
      </c>
      <c r="T17" s="121">
        <v>0.12762942779291553</v>
      </c>
    </row>
    <row r="18" spans="2:20" s="106" customFormat="1" ht="27.75" customHeight="1">
      <c r="B18" s="114">
        <v>12</v>
      </c>
      <c r="C18" s="115" t="s">
        <v>6</v>
      </c>
      <c r="D18" s="128">
        <v>26555</v>
      </c>
      <c r="E18" s="117">
        <f>D18/G18-1</f>
        <v>8.7829257302036057E-2</v>
      </c>
      <c r="F18" s="115" t="s">
        <v>6</v>
      </c>
      <c r="G18" s="128">
        <v>24411</v>
      </c>
      <c r="H18" s="117">
        <f>G18/J18-1</f>
        <v>3.0304309289663545E-2</v>
      </c>
      <c r="I18" s="115" t="s">
        <v>6</v>
      </c>
      <c r="J18" s="128">
        <v>23693</v>
      </c>
      <c r="K18" s="117">
        <v>4.0353034161763501E-2</v>
      </c>
      <c r="L18" s="115" t="s">
        <v>6</v>
      </c>
      <c r="M18" s="128">
        <v>22774</v>
      </c>
      <c r="N18" s="117">
        <v>3.2553500181356609E-2</v>
      </c>
      <c r="O18" s="115" t="s">
        <v>6</v>
      </c>
      <c r="P18" s="129">
        <v>22056</v>
      </c>
      <c r="Q18" s="117">
        <v>3.1377133504792987E-2</v>
      </c>
      <c r="R18" s="118" t="s">
        <v>6</v>
      </c>
      <c r="S18" s="130">
        <v>21385</v>
      </c>
      <c r="T18" s="120">
        <v>4.6028174525533094E-2</v>
      </c>
    </row>
    <row r="19" spans="2:20" s="106" customFormat="1" ht="27.75" customHeight="1">
      <c r="B19" s="114">
        <v>13</v>
      </c>
      <c r="C19" s="122" t="s">
        <v>5</v>
      </c>
      <c r="D19" s="123">
        <v>24280</v>
      </c>
      <c r="E19" s="124">
        <f>D19/G19-1</f>
        <v>0.15322504037237583</v>
      </c>
      <c r="F19" s="122" t="s">
        <v>5</v>
      </c>
      <c r="G19" s="123">
        <v>21054</v>
      </c>
      <c r="H19" s="124">
        <f>G19/J19-1</f>
        <v>-3.8059121853154854E-2</v>
      </c>
      <c r="I19" s="122" t="s">
        <v>5</v>
      </c>
      <c r="J19" s="123">
        <v>21887</v>
      </c>
      <c r="K19" s="124">
        <v>8.5556988394008604E-2</v>
      </c>
      <c r="L19" s="122" t="s">
        <v>5</v>
      </c>
      <c r="M19" s="123">
        <v>20162</v>
      </c>
      <c r="N19" s="124">
        <v>8.4444922547332268E-2</v>
      </c>
      <c r="O19" s="122" t="s">
        <v>82</v>
      </c>
      <c r="P19" s="125">
        <v>18870</v>
      </c>
      <c r="Q19" s="124">
        <v>5.1370626253621543E-2</v>
      </c>
      <c r="R19" s="126" t="s">
        <v>82</v>
      </c>
      <c r="S19" s="127">
        <v>17948</v>
      </c>
      <c r="T19" s="121">
        <v>7.0699135899450205E-3</v>
      </c>
    </row>
    <row r="20" spans="2:20" s="106" customFormat="1" ht="27.75" customHeight="1">
      <c r="B20" s="114">
        <v>14</v>
      </c>
      <c r="C20" s="115" t="s">
        <v>746</v>
      </c>
      <c r="D20" s="128">
        <v>22125</v>
      </c>
      <c r="E20" s="117">
        <f>D20/G22-1</f>
        <v>0.28142013205143046</v>
      </c>
      <c r="F20" s="115" t="s">
        <v>54</v>
      </c>
      <c r="G20" s="128">
        <v>19717</v>
      </c>
      <c r="H20" s="117">
        <f>G20/J20-1</f>
        <v>2.0971416735708459E-2</v>
      </c>
      <c r="I20" s="115" t="s">
        <v>54</v>
      </c>
      <c r="J20" s="128">
        <v>19312</v>
      </c>
      <c r="K20" s="117">
        <v>4.5983859611114175E-2</v>
      </c>
      <c r="L20" s="115" t="s">
        <v>54</v>
      </c>
      <c r="M20" s="128">
        <v>18463</v>
      </c>
      <c r="N20" s="117">
        <v>3.1856033085564173E-2</v>
      </c>
      <c r="O20" s="115" t="s">
        <v>5</v>
      </c>
      <c r="P20" s="129">
        <v>18592</v>
      </c>
      <c r="Q20" s="117">
        <v>0.10686432100970422</v>
      </c>
      <c r="R20" s="118" t="s">
        <v>5</v>
      </c>
      <c r="S20" s="130">
        <v>16797</v>
      </c>
      <c r="T20" s="120">
        <v>5.8412098298676662E-2</v>
      </c>
    </row>
    <row r="21" spans="2:20" s="106" customFormat="1" ht="27.75" customHeight="1">
      <c r="B21" s="114">
        <v>15</v>
      </c>
      <c r="C21" s="122" t="s">
        <v>747</v>
      </c>
      <c r="D21" s="123">
        <v>20822</v>
      </c>
      <c r="E21" s="124">
        <f>D21/G21-1</f>
        <v>5.8889340927583467E-2</v>
      </c>
      <c r="F21" s="122" t="s">
        <v>14</v>
      </c>
      <c r="G21" s="123">
        <v>19664</v>
      </c>
      <c r="H21" s="124">
        <f>G21/J21-1</f>
        <v>5.1213514380412661E-2</v>
      </c>
      <c r="I21" s="122" t="s">
        <v>14</v>
      </c>
      <c r="J21" s="123">
        <v>18706</v>
      </c>
      <c r="K21" s="124">
        <v>3.9742093268856582E-2</v>
      </c>
      <c r="L21" s="122" t="s">
        <v>14</v>
      </c>
      <c r="M21" s="123">
        <v>17991</v>
      </c>
      <c r="N21" s="124">
        <v>7.6982939239748527E-2</v>
      </c>
      <c r="O21" s="122" t="s">
        <v>54</v>
      </c>
      <c r="P21" s="125">
        <v>17893</v>
      </c>
      <c r="Q21" s="124">
        <v>9.7999509081983405E-2</v>
      </c>
      <c r="R21" s="126" t="s">
        <v>54</v>
      </c>
      <c r="S21" s="127">
        <v>16296</v>
      </c>
      <c r="T21" s="121">
        <v>0.10706521739130426</v>
      </c>
    </row>
    <row r="22" spans="2:20" s="106" customFormat="1" ht="27.75" customHeight="1">
      <c r="B22" s="114">
        <v>16</v>
      </c>
      <c r="C22" s="115" t="s">
        <v>748</v>
      </c>
      <c r="D22" s="128">
        <v>19612</v>
      </c>
      <c r="E22" s="117">
        <f>D22/G20-1</f>
        <v>-5.3253537556423591E-3</v>
      </c>
      <c r="F22" s="115" t="s">
        <v>86</v>
      </c>
      <c r="G22" s="128">
        <v>17266</v>
      </c>
      <c r="H22" s="117">
        <f>G22/J23-1</f>
        <v>6.9433261071539132E-2</v>
      </c>
      <c r="I22" s="115" t="s">
        <v>82</v>
      </c>
      <c r="J22" s="128">
        <v>16977</v>
      </c>
      <c r="K22" s="117">
        <v>-2.5850420069326585E-3</v>
      </c>
      <c r="L22" s="115" t="s">
        <v>82</v>
      </c>
      <c r="M22" s="128">
        <v>17021</v>
      </c>
      <c r="N22" s="117">
        <v>-9.7986221515633298E-2</v>
      </c>
      <c r="O22" s="115" t="s">
        <v>14</v>
      </c>
      <c r="P22" s="129">
        <v>16705</v>
      </c>
      <c r="Q22" s="117">
        <v>5.6810273929271737E-2</v>
      </c>
      <c r="R22" s="131" t="s">
        <v>14</v>
      </c>
      <c r="S22" s="130">
        <v>15807</v>
      </c>
      <c r="T22" s="120">
        <v>9.702269414948983E-2</v>
      </c>
    </row>
    <row r="23" spans="2:20" s="106" customFormat="1" ht="27.75" customHeight="1">
      <c r="B23" s="114">
        <v>17</v>
      </c>
      <c r="C23" s="122" t="s">
        <v>82</v>
      </c>
      <c r="D23" s="123">
        <v>16894</v>
      </c>
      <c r="E23" s="124">
        <f>D23/G23-1</f>
        <v>1.9553409776704944E-2</v>
      </c>
      <c r="F23" s="122" t="s">
        <v>82</v>
      </c>
      <c r="G23" s="123">
        <v>16570</v>
      </c>
      <c r="H23" s="124">
        <f>G23/J22-1</f>
        <v>-2.3973611356541191E-2</v>
      </c>
      <c r="I23" s="122" t="s">
        <v>86</v>
      </c>
      <c r="J23" s="123">
        <v>16145</v>
      </c>
      <c r="K23" s="124">
        <v>9.8673018033344606E-2</v>
      </c>
      <c r="L23" s="122" t="s">
        <v>86</v>
      </c>
      <c r="M23" s="123">
        <v>14695</v>
      </c>
      <c r="N23" s="124">
        <v>8.4742009300952326E-2</v>
      </c>
      <c r="O23" s="122" t="s">
        <v>150</v>
      </c>
      <c r="P23" s="125">
        <v>13687</v>
      </c>
      <c r="Q23" s="124">
        <v>2.1341690918588174E-2</v>
      </c>
      <c r="R23" s="126" t="s">
        <v>150</v>
      </c>
      <c r="S23" s="127">
        <v>13401</v>
      </c>
      <c r="T23" s="121">
        <v>1.5227272727272645E-2</v>
      </c>
    </row>
    <row r="24" spans="2:20" s="106" customFormat="1" ht="27.75" customHeight="1">
      <c r="B24" s="114">
        <v>18</v>
      </c>
      <c r="C24" s="115" t="s">
        <v>150</v>
      </c>
      <c r="D24" s="128">
        <v>14600</v>
      </c>
      <c r="E24" s="117">
        <f>D24/G24-1</f>
        <v>3.2093878128092834E-2</v>
      </c>
      <c r="F24" s="115" t="s">
        <v>150</v>
      </c>
      <c r="G24" s="128">
        <v>14146</v>
      </c>
      <c r="H24" s="117">
        <f t="shared" si="0"/>
        <v>2.4478563151796084E-2</v>
      </c>
      <c r="I24" s="115" t="s">
        <v>150</v>
      </c>
      <c r="J24" s="128">
        <v>13808</v>
      </c>
      <c r="K24" s="117">
        <v>3.8273554402586729E-2</v>
      </c>
      <c r="L24" s="115" t="s">
        <v>150</v>
      </c>
      <c r="M24" s="128">
        <v>13299</v>
      </c>
      <c r="N24" s="117">
        <v>-2.83480675093154E-2</v>
      </c>
      <c r="O24" s="115" t="s">
        <v>86</v>
      </c>
      <c r="P24" s="129">
        <v>13547</v>
      </c>
      <c r="Q24" s="117">
        <v>0.10551656601925896</v>
      </c>
      <c r="R24" s="118" t="s">
        <v>86</v>
      </c>
      <c r="S24" s="130">
        <v>12254</v>
      </c>
      <c r="T24" s="120">
        <v>9.4693585849562334E-2</v>
      </c>
    </row>
    <row r="25" spans="2:20" s="106" customFormat="1" ht="27.75" customHeight="1">
      <c r="B25" s="114">
        <v>19</v>
      </c>
      <c r="C25" s="122" t="s">
        <v>749</v>
      </c>
      <c r="D25" s="123">
        <v>11775</v>
      </c>
      <c r="E25" s="124">
        <f>D25/G26-1</f>
        <v>5.030773347605022E-2</v>
      </c>
      <c r="F25" s="122" t="s">
        <v>129</v>
      </c>
      <c r="G25" s="123">
        <v>11460</v>
      </c>
      <c r="H25" s="124">
        <f t="shared" si="0"/>
        <v>-1.2749827705030969E-2</v>
      </c>
      <c r="I25" s="122" t="s">
        <v>129</v>
      </c>
      <c r="J25" s="123">
        <v>11608</v>
      </c>
      <c r="K25" s="124">
        <v>-1.0063107624083245E-2</v>
      </c>
      <c r="L25" s="122" t="s">
        <v>129</v>
      </c>
      <c r="M25" s="123">
        <v>11726</v>
      </c>
      <c r="N25" s="124">
        <v>4.3683083511776299E-3</v>
      </c>
      <c r="O25" s="122" t="s">
        <v>129</v>
      </c>
      <c r="P25" s="125">
        <v>11675</v>
      </c>
      <c r="Q25" s="124">
        <v>-2.991275446614039E-2</v>
      </c>
      <c r="R25" s="126" t="s">
        <v>129</v>
      </c>
      <c r="S25" s="127">
        <v>12035</v>
      </c>
      <c r="T25" s="121">
        <v>2.7666296644180743E-2</v>
      </c>
    </row>
    <row r="26" spans="2:20" s="106" customFormat="1" ht="27.75" customHeight="1">
      <c r="B26" s="114">
        <v>20</v>
      </c>
      <c r="C26" s="115" t="s">
        <v>750</v>
      </c>
      <c r="D26" s="128">
        <v>11561</v>
      </c>
      <c r="E26" s="117">
        <f>D26/G25-1</f>
        <v>8.8132635253053149E-3</v>
      </c>
      <c r="F26" s="115" t="s">
        <v>126</v>
      </c>
      <c r="G26" s="128">
        <v>11211</v>
      </c>
      <c r="H26" s="117">
        <f t="shared" si="0"/>
        <v>-1.5715539947322221E-2</v>
      </c>
      <c r="I26" s="115" t="s">
        <v>126</v>
      </c>
      <c r="J26" s="128">
        <v>11390</v>
      </c>
      <c r="K26" s="117">
        <f>J26/M27-1</f>
        <v>0.20695136166154504</v>
      </c>
      <c r="L26" s="115" t="s">
        <v>158</v>
      </c>
      <c r="M26" s="128">
        <v>10310</v>
      </c>
      <c r="N26" s="117">
        <v>1.4164863269722661E-2</v>
      </c>
      <c r="O26" s="115" t="s">
        <v>158</v>
      </c>
      <c r="P26" s="129">
        <v>10166</v>
      </c>
      <c r="Q26" s="117">
        <v>2.998986828774064E-2</v>
      </c>
      <c r="R26" s="118" t="s">
        <v>158</v>
      </c>
      <c r="S26" s="130">
        <v>9870</v>
      </c>
      <c r="T26" s="120">
        <v>2.3752722746603006E-2</v>
      </c>
    </row>
    <row r="27" spans="2:20" s="106" customFormat="1" ht="27.75" customHeight="1">
      <c r="B27" s="114">
        <v>21</v>
      </c>
      <c r="C27" s="122" t="s">
        <v>751</v>
      </c>
      <c r="D27" s="123">
        <v>10982</v>
      </c>
      <c r="E27" s="124">
        <f t="shared" ref="E27" si="3">D27/G27-1</f>
        <v>1.4316061697607907E-2</v>
      </c>
      <c r="F27" s="122" t="s">
        <v>158</v>
      </c>
      <c r="G27" s="123">
        <v>10827</v>
      </c>
      <c r="H27" s="124">
        <f t="shared" si="0"/>
        <v>2.0067834934991424E-2</v>
      </c>
      <c r="I27" s="122" t="s">
        <v>158</v>
      </c>
      <c r="J27" s="123">
        <v>10614</v>
      </c>
      <c r="K27" s="124">
        <v>2.9485935984481015E-2</v>
      </c>
      <c r="L27" s="122" t="s">
        <v>126</v>
      </c>
      <c r="M27" s="123">
        <v>9437</v>
      </c>
      <c r="N27" s="124">
        <v>2.7324188983235409E-2</v>
      </c>
      <c r="O27" s="122" t="s">
        <v>126</v>
      </c>
      <c r="P27" s="123">
        <v>9186</v>
      </c>
      <c r="Q27" s="124">
        <v>9.5266483844044458E-2</v>
      </c>
      <c r="R27" s="126" t="s">
        <v>126</v>
      </c>
      <c r="S27" s="127">
        <v>8387</v>
      </c>
      <c r="T27" s="121">
        <v>3.6071649166151909E-2</v>
      </c>
    </row>
    <row r="28" spans="2:20" s="106" customFormat="1" ht="27.75" customHeight="1">
      <c r="B28" s="114">
        <v>22</v>
      </c>
      <c r="C28" s="115" t="s">
        <v>157</v>
      </c>
      <c r="D28" s="128">
        <v>9986</v>
      </c>
      <c r="E28" s="117">
        <f>D28/G29-1</f>
        <v>8.5788844188322333E-2</v>
      </c>
      <c r="F28" s="115" t="s">
        <v>157</v>
      </c>
      <c r="G28" s="128">
        <v>9223</v>
      </c>
      <c r="H28" s="117">
        <f>G28/J29-1</f>
        <v>0.13360373647984258</v>
      </c>
      <c r="I28" s="115" t="s">
        <v>4</v>
      </c>
      <c r="J28" s="128">
        <v>9147</v>
      </c>
      <c r="K28" s="117">
        <v>5.6845753899479989E-2</v>
      </c>
      <c r="L28" s="115" t="s">
        <v>4</v>
      </c>
      <c r="M28" s="128">
        <v>8655</v>
      </c>
      <c r="N28" s="117">
        <v>4.114038253338137E-2</v>
      </c>
      <c r="O28" s="115" t="s">
        <v>4</v>
      </c>
      <c r="P28" s="128">
        <v>8313</v>
      </c>
      <c r="Q28" s="117">
        <v>5.4547761004693607E-2</v>
      </c>
      <c r="R28" s="118" t="s">
        <v>4</v>
      </c>
      <c r="S28" s="130">
        <v>7883</v>
      </c>
      <c r="T28" s="120">
        <v>0.1053000560852495</v>
      </c>
    </row>
    <row r="29" spans="2:20" s="106" customFormat="1" ht="27.75" customHeight="1">
      <c r="B29" s="114">
        <v>23</v>
      </c>
      <c r="C29" s="122" t="s">
        <v>4</v>
      </c>
      <c r="D29" s="123">
        <v>9838</v>
      </c>
      <c r="E29" s="124">
        <f>D29/G28-1</f>
        <v>6.6681123278759635E-2</v>
      </c>
      <c r="F29" s="122" t="s">
        <v>4</v>
      </c>
      <c r="G29" s="123">
        <v>9197</v>
      </c>
      <c r="H29" s="124">
        <f>G29/J28-1</f>
        <v>5.4662730950039151E-3</v>
      </c>
      <c r="I29" s="122" t="s">
        <v>157</v>
      </c>
      <c r="J29" s="123">
        <v>8136</v>
      </c>
      <c r="K29" s="124">
        <v>7.7615894039735123E-2</v>
      </c>
      <c r="L29" s="122" t="s">
        <v>39</v>
      </c>
      <c r="M29" s="123">
        <v>7956</v>
      </c>
      <c r="N29" s="124">
        <v>-1.534653465346536E-2</v>
      </c>
      <c r="O29" s="122" t="s">
        <v>39</v>
      </c>
      <c r="P29" s="123">
        <v>8080</v>
      </c>
      <c r="Q29" s="124">
        <v>5.2083333333333259E-2</v>
      </c>
      <c r="R29" s="126" t="s">
        <v>39</v>
      </c>
      <c r="S29" s="127">
        <v>7680</v>
      </c>
      <c r="T29" s="121">
        <v>1.7622896515171682E-2</v>
      </c>
    </row>
    <row r="30" spans="2:20" s="106" customFormat="1" ht="27.75" customHeight="1">
      <c r="B30" s="114">
        <v>24</v>
      </c>
      <c r="C30" s="115" t="s">
        <v>39</v>
      </c>
      <c r="D30" s="128">
        <v>8724</v>
      </c>
      <c r="E30" s="117">
        <f t="shared" ref="E30:E31" si="4">D30/G30-1</f>
        <v>6.494140625E-2</v>
      </c>
      <c r="F30" s="115" t="s">
        <v>39</v>
      </c>
      <c r="G30" s="128">
        <v>8192</v>
      </c>
      <c r="H30" s="117">
        <f t="shared" si="0"/>
        <v>2.1064439735759777E-2</v>
      </c>
      <c r="I30" s="115" t="s">
        <v>39</v>
      </c>
      <c r="J30" s="128">
        <v>8023</v>
      </c>
      <c r="K30" s="117">
        <v>8.4213172448466267E-3</v>
      </c>
      <c r="L30" s="115" t="s">
        <v>157</v>
      </c>
      <c r="M30" s="128">
        <v>7550</v>
      </c>
      <c r="N30" s="117">
        <v>8.4925995114240482E-2</v>
      </c>
      <c r="O30" s="115" t="s">
        <v>157</v>
      </c>
      <c r="P30" s="128">
        <v>6959</v>
      </c>
      <c r="Q30" s="117">
        <v>6.5370483772198451E-2</v>
      </c>
      <c r="R30" s="118" t="s">
        <v>157</v>
      </c>
      <c r="S30" s="130">
        <v>6532</v>
      </c>
      <c r="T30" s="120">
        <v>1.2399256044637319E-2</v>
      </c>
    </row>
    <row r="31" spans="2:20" s="106" customFormat="1" ht="27.75" customHeight="1" thickBot="1">
      <c r="B31" s="132">
        <v>25</v>
      </c>
      <c r="C31" s="133" t="s">
        <v>277</v>
      </c>
      <c r="D31" s="134">
        <v>5896</v>
      </c>
      <c r="E31" s="135">
        <f t="shared" si="4"/>
        <v>-8.4756286867432529E-2</v>
      </c>
      <c r="F31" s="133" t="s">
        <v>277</v>
      </c>
      <c r="G31" s="134">
        <v>6442</v>
      </c>
      <c r="H31" s="135">
        <f t="shared" si="0"/>
        <v>0.12878920623795342</v>
      </c>
      <c r="I31" s="133" t="s">
        <v>277</v>
      </c>
      <c r="J31" s="134">
        <v>5707</v>
      </c>
      <c r="K31" s="135">
        <v>-8.4242618741976916E-2</v>
      </c>
      <c r="L31" s="133" t="s">
        <v>277</v>
      </c>
      <c r="M31" s="134">
        <v>6232</v>
      </c>
      <c r="N31" s="135">
        <v>0.15364679748241383</v>
      </c>
      <c r="O31" s="133" t="s">
        <v>277</v>
      </c>
      <c r="P31" s="134">
        <v>5402</v>
      </c>
      <c r="Q31" s="135">
        <v>-5.4437248380885706E-2</v>
      </c>
      <c r="R31" s="136" t="s">
        <v>277</v>
      </c>
      <c r="S31" s="137">
        <v>5713</v>
      </c>
      <c r="T31" s="138">
        <v>6.3413774881098117E-3</v>
      </c>
    </row>
    <row r="32" spans="2:20" s="94" customFormat="1" ht="15" customHeight="1">
      <c r="B32" s="85"/>
      <c r="C32" s="86"/>
      <c r="D32" s="25"/>
      <c r="E32" s="87"/>
      <c r="F32" s="86"/>
      <c r="G32" s="25"/>
      <c r="H32" s="87"/>
      <c r="I32" s="86"/>
      <c r="J32" s="25"/>
      <c r="K32" s="87"/>
      <c r="L32" s="88"/>
      <c r="M32" s="25"/>
      <c r="N32" s="89"/>
      <c r="O32" s="88"/>
      <c r="P32" s="25"/>
      <c r="Q32" s="89"/>
      <c r="R32" s="88"/>
      <c r="S32" s="25"/>
      <c r="T32" s="89"/>
    </row>
    <row r="33" spans="2:20" s="94" customFormat="1" ht="15" customHeight="1">
      <c r="B33" s="139" t="s">
        <v>862</v>
      </c>
      <c r="C33" s="86"/>
      <c r="D33" s="25"/>
      <c r="E33" s="87"/>
      <c r="F33" s="86"/>
      <c r="G33" s="25"/>
      <c r="H33" s="87"/>
      <c r="I33" s="86"/>
      <c r="J33" s="25"/>
      <c r="K33" s="87"/>
      <c r="L33" s="88"/>
      <c r="M33" s="25"/>
      <c r="N33" s="89"/>
      <c r="O33" s="88"/>
      <c r="P33" s="25"/>
      <c r="Q33" s="89"/>
      <c r="R33" s="88"/>
      <c r="S33" s="25"/>
      <c r="T33" s="89"/>
    </row>
    <row r="34" spans="2:20" s="94" customFormat="1" ht="15" customHeight="1">
      <c r="B34" s="139" t="s">
        <v>278</v>
      </c>
      <c r="C34" s="86"/>
      <c r="D34" s="25"/>
      <c r="E34" s="87"/>
      <c r="F34" s="86"/>
      <c r="G34" s="25"/>
      <c r="H34" s="87"/>
      <c r="I34" s="86"/>
      <c r="J34" s="25"/>
      <c r="K34" s="87"/>
      <c r="L34" s="88"/>
      <c r="M34" s="25"/>
      <c r="N34" s="89"/>
      <c r="O34" s="88"/>
      <c r="P34" s="25"/>
      <c r="Q34" s="89"/>
      <c r="R34" s="88"/>
      <c r="S34" s="25"/>
      <c r="T34" s="89"/>
    </row>
    <row r="35" spans="2:20" s="94" customFormat="1" ht="15" customHeight="1">
      <c r="B35" s="85"/>
      <c r="C35" s="86"/>
      <c r="D35" s="25"/>
      <c r="E35" s="87"/>
      <c r="F35" s="86"/>
      <c r="G35" s="25"/>
      <c r="H35" s="87"/>
      <c r="I35" s="86"/>
      <c r="J35" s="25"/>
      <c r="K35" s="87"/>
      <c r="L35" s="88"/>
      <c r="M35" s="25"/>
      <c r="N35" s="89"/>
      <c r="O35" s="88"/>
      <c r="P35" s="25"/>
      <c r="Q35" s="89"/>
      <c r="R35" s="88"/>
      <c r="S35" s="25"/>
      <c r="T35" s="89"/>
    </row>
    <row r="36" spans="2:20" s="94" customFormat="1" ht="16.5" customHeight="1">
      <c r="B36" s="85"/>
      <c r="C36" s="86"/>
      <c r="D36" s="25"/>
      <c r="E36" s="87"/>
      <c r="F36" s="86"/>
      <c r="G36" s="25"/>
      <c r="H36" s="87"/>
      <c r="I36" s="86"/>
      <c r="J36" s="25"/>
      <c r="K36" s="87"/>
      <c r="L36" s="88"/>
      <c r="M36" s="25"/>
      <c r="N36" s="89"/>
      <c r="O36" s="88"/>
      <c r="P36" s="25"/>
      <c r="Q36" s="89"/>
      <c r="R36" s="88"/>
      <c r="S36" s="25"/>
      <c r="T36" s="89"/>
    </row>
    <row r="37" spans="2:20" s="94" customFormat="1" ht="38.25" customHeight="1">
      <c r="B37" s="85"/>
      <c r="C37" s="85"/>
      <c r="D37" s="85"/>
      <c r="E37" s="140"/>
      <c r="F37" s="85"/>
      <c r="G37" s="85"/>
      <c r="H37" s="140"/>
      <c r="I37" s="521"/>
      <c r="J37" s="521"/>
      <c r="K37" s="521"/>
      <c r="L37" s="521"/>
      <c r="M37" s="521"/>
      <c r="N37" s="521"/>
      <c r="O37" s="521"/>
      <c r="P37" s="521"/>
      <c r="Q37" s="521"/>
      <c r="R37" s="521"/>
      <c r="S37" s="521"/>
      <c r="T37" s="89"/>
    </row>
    <row r="38" spans="2:20" s="94" customFormat="1" ht="38.25" customHeight="1">
      <c r="B38" s="85"/>
      <c r="C38" s="85"/>
      <c r="D38" s="85"/>
      <c r="E38" s="140"/>
      <c r="F38" s="85"/>
      <c r="G38" s="85"/>
      <c r="H38" s="140"/>
      <c r="I38" s="390"/>
      <c r="J38" s="390"/>
      <c r="K38" s="390"/>
      <c r="L38" s="390"/>
      <c r="M38" s="390"/>
      <c r="N38" s="390"/>
      <c r="O38" s="390"/>
      <c r="P38" s="390"/>
      <c r="Q38" s="390"/>
      <c r="R38" s="390"/>
      <c r="S38" s="390"/>
      <c r="T38" s="89"/>
    </row>
    <row r="39" spans="2:20" s="94" customFormat="1" ht="38.25" customHeight="1">
      <c r="B39" s="85"/>
      <c r="C39" s="85"/>
      <c r="D39" s="85"/>
      <c r="E39" s="140"/>
      <c r="F39" s="85"/>
      <c r="G39" s="85"/>
      <c r="H39" s="140"/>
      <c r="I39" s="390"/>
      <c r="J39" s="390"/>
      <c r="K39" s="390"/>
      <c r="L39" s="390"/>
      <c r="M39" s="390"/>
      <c r="N39" s="390"/>
      <c r="O39" s="390"/>
      <c r="P39" s="390"/>
      <c r="Q39" s="390"/>
      <c r="R39" s="390"/>
      <c r="S39" s="390"/>
      <c r="T39" s="89"/>
    </row>
    <row r="40" spans="2:20" s="94" customFormat="1" ht="38.25" customHeight="1">
      <c r="B40" s="85"/>
      <c r="C40" s="85"/>
      <c r="D40" s="85"/>
      <c r="E40" s="140"/>
      <c r="F40" s="85"/>
      <c r="G40" s="85"/>
      <c r="H40" s="140"/>
      <c r="I40" s="390"/>
      <c r="J40" s="390"/>
      <c r="K40" s="390"/>
      <c r="L40" s="390"/>
      <c r="M40" s="390"/>
      <c r="N40" s="390"/>
      <c r="O40" s="390"/>
      <c r="P40" s="390"/>
      <c r="Q40" s="390"/>
      <c r="R40" s="390"/>
      <c r="S40" s="390"/>
      <c r="T40" s="89"/>
    </row>
    <row r="41" spans="2:20" s="94" customFormat="1" ht="38.25" customHeight="1">
      <c r="B41" s="85"/>
      <c r="C41" s="85"/>
      <c r="D41" s="85"/>
      <c r="E41" s="140"/>
      <c r="F41" s="85"/>
      <c r="G41" s="85"/>
      <c r="H41" s="140"/>
      <c r="I41" s="390"/>
      <c r="J41" s="390"/>
      <c r="K41" s="390"/>
      <c r="L41" s="390"/>
      <c r="M41" s="390"/>
      <c r="N41" s="390"/>
      <c r="O41" s="390"/>
      <c r="P41" s="390"/>
      <c r="Q41" s="390"/>
      <c r="R41" s="390"/>
      <c r="S41" s="390"/>
      <c r="T41" s="89"/>
    </row>
    <row r="42" spans="2:20" s="94" customFormat="1" ht="38.25" customHeight="1">
      <c r="B42" s="85"/>
      <c r="C42" s="85"/>
      <c r="D42" s="85"/>
      <c r="E42" s="140"/>
      <c r="F42" s="85"/>
      <c r="G42" s="85"/>
      <c r="H42" s="140"/>
      <c r="I42" s="390"/>
      <c r="J42" s="390"/>
      <c r="K42" s="390"/>
      <c r="L42" s="390"/>
      <c r="M42" s="390"/>
      <c r="N42" s="390"/>
      <c r="O42" s="390"/>
      <c r="P42" s="390"/>
      <c r="Q42" s="390"/>
      <c r="R42" s="390"/>
      <c r="S42" s="390"/>
      <c r="T42" s="89"/>
    </row>
    <row r="43" spans="2:20" s="94" customFormat="1" ht="13.4" customHeight="1" thickBot="1">
      <c r="B43" s="85"/>
      <c r="C43" s="86"/>
      <c r="D43" s="25"/>
      <c r="E43" s="87"/>
      <c r="F43" s="86"/>
      <c r="G43" s="25"/>
      <c r="H43" s="87"/>
      <c r="I43" s="86"/>
      <c r="J43" s="25"/>
      <c r="K43" s="87"/>
      <c r="L43" s="88"/>
      <c r="M43" s="25"/>
      <c r="N43" s="89"/>
      <c r="O43" s="88"/>
      <c r="P43" s="25"/>
      <c r="Q43" s="89"/>
      <c r="R43" s="88"/>
      <c r="S43" s="25"/>
      <c r="T43" s="89"/>
    </row>
    <row r="44" spans="2:20" s="94" customFormat="1" ht="30.75" customHeight="1">
      <c r="B44" s="519" t="s">
        <v>267</v>
      </c>
      <c r="C44" s="95" t="s">
        <v>744</v>
      </c>
      <c r="D44" s="96"/>
      <c r="E44" s="97"/>
      <c r="F44" s="95" t="s">
        <v>279</v>
      </c>
      <c r="G44" s="96"/>
      <c r="H44" s="97"/>
      <c r="I44" s="95" t="s">
        <v>280</v>
      </c>
      <c r="J44" s="96"/>
      <c r="K44" s="97"/>
      <c r="L44" s="95" t="s">
        <v>270</v>
      </c>
      <c r="M44" s="96"/>
      <c r="N44" s="97"/>
      <c r="O44" s="95" t="s">
        <v>271</v>
      </c>
      <c r="P44" s="96"/>
      <c r="Q44" s="97"/>
      <c r="R44" s="98" t="s">
        <v>272</v>
      </c>
      <c r="S44" s="99"/>
      <c r="T44" s="100"/>
    </row>
    <row r="45" spans="2:20" s="94" customFormat="1" ht="30.75" customHeight="1" thickBot="1">
      <c r="B45" s="522"/>
      <c r="C45" s="141" t="s">
        <v>273</v>
      </c>
      <c r="D45" s="142" t="s">
        <v>274</v>
      </c>
      <c r="E45" s="143" t="s">
        <v>206</v>
      </c>
      <c r="F45" s="141" t="s">
        <v>273</v>
      </c>
      <c r="G45" s="142" t="s">
        <v>274</v>
      </c>
      <c r="H45" s="143" t="s">
        <v>206</v>
      </c>
      <c r="I45" s="141" t="s">
        <v>273</v>
      </c>
      <c r="J45" s="142" t="s">
        <v>274</v>
      </c>
      <c r="K45" s="143" t="s">
        <v>206</v>
      </c>
      <c r="L45" s="141" t="s">
        <v>273</v>
      </c>
      <c r="M45" s="142" t="s">
        <v>274</v>
      </c>
      <c r="N45" s="143" t="s">
        <v>206</v>
      </c>
      <c r="O45" s="141" t="s">
        <v>273</v>
      </c>
      <c r="P45" s="142" t="s">
        <v>274</v>
      </c>
      <c r="Q45" s="143" t="s">
        <v>206</v>
      </c>
      <c r="R45" s="144" t="s">
        <v>273</v>
      </c>
      <c r="S45" s="142" t="s">
        <v>274</v>
      </c>
      <c r="T45" s="145" t="s">
        <v>206</v>
      </c>
    </row>
    <row r="46" spans="2:20" s="94" customFormat="1" ht="27.75" customHeight="1">
      <c r="B46" s="146">
        <v>26</v>
      </c>
      <c r="C46" s="147" t="s">
        <v>135</v>
      </c>
      <c r="D46" s="148">
        <v>4554</v>
      </c>
      <c r="E46" s="149">
        <f>D46/G47-1</f>
        <v>7.9914631254446311E-2</v>
      </c>
      <c r="F46" s="147" t="s">
        <v>135</v>
      </c>
      <c r="G46" s="148">
        <v>4410</v>
      </c>
      <c r="H46" s="149">
        <f>G46/J47-1</f>
        <v>9.0504451038575739E-2</v>
      </c>
      <c r="I46" s="150" t="s">
        <v>281</v>
      </c>
      <c r="J46" s="148">
        <v>4422</v>
      </c>
      <c r="K46" s="149">
        <v>-3.6811152254410784E-2</v>
      </c>
      <c r="L46" s="150" t="s">
        <v>281</v>
      </c>
      <c r="M46" s="148">
        <v>4591</v>
      </c>
      <c r="N46" s="149">
        <v>2.3862622658340715E-2</v>
      </c>
      <c r="O46" s="150" t="s">
        <v>281</v>
      </c>
      <c r="P46" s="148">
        <v>4484</v>
      </c>
      <c r="Q46" s="149">
        <v>3.3179723502304137E-2</v>
      </c>
      <c r="R46" s="150" t="s">
        <v>281</v>
      </c>
      <c r="S46" s="148">
        <v>4340</v>
      </c>
      <c r="T46" s="151">
        <v>1.4018691588784993E-2</v>
      </c>
    </row>
    <row r="47" spans="2:20" s="94" customFormat="1" ht="27.75" customHeight="1">
      <c r="B47" s="152">
        <v>27</v>
      </c>
      <c r="C47" s="153" t="s">
        <v>161</v>
      </c>
      <c r="D47" s="128">
        <v>4345</v>
      </c>
      <c r="E47" s="117">
        <f>D47/G49-1</f>
        <v>0.11667951683371891</v>
      </c>
      <c r="F47" s="153" t="s">
        <v>161</v>
      </c>
      <c r="G47" s="128">
        <v>4217</v>
      </c>
      <c r="H47" s="117">
        <f>G47/J49-1</f>
        <v>0.11149182920400635</v>
      </c>
      <c r="I47" s="115" t="s">
        <v>135</v>
      </c>
      <c r="J47" s="128">
        <v>4044</v>
      </c>
      <c r="K47" s="117">
        <v>0.17251377210785734</v>
      </c>
      <c r="L47" s="115" t="s">
        <v>46</v>
      </c>
      <c r="M47" s="128">
        <v>3708</v>
      </c>
      <c r="N47" s="117">
        <v>4.6570702794242136E-2</v>
      </c>
      <c r="O47" s="115" t="s">
        <v>145</v>
      </c>
      <c r="P47" s="128">
        <v>3585</v>
      </c>
      <c r="Q47" s="117">
        <v>-9.2175234236515524E-2</v>
      </c>
      <c r="R47" s="154" t="s">
        <v>145</v>
      </c>
      <c r="S47" s="128">
        <v>3949</v>
      </c>
      <c r="T47" s="155">
        <v>0.13705729916498699</v>
      </c>
    </row>
    <row r="48" spans="2:20" s="94" customFormat="1" ht="27.75" customHeight="1">
      <c r="B48" s="152">
        <v>28</v>
      </c>
      <c r="C48" s="156" t="s">
        <v>46</v>
      </c>
      <c r="D48" s="157">
        <v>4280</v>
      </c>
      <c r="E48" s="160">
        <f t="shared" ref="E48" si="5">D48/G48-1</f>
        <v>5.0822489565430784E-2</v>
      </c>
      <c r="F48" s="156" t="s">
        <v>46</v>
      </c>
      <c r="G48" s="157">
        <v>4073</v>
      </c>
      <c r="H48" s="160">
        <f t="shared" ref="H48" si="6">G48/J48-1</f>
        <v>5.9022360894435799E-2</v>
      </c>
      <c r="I48" s="159" t="s">
        <v>46</v>
      </c>
      <c r="J48" s="157">
        <v>3846</v>
      </c>
      <c r="K48" s="160">
        <v>3.7216828478964459E-2</v>
      </c>
      <c r="L48" s="159" t="s">
        <v>161</v>
      </c>
      <c r="M48" s="157">
        <v>3487</v>
      </c>
      <c r="N48" s="160">
        <v>5.602665051483946E-2</v>
      </c>
      <c r="O48" s="159" t="s">
        <v>135</v>
      </c>
      <c r="P48" s="157">
        <v>3554</v>
      </c>
      <c r="Q48" s="160">
        <v>-3.5287730727470157E-2</v>
      </c>
      <c r="R48" s="161" t="s">
        <v>135</v>
      </c>
      <c r="S48" s="157">
        <v>3684</v>
      </c>
      <c r="T48" s="158">
        <v>-2.3070803500397807E-2</v>
      </c>
    </row>
    <row r="49" spans="2:20" s="94" customFormat="1" ht="27.75" customHeight="1">
      <c r="B49" s="152">
        <v>29</v>
      </c>
      <c r="C49" s="153" t="s">
        <v>859</v>
      </c>
      <c r="D49" s="128">
        <v>3934</v>
      </c>
      <c r="E49" s="117">
        <f>D49/G50-1</f>
        <v>0.11824900511654346</v>
      </c>
      <c r="F49" s="162" t="s">
        <v>281</v>
      </c>
      <c r="G49" s="128">
        <v>3891</v>
      </c>
      <c r="H49" s="117">
        <f>G49/J46-1</f>
        <v>-0.1200814111261872</v>
      </c>
      <c r="I49" s="115" t="s">
        <v>161</v>
      </c>
      <c r="J49" s="128">
        <v>3794</v>
      </c>
      <c r="K49" s="117">
        <v>8.8041296243188905E-2</v>
      </c>
      <c r="L49" s="115" t="s">
        <v>135</v>
      </c>
      <c r="M49" s="128">
        <v>3449</v>
      </c>
      <c r="N49" s="117">
        <v>-2.9544175576814879E-2</v>
      </c>
      <c r="O49" s="115" t="s">
        <v>46</v>
      </c>
      <c r="P49" s="128">
        <v>3543</v>
      </c>
      <c r="Q49" s="117">
        <v>2.4284475281873386E-2</v>
      </c>
      <c r="R49" s="154" t="s">
        <v>46</v>
      </c>
      <c r="S49" s="128">
        <v>3459</v>
      </c>
      <c r="T49" s="155">
        <v>5.779816513761471E-2</v>
      </c>
    </row>
    <row r="50" spans="2:20" s="94" customFormat="1" ht="27.75" customHeight="1">
      <c r="B50" s="152">
        <v>30</v>
      </c>
      <c r="C50" s="389" t="s">
        <v>281</v>
      </c>
      <c r="D50" s="157">
        <v>3809</v>
      </c>
      <c r="E50" s="160">
        <f>D50/G49-1</f>
        <v>-2.1074273965561607E-2</v>
      </c>
      <c r="F50" s="156" t="s">
        <v>57</v>
      </c>
      <c r="G50" s="157">
        <v>3518</v>
      </c>
      <c r="H50" s="160">
        <f>G50/J52-1</f>
        <v>0.15382092489340771</v>
      </c>
      <c r="I50" s="159" t="s">
        <v>145</v>
      </c>
      <c r="J50" s="157">
        <v>3408</v>
      </c>
      <c r="K50" s="160">
        <v>1.6403220996122903E-2</v>
      </c>
      <c r="L50" s="159" t="s">
        <v>145</v>
      </c>
      <c r="M50" s="157">
        <v>3353</v>
      </c>
      <c r="N50" s="160">
        <v>-6.4714086471408638E-2</v>
      </c>
      <c r="O50" s="159" t="s">
        <v>161</v>
      </c>
      <c r="P50" s="157">
        <v>3302</v>
      </c>
      <c r="Q50" s="160">
        <v>2.0710973724884063E-2</v>
      </c>
      <c r="R50" s="161" t="s">
        <v>161</v>
      </c>
      <c r="S50" s="157">
        <v>3235</v>
      </c>
      <c r="T50" s="158">
        <v>-5.5198598130841159E-2</v>
      </c>
    </row>
    <row r="51" spans="2:20" s="94" customFormat="1" ht="27.75" customHeight="1">
      <c r="B51" s="152">
        <v>31</v>
      </c>
      <c r="C51" s="153" t="s">
        <v>145</v>
      </c>
      <c r="D51" s="128">
        <v>3461</v>
      </c>
      <c r="E51" s="117">
        <f>D51/G51-1</f>
        <v>1.4956011730205221E-2</v>
      </c>
      <c r="F51" s="153" t="s">
        <v>145</v>
      </c>
      <c r="G51" s="128">
        <v>3410</v>
      </c>
      <c r="H51" s="117">
        <f>G51/J50-1</f>
        <v>5.8685446009398845E-4</v>
      </c>
      <c r="I51" s="115" t="s">
        <v>147</v>
      </c>
      <c r="J51" s="128">
        <v>3078</v>
      </c>
      <c r="K51" s="117">
        <v>3.6363636363636376E-2</v>
      </c>
      <c r="L51" s="115" t="s">
        <v>155</v>
      </c>
      <c r="M51" s="128">
        <v>3078</v>
      </c>
      <c r="N51" s="117">
        <v>1.6848364717542141E-2</v>
      </c>
      <c r="O51" s="115" t="s">
        <v>155</v>
      </c>
      <c r="P51" s="128">
        <v>3027</v>
      </c>
      <c r="Q51" s="117">
        <v>6.6220500176118247E-2</v>
      </c>
      <c r="R51" s="154" t="s">
        <v>155</v>
      </c>
      <c r="S51" s="128">
        <v>2839</v>
      </c>
      <c r="T51" s="155">
        <v>1.1760513186029886E-2</v>
      </c>
    </row>
    <row r="52" spans="2:20" s="94" customFormat="1" ht="27.75" customHeight="1">
      <c r="B52" s="152">
        <v>32</v>
      </c>
      <c r="C52" s="156" t="s">
        <v>752</v>
      </c>
      <c r="D52" s="157">
        <v>3024</v>
      </c>
      <c r="E52" s="160">
        <f>D52/G53-1</f>
        <v>1.5105740181268867E-2</v>
      </c>
      <c r="F52" s="156" t="s">
        <v>147</v>
      </c>
      <c r="G52" s="157">
        <v>3021</v>
      </c>
      <c r="H52" s="160">
        <f>G52/J51-1</f>
        <v>-1.851851851851849E-2</v>
      </c>
      <c r="I52" s="159" t="s">
        <v>57</v>
      </c>
      <c r="J52" s="157">
        <v>3049</v>
      </c>
      <c r="K52" s="160">
        <v>0.22351524879614759</v>
      </c>
      <c r="L52" s="159" t="s">
        <v>147</v>
      </c>
      <c r="M52" s="157">
        <v>2970</v>
      </c>
      <c r="N52" s="160">
        <v>2.5198481187435284E-2</v>
      </c>
      <c r="O52" s="159" t="s">
        <v>147</v>
      </c>
      <c r="P52" s="157">
        <v>2897</v>
      </c>
      <c r="Q52" s="160">
        <v>2.4398868458274325E-2</v>
      </c>
      <c r="R52" s="161" t="s">
        <v>147</v>
      </c>
      <c r="S52" s="157">
        <v>2828</v>
      </c>
      <c r="T52" s="158">
        <v>-3.6128152692569859E-2</v>
      </c>
    </row>
    <row r="53" spans="2:20" s="94" customFormat="1" ht="27.75" customHeight="1">
      <c r="B53" s="152">
        <v>33</v>
      </c>
      <c r="C53" s="153" t="s">
        <v>753</v>
      </c>
      <c r="D53" s="128">
        <v>2991</v>
      </c>
      <c r="E53" s="117">
        <f>D53/G52-1</f>
        <v>-9.930486593843102E-3</v>
      </c>
      <c r="F53" s="153" t="s">
        <v>155</v>
      </c>
      <c r="G53" s="128">
        <v>2979</v>
      </c>
      <c r="H53" s="117">
        <f>G53/J53-1</f>
        <v>1.3265306122449028E-2</v>
      </c>
      <c r="I53" s="115" t="s">
        <v>155</v>
      </c>
      <c r="J53" s="128">
        <v>2940</v>
      </c>
      <c r="K53" s="117">
        <v>-4.4834307992202782E-2</v>
      </c>
      <c r="L53" s="115" t="s">
        <v>184</v>
      </c>
      <c r="M53" s="128">
        <v>2758</v>
      </c>
      <c r="N53" s="117">
        <v>9.5168374816982926E-3</v>
      </c>
      <c r="O53" s="115" t="s">
        <v>184</v>
      </c>
      <c r="P53" s="128">
        <v>2732</v>
      </c>
      <c r="Q53" s="117">
        <v>4.9155145929339561E-2</v>
      </c>
      <c r="R53" s="154" t="s">
        <v>184</v>
      </c>
      <c r="S53" s="128">
        <v>2604</v>
      </c>
      <c r="T53" s="155">
        <v>3.0063291139240444E-2</v>
      </c>
    </row>
    <row r="54" spans="2:20" s="94" customFormat="1" ht="27.75" customHeight="1">
      <c r="B54" s="152">
        <v>34</v>
      </c>
      <c r="C54" s="156" t="s">
        <v>754</v>
      </c>
      <c r="D54" s="157">
        <v>2776</v>
      </c>
      <c r="E54" s="160">
        <f>D54/G55-1</f>
        <v>6.4417177914110502E-2</v>
      </c>
      <c r="F54" s="156" t="s">
        <v>184</v>
      </c>
      <c r="G54" s="157">
        <v>2696</v>
      </c>
      <c r="H54" s="160">
        <f>G54/J54-1</f>
        <v>1.7358490566037776E-2</v>
      </c>
      <c r="I54" s="159" t="s">
        <v>184</v>
      </c>
      <c r="J54" s="157">
        <v>2650</v>
      </c>
      <c r="K54" s="160">
        <v>-3.9158810732414784E-2</v>
      </c>
      <c r="L54" s="159" t="s">
        <v>57</v>
      </c>
      <c r="M54" s="157">
        <v>2492</v>
      </c>
      <c r="N54" s="160">
        <v>9.7797356828193793E-2</v>
      </c>
      <c r="O54" s="159" t="s">
        <v>57</v>
      </c>
      <c r="P54" s="157">
        <v>2270</v>
      </c>
      <c r="Q54" s="160">
        <v>0.26603457891801452</v>
      </c>
      <c r="R54" s="161" t="s">
        <v>188</v>
      </c>
      <c r="S54" s="157">
        <v>1851</v>
      </c>
      <c r="T54" s="158">
        <v>7.3043478260869543E-2</v>
      </c>
    </row>
    <row r="55" spans="2:20" s="94" customFormat="1" ht="27.75" customHeight="1">
      <c r="B55" s="152">
        <v>35</v>
      </c>
      <c r="C55" s="153" t="s">
        <v>755</v>
      </c>
      <c r="D55" s="128">
        <v>2715</v>
      </c>
      <c r="E55" s="117">
        <f>D55/G54-1</f>
        <v>7.0474777448070736E-3</v>
      </c>
      <c r="F55" s="153" t="s">
        <v>91</v>
      </c>
      <c r="G55" s="128">
        <v>2608</v>
      </c>
      <c r="H55" s="117">
        <f>G55/J55-1</f>
        <v>0.12656587473002157</v>
      </c>
      <c r="I55" s="115" t="s">
        <v>91</v>
      </c>
      <c r="J55" s="128">
        <v>2315</v>
      </c>
      <c r="K55" s="117">
        <v>0.30349099099099108</v>
      </c>
      <c r="L55" s="115" t="s">
        <v>188</v>
      </c>
      <c r="M55" s="128">
        <v>2208</v>
      </c>
      <c r="N55" s="117">
        <v>7.7598828696925359E-2</v>
      </c>
      <c r="O55" s="115" t="s">
        <v>188</v>
      </c>
      <c r="P55" s="128">
        <v>2049</v>
      </c>
      <c r="Q55" s="117">
        <v>0.10696920583468406</v>
      </c>
      <c r="R55" s="154" t="s">
        <v>57</v>
      </c>
      <c r="S55" s="128">
        <v>1793</v>
      </c>
      <c r="T55" s="155">
        <v>0.21230561189993247</v>
      </c>
    </row>
    <row r="56" spans="2:20" s="94" customFormat="1" ht="27.75" customHeight="1">
      <c r="B56" s="152">
        <v>36</v>
      </c>
      <c r="C56" s="156" t="s">
        <v>37</v>
      </c>
      <c r="D56" s="157">
        <v>2596</v>
      </c>
      <c r="E56" s="160">
        <f>D56/G56-1</f>
        <v>0.12089810017271163</v>
      </c>
      <c r="F56" s="156" t="s">
        <v>37</v>
      </c>
      <c r="G56" s="157">
        <v>2316</v>
      </c>
      <c r="H56" s="160">
        <f>G56/J56-1</f>
        <v>6.1411549037580171E-2</v>
      </c>
      <c r="I56" s="159" t="s">
        <v>37</v>
      </c>
      <c r="J56" s="157">
        <v>2182</v>
      </c>
      <c r="K56" s="160">
        <v>0.12764857881136948</v>
      </c>
      <c r="L56" s="159" t="s">
        <v>37</v>
      </c>
      <c r="M56" s="157">
        <v>1935</v>
      </c>
      <c r="N56" s="160">
        <v>9.5076400679117157E-2</v>
      </c>
      <c r="O56" s="159" t="s">
        <v>37</v>
      </c>
      <c r="P56" s="157">
        <v>1767</v>
      </c>
      <c r="Q56" s="160">
        <v>-1.340033500837523E-2</v>
      </c>
      <c r="R56" s="161" t="s">
        <v>37</v>
      </c>
      <c r="S56" s="157">
        <v>1791</v>
      </c>
      <c r="T56" s="158">
        <v>3.7058482918355562E-2</v>
      </c>
    </row>
    <row r="57" spans="2:20" s="94" customFormat="1" ht="27.75" customHeight="1">
      <c r="B57" s="152">
        <v>37</v>
      </c>
      <c r="C57" s="153" t="s">
        <v>179</v>
      </c>
      <c r="D57" s="128">
        <v>2248</v>
      </c>
      <c r="E57" s="117">
        <f>D57/G59-1</f>
        <v>0.25516471245114469</v>
      </c>
      <c r="F57" s="153" t="s">
        <v>179</v>
      </c>
      <c r="G57" s="128">
        <v>2019</v>
      </c>
      <c r="H57" s="117">
        <f>G57/J59-1</f>
        <v>3.0102040816326614E-2</v>
      </c>
      <c r="I57" s="115" t="s">
        <v>188</v>
      </c>
      <c r="J57" s="128">
        <v>2011</v>
      </c>
      <c r="K57" s="117">
        <v>-8.9221014492753659E-2</v>
      </c>
      <c r="L57" s="115" t="s">
        <v>173</v>
      </c>
      <c r="M57" s="128">
        <v>1798</v>
      </c>
      <c r="N57" s="117">
        <v>2.2171688459351913E-2</v>
      </c>
      <c r="O57" s="115" t="s">
        <v>173</v>
      </c>
      <c r="P57" s="128">
        <v>1759</v>
      </c>
      <c r="Q57" s="117">
        <v>5.0149253731343268E-2</v>
      </c>
      <c r="R57" s="154" t="s">
        <v>179</v>
      </c>
      <c r="S57" s="128">
        <v>1708</v>
      </c>
      <c r="T57" s="155">
        <v>5.8896466212027265E-2</v>
      </c>
    </row>
    <row r="58" spans="2:20" s="94" customFormat="1" ht="27.75" customHeight="1">
      <c r="B58" s="152">
        <v>38</v>
      </c>
      <c r="C58" s="156" t="s">
        <v>173</v>
      </c>
      <c r="D58" s="157">
        <v>2005</v>
      </c>
      <c r="E58" s="160">
        <f>D58/G58-1</f>
        <v>9.8630136986301409E-2</v>
      </c>
      <c r="F58" s="156" t="s">
        <v>173</v>
      </c>
      <c r="G58" s="157">
        <v>1825</v>
      </c>
      <c r="H58" s="160">
        <f>G58/J58-1</f>
        <v>-7.5481256332320168E-2</v>
      </c>
      <c r="I58" s="159" t="s">
        <v>173</v>
      </c>
      <c r="J58" s="157">
        <v>1974</v>
      </c>
      <c r="K58" s="160">
        <v>9.7886540600667482E-2</v>
      </c>
      <c r="L58" s="159" t="s">
        <v>179</v>
      </c>
      <c r="M58" s="157">
        <v>1791</v>
      </c>
      <c r="N58" s="160">
        <v>2.3428571428571354E-2</v>
      </c>
      <c r="O58" s="159" t="s">
        <v>179</v>
      </c>
      <c r="P58" s="157">
        <v>1750</v>
      </c>
      <c r="Q58" s="160">
        <v>2.4590163934426146E-2</v>
      </c>
      <c r="R58" s="161" t="s">
        <v>173</v>
      </c>
      <c r="S58" s="157">
        <v>1675</v>
      </c>
      <c r="T58" s="158">
        <v>4.3613707165109039E-2</v>
      </c>
    </row>
    <row r="59" spans="2:20" s="94" customFormat="1" ht="27.75" customHeight="1">
      <c r="B59" s="152">
        <v>39</v>
      </c>
      <c r="C59" s="153" t="s">
        <v>188</v>
      </c>
      <c r="D59" s="128">
        <v>1815</v>
      </c>
      <c r="E59" s="117">
        <f>D59/G57-1</f>
        <v>-0.10104011887072806</v>
      </c>
      <c r="F59" s="153" t="s">
        <v>188</v>
      </c>
      <c r="G59" s="128">
        <v>1791</v>
      </c>
      <c r="H59" s="117">
        <f>G59/J57-1</f>
        <v>-0.1093983092988563</v>
      </c>
      <c r="I59" s="115" t="s">
        <v>179</v>
      </c>
      <c r="J59" s="128">
        <v>1960</v>
      </c>
      <c r="K59" s="117">
        <v>9.436069235064215E-2</v>
      </c>
      <c r="L59" s="115" t="s">
        <v>91</v>
      </c>
      <c r="M59" s="128">
        <v>1776</v>
      </c>
      <c r="N59" s="117">
        <v>0.33533834586466171</v>
      </c>
      <c r="O59" s="115" t="s">
        <v>133</v>
      </c>
      <c r="P59" s="128">
        <v>1580</v>
      </c>
      <c r="Q59" s="117">
        <v>9.1914305459571466E-2</v>
      </c>
      <c r="R59" s="154" t="s">
        <v>191</v>
      </c>
      <c r="S59" s="128">
        <v>1474</v>
      </c>
      <c r="T59" s="155">
        <v>-2.6420079260237816E-2</v>
      </c>
    </row>
    <row r="60" spans="2:20" s="94" customFormat="1" ht="27.75" customHeight="1">
      <c r="B60" s="152">
        <v>40</v>
      </c>
      <c r="C60" s="156" t="s">
        <v>182</v>
      </c>
      <c r="D60" s="157">
        <v>1761</v>
      </c>
      <c r="E60" s="160">
        <f>D60/G63-1</f>
        <v>0.10269254852849086</v>
      </c>
      <c r="F60" s="156" t="s">
        <v>182</v>
      </c>
      <c r="G60" s="157">
        <v>1676</v>
      </c>
      <c r="H60" s="160">
        <f>G60/J63-1</f>
        <v>0.12257200267916946</v>
      </c>
      <c r="I60" s="159" t="s">
        <v>133</v>
      </c>
      <c r="J60" s="157">
        <v>1660</v>
      </c>
      <c r="K60" s="160">
        <v>2.3427866831072786E-2</v>
      </c>
      <c r="L60" s="159" t="s">
        <v>133</v>
      </c>
      <c r="M60" s="157">
        <v>1622</v>
      </c>
      <c r="N60" s="160">
        <v>2.6582278481012578E-2</v>
      </c>
      <c r="O60" s="159" t="s">
        <v>165</v>
      </c>
      <c r="P60" s="157">
        <v>1509</v>
      </c>
      <c r="Q60" s="160">
        <v>8.6393088552915831E-2</v>
      </c>
      <c r="R60" s="161" t="s">
        <v>133</v>
      </c>
      <c r="S60" s="157">
        <v>1447</v>
      </c>
      <c r="T60" s="158">
        <v>7.3442136498516275E-2</v>
      </c>
    </row>
    <row r="61" spans="2:20" s="94" customFormat="1" ht="27.75" customHeight="1">
      <c r="B61" s="152">
        <v>41</v>
      </c>
      <c r="C61" s="153" t="s">
        <v>133</v>
      </c>
      <c r="D61" s="128">
        <v>1694</v>
      </c>
      <c r="E61" s="117">
        <f>D61/G60-1</f>
        <v>1.0739856801909253E-2</v>
      </c>
      <c r="F61" s="153" t="s">
        <v>133</v>
      </c>
      <c r="G61" s="128">
        <v>1655</v>
      </c>
      <c r="H61" s="117">
        <f>G61/J60-1</f>
        <v>-3.0120481927711218E-3</v>
      </c>
      <c r="I61" s="115" t="s">
        <v>165</v>
      </c>
      <c r="J61" s="128">
        <v>1614</v>
      </c>
      <c r="K61" s="117">
        <v>2.4844720496894901E-3</v>
      </c>
      <c r="L61" s="115" t="s">
        <v>165</v>
      </c>
      <c r="M61" s="128">
        <v>1610</v>
      </c>
      <c r="N61" s="117">
        <v>6.6931742876076949E-2</v>
      </c>
      <c r="O61" s="115" t="s">
        <v>191</v>
      </c>
      <c r="P61" s="128">
        <v>1377</v>
      </c>
      <c r="Q61" s="117">
        <v>-6.580732700135683E-2</v>
      </c>
      <c r="R61" s="154" t="s">
        <v>165</v>
      </c>
      <c r="S61" s="128">
        <v>1389</v>
      </c>
      <c r="T61" s="155">
        <v>-2.1551724137931494E-3</v>
      </c>
    </row>
    <row r="62" spans="2:20" s="94" customFormat="1" ht="27.75" customHeight="1">
      <c r="B62" s="152">
        <v>42</v>
      </c>
      <c r="C62" s="156" t="s">
        <v>43</v>
      </c>
      <c r="D62" s="157">
        <v>1691</v>
      </c>
      <c r="E62" s="160">
        <f>D62/G62-1</f>
        <v>4.5117428924598357E-2</v>
      </c>
      <c r="F62" s="156" t="s">
        <v>43</v>
      </c>
      <c r="G62" s="157">
        <v>1618</v>
      </c>
      <c r="H62" s="160">
        <f>G62/J62-1</f>
        <v>5.5446836268754129E-2</v>
      </c>
      <c r="I62" s="159" t="s">
        <v>43</v>
      </c>
      <c r="J62" s="157">
        <v>1533</v>
      </c>
      <c r="K62" s="160">
        <v>0.18837209302325575</v>
      </c>
      <c r="L62" s="159" t="s">
        <v>191</v>
      </c>
      <c r="M62" s="157">
        <v>1471</v>
      </c>
      <c r="N62" s="160">
        <v>6.8264342774146725E-2</v>
      </c>
      <c r="O62" s="159" t="s">
        <v>131</v>
      </c>
      <c r="P62" s="157">
        <v>1355</v>
      </c>
      <c r="Q62" s="160">
        <v>1.726726726726735E-2</v>
      </c>
      <c r="R62" s="161" t="s">
        <v>131</v>
      </c>
      <c r="S62" s="157">
        <v>1332</v>
      </c>
      <c r="T62" s="158">
        <v>3.1758326878388754E-2</v>
      </c>
    </row>
    <row r="63" spans="2:20" s="94" customFormat="1" ht="27.75" customHeight="1">
      <c r="B63" s="152">
        <v>43</v>
      </c>
      <c r="C63" s="153" t="s">
        <v>165</v>
      </c>
      <c r="D63" s="128">
        <v>1569</v>
      </c>
      <c r="E63" s="117">
        <f>D63/G61-1</f>
        <v>-5.1963746223564922E-2</v>
      </c>
      <c r="F63" s="153" t="s">
        <v>165</v>
      </c>
      <c r="G63" s="128">
        <v>1597</v>
      </c>
      <c r="H63" s="117">
        <f>G63/J61-1</f>
        <v>-1.0532837670384154E-2</v>
      </c>
      <c r="I63" s="115" t="s">
        <v>182</v>
      </c>
      <c r="J63" s="128">
        <v>1493</v>
      </c>
      <c r="K63" s="117">
        <v>0.17006269592476486</v>
      </c>
      <c r="L63" s="115" t="s">
        <v>131</v>
      </c>
      <c r="M63" s="128">
        <v>1336</v>
      </c>
      <c r="N63" s="117">
        <v>-1.4022140221402246E-2</v>
      </c>
      <c r="O63" s="115" t="s">
        <v>91</v>
      </c>
      <c r="P63" s="128">
        <v>1330</v>
      </c>
      <c r="Q63" s="117">
        <v>0.49270482603815946</v>
      </c>
      <c r="R63" s="154" t="s">
        <v>182</v>
      </c>
      <c r="S63" s="128">
        <v>1273</v>
      </c>
      <c r="T63" s="155">
        <v>7.1548821548821584E-2</v>
      </c>
    </row>
    <row r="64" spans="2:20" s="94" customFormat="1" ht="27.75" customHeight="1">
      <c r="B64" s="152">
        <v>44</v>
      </c>
      <c r="C64" s="156" t="s">
        <v>191</v>
      </c>
      <c r="D64" s="157">
        <v>1408</v>
      </c>
      <c r="E64" s="160">
        <f>D64/G64-1</f>
        <v>-6.4451827242524962E-2</v>
      </c>
      <c r="F64" s="156" t="s">
        <v>191</v>
      </c>
      <c r="G64" s="157">
        <v>1505</v>
      </c>
      <c r="H64" s="160">
        <f>G64/J64-1</f>
        <v>2.4506466984343112E-2</v>
      </c>
      <c r="I64" s="159" t="s">
        <v>191</v>
      </c>
      <c r="J64" s="157">
        <v>1469</v>
      </c>
      <c r="K64" s="160">
        <v>-1.3596193065941176E-3</v>
      </c>
      <c r="L64" s="159" t="s">
        <v>43</v>
      </c>
      <c r="M64" s="157">
        <v>1290</v>
      </c>
      <c r="N64" s="160">
        <v>2.3310023310023631E-3</v>
      </c>
      <c r="O64" s="159" t="s">
        <v>43</v>
      </c>
      <c r="P64" s="157">
        <v>1287</v>
      </c>
      <c r="Q64" s="160">
        <v>3.7903225806451557E-2</v>
      </c>
      <c r="R64" s="161" t="s">
        <v>43</v>
      </c>
      <c r="S64" s="157">
        <v>1240</v>
      </c>
      <c r="T64" s="158">
        <v>-7.9435783221974754E-2</v>
      </c>
    </row>
    <row r="65" spans="2:20" s="94" customFormat="1" ht="27.75" customHeight="1">
      <c r="B65" s="152">
        <v>45</v>
      </c>
      <c r="C65" s="153" t="s">
        <v>756</v>
      </c>
      <c r="D65" s="128">
        <v>1323</v>
      </c>
      <c r="E65" s="117">
        <f>D65/G66-1</f>
        <v>3.117692907248637E-2</v>
      </c>
      <c r="F65" s="153" t="s">
        <v>187</v>
      </c>
      <c r="G65" s="128">
        <v>1362</v>
      </c>
      <c r="H65" s="117">
        <f>G65/J65-1</f>
        <v>3.0257186081694476E-2</v>
      </c>
      <c r="I65" s="115" t="s">
        <v>187</v>
      </c>
      <c r="J65" s="128">
        <v>1322</v>
      </c>
      <c r="K65" s="117">
        <v>0.27606177606177607</v>
      </c>
      <c r="L65" s="115" t="s">
        <v>182</v>
      </c>
      <c r="M65" s="128">
        <v>1276</v>
      </c>
      <c r="N65" s="117">
        <v>1.6733067729083562E-2</v>
      </c>
      <c r="O65" s="115" t="s">
        <v>182</v>
      </c>
      <c r="P65" s="128">
        <v>1255</v>
      </c>
      <c r="Q65" s="117">
        <v>-1.4139827179890041E-2</v>
      </c>
      <c r="R65" s="154" t="s">
        <v>282</v>
      </c>
      <c r="S65" s="128">
        <v>1045</v>
      </c>
      <c r="T65" s="155">
        <v>-7.4402125775022143E-2</v>
      </c>
    </row>
    <row r="66" spans="2:20" s="94" customFormat="1" ht="27.75" customHeight="1">
      <c r="B66" s="152">
        <v>46</v>
      </c>
      <c r="C66" s="156" t="s">
        <v>757</v>
      </c>
      <c r="D66" s="157">
        <v>1203</v>
      </c>
      <c r="E66" s="160">
        <f>D66/G68-1</f>
        <v>4.8823016564952137E-2</v>
      </c>
      <c r="F66" s="156" t="s">
        <v>131</v>
      </c>
      <c r="G66" s="157">
        <v>1283</v>
      </c>
      <c r="H66" s="160">
        <f>G66/J66-1</f>
        <v>3.634894991922466E-2</v>
      </c>
      <c r="I66" s="159" t="s">
        <v>131</v>
      </c>
      <c r="J66" s="157">
        <v>1238</v>
      </c>
      <c r="K66" s="160">
        <v>-7.3353293413173648E-2</v>
      </c>
      <c r="L66" s="159" t="s">
        <v>80</v>
      </c>
      <c r="M66" s="157">
        <v>1088</v>
      </c>
      <c r="N66" s="160">
        <v>-6.3926940639269514E-3</v>
      </c>
      <c r="O66" s="159" t="s">
        <v>80</v>
      </c>
      <c r="P66" s="157">
        <v>1095</v>
      </c>
      <c r="Q66" s="160">
        <v>8.308605341246289E-2</v>
      </c>
      <c r="R66" s="161" t="s">
        <v>80</v>
      </c>
      <c r="S66" s="157">
        <v>1011</v>
      </c>
      <c r="T66" s="158">
        <v>0.11221122112211224</v>
      </c>
    </row>
    <row r="67" spans="2:20" s="94" customFormat="1" ht="27.75" customHeight="1">
      <c r="B67" s="152">
        <v>47</v>
      </c>
      <c r="C67" s="153" t="s">
        <v>758</v>
      </c>
      <c r="D67" s="128">
        <v>1165</v>
      </c>
      <c r="E67" s="117">
        <f>D67/G67-1</f>
        <v>7.7854671280277454E-3</v>
      </c>
      <c r="F67" s="153" t="s">
        <v>172</v>
      </c>
      <c r="G67" s="128">
        <v>1156</v>
      </c>
      <c r="H67" s="117">
        <f>G67/J67-1</f>
        <v>2.9385574354407806E-2</v>
      </c>
      <c r="I67" s="115" t="s">
        <v>172</v>
      </c>
      <c r="J67" s="128">
        <v>1123</v>
      </c>
      <c r="K67" s="117">
        <v>8.6073500967118077E-2</v>
      </c>
      <c r="L67" s="163" t="s">
        <v>283</v>
      </c>
      <c r="M67" s="128">
        <v>1083</v>
      </c>
      <c r="N67" s="117">
        <v>8.6258776328987041E-2</v>
      </c>
      <c r="O67" s="115" t="s">
        <v>172</v>
      </c>
      <c r="P67" s="128">
        <v>1065</v>
      </c>
      <c r="Q67" s="117">
        <v>0.11635220125786172</v>
      </c>
      <c r="R67" s="154" t="s">
        <v>61</v>
      </c>
      <c r="S67" s="128">
        <v>1002</v>
      </c>
      <c r="T67" s="155">
        <v>5.031446540880502E-2</v>
      </c>
    </row>
    <row r="68" spans="2:20" s="94" customFormat="1" ht="27.75" customHeight="1">
      <c r="B68" s="152">
        <v>48</v>
      </c>
      <c r="C68" s="156" t="s">
        <v>759</v>
      </c>
      <c r="D68" s="157">
        <v>1137</v>
      </c>
      <c r="E68" s="160">
        <f>D68/G70-1</f>
        <v>7.9772079772079785E-2</v>
      </c>
      <c r="F68" s="156" t="s">
        <v>80</v>
      </c>
      <c r="G68" s="157">
        <v>1147</v>
      </c>
      <c r="H68" s="160">
        <f>G68/J69-1</f>
        <v>3.6133694670279937E-2</v>
      </c>
      <c r="I68" s="164" t="s">
        <v>283</v>
      </c>
      <c r="J68" s="157">
        <v>1109</v>
      </c>
      <c r="K68" s="160">
        <v>2.4007386888273308E-2</v>
      </c>
      <c r="L68" s="159" t="s">
        <v>187</v>
      </c>
      <c r="M68" s="157">
        <v>1036</v>
      </c>
      <c r="N68" s="160">
        <v>0.12000000000000011</v>
      </c>
      <c r="O68" s="159" t="s">
        <v>190</v>
      </c>
      <c r="P68" s="157">
        <v>1019</v>
      </c>
      <c r="Q68" s="160">
        <v>3.3468559837728229E-2</v>
      </c>
      <c r="R68" s="161" t="s">
        <v>190</v>
      </c>
      <c r="S68" s="157">
        <v>986</v>
      </c>
      <c r="T68" s="158">
        <v>-0.11410601976639712</v>
      </c>
    </row>
    <row r="69" spans="2:20" s="94" customFormat="1" ht="27.75" customHeight="1">
      <c r="B69" s="152">
        <v>49</v>
      </c>
      <c r="C69" s="115" t="s">
        <v>760</v>
      </c>
      <c r="D69" s="128">
        <v>1105</v>
      </c>
      <c r="E69" s="117">
        <f>D69/G65-1</f>
        <v>-0.18869309838472836</v>
      </c>
      <c r="F69" s="115" t="s">
        <v>81</v>
      </c>
      <c r="G69" s="128">
        <v>1078</v>
      </c>
      <c r="H69" s="117">
        <f>G69/J70-1</f>
        <v>6.5359477124182774E-3</v>
      </c>
      <c r="I69" s="115" t="s">
        <v>80</v>
      </c>
      <c r="J69" s="128">
        <v>1107</v>
      </c>
      <c r="K69" s="117">
        <v>1.7463235294117752E-2</v>
      </c>
      <c r="L69" s="115" t="s">
        <v>172</v>
      </c>
      <c r="M69" s="128">
        <v>1034</v>
      </c>
      <c r="N69" s="117">
        <v>-2.9107981220657275E-2</v>
      </c>
      <c r="O69" s="115" t="s">
        <v>61</v>
      </c>
      <c r="P69" s="128">
        <v>1013</v>
      </c>
      <c r="Q69" s="117">
        <v>1.0978043912175606E-2</v>
      </c>
      <c r="R69" s="154" t="s">
        <v>172</v>
      </c>
      <c r="S69" s="128">
        <v>954</v>
      </c>
      <c r="T69" s="155">
        <v>3.3586132177681582E-2</v>
      </c>
    </row>
    <row r="70" spans="2:20" s="94" customFormat="1" ht="27.75" customHeight="1" thickBot="1">
      <c r="B70" s="165">
        <v>50</v>
      </c>
      <c r="C70" s="166" t="s">
        <v>761</v>
      </c>
      <c r="D70" s="167">
        <v>1048</v>
      </c>
      <c r="E70" s="168">
        <f>D70/G69-1</f>
        <v>-2.7829313543599299E-2</v>
      </c>
      <c r="F70" s="166" t="s">
        <v>283</v>
      </c>
      <c r="G70" s="167">
        <v>1053</v>
      </c>
      <c r="H70" s="168">
        <f>G70/J68-1</f>
        <v>-5.0495942290351703E-2</v>
      </c>
      <c r="I70" s="169" t="s">
        <v>81</v>
      </c>
      <c r="J70" s="167">
        <v>1071</v>
      </c>
      <c r="K70" s="168">
        <v>0.10640495867768585</v>
      </c>
      <c r="L70" s="169" t="s">
        <v>61</v>
      </c>
      <c r="M70" s="167">
        <v>1015</v>
      </c>
      <c r="N70" s="168">
        <v>1.9743336623889718E-3</v>
      </c>
      <c r="O70" s="170" t="s">
        <v>283</v>
      </c>
      <c r="P70" s="167">
        <v>997</v>
      </c>
      <c r="Q70" s="168">
        <v>4.9473684210526336E-2</v>
      </c>
      <c r="R70" s="171" t="s">
        <v>283</v>
      </c>
      <c r="S70" s="167">
        <v>950</v>
      </c>
      <c r="T70" s="172">
        <v>-4.7141424272818422E-2</v>
      </c>
    </row>
  </sheetData>
  <mergeCells count="4">
    <mergeCell ref="B5:B6"/>
    <mergeCell ref="I37:S37"/>
    <mergeCell ref="B44:B45"/>
    <mergeCell ref="A3:M3"/>
  </mergeCells>
  <phoneticPr fontId="6"/>
  <pageMargins left="0.7" right="0.7" top="0.75" bottom="0.75" header="0.3" footer="0.3"/>
  <pageSetup paperSize="9" scale="72"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141"/>
  <sheetViews>
    <sheetView zoomScaleNormal="100" workbookViewId="0"/>
  </sheetViews>
  <sheetFormatPr defaultColWidth="9" defaultRowHeight="13"/>
  <cols>
    <col min="1" max="1" width="1.08984375" style="1" customWidth="1"/>
    <col min="2" max="2" width="2.7265625" style="85" customWidth="1"/>
    <col min="3" max="3" width="8.36328125" style="85" bestFit="1" customWidth="1"/>
    <col min="4" max="4" width="7.26953125" style="85" bestFit="1" customWidth="1"/>
    <col min="5" max="5" width="6.26953125" style="85" bestFit="1" customWidth="1"/>
    <col min="6" max="6" width="7.453125" style="86" customWidth="1"/>
    <col min="7" max="7" width="7.26953125" style="25" bestFit="1" customWidth="1"/>
    <col min="8" max="8" width="6.26953125" style="87" customWidth="1"/>
    <col min="9" max="9" width="7.453125" style="86" customWidth="1"/>
    <col min="10" max="10" width="5.6328125" style="25" customWidth="1"/>
    <col min="11" max="11" width="6.26953125" style="87" customWidth="1"/>
    <col min="12" max="12" width="7.453125" style="88" customWidth="1"/>
    <col min="13" max="13" width="5.6328125" style="25" customWidth="1"/>
    <col min="14" max="14" width="6.26953125" style="89" customWidth="1"/>
    <col min="15" max="15" width="7.453125" style="88" customWidth="1"/>
    <col min="16" max="16" width="5.6328125" style="25" customWidth="1"/>
    <col min="17" max="17" width="6.26953125" style="89" customWidth="1"/>
    <col min="18" max="18" width="7.453125" style="88" customWidth="1"/>
    <col min="19" max="19" width="5.6328125" style="25" customWidth="1"/>
    <col min="20" max="20" width="6.36328125" style="89" customWidth="1"/>
    <col min="21" max="16384" width="9" style="1"/>
  </cols>
  <sheetData>
    <row r="1" spans="1:20" ht="1.5" customHeight="1"/>
    <row r="2" spans="1:20" ht="6.75" customHeight="1"/>
    <row r="3" spans="1:20" ht="17.25" customHeight="1">
      <c r="A3" s="523" t="s">
        <v>872</v>
      </c>
      <c r="B3" s="478"/>
      <c r="C3" s="478"/>
      <c r="D3" s="478"/>
      <c r="E3" s="478"/>
      <c r="F3" s="478"/>
      <c r="G3" s="478"/>
      <c r="H3" s="478"/>
      <c r="I3" s="478"/>
      <c r="J3" s="478"/>
      <c r="K3" s="479"/>
      <c r="L3" s="91"/>
      <c r="M3" s="92"/>
      <c r="N3" s="90"/>
      <c r="O3" s="91"/>
      <c r="P3" s="92"/>
      <c r="Q3" s="90"/>
      <c r="R3" s="91"/>
      <c r="T3" s="331" t="s">
        <v>201</v>
      </c>
    </row>
    <row r="4" spans="1:20" ht="13.4" customHeight="1" thickBot="1">
      <c r="T4" s="34" t="s">
        <v>203</v>
      </c>
    </row>
    <row r="5" spans="1:20" s="94" customFormat="1" ht="30.75" customHeight="1">
      <c r="B5" s="519" t="s">
        <v>345</v>
      </c>
      <c r="C5" s="95" t="s">
        <v>744</v>
      </c>
      <c r="D5" s="96"/>
      <c r="E5" s="97"/>
      <c r="F5" s="95" t="s">
        <v>346</v>
      </c>
      <c r="G5" s="96"/>
      <c r="H5" s="97"/>
      <c r="I5" s="95" t="s">
        <v>397</v>
      </c>
      <c r="J5" s="96"/>
      <c r="K5" s="97"/>
      <c r="L5" s="95" t="s">
        <v>270</v>
      </c>
      <c r="M5" s="96"/>
      <c r="N5" s="97"/>
      <c r="O5" s="95" t="s">
        <v>271</v>
      </c>
      <c r="P5" s="96"/>
      <c r="Q5" s="97"/>
      <c r="R5" s="98" t="s">
        <v>272</v>
      </c>
      <c r="S5" s="99"/>
      <c r="T5" s="100"/>
    </row>
    <row r="6" spans="1:20" s="94" customFormat="1" ht="30.75" customHeight="1" thickBot="1">
      <c r="B6" s="520"/>
      <c r="C6" s="101" t="s">
        <v>398</v>
      </c>
      <c r="D6" s="102" t="s">
        <v>274</v>
      </c>
      <c r="E6" s="103" t="s">
        <v>206</v>
      </c>
      <c r="F6" s="101" t="s">
        <v>398</v>
      </c>
      <c r="G6" s="102" t="s">
        <v>274</v>
      </c>
      <c r="H6" s="103" t="s">
        <v>206</v>
      </c>
      <c r="I6" s="101" t="s">
        <v>398</v>
      </c>
      <c r="J6" s="102" t="s">
        <v>274</v>
      </c>
      <c r="K6" s="103" t="s">
        <v>206</v>
      </c>
      <c r="L6" s="101" t="s">
        <v>398</v>
      </c>
      <c r="M6" s="102" t="s">
        <v>274</v>
      </c>
      <c r="N6" s="103" t="s">
        <v>206</v>
      </c>
      <c r="O6" s="101" t="s">
        <v>398</v>
      </c>
      <c r="P6" s="102" t="s">
        <v>274</v>
      </c>
      <c r="Q6" s="103" t="s">
        <v>206</v>
      </c>
      <c r="R6" s="104" t="s">
        <v>398</v>
      </c>
      <c r="S6" s="102" t="s">
        <v>274</v>
      </c>
      <c r="T6" s="105" t="s">
        <v>206</v>
      </c>
    </row>
    <row r="7" spans="1:20" s="106" customFormat="1" ht="27.75" customHeight="1">
      <c r="B7" s="107">
        <v>1</v>
      </c>
      <c r="C7" s="108" t="s">
        <v>116</v>
      </c>
      <c r="D7" s="253">
        <v>97209</v>
      </c>
      <c r="E7" s="110">
        <f>D7/G7-1</f>
        <v>1.4062027310376424E-2</v>
      </c>
      <c r="F7" s="108" t="s">
        <v>116</v>
      </c>
      <c r="G7" s="253">
        <v>95861</v>
      </c>
      <c r="H7" s="110">
        <f>G7/J7-1</f>
        <v>2.3696631853228345E-2</v>
      </c>
      <c r="I7" s="108" t="s">
        <v>116</v>
      </c>
      <c r="J7" s="253">
        <v>93642</v>
      </c>
      <c r="K7" s="110">
        <v>-1.4833985607877742E-2</v>
      </c>
      <c r="L7" s="108" t="s">
        <v>116</v>
      </c>
      <c r="M7" s="253">
        <v>95052</v>
      </c>
      <c r="N7" s="110">
        <v>-1.126540801997189E-2</v>
      </c>
      <c r="O7" s="108" t="s">
        <v>116</v>
      </c>
      <c r="P7" s="253">
        <v>96135</v>
      </c>
      <c r="Q7" s="110">
        <v>-1.4858841010401136E-2</v>
      </c>
      <c r="R7" s="111" t="s">
        <v>116</v>
      </c>
      <c r="S7" s="332">
        <v>97585</v>
      </c>
      <c r="T7" s="333">
        <v>-6.9301691327621207E-3</v>
      </c>
    </row>
    <row r="8" spans="1:20" s="106" customFormat="1" ht="27.75" customHeight="1">
      <c r="B8" s="114">
        <v>2</v>
      </c>
      <c r="C8" s="115" t="s">
        <v>112</v>
      </c>
      <c r="D8" s="128">
        <v>83237</v>
      </c>
      <c r="E8" s="117">
        <f>D8/G8-1</f>
        <v>3.2576199278014251E-2</v>
      </c>
      <c r="F8" s="115" t="s">
        <v>112</v>
      </c>
      <c r="G8" s="128">
        <v>80611</v>
      </c>
      <c r="H8" s="117">
        <f>G8/J8-1</f>
        <v>-3.3128230962062077E-2</v>
      </c>
      <c r="I8" s="115" t="s">
        <v>112</v>
      </c>
      <c r="J8" s="128">
        <v>83373</v>
      </c>
      <c r="K8" s="117">
        <v>-3.1053518507757616E-2</v>
      </c>
      <c r="L8" s="115" t="s">
        <v>112</v>
      </c>
      <c r="M8" s="128">
        <v>86045</v>
      </c>
      <c r="N8" s="117">
        <v>-3.9890649408614198E-2</v>
      </c>
      <c r="O8" s="115" t="s">
        <v>112</v>
      </c>
      <c r="P8" s="128">
        <v>89620</v>
      </c>
      <c r="Q8" s="117">
        <v>-4.1292255027813418E-2</v>
      </c>
      <c r="R8" s="118" t="s">
        <v>112</v>
      </c>
      <c r="S8" s="130">
        <v>93480</v>
      </c>
      <c r="T8" s="334">
        <v>-1.8211607536706809E-2</v>
      </c>
    </row>
    <row r="9" spans="1:20" s="106" customFormat="1" ht="27.75" customHeight="1">
      <c r="B9" s="114">
        <v>3</v>
      </c>
      <c r="C9" s="122" t="s">
        <v>64</v>
      </c>
      <c r="D9" s="123">
        <v>72520</v>
      </c>
      <c r="E9" s="124">
        <f t="shared" ref="E9" si="0">D9/G9-1</f>
        <v>4.2958019932981539E-2</v>
      </c>
      <c r="F9" s="122" t="s">
        <v>64</v>
      </c>
      <c r="G9" s="123">
        <v>69533</v>
      </c>
      <c r="H9" s="124">
        <f t="shared" ref="H9:H30" si="1">G9/J9-1</f>
        <v>3.7511750399140453E-2</v>
      </c>
      <c r="I9" s="122" t="s">
        <v>64</v>
      </c>
      <c r="J9" s="123">
        <v>67019</v>
      </c>
      <c r="K9" s="124">
        <v>5.2252280541991825E-2</v>
      </c>
      <c r="L9" s="122" t="s">
        <v>125</v>
      </c>
      <c r="M9" s="123">
        <v>65833</v>
      </c>
      <c r="N9" s="124">
        <v>1.0126893038528317E-2</v>
      </c>
      <c r="O9" s="122" t="s">
        <v>125</v>
      </c>
      <c r="P9" s="123">
        <v>65173</v>
      </c>
      <c r="Q9" s="124">
        <v>1.3811306856537087E-4</v>
      </c>
      <c r="R9" s="126" t="s">
        <v>125</v>
      </c>
      <c r="S9" s="127">
        <v>65164</v>
      </c>
      <c r="T9" s="335">
        <v>3.1875979794460996E-2</v>
      </c>
    </row>
    <row r="10" spans="1:20" s="106" customFormat="1" ht="27.75" customHeight="1">
      <c r="B10" s="114">
        <v>4</v>
      </c>
      <c r="C10" s="115" t="s">
        <v>125</v>
      </c>
      <c r="D10" s="128">
        <v>57968</v>
      </c>
      <c r="E10" s="117">
        <f>D10/G10-1</f>
        <v>-4.3921426333063951E-2</v>
      </c>
      <c r="F10" s="115" t="s">
        <v>125</v>
      </c>
      <c r="G10" s="128">
        <v>60631</v>
      </c>
      <c r="H10" s="117">
        <f>G10/J10-1</f>
        <v>-3.3075512319591716E-2</v>
      </c>
      <c r="I10" s="115" t="s">
        <v>125</v>
      </c>
      <c r="J10" s="128">
        <v>62705</v>
      </c>
      <c r="K10" s="117">
        <v>-4.7514164628681632E-2</v>
      </c>
      <c r="L10" s="115" t="s">
        <v>64</v>
      </c>
      <c r="M10" s="128">
        <v>63691</v>
      </c>
      <c r="N10" s="117">
        <v>5.3754012110783789E-2</v>
      </c>
      <c r="O10" s="115" t="s">
        <v>74</v>
      </c>
      <c r="P10" s="128">
        <v>62087</v>
      </c>
      <c r="Q10" s="117">
        <v>-3.467201517483709E-2</v>
      </c>
      <c r="R10" s="118" t="s">
        <v>74</v>
      </c>
      <c r="S10" s="130">
        <v>64317</v>
      </c>
      <c r="T10" s="334">
        <v>-0.18443610357333062</v>
      </c>
    </row>
    <row r="11" spans="1:20" s="106" customFormat="1" ht="27.75" customHeight="1">
      <c r="B11" s="114">
        <v>5</v>
      </c>
      <c r="C11" s="122" t="s">
        <v>74</v>
      </c>
      <c r="D11" s="123">
        <v>53115</v>
      </c>
      <c r="E11" s="124">
        <f t="shared" ref="E11:E13" si="2">D11/G11-1</f>
        <v>-6.3062268477685701E-2</v>
      </c>
      <c r="F11" s="122" t="s">
        <v>74</v>
      </c>
      <c r="G11" s="123">
        <v>56690</v>
      </c>
      <c r="H11" s="124">
        <f t="shared" si="1"/>
        <v>-2.529186224445934E-2</v>
      </c>
      <c r="I11" s="122" t="s">
        <v>74</v>
      </c>
      <c r="J11" s="123">
        <v>58161</v>
      </c>
      <c r="K11" s="124">
        <v>-3.3003025970139377E-2</v>
      </c>
      <c r="L11" s="122" t="s">
        <v>74</v>
      </c>
      <c r="M11" s="123">
        <v>60146</v>
      </c>
      <c r="N11" s="124">
        <v>-3.1262583149451628E-2</v>
      </c>
      <c r="O11" s="122" t="s">
        <v>64</v>
      </c>
      <c r="P11" s="123">
        <v>60442</v>
      </c>
      <c r="Q11" s="124">
        <v>9.1996386630532889E-2</v>
      </c>
      <c r="R11" s="126" t="s">
        <v>64</v>
      </c>
      <c r="S11" s="127">
        <v>55350</v>
      </c>
      <c r="T11" s="335">
        <v>6.9213978016883448E-2</v>
      </c>
    </row>
    <row r="12" spans="1:20" s="106" customFormat="1" ht="27.75" customHeight="1">
      <c r="B12" s="114">
        <v>6</v>
      </c>
      <c r="C12" s="115" t="s">
        <v>106</v>
      </c>
      <c r="D12" s="128">
        <v>46448</v>
      </c>
      <c r="E12" s="117">
        <f t="shared" si="2"/>
        <v>3.2063104099544493E-2</v>
      </c>
      <c r="F12" s="115" t="s">
        <v>106</v>
      </c>
      <c r="G12" s="128">
        <v>45005</v>
      </c>
      <c r="H12" s="117">
        <f t="shared" si="1"/>
        <v>3.142831669044277E-3</v>
      </c>
      <c r="I12" s="115" t="s">
        <v>106</v>
      </c>
      <c r="J12" s="128">
        <v>44864</v>
      </c>
      <c r="K12" s="117">
        <v>5.5585440200824898E-3</v>
      </c>
      <c r="L12" s="115" t="s">
        <v>106</v>
      </c>
      <c r="M12" s="128">
        <v>44616</v>
      </c>
      <c r="N12" s="117">
        <v>2.6835443037974693E-2</v>
      </c>
      <c r="O12" s="115" t="s">
        <v>106</v>
      </c>
      <c r="P12" s="128">
        <v>43450</v>
      </c>
      <c r="Q12" s="117">
        <v>3.5164625720684128E-2</v>
      </c>
      <c r="R12" s="118" t="s">
        <v>140</v>
      </c>
      <c r="S12" s="130">
        <v>42577</v>
      </c>
      <c r="T12" s="334">
        <v>-1.7944873716987608E-2</v>
      </c>
    </row>
    <row r="13" spans="1:20" s="106" customFormat="1" ht="27.75" customHeight="1">
      <c r="B13" s="114">
        <v>7</v>
      </c>
      <c r="C13" s="122" t="s">
        <v>140</v>
      </c>
      <c r="D13" s="123">
        <v>37787</v>
      </c>
      <c r="E13" s="124">
        <f t="shared" si="2"/>
        <v>-2.8511929247223344E-2</v>
      </c>
      <c r="F13" s="122" t="s">
        <v>140</v>
      </c>
      <c r="G13" s="123">
        <v>38896</v>
      </c>
      <c r="H13" s="124">
        <f t="shared" si="1"/>
        <v>-2.6066054035105313E-2</v>
      </c>
      <c r="I13" s="122" t="s">
        <v>140</v>
      </c>
      <c r="J13" s="123">
        <v>39937</v>
      </c>
      <c r="K13" s="124">
        <v>-1.4168991138209353E-2</v>
      </c>
      <c r="L13" s="122" t="s">
        <v>140</v>
      </c>
      <c r="M13" s="123">
        <v>40511</v>
      </c>
      <c r="N13" s="124">
        <v>-2.6224700735541506E-2</v>
      </c>
      <c r="O13" s="122" t="s">
        <v>140</v>
      </c>
      <c r="P13" s="123">
        <v>41602</v>
      </c>
      <c r="Q13" s="124">
        <v>-2.2899687624773901E-2</v>
      </c>
      <c r="R13" s="126" t="s">
        <v>106</v>
      </c>
      <c r="S13" s="127">
        <v>41974</v>
      </c>
      <c r="T13" s="335">
        <v>1.8588623568239093E-2</v>
      </c>
    </row>
    <row r="14" spans="1:20" s="106" customFormat="1" ht="27.75" customHeight="1">
      <c r="B14" s="114">
        <v>8</v>
      </c>
      <c r="C14" s="115" t="s">
        <v>878</v>
      </c>
      <c r="D14" s="128">
        <v>36624</v>
      </c>
      <c r="E14" s="117">
        <f>D14/G14-1</f>
        <v>5.518491063339015E-3</v>
      </c>
      <c r="F14" s="115" t="s">
        <v>60</v>
      </c>
      <c r="G14" s="128">
        <v>36423</v>
      </c>
      <c r="H14" s="117">
        <f>G14/J14-1</f>
        <v>-2.8823592150170607E-2</v>
      </c>
      <c r="I14" s="115" t="s">
        <v>60</v>
      </c>
      <c r="J14" s="128">
        <v>37504</v>
      </c>
      <c r="K14" s="117">
        <v>1.463625787950118E-2</v>
      </c>
      <c r="L14" s="115" t="s">
        <v>60</v>
      </c>
      <c r="M14" s="128">
        <v>36963</v>
      </c>
      <c r="N14" s="117">
        <v>2.7263631815907852E-2</v>
      </c>
      <c r="O14" s="115" t="s">
        <v>399</v>
      </c>
      <c r="P14" s="128">
        <v>35982</v>
      </c>
      <c r="Q14" s="117">
        <v>0.15928861395708482</v>
      </c>
      <c r="R14" s="118" t="s">
        <v>108</v>
      </c>
      <c r="S14" s="130">
        <v>32295</v>
      </c>
      <c r="T14" s="334">
        <v>1.5853543455695007E-2</v>
      </c>
    </row>
    <row r="15" spans="1:20" s="106" customFormat="1" ht="27.75" customHeight="1">
      <c r="B15" s="114">
        <v>9</v>
      </c>
      <c r="C15" s="122" t="s">
        <v>762</v>
      </c>
      <c r="D15" s="123">
        <v>35507</v>
      </c>
      <c r="E15" s="124">
        <v>5.7259409242496506E-2</v>
      </c>
      <c r="F15" s="122" t="s">
        <v>103</v>
      </c>
      <c r="G15" s="123">
        <v>35035</v>
      </c>
      <c r="H15" s="124">
        <f>G15/J16-1</f>
        <v>2.1458351555438959E-2</v>
      </c>
      <c r="I15" s="122" t="s">
        <v>121</v>
      </c>
      <c r="J15" s="123">
        <v>34738</v>
      </c>
      <c r="K15" s="124">
        <v>3.8691544073675477E-2</v>
      </c>
      <c r="L15" s="122" t="s">
        <v>121</v>
      </c>
      <c r="M15" s="123">
        <v>33444</v>
      </c>
      <c r="N15" s="124">
        <v>5.4782855520862928E-2</v>
      </c>
      <c r="O15" s="122" t="s">
        <v>108</v>
      </c>
      <c r="P15" s="123">
        <v>33362</v>
      </c>
      <c r="Q15" s="124">
        <v>3.3039170150177988E-2</v>
      </c>
      <c r="R15" s="126" t="s">
        <v>60</v>
      </c>
      <c r="S15" s="127">
        <v>31038</v>
      </c>
      <c r="T15" s="335">
        <v>0.12762942779291553</v>
      </c>
    </row>
    <row r="16" spans="1:20" s="106" customFormat="1" ht="27.75" customHeight="1">
      <c r="B16" s="114">
        <v>10</v>
      </c>
      <c r="C16" s="115" t="s">
        <v>763</v>
      </c>
      <c r="D16" s="128">
        <v>35456</v>
      </c>
      <c r="E16" s="117">
        <v>2.9739776951672958E-2</v>
      </c>
      <c r="F16" s="115" t="s">
        <v>93</v>
      </c>
      <c r="G16" s="128">
        <v>34432</v>
      </c>
      <c r="H16" s="117">
        <f>G16/J18-1</f>
        <v>3.0959937720821618E-2</v>
      </c>
      <c r="I16" s="115" t="s">
        <v>103</v>
      </c>
      <c r="J16" s="128">
        <v>34299</v>
      </c>
      <c r="K16" s="117">
        <v>3.3600530376084903E-2</v>
      </c>
      <c r="L16" s="115" t="s">
        <v>108</v>
      </c>
      <c r="M16" s="128">
        <v>33320</v>
      </c>
      <c r="N16" s="117">
        <v>-1.2589173310952884E-3</v>
      </c>
      <c r="O16" s="115" t="s">
        <v>121</v>
      </c>
      <c r="P16" s="128">
        <v>31707</v>
      </c>
      <c r="Q16" s="117">
        <v>3.1323185011709498E-2</v>
      </c>
      <c r="R16" s="118" t="s">
        <v>93</v>
      </c>
      <c r="S16" s="130">
        <v>30832</v>
      </c>
      <c r="T16" s="334">
        <v>1.5780977168648791E-2</v>
      </c>
    </row>
    <row r="17" spans="2:20" s="106" customFormat="1" ht="27.75" customHeight="1">
      <c r="B17" s="114">
        <v>11</v>
      </c>
      <c r="C17" s="122" t="s">
        <v>764</v>
      </c>
      <c r="D17" s="123">
        <v>35398</v>
      </c>
      <c r="E17" s="124">
        <v>1.0361067503924737E-2</v>
      </c>
      <c r="F17" s="122" t="s">
        <v>108</v>
      </c>
      <c r="G17" s="123">
        <v>34050</v>
      </c>
      <c r="H17" s="124">
        <f t="shared" si="1"/>
        <v>1.6357232404035527E-2</v>
      </c>
      <c r="I17" s="122" t="s">
        <v>108</v>
      </c>
      <c r="J17" s="123">
        <v>33502</v>
      </c>
      <c r="K17" s="124">
        <v>5.4621848739495604E-3</v>
      </c>
      <c r="L17" s="122" t="s">
        <v>103</v>
      </c>
      <c r="M17" s="123">
        <v>33184</v>
      </c>
      <c r="N17" s="124">
        <v>5.5739373886485089E-2</v>
      </c>
      <c r="O17" s="122" t="s">
        <v>103</v>
      </c>
      <c r="P17" s="123">
        <v>31432</v>
      </c>
      <c r="Q17" s="124">
        <v>0.20990030409176641</v>
      </c>
      <c r="R17" s="126" t="s">
        <v>121</v>
      </c>
      <c r="S17" s="127">
        <v>30744</v>
      </c>
      <c r="T17" s="335">
        <v>-9.504172170495151E-3</v>
      </c>
    </row>
    <row r="18" spans="2:20" s="106" customFormat="1" ht="27.75" customHeight="1">
      <c r="B18" s="114">
        <v>12</v>
      </c>
      <c r="C18" s="115" t="s">
        <v>765</v>
      </c>
      <c r="D18" s="128">
        <v>34937</v>
      </c>
      <c r="E18" s="117">
        <v>2.6049926578560978E-2</v>
      </c>
      <c r="F18" s="115" t="s">
        <v>121</v>
      </c>
      <c r="G18" s="128">
        <v>33584</v>
      </c>
      <c r="H18" s="117">
        <f>G18/J15-1</f>
        <v>-3.3220104784385973E-2</v>
      </c>
      <c r="I18" s="115" t="s">
        <v>93</v>
      </c>
      <c r="J18" s="128">
        <v>33398</v>
      </c>
      <c r="K18" s="117">
        <v>3.4089853546769078E-2</v>
      </c>
      <c r="L18" s="115" t="s">
        <v>93</v>
      </c>
      <c r="M18" s="128">
        <v>32297</v>
      </c>
      <c r="N18" s="117">
        <v>3.6655432514845154E-2</v>
      </c>
      <c r="O18" s="115" t="s">
        <v>93</v>
      </c>
      <c r="P18" s="128">
        <v>31155</v>
      </c>
      <c r="Q18" s="117">
        <v>1.0476128697457288E-2</v>
      </c>
      <c r="R18" s="118" t="s">
        <v>67</v>
      </c>
      <c r="S18" s="130">
        <v>30396</v>
      </c>
      <c r="T18" s="120">
        <v>0.10122454894572863</v>
      </c>
    </row>
    <row r="19" spans="2:20" s="106" customFormat="1" ht="27.75" customHeight="1">
      <c r="B19" s="114">
        <v>13</v>
      </c>
      <c r="C19" s="122" t="s">
        <v>766</v>
      </c>
      <c r="D19" s="123">
        <v>32243</v>
      </c>
      <c r="E19" s="124">
        <v>-2.0237624965814827E-2</v>
      </c>
      <c r="F19" s="122" t="s">
        <v>67</v>
      </c>
      <c r="G19" s="123">
        <v>32909</v>
      </c>
      <c r="H19" s="124">
        <f t="shared" si="1"/>
        <v>4.4929192862132483E-2</v>
      </c>
      <c r="I19" s="122" t="s">
        <v>67</v>
      </c>
      <c r="J19" s="123">
        <v>31494</v>
      </c>
      <c r="K19" s="124">
        <v>2.9297496974713955E-3</v>
      </c>
      <c r="L19" s="122" t="s">
        <v>67</v>
      </c>
      <c r="M19" s="123">
        <v>31402</v>
      </c>
      <c r="N19" s="124">
        <v>4.2390041493775898E-2</v>
      </c>
      <c r="O19" s="122" t="s">
        <v>67</v>
      </c>
      <c r="P19" s="123">
        <v>30125</v>
      </c>
      <c r="Q19" s="124">
        <v>-8.9156467956309493E-3</v>
      </c>
      <c r="R19" s="126" t="s">
        <v>103</v>
      </c>
      <c r="S19" s="127">
        <v>25979</v>
      </c>
      <c r="T19" s="335">
        <v>-6.9053250197090188E-2</v>
      </c>
    </row>
    <row r="20" spans="2:20" s="106" customFormat="1" ht="27.75" customHeight="1">
      <c r="B20" s="114">
        <v>14</v>
      </c>
      <c r="C20" s="115" t="s">
        <v>767</v>
      </c>
      <c r="D20" s="128">
        <v>27952</v>
      </c>
      <c r="E20" s="117">
        <v>7.7513790244079228E-3</v>
      </c>
      <c r="F20" s="115" t="s">
        <v>109</v>
      </c>
      <c r="G20" s="128">
        <v>27737</v>
      </c>
      <c r="H20" s="117">
        <f t="shared" si="1"/>
        <v>2.4866981968666879E-2</v>
      </c>
      <c r="I20" s="115" t="s">
        <v>109</v>
      </c>
      <c r="J20" s="128">
        <v>27064</v>
      </c>
      <c r="K20" s="117">
        <v>3.5665084953313997E-2</v>
      </c>
      <c r="L20" s="115" t="s">
        <v>78</v>
      </c>
      <c r="M20" s="128">
        <v>27429</v>
      </c>
      <c r="N20" s="117">
        <v>1.0425108671627603E-2</v>
      </c>
      <c r="O20" s="115" t="s">
        <v>105</v>
      </c>
      <c r="P20" s="128">
        <v>27381</v>
      </c>
      <c r="Q20" s="117">
        <v>0.12813645914877836</v>
      </c>
      <c r="R20" s="118" t="s">
        <v>109</v>
      </c>
      <c r="S20" s="130">
        <v>25616</v>
      </c>
      <c r="T20" s="120">
        <v>1.8771874005726996E-2</v>
      </c>
    </row>
    <row r="21" spans="2:20" s="106" customFormat="1" ht="27.75" customHeight="1">
      <c r="B21" s="114">
        <v>15</v>
      </c>
      <c r="C21" s="122" t="s">
        <v>768</v>
      </c>
      <c r="D21" s="123">
        <v>26930</v>
      </c>
      <c r="E21" s="124">
        <v>0.1060002464166907</v>
      </c>
      <c r="F21" s="122" t="s">
        <v>78</v>
      </c>
      <c r="G21" s="123">
        <v>25527</v>
      </c>
      <c r="H21" s="124">
        <f t="shared" si="1"/>
        <v>-4.1851212371443625E-2</v>
      </c>
      <c r="I21" s="122" t="s">
        <v>78</v>
      </c>
      <c r="J21" s="123">
        <v>26642</v>
      </c>
      <c r="K21" s="124">
        <v>-2.869226001677061E-2</v>
      </c>
      <c r="L21" s="122" t="s">
        <v>109</v>
      </c>
      <c r="M21" s="123">
        <v>26132</v>
      </c>
      <c r="N21" s="124">
        <v>1.5426462016708831E-2</v>
      </c>
      <c r="O21" s="122" t="s">
        <v>78</v>
      </c>
      <c r="P21" s="123">
        <v>27146</v>
      </c>
      <c r="Q21" s="124">
        <v>8.6144120353699005E-2</v>
      </c>
      <c r="R21" s="126" t="s">
        <v>78</v>
      </c>
      <c r="S21" s="127">
        <v>24993</v>
      </c>
      <c r="T21" s="121">
        <v>5.9968616141481856E-2</v>
      </c>
    </row>
    <row r="22" spans="2:20" s="106" customFormat="1" ht="27.75" customHeight="1">
      <c r="B22" s="114">
        <v>16</v>
      </c>
      <c r="C22" s="115" t="s">
        <v>78</v>
      </c>
      <c r="D22" s="128">
        <v>26271</v>
      </c>
      <c r="E22" s="117">
        <v>2.9145610530026955E-2</v>
      </c>
      <c r="F22" s="115" t="s">
        <v>96</v>
      </c>
      <c r="G22" s="128">
        <v>25307</v>
      </c>
      <c r="H22" s="117">
        <f t="shared" si="1"/>
        <v>9.5825755607517049E-2</v>
      </c>
      <c r="I22" s="115" t="s">
        <v>96</v>
      </c>
      <c r="J22" s="128">
        <v>23094</v>
      </c>
      <c r="K22" s="117">
        <v>1.978274308928718E-2</v>
      </c>
      <c r="L22" s="115" t="s">
        <v>96</v>
      </c>
      <c r="M22" s="128">
        <v>22646</v>
      </c>
      <c r="N22" s="117">
        <v>0.10944542426023918</v>
      </c>
      <c r="O22" s="115" t="s">
        <v>109</v>
      </c>
      <c r="P22" s="128">
        <v>25735</v>
      </c>
      <c r="Q22" s="117">
        <v>4.6455340412241419E-3</v>
      </c>
      <c r="R22" s="131" t="s">
        <v>105</v>
      </c>
      <c r="S22" s="130">
        <v>24271</v>
      </c>
      <c r="T22" s="334">
        <v>-4.5012787723785141E-2</v>
      </c>
    </row>
    <row r="23" spans="2:20" s="106" customFormat="1" ht="27.75" customHeight="1">
      <c r="B23" s="114">
        <v>17</v>
      </c>
      <c r="C23" s="122" t="s">
        <v>769</v>
      </c>
      <c r="D23" s="123">
        <v>24037</v>
      </c>
      <c r="E23" s="124">
        <v>4.6087562015841188E-2</v>
      </c>
      <c r="F23" s="122" t="s">
        <v>95</v>
      </c>
      <c r="G23" s="123">
        <v>24349</v>
      </c>
      <c r="H23" s="124">
        <f t="shared" si="1"/>
        <v>8.5119657738758514E-2</v>
      </c>
      <c r="I23" s="122" t="s">
        <v>95</v>
      </c>
      <c r="J23" s="123">
        <v>22439</v>
      </c>
      <c r="K23" s="124">
        <v>4.7572362278244684E-2</v>
      </c>
      <c r="L23" s="122" t="s">
        <v>95</v>
      </c>
      <c r="M23" s="123">
        <v>21420</v>
      </c>
      <c r="N23" s="124">
        <v>2.5420077552778864E-2</v>
      </c>
      <c r="O23" s="122" t="s">
        <v>73</v>
      </c>
      <c r="P23" s="123">
        <v>20899</v>
      </c>
      <c r="Q23" s="124">
        <v>3.1641820515351915E-2</v>
      </c>
      <c r="R23" s="126" t="s">
        <v>73</v>
      </c>
      <c r="S23" s="127">
        <v>20258</v>
      </c>
      <c r="T23" s="335">
        <v>3.1676512528009848E-2</v>
      </c>
    </row>
    <row r="24" spans="2:20" s="106" customFormat="1" ht="27.75" customHeight="1">
      <c r="B24" s="114">
        <v>18</v>
      </c>
      <c r="C24" s="115" t="s">
        <v>770</v>
      </c>
      <c r="D24" s="128">
        <v>23227</v>
      </c>
      <c r="E24" s="117">
        <v>-8.2190698225787284E-2</v>
      </c>
      <c r="F24" s="115" t="s">
        <v>98</v>
      </c>
      <c r="G24" s="128">
        <v>22978</v>
      </c>
      <c r="H24" s="117">
        <f>G24/J24-1</f>
        <v>4.5309798926394418E-2</v>
      </c>
      <c r="I24" s="115" t="s">
        <v>98</v>
      </c>
      <c r="J24" s="128">
        <v>21982</v>
      </c>
      <c r="K24" s="117">
        <v>3.5714285714285809E-2</v>
      </c>
      <c r="L24" s="115" t="s">
        <v>98</v>
      </c>
      <c r="M24" s="128">
        <v>21224</v>
      </c>
      <c r="N24" s="117">
        <v>2.4868414698923091E-2</v>
      </c>
      <c r="O24" s="115" t="s">
        <v>95</v>
      </c>
      <c r="P24" s="128">
        <v>20889</v>
      </c>
      <c r="Q24" s="117">
        <v>8.0707744839360496E-2</v>
      </c>
      <c r="R24" s="118" t="s">
        <v>98</v>
      </c>
      <c r="S24" s="130">
        <v>20109</v>
      </c>
      <c r="T24" s="334">
        <v>4.364749844301441E-2</v>
      </c>
    </row>
    <row r="25" spans="2:20" s="106" customFormat="1" ht="27.75" customHeight="1">
      <c r="B25" s="114">
        <v>19</v>
      </c>
      <c r="C25" s="122" t="s">
        <v>771</v>
      </c>
      <c r="D25" s="123">
        <v>22800</v>
      </c>
      <c r="E25" s="124">
        <v>8.9605734767025158E-2</v>
      </c>
      <c r="F25" s="122" t="s">
        <v>120</v>
      </c>
      <c r="G25" s="123">
        <v>21618</v>
      </c>
      <c r="H25" s="124">
        <f>G25/J27-1</f>
        <v>6.5503474789294636E-2</v>
      </c>
      <c r="I25" s="122" t="s">
        <v>73</v>
      </c>
      <c r="J25" s="123">
        <v>20669</v>
      </c>
      <c r="K25" s="124">
        <v>-2.2603679008842859E-2</v>
      </c>
      <c r="L25" s="122" t="s">
        <v>73</v>
      </c>
      <c r="M25" s="123">
        <v>21147</v>
      </c>
      <c r="N25" s="124">
        <v>1.186659648787014E-2</v>
      </c>
      <c r="O25" s="122" t="s">
        <v>400</v>
      </c>
      <c r="P25" s="123">
        <v>20709</v>
      </c>
      <c r="Q25" s="124">
        <v>2.9837386244965014E-2</v>
      </c>
      <c r="R25" s="126" t="s">
        <v>114</v>
      </c>
      <c r="S25" s="127">
        <v>19977</v>
      </c>
      <c r="T25" s="121">
        <v>-3.1465141084068615E-2</v>
      </c>
    </row>
    <row r="26" spans="2:20" s="106" customFormat="1" ht="27.75" customHeight="1">
      <c r="B26" s="114">
        <v>20</v>
      </c>
      <c r="C26" s="115" t="s">
        <v>120</v>
      </c>
      <c r="D26" s="128">
        <v>21931</v>
      </c>
      <c r="E26" s="117">
        <v>1.4478675178092315E-2</v>
      </c>
      <c r="F26" s="115" t="s">
        <v>105</v>
      </c>
      <c r="G26" s="128">
        <v>20925</v>
      </c>
      <c r="H26" s="117">
        <f t="shared" si="1"/>
        <v>1.765392471549454E-2</v>
      </c>
      <c r="I26" s="115" t="s">
        <v>105</v>
      </c>
      <c r="J26" s="128">
        <v>20562</v>
      </c>
      <c r="K26" s="117">
        <v>1.5808714553897874E-2</v>
      </c>
      <c r="L26" s="115" t="s">
        <v>105</v>
      </c>
      <c r="M26" s="128">
        <v>20242</v>
      </c>
      <c r="N26" s="117">
        <v>-0.26072824221175273</v>
      </c>
      <c r="O26" s="115" t="s">
        <v>96</v>
      </c>
      <c r="P26" s="128">
        <v>20412</v>
      </c>
      <c r="Q26" s="117">
        <v>9.2368618216846832E-2</v>
      </c>
      <c r="R26" s="118" t="s">
        <v>95</v>
      </c>
      <c r="S26" s="130">
        <v>19329</v>
      </c>
      <c r="T26" s="334">
        <v>5.8427335450662587E-2</v>
      </c>
    </row>
    <row r="27" spans="2:20" s="106" customFormat="1" ht="27.75" customHeight="1">
      <c r="B27" s="114">
        <v>21</v>
      </c>
      <c r="C27" s="122" t="s">
        <v>772</v>
      </c>
      <c r="D27" s="123">
        <v>21909</v>
      </c>
      <c r="E27" s="124">
        <v>0.10311666079250803</v>
      </c>
      <c r="F27" s="122" t="s">
        <v>73</v>
      </c>
      <c r="G27" s="123">
        <v>20115</v>
      </c>
      <c r="H27" s="124">
        <f>G27/J25-1</f>
        <v>-2.6803425419710702E-2</v>
      </c>
      <c r="I27" s="122" t="s">
        <v>120</v>
      </c>
      <c r="J27" s="123">
        <v>20289</v>
      </c>
      <c r="K27" s="124">
        <v>9.3275137407048181E-2</v>
      </c>
      <c r="L27" s="122" t="s">
        <v>114</v>
      </c>
      <c r="M27" s="123">
        <v>19375</v>
      </c>
      <c r="N27" s="124">
        <v>-5.492249255723225E-3</v>
      </c>
      <c r="O27" s="122" t="s">
        <v>114</v>
      </c>
      <c r="P27" s="123">
        <v>19482</v>
      </c>
      <c r="Q27" s="124">
        <v>-2.4778495269559997E-2</v>
      </c>
      <c r="R27" s="126" t="s">
        <v>96</v>
      </c>
      <c r="S27" s="127">
        <v>18686</v>
      </c>
      <c r="T27" s="335">
        <v>6.2006251776072663E-2</v>
      </c>
    </row>
    <row r="28" spans="2:20" s="106" customFormat="1" ht="27.75" customHeight="1">
      <c r="B28" s="114">
        <v>22</v>
      </c>
      <c r="C28" s="115" t="s">
        <v>773</v>
      </c>
      <c r="D28" s="128">
        <v>20994</v>
      </c>
      <c r="E28" s="117">
        <v>0.1789083557951483</v>
      </c>
      <c r="F28" s="115" t="s">
        <v>89</v>
      </c>
      <c r="G28" s="128">
        <v>19861</v>
      </c>
      <c r="H28" s="117">
        <f>G28/J28-1</f>
        <v>3.5721735502711738E-2</v>
      </c>
      <c r="I28" s="115" t="s">
        <v>89</v>
      </c>
      <c r="J28" s="128">
        <v>19176</v>
      </c>
      <c r="K28" s="117">
        <v>5.7169634489222076E-2</v>
      </c>
      <c r="L28" s="115" t="s">
        <v>120</v>
      </c>
      <c r="M28" s="128">
        <v>18558</v>
      </c>
      <c r="N28" s="117">
        <v>4.8060089230247849E-2</v>
      </c>
      <c r="O28" s="115" t="s">
        <v>120</v>
      </c>
      <c r="P28" s="128">
        <v>17707</v>
      </c>
      <c r="Q28" s="117">
        <v>4.2536297640654031E-3</v>
      </c>
      <c r="R28" s="118" t="s">
        <v>120</v>
      </c>
      <c r="S28" s="130">
        <v>17632</v>
      </c>
      <c r="T28" s="334">
        <v>2.6011056153622425E-2</v>
      </c>
    </row>
    <row r="29" spans="2:20" s="106" customFormat="1" ht="27.75" customHeight="1">
      <c r="B29" s="114">
        <v>23</v>
      </c>
      <c r="C29" s="122" t="s">
        <v>774</v>
      </c>
      <c r="D29" s="123">
        <v>20339</v>
      </c>
      <c r="E29" s="124">
        <v>0.33012883395461379</v>
      </c>
      <c r="F29" s="122" t="s">
        <v>114</v>
      </c>
      <c r="G29" s="123">
        <v>19004</v>
      </c>
      <c r="H29" s="124">
        <f t="shared" si="1"/>
        <v>-6.2748379000209242E-3</v>
      </c>
      <c r="I29" s="122" t="s">
        <v>114</v>
      </c>
      <c r="J29" s="123">
        <v>19124</v>
      </c>
      <c r="K29" s="124">
        <v>-1.2954838709677396E-2</v>
      </c>
      <c r="L29" s="122" t="s">
        <v>89</v>
      </c>
      <c r="M29" s="123">
        <v>18139</v>
      </c>
      <c r="N29" s="124">
        <v>3.3561253561253501E-2</v>
      </c>
      <c r="O29" s="122" t="s">
        <v>89</v>
      </c>
      <c r="P29" s="123">
        <v>16402</v>
      </c>
      <c r="Q29" s="124">
        <v>1.4912443536909903E-2</v>
      </c>
      <c r="R29" s="126" t="s">
        <v>89</v>
      </c>
      <c r="S29" s="127">
        <v>16161</v>
      </c>
      <c r="T29" s="121">
        <v>3.7357981898709758E-2</v>
      </c>
    </row>
    <row r="30" spans="2:20" s="106" customFormat="1" ht="27.75" customHeight="1">
      <c r="B30" s="114">
        <v>24</v>
      </c>
      <c r="C30" s="336" t="s">
        <v>775</v>
      </c>
      <c r="D30" s="128">
        <v>19511</v>
      </c>
      <c r="E30" s="117">
        <v>-3.0027342779020638E-2</v>
      </c>
      <c r="F30" s="336" t="s">
        <v>69</v>
      </c>
      <c r="G30" s="128">
        <v>17808</v>
      </c>
      <c r="H30" s="117">
        <f t="shared" si="1"/>
        <v>-4.7751457141329334E-2</v>
      </c>
      <c r="I30" s="336" t="s">
        <v>69</v>
      </c>
      <c r="J30" s="128">
        <v>18701</v>
      </c>
      <c r="K30" s="117">
        <v>8.8406471889186378E-2</v>
      </c>
      <c r="L30" s="336" t="s">
        <v>69</v>
      </c>
      <c r="M30" s="128">
        <v>17182</v>
      </c>
      <c r="N30" s="117">
        <v>6.1600247142415743E-2</v>
      </c>
      <c r="O30" s="336" t="s">
        <v>69</v>
      </c>
      <c r="P30" s="128">
        <v>16185</v>
      </c>
      <c r="Q30" s="117">
        <v>0.1162838816470102</v>
      </c>
      <c r="R30" s="337" t="s">
        <v>69</v>
      </c>
      <c r="S30" s="130">
        <v>14499</v>
      </c>
      <c r="T30" s="338">
        <v>5.462612743671813E-2</v>
      </c>
    </row>
    <row r="31" spans="2:20" s="106" customFormat="1" ht="27.75" customHeight="1" thickBot="1">
      <c r="B31" s="132">
        <v>25</v>
      </c>
      <c r="C31" s="133" t="s">
        <v>776</v>
      </c>
      <c r="D31" s="134">
        <v>18363</v>
      </c>
      <c r="E31" s="339">
        <v>-3.3729741107135336E-2</v>
      </c>
      <c r="F31" s="133" t="s">
        <v>107</v>
      </c>
      <c r="G31" s="134">
        <v>15936</v>
      </c>
      <c r="H31" s="339">
        <f>G31/J50-1</f>
        <v>0.12201647539252281</v>
      </c>
      <c r="I31" s="133" t="s">
        <v>104</v>
      </c>
      <c r="J31" s="134">
        <v>15357</v>
      </c>
      <c r="K31" s="339">
        <v>1.9315013938669745E-2</v>
      </c>
      <c r="L31" s="133" t="s">
        <v>104</v>
      </c>
      <c r="M31" s="134">
        <v>15066</v>
      </c>
      <c r="N31" s="339" t="s">
        <v>52</v>
      </c>
      <c r="O31" s="133" t="s">
        <v>83</v>
      </c>
      <c r="P31" s="134">
        <v>14413</v>
      </c>
      <c r="Q31" s="135">
        <v>4.0424456796361863E-2</v>
      </c>
      <c r="R31" s="340" t="s">
        <v>83</v>
      </c>
      <c r="S31" s="137">
        <v>13853</v>
      </c>
      <c r="T31" s="341">
        <v>2.3797206414899019E-2</v>
      </c>
    </row>
    <row r="32" spans="2:20" s="94" customFormat="1" ht="15" customHeight="1">
      <c r="B32" s="139" t="s">
        <v>401</v>
      </c>
      <c r="C32" s="86"/>
      <c r="D32" s="25"/>
      <c r="E32" s="87"/>
      <c r="F32" s="86"/>
      <c r="G32" s="25"/>
      <c r="H32" s="87"/>
      <c r="I32" s="86"/>
      <c r="J32" s="25"/>
      <c r="K32" s="87"/>
      <c r="L32" s="88"/>
      <c r="M32" s="25"/>
      <c r="N32" s="89"/>
      <c r="O32" s="88"/>
      <c r="P32" s="25"/>
      <c r="Q32" s="89"/>
      <c r="R32" s="88"/>
      <c r="S32" s="25"/>
      <c r="T32" s="89"/>
    </row>
    <row r="33" spans="2:20" s="94" customFormat="1" ht="15" customHeight="1">
      <c r="B33" s="139" t="s">
        <v>402</v>
      </c>
      <c r="C33" s="86"/>
      <c r="D33" s="25"/>
      <c r="E33" s="87"/>
      <c r="F33" s="86"/>
      <c r="G33" s="25"/>
      <c r="H33" s="87"/>
      <c r="I33" s="86"/>
      <c r="J33" s="25"/>
      <c r="K33" s="87"/>
      <c r="L33" s="88"/>
      <c r="M33" s="25"/>
      <c r="N33" s="89"/>
      <c r="O33" s="88"/>
      <c r="P33" s="25"/>
      <c r="Q33" s="89"/>
      <c r="R33" s="88"/>
      <c r="S33" s="25"/>
      <c r="T33" s="89"/>
    </row>
    <row r="34" spans="2:20" s="94" customFormat="1" ht="15" customHeight="1">
      <c r="B34" s="139" t="s">
        <v>403</v>
      </c>
      <c r="C34" s="86"/>
      <c r="D34" s="25"/>
      <c r="E34" s="87"/>
      <c r="F34" s="86"/>
      <c r="G34" s="25"/>
      <c r="H34" s="87"/>
      <c r="I34" s="86"/>
      <c r="J34" s="25"/>
      <c r="K34" s="87"/>
      <c r="L34" s="88"/>
      <c r="M34" s="25"/>
      <c r="N34" s="89"/>
      <c r="O34" s="88"/>
      <c r="P34" s="25"/>
      <c r="Q34" s="89"/>
      <c r="R34" s="88"/>
      <c r="S34" s="25"/>
      <c r="T34" s="89"/>
    </row>
    <row r="35" spans="2:20" s="94" customFormat="1" ht="15" customHeight="1">
      <c r="B35" s="85"/>
      <c r="C35" s="86"/>
      <c r="D35" s="25"/>
      <c r="E35" s="87"/>
      <c r="F35" s="86"/>
      <c r="G35" s="25"/>
      <c r="H35" s="87"/>
      <c r="I35" s="86"/>
      <c r="J35" s="25"/>
      <c r="K35" s="87"/>
      <c r="L35" s="88"/>
      <c r="M35" s="25"/>
      <c r="N35" s="89"/>
      <c r="O35" s="88"/>
      <c r="P35" s="25"/>
      <c r="Q35" s="89"/>
      <c r="R35" s="88"/>
      <c r="S35" s="25"/>
      <c r="T35" s="89"/>
    </row>
    <row r="36" spans="2:20" s="94" customFormat="1" ht="16.5" customHeight="1">
      <c r="B36" s="85"/>
      <c r="C36" s="86"/>
      <c r="D36" s="25"/>
      <c r="E36" s="87"/>
      <c r="F36" s="86"/>
      <c r="G36" s="25"/>
      <c r="H36" s="87"/>
      <c r="I36" s="86"/>
      <c r="J36" s="25"/>
      <c r="K36" s="87"/>
      <c r="L36" s="88"/>
      <c r="M36" s="25"/>
      <c r="N36" s="89"/>
      <c r="O36" s="88"/>
      <c r="P36" s="25"/>
      <c r="Q36" s="89"/>
      <c r="R36" s="88"/>
      <c r="S36" s="25"/>
      <c r="T36" s="89"/>
    </row>
    <row r="37" spans="2:20" s="94" customFormat="1" ht="38.25" customHeight="1">
      <c r="B37" s="85"/>
      <c r="C37" s="85"/>
      <c r="D37" s="85"/>
      <c r="E37" s="140"/>
      <c r="F37" s="85"/>
      <c r="G37" s="85"/>
      <c r="H37" s="140"/>
      <c r="I37" s="521"/>
      <c r="J37" s="521"/>
      <c r="K37" s="521"/>
      <c r="L37" s="521"/>
      <c r="M37" s="521"/>
      <c r="N37" s="521"/>
      <c r="O37" s="521"/>
      <c r="P37" s="521"/>
      <c r="Q37" s="521"/>
      <c r="R37" s="521"/>
      <c r="S37" s="521"/>
      <c r="T37" s="89"/>
    </row>
    <row r="38" spans="2:20" s="94" customFormat="1" ht="38.25" customHeight="1">
      <c r="B38" s="85"/>
      <c r="C38" s="85"/>
      <c r="D38" s="85"/>
      <c r="E38" s="140"/>
      <c r="F38" s="85"/>
      <c r="G38" s="85"/>
      <c r="H38" s="140"/>
      <c r="I38" s="390"/>
      <c r="J38" s="390"/>
      <c r="K38" s="390"/>
      <c r="L38" s="390"/>
      <c r="M38" s="390"/>
      <c r="N38" s="390"/>
      <c r="O38" s="390"/>
      <c r="P38" s="390"/>
      <c r="Q38" s="390"/>
      <c r="R38" s="390"/>
      <c r="S38" s="390"/>
      <c r="T38" s="89"/>
    </row>
    <row r="39" spans="2:20" s="94" customFormat="1" ht="38.25" customHeight="1">
      <c r="B39" s="85"/>
      <c r="C39" s="85"/>
      <c r="D39" s="85"/>
      <c r="E39" s="140"/>
      <c r="F39" s="85"/>
      <c r="G39" s="85"/>
      <c r="H39" s="140"/>
      <c r="I39" s="390"/>
      <c r="J39" s="390"/>
      <c r="K39" s="390"/>
      <c r="L39" s="390"/>
      <c r="M39" s="390"/>
      <c r="N39" s="390"/>
      <c r="O39" s="390"/>
      <c r="P39" s="390"/>
      <c r="Q39" s="390"/>
      <c r="R39" s="390"/>
      <c r="S39" s="390"/>
      <c r="T39" s="89"/>
    </row>
    <row r="40" spans="2:20" s="94" customFormat="1" ht="38.25" customHeight="1">
      <c r="B40" s="85"/>
      <c r="C40" s="85"/>
      <c r="D40" s="85"/>
      <c r="E40" s="140"/>
      <c r="F40" s="85"/>
      <c r="G40" s="85"/>
      <c r="H40" s="140"/>
      <c r="I40" s="390"/>
      <c r="J40" s="390"/>
      <c r="K40" s="390"/>
      <c r="L40" s="390"/>
      <c r="M40" s="390"/>
      <c r="N40" s="390"/>
      <c r="O40" s="390"/>
      <c r="P40" s="390"/>
      <c r="Q40" s="390"/>
      <c r="R40" s="390"/>
      <c r="S40" s="390"/>
      <c r="T40" s="89"/>
    </row>
    <row r="41" spans="2:20" s="94" customFormat="1" ht="38.25" customHeight="1">
      <c r="B41" s="85"/>
      <c r="C41" s="85"/>
      <c r="D41" s="85"/>
      <c r="E41" s="140"/>
      <c r="F41" s="85"/>
      <c r="G41" s="85"/>
      <c r="H41" s="140"/>
      <c r="I41" s="390"/>
      <c r="J41" s="390"/>
      <c r="K41" s="390"/>
      <c r="L41" s="390"/>
      <c r="M41" s="390"/>
      <c r="N41" s="390"/>
      <c r="O41" s="390"/>
      <c r="P41" s="390"/>
      <c r="Q41" s="390"/>
      <c r="R41" s="390"/>
      <c r="S41" s="390"/>
      <c r="T41" s="89"/>
    </row>
    <row r="42" spans="2:20" s="94" customFormat="1" ht="38.25" customHeight="1">
      <c r="B42" s="85"/>
      <c r="C42" s="85"/>
      <c r="D42" s="85"/>
      <c r="E42" s="140"/>
      <c r="F42" s="85"/>
      <c r="G42" s="85"/>
      <c r="H42" s="140"/>
      <c r="I42" s="390"/>
      <c r="J42" s="390"/>
      <c r="K42" s="390"/>
      <c r="L42" s="390"/>
      <c r="M42" s="390"/>
      <c r="N42" s="390"/>
      <c r="O42" s="390"/>
      <c r="P42" s="390"/>
      <c r="Q42" s="390"/>
      <c r="R42" s="390"/>
      <c r="S42" s="390"/>
      <c r="T42" s="89"/>
    </row>
    <row r="43" spans="2:20" s="94" customFormat="1" ht="13.4" customHeight="1">
      <c r="B43" s="85"/>
      <c r="C43" s="86"/>
      <c r="D43" s="25"/>
      <c r="E43" s="87"/>
      <c r="F43" s="86"/>
      <c r="G43" s="25"/>
      <c r="H43" s="87"/>
      <c r="I43" s="86"/>
      <c r="J43" s="25"/>
      <c r="K43" s="87"/>
      <c r="L43" s="88"/>
      <c r="M43" s="25"/>
      <c r="N43" s="89"/>
      <c r="O43" s="88"/>
      <c r="P43" s="25"/>
      <c r="Q43" s="89"/>
      <c r="R43" s="88"/>
      <c r="S43" s="25"/>
      <c r="T43" s="89"/>
    </row>
    <row r="44" spans="2:20" s="94" customFormat="1" ht="13.4" customHeight="1">
      <c r="B44" s="85"/>
      <c r="C44" s="86"/>
      <c r="D44" s="25"/>
      <c r="E44" s="87"/>
      <c r="F44" s="86"/>
      <c r="G44" s="25"/>
      <c r="H44" s="87"/>
      <c r="I44" s="86"/>
      <c r="J44" s="25"/>
      <c r="K44" s="87"/>
      <c r="L44" s="88"/>
      <c r="M44" s="25"/>
      <c r="N44" s="89"/>
      <c r="O44" s="88"/>
      <c r="P44" s="25"/>
      <c r="Q44" s="89"/>
      <c r="R44" s="88"/>
      <c r="S44" s="25"/>
      <c r="T44" s="89"/>
    </row>
    <row r="45" spans="2:20" s="94" customFormat="1" ht="13.4" customHeight="1" thickBot="1">
      <c r="B45" s="85"/>
      <c r="C45" s="86"/>
      <c r="D45" s="25"/>
      <c r="E45" s="87"/>
      <c r="F45" s="86"/>
      <c r="G45" s="25"/>
      <c r="H45" s="87"/>
      <c r="I45" s="86"/>
      <c r="J45" s="25"/>
      <c r="K45" s="87"/>
      <c r="L45" s="88"/>
      <c r="M45" s="25"/>
      <c r="N45" s="89"/>
      <c r="O45" s="88"/>
      <c r="P45" s="25"/>
      <c r="Q45" s="89"/>
      <c r="R45" s="88"/>
      <c r="S45" s="25"/>
      <c r="T45" s="89"/>
    </row>
    <row r="46" spans="2:20" s="94" customFormat="1" ht="30.75" customHeight="1">
      <c r="B46" s="519" t="s">
        <v>404</v>
      </c>
      <c r="C46" s="95" t="s">
        <v>744</v>
      </c>
      <c r="D46" s="96"/>
      <c r="E46" s="97"/>
      <c r="F46" s="95" t="s">
        <v>346</v>
      </c>
      <c r="G46" s="96"/>
      <c r="H46" s="97"/>
      <c r="I46" s="95" t="s">
        <v>347</v>
      </c>
      <c r="J46" s="96"/>
      <c r="K46" s="97"/>
      <c r="L46" s="95" t="s">
        <v>270</v>
      </c>
      <c r="M46" s="96"/>
      <c r="N46" s="97"/>
      <c r="O46" s="95" t="s">
        <v>271</v>
      </c>
      <c r="P46" s="96"/>
      <c r="Q46" s="97"/>
      <c r="R46" s="98" t="s">
        <v>272</v>
      </c>
      <c r="S46" s="99"/>
      <c r="T46" s="100"/>
    </row>
    <row r="47" spans="2:20" s="94" customFormat="1" ht="30.75" customHeight="1" thickBot="1">
      <c r="B47" s="522"/>
      <c r="C47" s="141" t="s">
        <v>398</v>
      </c>
      <c r="D47" s="142" t="s">
        <v>274</v>
      </c>
      <c r="E47" s="143" t="s">
        <v>206</v>
      </c>
      <c r="F47" s="141" t="s">
        <v>398</v>
      </c>
      <c r="G47" s="142" t="s">
        <v>274</v>
      </c>
      <c r="H47" s="143" t="s">
        <v>206</v>
      </c>
      <c r="I47" s="141" t="s">
        <v>398</v>
      </c>
      <c r="J47" s="142" t="s">
        <v>274</v>
      </c>
      <c r="K47" s="143" t="s">
        <v>206</v>
      </c>
      <c r="L47" s="141" t="s">
        <v>398</v>
      </c>
      <c r="M47" s="142" t="s">
        <v>274</v>
      </c>
      <c r="N47" s="143" t="s">
        <v>206</v>
      </c>
      <c r="O47" s="141" t="s">
        <v>398</v>
      </c>
      <c r="P47" s="142" t="s">
        <v>274</v>
      </c>
      <c r="Q47" s="143" t="s">
        <v>206</v>
      </c>
      <c r="R47" s="144" t="s">
        <v>398</v>
      </c>
      <c r="S47" s="142" t="s">
        <v>274</v>
      </c>
      <c r="T47" s="145" t="s">
        <v>206</v>
      </c>
    </row>
    <row r="48" spans="2:20" s="94" customFormat="1" ht="27.75" customHeight="1">
      <c r="B48" s="146">
        <v>26</v>
      </c>
      <c r="C48" s="147" t="s">
        <v>107</v>
      </c>
      <c r="D48" s="148">
        <v>17667</v>
      </c>
      <c r="E48" s="149">
        <v>0.10862198795180733</v>
      </c>
      <c r="F48" s="147" t="s">
        <v>55</v>
      </c>
      <c r="G48" s="148">
        <v>15460</v>
      </c>
      <c r="H48" s="149">
        <f>G48/J48-1</f>
        <v>3.3629738583940583E-2</v>
      </c>
      <c r="I48" s="147" t="s">
        <v>55</v>
      </c>
      <c r="J48" s="148">
        <v>14957</v>
      </c>
      <c r="K48" s="149">
        <v>5.8303261869383727E-2</v>
      </c>
      <c r="L48" s="147" t="s">
        <v>55</v>
      </c>
      <c r="M48" s="148">
        <v>14133</v>
      </c>
      <c r="N48" s="149">
        <v>2.621260528608782E-2</v>
      </c>
      <c r="O48" s="147" t="s">
        <v>55</v>
      </c>
      <c r="P48" s="148">
        <v>13772</v>
      </c>
      <c r="Q48" s="149">
        <v>0.10992907801418439</v>
      </c>
      <c r="R48" s="147" t="s">
        <v>72</v>
      </c>
      <c r="S48" s="148">
        <v>13637</v>
      </c>
      <c r="T48" s="342">
        <v>-0.18140344558496913</v>
      </c>
    </row>
    <row r="49" spans="2:20" s="94" customFormat="1" ht="27.75" customHeight="1">
      <c r="B49" s="152">
        <v>27</v>
      </c>
      <c r="C49" s="115" t="s">
        <v>55</v>
      </c>
      <c r="D49" s="128">
        <v>15304</v>
      </c>
      <c r="E49" s="117">
        <v>-1.0090556274256146E-2</v>
      </c>
      <c r="F49" s="115" t="s">
        <v>104</v>
      </c>
      <c r="G49" s="128">
        <v>15291</v>
      </c>
      <c r="H49" s="117">
        <f>G49/J31-1</f>
        <v>-4.2977143973432774E-3</v>
      </c>
      <c r="I49" s="115" t="s">
        <v>168</v>
      </c>
      <c r="J49" s="128">
        <v>14342</v>
      </c>
      <c r="K49" s="117">
        <v>4.2523806062368275E-2</v>
      </c>
      <c r="L49" s="115" t="s">
        <v>168</v>
      </c>
      <c r="M49" s="128">
        <v>13757</v>
      </c>
      <c r="N49" s="117">
        <v>0.16832271762208073</v>
      </c>
      <c r="O49" s="115" t="s">
        <v>107</v>
      </c>
      <c r="P49" s="128">
        <v>12760</v>
      </c>
      <c r="Q49" s="117">
        <v>-2.019503954541968E-2</v>
      </c>
      <c r="R49" s="154" t="s">
        <v>107</v>
      </c>
      <c r="S49" s="128">
        <v>13023</v>
      </c>
      <c r="T49" s="343">
        <v>0.23148936170212764</v>
      </c>
    </row>
    <row r="50" spans="2:20" s="94" customFormat="1" ht="27.75" customHeight="1">
      <c r="B50" s="152">
        <v>28</v>
      </c>
      <c r="C50" s="159" t="s">
        <v>777</v>
      </c>
      <c r="D50" s="157">
        <v>14921</v>
      </c>
      <c r="E50" s="160">
        <v>2.4185421565334764E-3</v>
      </c>
      <c r="F50" s="159" t="s">
        <v>168</v>
      </c>
      <c r="G50" s="157">
        <v>14885</v>
      </c>
      <c r="H50" s="160">
        <f>G50/J49-1</f>
        <v>3.7860828336354846E-2</v>
      </c>
      <c r="I50" s="159" t="s">
        <v>107</v>
      </c>
      <c r="J50" s="157">
        <v>14203</v>
      </c>
      <c r="K50" s="160">
        <v>6.8135669699932233E-2</v>
      </c>
      <c r="L50" s="159" t="s">
        <v>107</v>
      </c>
      <c r="M50" s="157">
        <v>13297</v>
      </c>
      <c r="N50" s="160">
        <v>4.2084639498432663E-2</v>
      </c>
      <c r="O50" s="159" t="s">
        <v>170</v>
      </c>
      <c r="P50" s="157">
        <v>12750</v>
      </c>
      <c r="Q50" s="160">
        <v>0.30488179306109919</v>
      </c>
      <c r="R50" s="161" t="s">
        <v>168</v>
      </c>
      <c r="S50" s="157">
        <v>12441</v>
      </c>
      <c r="T50" s="344">
        <v>-1.5432098765432056E-2</v>
      </c>
    </row>
    <row r="51" spans="2:20" s="94" customFormat="1" ht="27.75" customHeight="1">
      <c r="B51" s="152">
        <v>29</v>
      </c>
      <c r="C51" s="115" t="s">
        <v>778</v>
      </c>
      <c r="D51" s="128">
        <v>13599</v>
      </c>
      <c r="E51" s="117">
        <v>-5.798004987531169E-2</v>
      </c>
      <c r="F51" s="115" t="s">
        <v>170</v>
      </c>
      <c r="G51" s="128">
        <v>14436</v>
      </c>
      <c r="H51" s="117">
        <f t="shared" ref="H51:H71" si="3">G51/J51-1</f>
        <v>2.8718021805743676E-2</v>
      </c>
      <c r="I51" s="115" t="s">
        <v>170</v>
      </c>
      <c r="J51" s="128">
        <v>14033</v>
      </c>
      <c r="K51" s="117">
        <v>5.9734179127020059E-2</v>
      </c>
      <c r="L51" s="115" t="s">
        <v>170</v>
      </c>
      <c r="M51" s="128">
        <v>13242</v>
      </c>
      <c r="N51" s="117">
        <v>3.858823529411759E-2</v>
      </c>
      <c r="O51" s="115" t="s">
        <v>72</v>
      </c>
      <c r="P51" s="128">
        <v>12325</v>
      </c>
      <c r="Q51" s="117">
        <v>-9.6208843587299309E-2</v>
      </c>
      <c r="R51" s="154" t="s">
        <v>55</v>
      </c>
      <c r="S51" s="128">
        <v>12408</v>
      </c>
      <c r="T51" s="343">
        <v>0.13470507544581611</v>
      </c>
    </row>
    <row r="52" spans="2:20" s="94" customFormat="1" ht="27.75" customHeight="1">
      <c r="B52" s="152">
        <v>30</v>
      </c>
      <c r="C52" s="159" t="s">
        <v>779</v>
      </c>
      <c r="D52" s="157">
        <v>12700</v>
      </c>
      <c r="E52" s="160">
        <v>0.15791393143690735</v>
      </c>
      <c r="F52" s="159" t="s">
        <v>72</v>
      </c>
      <c r="G52" s="157">
        <v>12185</v>
      </c>
      <c r="H52" s="160">
        <f>G52/J53-1</f>
        <v>-2.1442338580147768E-2</v>
      </c>
      <c r="I52" s="159" t="s">
        <v>83</v>
      </c>
      <c r="J52" s="157">
        <v>12547</v>
      </c>
      <c r="K52" s="160">
        <v>-1.4452910219150072E-2</v>
      </c>
      <c r="L52" s="159" t="s">
        <v>83</v>
      </c>
      <c r="M52" s="157">
        <v>12731</v>
      </c>
      <c r="N52" s="160">
        <v>-0.11670020120724345</v>
      </c>
      <c r="O52" s="159" t="s">
        <v>168</v>
      </c>
      <c r="P52" s="157">
        <v>11775</v>
      </c>
      <c r="Q52" s="160">
        <v>-5.3532674222329435E-2</v>
      </c>
      <c r="R52" s="161" t="s">
        <v>405</v>
      </c>
      <c r="S52" s="157">
        <v>12035</v>
      </c>
      <c r="T52" s="344">
        <v>2.7666296644180743E-2</v>
      </c>
    </row>
    <row r="53" spans="2:20" s="94" customFormat="1" ht="27.75" customHeight="1">
      <c r="B53" s="152">
        <v>31</v>
      </c>
      <c r="C53" s="115" t="s">
        <v>88</v>
      </c>
      <c r="D53" s="128">
        <v>12414</v>
      </c>
      <c r="E53" s="117">
        <v>0.31170752324598472</v>
      </c>
      <c r="F53" s="115" t="s">
        <v>83</v>
      </c>
      <c r="G53" s="128">
        <v>11891</v>
      </c>
      <c r="H53" s="117">
        <f>G53/J52-1</f>
        <v>-5.2283414361998903E-2</v>
      </c>
      <c r="I53" s="115" t="s">
        <v>72</v>
      </c>
      <c r="J53" s="128">
        <v>12452</v>
      </c>
      <c r="K53" s="117">
        <v>4.3580288300368863E-2</v>
      </c>
      <c r="L53" s="115" t="s">
        <v>72</v>
      </c>
      <c r="M53" s="128">
        <v>11932</v>
      </c>
      <c r="N53" s="117">
        <v>-3.1886409736308297E-2</v>
      </c>
      <c r="O53" s="115" t="s">
        <v>405</v>
      </c>
      <c r="P53" s="128">
        <v>11675</v>
      </c>
      <c r="Q53" s="117">
        <v>-2.991275446614039E-2</v>
      </c>
      <c r="R53" s="154" t="s">
        <v>111</v>
      </c>
      <c r="S53" s="128">
        <v>10794</v>
      </c>
      <c r="T53" s="343">
        <v>6.0835380835380759E-2</v>
      </c>
    </row>
    <row r="54" spans="2:20" s="94" customFormat="1" ht="27.75" customHeight="1">
      <c r="B54" s="152">
        <v>32</v>
      </c>
      <c r="C54" s="159" t="s">
        <v>780</v>
      </c>
      <c r="D54" s="157">
        <v>12286</v>
      </c>
      <c r="E54" s="160">
        <v>8.288879770209201E-3</v>
      </c>
      <c r="F54" s="159" t="s">
        <v>130</v>
      </c>
      <c r="G54" s="157">
        <v>11460</v>
      </c>
      <c r="H54" s="160">
        <f t="shared" si="3"/>
        <v>-1.2749827705030969E-2</v>
      </c>
      <c r="I54" s="159" t="s">
        <v>130</v>
      </c>
      <c r="J54" s="157">
        <v>11608</v>
      </c>
      <c r="K54" s="160">
        <v>-1.0063107624083245E-2</v>
      </c>
      <c r="L54" s="159" t="s">
        <v>130</v>
      </c>
      <c r="M54" s="157">
        <v>11726</v>
      </c>
      <c r="N54" s="160">
        <v>4.3683083511776299E-3</v>
      </c>
      <c r="O54" s="159" t="s">
        <v>111</v>
      </c>
      <c r="P54" s="157">
        <v>11397</v>
      </c>
      <c r="Q54" s="160">
        <v>5.5864369093941102E-2</v>
      </c>
      <c r="R54" s="161" t="s">
        <v>170</v>
      </c>
      <c r="S54" s="157">
        <v>9771</v>
      </c>
      <c r="T54" s="344">
        <v>-0.15453837501081591</v>
      </c>
    </row>
    <row r="55" spans="2:20" s="94" customFormat="1" ht="27.75" customHeight="1">
      <c r="B55" s="152">
        <v>33</v>
      </c>
      <c r="C55" s="115" t="s">
        <v>781</v>
      </c>
      <c r="D55" s="128">
        <v>12098</v>
      </c>
      <c r="E55" s="117">
        <v>1.740812379110257E-2</v>
      </c>
      <c r="F55" s="115" t="s">
        <v>111</v>
      </c>
      <c r="G55" s="128">
        <v>11334</v>
      </c>
      <c r="H55" s="117">
        <f t="shared" si="3"/>
        <v>6.7507550186534093E-3</v>
      </c>
      <c r="I55" s="115" t="s">
        <v>111</v>
      </c>
      <c r="J55" s="128">
        <v>11258</v>
      </c>
      <c r="K55" s="117">
        <v>2.89735855954667E-2</v>
      </c>
      <c r="L55" s="115" t="s">
        <v>111</v>
      </c>
      <c r="M55" s="128">
        <v>10941</v>
      </c>
      <c r="N55" s="117">
        <v>-4.0010529086601743E-2</v>
      </c>
      <c r="O55" s="115" t="s">
        <v>100</v>
      </c>
      <c r="P55" s="128">
        <v>9408</v>
      </c>
      <c r="Q55" s="117">
        <v>3.5325189831627579E-2</v>
      </c>
      <c r="R55" s="154" t="s">
        <v>115</v>
      </c>
      <c r="S55" s="128">
        <v>9254</v>
      </c>
      <c r="T55" s="343">
        <v>3.120124804992197E-2</v>
      </c>
    </row>
    <row r="56" spans="2:20" s="94" customFormat="1" ht="27.75" customHeight="1">
      <c r="B56" s="152">
        <v>34</v>
      </c>
      <c r="C56" s="159" t="s">
        <v>782</v>
      </c>
      <c r="D56" s="157">
        <v>11640</v>
      </c>
      <c r="E56" s="160">
        <v>6.5738875663797769E-2</v>
      </c>
      <c r="F56" s="159" t="s">
        <v>113</v>
      </c>
      <c r="G56" s="157">
        <v>10968</v>
      </c>
      <c r="H56" s="160">
        <f t="shared" si="3"/>
        <v>5.7564362163725846E-2</v>
      </c>
      <c r="I56" s="159" t="s">
        <v>113</v>
      </c>
      <c r="J56" s="157">
        <v>10371</v>
      </c>
      <c r="K56" s="160">
        <v>7.5829875518672152E-2</v>
      </c>
      <c r="L56" s="159" t="s">
        <v>100</v>
      </c>
      <c r="M56" s="157">
        <v>9928</v>
      </c>
      <c r="N56" s="160">
        <v>5.5272108843537504E-2</v>
      </c>
      <c r="O56" s="159" t="s">
        <v>115</v>
      </c>
      <c r="P56" s="157">
        <v>9381</v>
      </c>
      <c r="Q56" s="160">
        <v>1.3723795115625714E-2</v>
      </c>
      <c r="R56" s="161" t="s">
        <v>100</v>
      </c>
      <c r="S56" s="157">
        <v>9087</v>
      </c>
      <c r="T56" s="344">
        <v>0.10749542961608771</v>
      </c>
    </row>
    <row r="57" spans="2:20" s="94" customFormat="1" ht="27.75" customHeight="1">
      <c r="B57" s="152">
        <v>35</v>
      </c>
      <c r="C57" s="115" t="s">
        <v>783</v>
      </c>
      <c r="D57" s="128">
        <v>11561</v>
      </c>
      <c r="E57" s="117">
        <v>8.8132635253053149E-3</v>
      </c>
      <c r="F57" s="115" t="s">
        <v>100</v>
      </c>
      <c r="G57" s="128">
        <v>10922</v>
      </c>
      <c r="H57" s="117">
        <f t="shared" si="3"/>
        <v>6.4003896736483101E-2</v>
      </c>
      <c r="I57" s="115" t="s">
        <v>100</v>
      </c>
      <c r="J57" s="128">
        <v>10265</v>
      </c>
      <c r="K57" s="117">
        <v>3.3944399677679371E-2</v>
      </c>
      <c r="L57" s="115" t="s">
        <v>115</v>
      </c>
      <c r="M57" s="128">
        <v>9647</v>
      </c>
      <c r="N57" s="117">
        <v>2.8355186014284106E-2</v>
      </c>
      <c r="O57" s="115" t="s">
        <v>406</v>
      </c>
      <c r="P57" s="128">
        <v>9186</v>
      </c>
      <c r="Q57" s="117">
        <v>9.5266483844044458E-2</v>
      </c>
      <c r="R57" s="154" t="s">
        <v>94</v>
      </c>
      <c r="S57" s="128">
        <v>8445</v>
      </c>
      <c r="T57" s="343">
        <v>5.6021007877954165E-2</v>
      </c>
    </row>
    <row r="58" spans="2:20" s="94" customFormat="1" ht="27.75" customHeight="1">
      <c r="B58" s="152">
        <v>36</v>
      </c>
      <c r="C58" s="159" t="s">
        <v>784</v>
      </c>
      <c r="D58" s="157">
        <v>11510</v>
      </c>
      <c r="E58" s="160">
        <v>1.5528498323628126E-2</v>
      </c>
      <c r="F58" s="159" t="s">
        <v>115</v>
      </c>
      <c r="G58" s="157">
        <v>10703</v>
      </c>
      <c r="H58" s="160">
        <f t="shared" si="3"/>
        <v>6.9017179384738281E-2</v>
      </c>
      <c r="I58" s="159" t="s">
        <v>115</v>
      </c>
      <c r="J58" s="157">
        <v>10012</v>
      </c>
      <c r="K58" s="160">
        <v>3.7835596558515538E-2</v>
      </c>
      <c r="L58" s="159" t="s">
        <v>113</v>
      </c>
      <c r="M58" s="157">
        <v>9640</v>
      </c>
      <c r="N58" s="160">
        <v>9.9954358740301341E-2</v>
      </c>
      <c r="O58" s="159" t="s">
        <v>113</v>
      </c>
      <c r="P58" s="157">
        <v>8764</v>
      </c>
      <c r="Q58" s="160">
        <v>7.1917808219178037E-2</v>
      </c>
      <c r="R58" s="161" t="s">
        <v>406</v>
      </c>
      <c r="S58" s="157">
        <v>8387</v>
      </c>
      <c r="T58" s="344">
        <v>3.6071649166151909E-2</v>
      </c>
    </row>
    <row r="59" spans="2:20" s="94" customFormat="1" ht="27.75" customHeight="1">
      <c r="B59" s="152">
        <v>37</v>
      </c>
      <c r="C59" s="115" t="s">
        <v>785</v>
      </c>
      <c r="D59" s="128">
        <v>10791</v>
      </c>
      <c r="E59" s="117">
        <v>8.2219938335046372E-3</v>
      </c>
      <c r="F59" s="115" t="s">
        <v>88</v>
      </c>
      <c r="G59" s="128">
        <v>9464</v>
      </c>
      <c r="H59" s="117">
        <f t="shared" si="3"/>
        <v>7.2164948453608213E-2</v>
      </c>
      <c r="I59" s="115" t="s">
        <v>88</v>
      </c>
      <c r="J59" s="128">
        <v>8827</v>
      </c>
      <c r="K59" s="117">
        <v>0.13472168659210704</v>
      </c>
      <c r="L59" s="115" t="s">
        <v>127</v>
      </c>
      <c r="M59" s="128">
        <v>9437</v>
      </c>
      <c r="N59" s="117">
        <v>2.7324188983235409E-2</v>
      </c>
      <c r="O59" s="115" t="s">
        <v>110</v>
      </c>
      <c r="P59" s="128">
        <v>7802</v>
      </c>
      <c r="Q59" s="117">
        <v>2.9695129998680292E-2</v>
      </c>
      <c r="R59" s="154" t="s">
        <v>113</v>
      </c>
      <c r="S59" s="128">
        <v>8176</v>
      </c>
      <c r="T59" s="343">
        <v>9.8629400698736935E-2</v>
      </c>
    </row>
    <row r="60" spans="2:20" s="94" customFormat="1" ht="27.75" customHeight="1">
      <c r="B60" s="152">
        <v>38</v>
      </c>
      <c r="C60" s="159" t="s">
        <v>786</v>
      </c>
      <c r="D60" s="157">
        <v>9986</v>
      </c>
      <c r="E60" s="160">
        <v>8.2375894212009637E-2</v>
      </c>
      <c r="F60" s="159" t="s">
        <v>124</v>
      </c>
      <c r="G60" s="157">
        <v>9226</v>
      </c>
      <c r="H60" s="160">
        <f>G60/J62-1</f>
        <v>0.13369378225608264</v>
      </c>
      <c r="I60" s="159" t="s">
        <v>110</v>
      </c>
      <c r="J60" s="157">
        <v>8569</v>
      </c>
      <c r="K60" s="160">
        <v>0.12749999999999995</v>
      </c>
      <c r="L60" s="159" t="s">
        <v>94</v>
      </c>
      <c r="M60" s="157">
        <v>7832</v>
      </c>
      <c r="N60" s="160">
        <v>1.1363636363636465E-2</v>
      </c>
      <c r="O60" s="159" t="s">
        <v>152</v>
      </c>
      <c r="P60" s="157">
        <v>7783</v>
      </c>
      <c r="Q60" s="160">
        <v>5.8154561902299395E-3</v>
      </c>
      <c r="R60" s="161" t="s">
        <v>119</v>
      </c>
      <c r="S60" s="157">
        <v>8135</v>
      </c>
      <c r="T60" s="344">
        <v>2.7795325331648746E-2</v>
      </c>
    </row>
    <row r="61" spans="2:20" s="94" customFormat="1" ht="27.75" customHeight="1">
      <c r="B61" s="152">
        <v>39</v>
      </c>
      <c r="C61" s="115" t="s">
        <v>787</v>
      </c>
      <c r="D61" s="128">
        <v>9711</v>
      </c>
      <c r="E61" s="117">
        <v>0.24468085106382986</v>
      </c>
      <c r="F61" s="115" t="s">
        <v>110</v>
      </c>
      <c r="G61" s="128">
        <v>7916</v>
      </c>
      <c r="H61" s="117">
        <f>G61/J60-1</f>
        <v>-7.6204924728673129E-2</v>
      </c>
      <c r="I61" s="115" t="s">
        <v>94</v>
      </c>
      <c r="J61" s="128">
        <v>8511</v>
      </c>
      <c r="K61" s="117">
        <v>8.669560776302343E-2</v>
      </c>
      <c r="L61" s="115" t="s">
        <v>88</v>
      </c>
      <c r="M61" s="128">
        <v>7779</v>
      </c>
      <c r="N61" s="117">
        <v>6.7224584991082414E-2</v>
      </c>
      <c r="O61" s="115" t="s">
        <v>94</v>
      </c>
      <c r="P61" s="128">
        <v>7744</v>
      </c>
      <c r="Q61" s="117">
        <v>-8.3007696862048563E-2</v>
      </c>
      <c r="R61" s="154" t="s">
        <v>152</v>
      </c>
      <c r="S61" s="128">
        <v>7738</v>
      </c>
      <c r="T61" s="343">
        <v>1.5085924176833299E-2</v>
      </c>
    </row>
    <row r="62" spans="2:20" s="94" customFormat="1" ht="27.75" customHeight="1">
      <c r="B62" s="152">
        <v>40</v>
      </c>
      <c r="C62" s="159" t="s">
        <v>788</v>
      </c>
      <c r="D62" s="157">
        <v>9276</v>
      </c>
      <c r="E62" s="160">
        <v>0.17180394138453758</v>
      </c>
      <c r="F62" s="159" t="s">
        <v>87</v>
      </c>
      <c r="G62" s="157">
        <v>7802</v>
      </c>
      <c r="H62" s="160">
        <f>G62/J65-1</f>
        <v>6.6138289150041052E-2</v>
      </c>
      <c r="I62" s="159" t="s">
        <v>124</v>
      </c>
      <c r="J62" s="157">
        <v>8138</v>
      </c>
      <c r="K62" s="160">
        <v>7.7595338983050821E-2</v>
      </c>
      <c r="L62" s="159" t="s">
        <v>110</v>
      </c>
      <c r="M62" s="157">
        <v>7600</v>
      </c>
      <c r="N62" s="160">
        <v>-2.5890797231479135E-2</v>
      </c>
      <c r="O62" s="159" t="s">
        <v>119</v>
      </c>
      <c r="P62" s="157">
        <v>7636</v>
      </c>
      <c r="Q62" s="160">
        <v>-6.133988936693302E-2</v>
      </c>
      <c r="R62" s="161" t="s">
        <v>110</v>
      </c>
      <c r="S62" s="157">
        <v>7577</v>
      </c>
      <c r="T62" s="344">
        <v>-8.8426371511068358E-2</v>
      </c>
    </row>
    <row r="63" spans="2:20" s="94" customFormat="1" ht="27.75" customHeight="1">
      <c r="B63" s="152">
        <v>41</v>
      </c>
      <c r="C63" s="115" t="s">
        <v>117</v>
      </c>
      <c r="D63" s="128">
        <v>8930</v>
      </c>
      <c r="E63" s="117">
        <v>0.23855755894590835</v>
      </c>
      <c r="F63" s="115" t="s">
        <v>94</v>
      </c>
      <c r="G63" s="128">
        <v>7678</v>
      </c>
      <c r="H63" s="117">
        <f>G63/J61-1</f>
        <v>-9.7873340383033747E-2</v>
      </c>
      <c r="I63" s="115" t="s">
        <v>119</v>
      </c>
      <c r="J63" s="128">
        <v>7959</v>
      </c>
      <c r="K63" s="117">
        <v>7.8747628083491561E-2</v>
      </c>
      <c r="L63" s="115" t="s">
        <v>124</v>
      </c>
      <c r="M63" s="128">
        <v>7552</v>
      </c>
      <c r="N63" s="117">
        <v>8.4122882572494895E-2</v>
      </c>
      <c r="O63" s="115" t="s">
        <v>88</v>
      </c>
      <c r="P63" s="128">
        <v>7289</v>
      </c>
      <c r="Q63" s="117">
        <v>9.4115881116781708E-2</v>
      </c>
      <c r="R63" s="154" t="s">
        <v>407</v>
      </c>
      <c r="S63" s="128">
        <v>6681</v>
      </c>
      <c r="T63" s="343">
        <v>-3.3979178716020852E-2</v>
      </c>
    </row>
    <row r="64" spans="2:20" s="94" customFormat="1" ht="27.75" customHeight="1">
      <c r="B64" s="152">
        <v>42</v>
      </c>
      <c r="C64" s="122" t="s">
        <v>119</v>
      </c>
      <c r="D64" s="123">
        <v>8393</v>
      </c>
      <c r="E64" s="124">
        <v>0.11787426744805551</v>
      </c>
      <c r="F64" s="122" t="s">
        <v>152</v>
      </c>
      <c r="G64" s="123">
        <v>7619</v>
      </c>
      <c r="H64" s="124">
        <f t="shared" si="3"/>
        <v>2.9455478989325767E-2</v>
      </c>
      <c r="I64" s="122" t="s">
        <v>152</v>
      </c>
      <c r="J64" s="123">
        <v>7401</v>
      </c>
      <c r="K64" s="124">
        <v>3.9758359089631989E-2</v>
      </c>
      <c r="L64" s="122" t="s">
        <v>119</v>
      </c>
      <c r="M64" s="123">
        <v>7378</v>
      </c>
      <c r="N64" s="124">
        <v>-3.378732320586697E-2</v>
      </c>
      <c r="O64" s="159" t="s">
        <v>124</v>
      </c>
      <c r="P64" s="157">
        <v>6966</v>
      </c>
      <c r="Q64" s="160">
        <v>6.4974774499312105E-2</v>
      </c>
      <c r="R64" s="161" t="s">
        <v>88</v>
      </c>
      <c r="S64" s="157">
        <v>6662</v>
      </c>
      <c r="T64" s="344">
        <v>8.7140992167101805E-2</v>
      </c>
    </row>
    <row r="65" spans="2:20" s="94" customFormat="1" ht="27.75" customHeight="1">
      <c r="B65" s="152">
        <v>43</v>
      </c>
      <c r="C65" s="115" t="s">
        <v>789</v>
      </c>
      <c r="D65" s="128">
        <v>7601</v>
      </c>
      <c r="E65" s="117">
        <v>-2.3625147657172496E-3</v>
      </c>
      <c r="F65" s="115" t="s">
        <v>119</v>
      </c>
      <c r="G65" s="128">
        <v>7508</v>
      </c>
      <c r="H65" s="117">
        <f>G65/J63-1</f>
        <v>-5.6665410227415558E-2</v>
      </c>
      <c r="I65" s="115" t="s">
        <v>87</v>
      </c>
      <c r="J65" s="128">
        <v>7318</v>
      </c>
      <c r="K65" s="117">
        <v>5.8126084441873838E-2</v>
      </c>
      <c r="L65" s="115" t="s">
        <v>152</v>
      </c>
      <c r="M65" s="128">
        <v>7118</v>
      </c>
      <c r="N65" s="117">
        <v>-8.5442631376076106E-2</v>
      </c>
      <c r="O65" s="115" t="s">
        <v>159</v>
      </c>
      <c r="P65" s="128">
        <v>6773</v>
      </c>
      <c r="Q65" s="117">
        <v>1.910923863978331E-2</v>
      </c>
      <c r="R65" s="154" t="s">
        <v>159</v>
      </c>
      <c r="S65" s="128">
        <v>6646</v>
      </c>
      <c r="T65" s="343">
        <v>1.1413787855729662E-2</v>
      </c>
    </row>
    <row r="66" spans="2:20" s="94" customFormat="1" ht="27.75" customHeight="1">
      <c r="B66" s="152">
        <v>44</v>
      </c>
      <c r="C66" s="122" t="s">
        <v>790</v>
      </c>
      <c r="D66" s="123">
        <v>7268</v>
      </c>
      <c r="E66" s="124">
        <v>-5.3399322740296906E-2</v>
      </c>
      <c r="F66" s="122" t="s">
        <v>117</v>
      </c>
      <c r="G66" s="123">
        <v>7210</v>
      </c>
      <c r="H66" s="124">
        <f t="shared" si="3"/>
        <v>1.5492957746478853E-2</v>
      </c>
      <c r="I66" s="122" t="s">
        <v>117</v>
      </c>
      <c r="J66" s="123">
        <v>7100</v>
      </c>
      <c r="K66" s="124">
        <v>4.9209398551795402E-2</v>
      </c>
      <c r="L66" s="122" t="s">
        <v>87</v>
      </c>
      <c r="M66" s="123">
        <v>6916</v>
      </c>
      <c r="N66" s="124">
        <v>0.10514541387024612</v>
      </c>
      <c r="O66" s="159" t="s">
        <v>117</v>
      </c>
      <c r="P66" s="157">
        <v>6753</v>
      </c>
      <c r="Q66" s="160">
        <v>1.0776829815895894E-2</v>
      </c>
      <c r="R66" s="161" t="s">
        <v>124</v>
      </c>
      <c r="S66" s="157">
        <v>6541</v>
      </c>
      <c r="T66" s="344">
        <v>1.1755607115235822E-2</v>
      </c>
    </row>
    <row r="67" spans="2:20" s="94" customFormat="1" ht="27.75" customHeight="1">
      <c r="B67" s="152">
        <v>45</v>
      </c>
      <c r="C67" s="115" t="s">
        <v>791</v>
      </c>
      <c r="D67" s="128">
        <v>7209</v>
      </c>
      <c r="E67" s="117">
        <v>1.2357814913635634E-2</v>
      </c>
      <c r="F67" s="115" t="s">
        <v>159</v>
      </c>
      <c r="G67" s="128">
        <v>7121</v>
      </c>
      <c r="H67" s="117">
        <f>G67/J67-1</f>
        <v>1.9032627361190713E-2</v>
      </c>
      <c r="I67" s="115" t="s">
        <v>159</v>
      </c>
      <c r="J67" s="128">
        <v>6988</v>
      </c>
      <c r="K67" s="117">
        <v>1.7916970138383004E-2</v>
      </c>
      <c r="L67" s="115" t="s">
        <v>159</v>
      </c>
      <c r="M67" s="128">
        <v>6865</v>
      </c>
      <c r="N67" s="117">
        <v>1.3583345637088406E-2</v>
      </c>
      <c r="O67" s="115" t="s">
        <v>68</v>
      </c>
      <c r="P67" s="128">
        <v>6258</v>
      </c>
      <c r="Q67" s="117">
        <v>4.0226063829787329E-2</v>
      </c>
      <c r="R67" s="154" t="s">
        <v>408</v>
      </c>
      <c r="S67" s="128">
        <v>6039</v>
      </c>
      <c r="T67" s="343">
        <v>1.0035122930255991E-2</v>
      </c>
    </row>
    <row r="68" spans="2:20" s="94" customFormat="1" ht="27.75" customHeight="1">
      <c r="B68" s="152">
        <v>46</v>
      </c>
      <c r="C68" s="122" t="s">
        <v>151</v>
      </c>
      <c r="D68" s="123">
        <v>6999</v>
      </c>
      <c r="E68" s="124">
        <v>4.1672867986307427E-2</v>
      </c>
      <c r="F68" s="122" t="s">
        <v>151</v>
      </c>
      <c r="G68" s="123">
        <v>6719</v>
      </c>
      <c r="H68" s="124">
        <f>G68/J68-1</f>
        <v>1.849325450962569E-2</v>
      </c>
      <c r="I68" s="122" t="s">
        <v>151</v>
      </c>
      <c r="J68" s="123">
        <v>6597</v>
      </c>
      <c r="K68" s="124">
        <v>3.6449332285938718E-2</v>
      </c>
      <c r="L68" s="122" t="s">
        <v>117</v>
      </c>
      <c r="M68" s="123">
        <v>6767</v>
      </c>
      <c r="N68" s="124">
        <v>2.0731526728861027E-3</v>
      </c>
      <c r="O68" s="159" t="s">
        <v>87</v>
      </c>
      <c r="P68" s="157">
        <v>6258</v>
      </c>
      <c r="Q68" s="160">
        <v>0.11909871244635184</v>
      </c>
      <c r="R68" s="161" t="s">
        <v>68</v>
      </c>
      <c r="S68" s="157">
        <v>6016</v>
      </c>
      <c r="T68" s="344">
        <v>1.0582899378464683E-2</v>
      </c>
    </row>
    <row r="69" spans="2:20" s="94" customFormat="1" ht="27.75" customHeight="1">
      <c r="B69" s="152">
        <v>47</v>
      </c>
      <c r="C69" s="115" t="s">
        <v>792</v>
      </c>
      <c r="D69" s="128">
        <v>6696</v>
      </c>
      <c r="E69" s="345">
        <v>3.4930448222565635E-2</v>
      </c>
      <c r="F69" s="115" t="s">
        <v>68</v>
      </c>
      <c r="G69" s="128">
        <v>6470</v>
      </c>
      <c r="H69" s="345">
        <f>G69/J70-1</f>
        <v>4.8622366288492813E-2</v>
      </c>
      <c r="I69" s="115" t="s">
        <v>127</v>
      </c>
      <c r="J69" s="128">
        <v>6221</v>
      </c>
      <c r="K69" s="345" t="s">
        <v>52</v>
      </c>
      <c r="L69" s="115" t="s">
        <v>151</v>
      </c>
      <c r="M69" s="128">
        <v>6365</v>
      </c>
      <c r="N69" s="117">
        <v>4.9637203166226884E-2</v>
      </c>
      <c r="O69" s="115" t="s">
        <v>169</v>
      </c>
      <c r="P69" s="128">
        <v>6221</v>
      </c>
      <c r="Q69" s="117">
        <v>4.4668345927791675E-2</v>
      </c>
      <c r="R69" s="154" t="s">
        <v>169</v>
      </c>
      <c r="S69" s="128">
        <v>5955</v>
      </c>
      <c r="T69" s="343">
        <v>-3.2651072124756375E-2</v>
      </c>
    </row>
    <row r="70" spans="2:20" s="94" customFormat="1" ht="27.75" customHeight="1">
      <c r="B70" s="152">
        <v>48</v>
      </c>
      <c r="C70" s="122" t="s">
        <v>169</v>
      </c>
      <c r="D70" s="123">
        <v>6560</v>
      </c>
      <c r="E70" s="124">
        <v>2.308172177167811E-2</v>
      </c>
      <c r="F70" s="122" t="s">
        <v>178</v>
      </c>
      <c r="G70" s="123">
        <v>6442</v>
      </c>
      <c r="H70" s="124">
        <f>G70/J72-1</f>
        <v>0.12878920623795342</v>
      </c>
      <c r="I70" s="122" t="s">
        <v>68</v>
      </c>
      <c r="J70" s="123">
        <v>6170</v>
      </c>
      <c r="K70" s="124">
        <v>-2.249683143219261E-2</v>
      </c>
      <c r="L70" s="122" t="s">
        <v>68</v>
      </c>
      <c r="M70" s="123">
        <v>6312</v>
      </c>
      <c r="N70" s="124">
        <v>8.6289549376796781E-3</v>
      </c>
      <c r="O70" s="159" t="s">
        <v>151</v>
      </c>
      <c r="P70" s="157">
        <v>6064</v>
      </c>
      <c r="Q70" s="160">
        <v>4.4436789528074394E-2</v>
      </c>
      <c r="R70" s="161" t="s">
        <v>151</v>
      </c>
      <c r="S70" s="157">
        <v>5806</v>
      </c>
      <c r="T70" s="344">
        <v>1.9311797752809001E-2</v>
      </c>
    </row>
    <row r="71" spans="2:20" s="94" customFormat="1" ht="27.75" customHeight="1">
      <c r="B71" s="152">
        <v>49</v>
      </c>
      <c r="C71" s="115" t="s">
        <v>793</v>
      </c>
      <c r="D71" s="128">
        <v>6448</v>
      </c>
      <c r="E71" s="117">
        <v>5.1190088033909342E-2</v>
      </c>
      <c r="F71" s="115" t="s">
        <v>169</v>
      </c>
      <c r="G71" s="128">
        <v>6412</v>
      </c>
      <c r="H71" s="117">
        <f t="shared" si="3"/>
        <v>7.0808283233132929E-2</v>
      </c>
      <c r="I71" s="115" t="s">
        <v>169</v>
      </c>
      <c r="J71" s="128">
        <v>5988</v>
      </c>
      <c r="K71" s="117">
        <v>3.1831127492041311E-3</v>
      </c>
      <c r="L71" s="115" t="s">
        <v>178</v>
      </c>
      <c r="M71" s="128">
        <v>6232</v>
      </c>
      <c r="N71" s="117">
        <v>0.15364679748241383</v>
      </c>
      <c r="O71" s="115" t="s">
        <v>79</v>
      </c>
      <c r="P71" s="128">
        <v>5872</v>
      </c>
      <c r="Q71" s="117">
        <v>-2.7653585030634198E-2</v>
      </c>
      <c r="R71" s="154" t="s">
        <v>409</v>
      </c>
      <c r="S71" s="128">
        <v>5713</v>
      </c>
      <c r="T71" s="343">
        <v>6.3413774881098117E-3</v>
      </c>
    </row>
    <row r="72" spans="2:20" s="94" customFormat="1" ht="27.75" customHeight="1" thickBot="1">
      <c r="B72" s="165">
        <v>50</v>
      </c>
      <c r="C72" s="169" t="s">
        <v>794</v>
      </c>
      <c r="D72" s="167">
        <v>6181</v>
      </c>
      <c r="E72" s="168">
        <v>8.3055896267741458E-2</v>
      </c>
      <c r="F72" s="169" t="s">
        <v>127</v>
      </c>
      <c r="G72" s="167">
        <v>6134</v>
      </c>
      <c r="H72" s="168">
        <f>G72/J69-1</f>
        <v>-1.3984889889085306E-2</v>
      </c>
      <c r="I72" s="169" t="s">
        <v>178</v>
      </c>
      <c r="J72" s="167">
        <v>5707</v>
      </c>
      <c r="K72" s="168">
        <v>-8.4242618741976916E-2</v>
      </c>
      <c r="L72" s="169" t="s">
        <v>169</v>
      </c>
      <c r="M72" s="167">
        <v>5969</v>
      </c>
      <c r="N72" s="168">
        <v>-4.0507956920109334E-2</v>
      </c>
      <c r="O72" s="169" t="s">
        <v>409</v>
      </c>
      <c r="P72" s="167">
        <v>5402</v>
      </c>
      <c r="Q72" s="168">
        <v>-5.4437248380885706E-2</v>
      </c>
      <c r="R72" s="346" t="s">
        <v>87</v>
      </c>
      <c r="S72" s="167">
        <v>5592</v>
      </c>
      <c r="T72" s="347">
        <v>0.10382945124358467</v>
      </c>
    </row>
    <row r="73" spans="2:20" ht="15" customHeight="1">
      <c r="B73" s="139"/>
      <c r="C73" s="86"/>
      <c r="D73" s="25"/>
      <c r="E73" s="87"/>
    </row>
    <row r="74" spans="2:20" ht="15" customHeight="1">
      <c r="B74" s="139"/>
      <c r="C74" s="86"/>
      <c r="D74" s="25"/>
      <c r="E74" s="87"/>
    </row>
    <row r="75" spans="2:20" ht="15" customHeight="1">
      <c r="C75" s="86"/>
      <c r="D75" s="25"/>
      <c r="E75" s="87"/>
    </row>
    <row r="76" spans="2:20" ht="15" customHeight="1">
      <c r="C76" s="86"/>
      <c r="D76" s="25"/>
      <c r="E76" s="87"/>
    </row>
    <row r="77" spans="2:20" s="94" customFormat="1" ht="16.5" customHeight="1">
      <c r="B77" s="85"/>
      <c r="C77" s="86"/>
      <c r="D77" s="25"/>
      <c r="E77" s="87"/>
      <c r="F77" s="86"/>
      <c r="G77" s="25"/>
      <c r="H77" s="87"/>
      <c r="I77" s="86"/>
      <c r="J77" s="25"/>
      <c r="K77" s="87"/>
      <c r="L77" s="88"/>
      <c r="M77" s="25"/>
      <c r="N77" s="89"/>
      <c r="O77" s="88"/>
      <c r="P77" s="25"/>
      <c r="Q77" s="89"/>
      <c r="R77" s="88"/>
      <c r="S77" s="25"/>
      <c r="T77" s="89"/>
    </row>
    <row r="78" spans="2:20" s="94" customFormat="1" ht="38.25" customHeight="1">
      <c r="B78" s="85"/>
      <c r="C78" s="85"/>
      <c r="D78" s="85"/>
      <c r="E78" s="140"/>
      <c r="F78" s="85"/>
      <c r="G78" s="85"/>
      <c r="H78" s="140"/>
      <c r="I78" s="521"/>
      <c r="J78" s="521"/>
      <c r="K78" s="521"/>
      <c r="L78" s="521"/>
      <c r="M78" s="521"/>
      <c r="N78" s="521"/>
      <c r="O78" s="521"/>
      <c r="P78" s="521"/>
      <c r="Q78" s="521"/>
      <c r="R78" s="521"/>
      <c r="S78" s="521"/>
      <c r="T78" s="89"/>
    </row>
    <row r="79" spans="2:20" s="94" customFormat="1" ht="13.4" customHeight="1">
      <c r="B79" s="85"/>
      <c r="C79" s="86"/>
      <c r="D79" s="25"/>
      <c r="E79" s="87"/>
      <c r="F79" s="86"/>
      <c r="G79" s="25"/>
      <c r="H79" s="87"/>
      <c r="I79" s="86"/>
      <c r="J79" s="25"/>
      <c r="K79" s="87"/>
      <c r="L79" s="88"/>
      <c r="M79" s="25"/>
      <c r="N79" s="89"/>
      <c r="O79" s="88"/>
      <c r="P79" s="25"/>
      <c r="Q79" s="89"/>
      <c r="R79" s="88"/>
      <c r="S79" s="25"/>
      <c r="T79" s="89"/>
    </row>
    <row r="80" spans="2:20" s="94" customFormat="1" ht="30.75" hidden="1" customHeight="1">
      <c r="B80" s="519" t="s">
        <v>345</v>
      </c>
      <c r="C80" s="95" t="s">
        <v>745</v>
      </c>
      <c r="D80" s="96"/>
      <c r="E80" s="97"/>
      <c r="F80" s="95" t="s">
        <v>346</v>
      </c>
      <c r="G80" s="96"/>
      <c r="H80" s="97"/>
      <c r="I80" s="95" t="s">
        <v>347</v>
      </c>
      <c r="J80" s="96"/>
      <c r="K80" s="97"/>
      <c r="L80" s="95" t="s">
        <v>270</v>
      </c>
      <c r="M80" s="96"/>
      <c r="N80" s="97"/>
      <c r="O80" s="95" t="s">
        <v>271</v>
      </c>
      <c r="P80" s="96"/>
      <c r="Q80" s="97"/>
      <c r="R80" s="98" t="s">
        <v>272</v>
      </c>
      <c r="S80" s="99"/>
      <c r="T80" s="100"/>
    </row>
    <row r="81" spans="2:20" s="94" customFormat="1" ht="30.75" hidden="1" customHeight="1" thickBot="1">
      <c r="B81" s="522"/>
      <c r="C81" s="141" t="s">
        <v>398</v>
      </c>
      <c r="D81" s="142" t="s">
        <v>274</v>
      </c>
      <c r="E81" s="143" t="s">
        <v>206</v>
      </c>
      <c r="F81" s="141" t="s">
        <v>398</v>
      </c>
      <c r="G81" s="142" t="s">
        <v>274</v>
      </c>
      <c r="H81" s="143" t="s">
        <v>206</v>
      </c>
      <c r="I81" s="141" t="s">
        <v>398</v>
      </c>
      <c r="J81" s="142" t="s">
        <v>274</v>
      </c>
      <c r="K81" s="143" t="s">
        <v>206</v>
      </c>
      <c r="L81" s="141" t="s">
        <v>398</v>
      </c>
      <c r="M81" s="142" t="s">
        <v>274</v>
      </c>
      <c r="N81" s="143" t="s">
        <v>206</v>
      </c>
      <c r="O81" s="141" t="s">
        <v>398</v>
      </c>
      <c r="P81" s="142" t="s">
        <v>274</v>
      </c>
      <c r="Q81" s="143" t="s">
        <v>206</v>
      </c>
      <c r="R81" s="144" t="s">
        <v>398</v>
      </c>
      <c r="S81" s="142" t="s">
        <v>274</v>
      </c>
      <c r="T81" s="145" t="s">
        <v>206</v>
      </c>
    </row>
    <row r="82" spans="2:20" s="94" customFormat="1" ht="27.75" hidden="1" customHeight="1">
      <c r="B82" s="146">
        <v>51</v>
      </c>
      <c r="C82" s="348" t="s">
        <v>51</v>
      </c>
      <c r="D82" s="278">
        <v>5810</v>
      </c>
      <c r="E82" s="349">
        <f>D82/G82-1</f>
        <v>1.2900976290097566E-2</v>
      </c>
      <c r="F82" s="348" t="s">
        <v>51</v>
      </c>
      <c r="G82" s="278">
        <v>5736</v>
      </c>
      <c r="H82" s="349">
        <f>G82/J82-1</f>
        <v>2.814124395052886E-2</v>
      </c>
      <c r="I82" s="350" t="s">
        <v>51</v>
      </c>
      <c r="J82" s="278">
        <v>5579</v>
      </c>
      <c r="K82" s="349">
        <v>5.8834693490225742E-2</v>
      </c>
      <c r="L82" s="348" t="s">
        <v>79</v>
      </c>
      <c r="M82" s="278">
        <v>5721</v>
      </c>
      <c r="N82" s="349">
        <v>-2.5715258855585788E-2</v>
      </c>
      <c r="O82" s="147" t="s">
        <v>51</v>
      </c>
      <c r="P82" s="148">
        <v>5001</v>
      </c>
      <c r="Q82" s="149">
        <v>3.6047234307023057E-2</v>
      </c>
      <c r="R82" s="147" t="s">
        <v>410</v>
      </c>
      <c r="S82" s="148">
        <v>5161</v>
      </c>
      <c r="T82" s="342">
        <v>0.14282550930026572</v>
      </c>
    </row>
    <row r="83" spans="2:20" s="94" customFormat="1" ht="27.75" hidden="1" customHeight="1">
      <c r="B83" s="152">
        <v>52</v>
      </c>
      <c r="C83" s="115" t="s">
        <v>795</v>
      </c>
      <c r="D83" s="128">
        <v>5390</v>
      </c>
      <c r="E83" s="117">
        <f>D83/G84-1</f>
        <v>1.4111006585136421E-2</v>
      </c>
      <c r="F83" s="115" t="s">
        <v>122</v>
      </c>
      <c r="G83" s="128">
        <v>5707</v>
      </c>
      <c r="H83" s="117">
        <f t="shared" ref="H83:H102" si="4">G83/J83-1</f>
        <v>2.4596050269299896E-2</v>
      </c>
      <c r="I83" s="115" t="s">
        <v>122</v>
      </c>
      <c r="J83" s="128">
        <v>5570</v>
      </c>
      <c r="K83" s="117">
        <v>5.7528004556673729E-2</v>
      </c>
      <c r="L83" s="115" t="s">
        <v>51</v>
      </c>
      <c r="M83" s="128">
        <v>5269</v>
      </c>
      <c r="N83" s="117">
        <v>5.3589282143571282E-2</v>
      </c>
      <c r="O83" s="115" t="s">
        <v>411</v>
      </c>
      <c r="P83" s="128">
        <v>4820</v>
      </c>
      <c r="Q83" s="117">
        <v>-6.6072466576244882E-2</v>
      </c>
      <c r="R83" s="154" t="s">
        <v>51</v>
      </c>
      <c r="S83" s="128">
        <v>4827</v>
      </c>
      <c r="T83" s="343">
        <v>0.12885874649204854</v>
      </c>
    </row>
    <row r="84" spans="2:20" s="94" customFormat="1" ht="27.75" hidden="1" customHeight="1">
      <c r="B84" s="152">
        <v>53</v>
      </c>
      <c r="C84" s="122" t="s">
        <v>796</v>
      </c>
      <c r="D84" s="123">
        <v>5327</v>
      </c>
      <c r="E84" s="124">
        <f>D84/G86-1</f>
        <v>4.9241678156391577E-2</v>
      </c>
      <c r="F84" s="122" t="s">
        <v>99</v>
      </c>
      <c r="G84" s="123">
        <v>5315</v>
      </c>
      <c r="H84" s="124">
        <f>G84/J86-1</f>
        <v>4.3384373773066365E-2</v>
      </c>
      <c r="I84" s="122" t="s">
        <v>79</v>
      </c>
      <c r="J84" s="123">
        <v>5338</v>
      </c>
      <c r="K84" s="124">
        <v>-6.6946338052787935E-2</v>
      </c>
      <c r="L84" s="122" t="s">
        <v>122</v>
      </c>
      <c r="M84" s="123">
        <v>5267</v>
      </c>
      <c r="N84" s="124">
        <v>0.17279002449343128</v>
      </c>
      <c r="O84" s="159" t="s">
        <v>122</v>
      </c>
      <c r="P84" s="157">
        <v>4491</v>
      </c>
      <c r="Q84" s="160">
        <v>9.536585365853667E-2</v>
      </c>
      <c r="R84" s="161" t="s">
        <v>102</v>
      </c>
      <c r="S84" s="157">
        <v>4340</v>
      </c>
      <c r="T84" s="344">
        <v>1.4018691588784993E-2</v>
      </c>
    </row>
    <row r="85" spans="2:20" s="94" customFormat="1" ht="27.75" hidden="1" customHeight="1">
      <c r="B85" s="152">
        <v>54</v>
      </c>
      <c r="C85" s="115" t="s">
        <v>171</v>
      </c>
      <c r="D85" s="128">
        <v>5215</v>
      </c>
      <c r="E85" s="345">
        <f>D85/G85-1</f>
        <v>2.1347434390912579E-2</v>
      </c>
      <c r="F85" s="115" t="s">
        <v>171</v>
      </c>
      <c r="G85" s="128">
        <v>5106</v>
      </c>
      <c r="H85" s="345">
        <f>G85/J87-1</f>
        <v>2.9850746268656803E-2</v>
      </c>
      <c r="I85" s="115" t="s">
        <v>128</v>
      </c>
      <c r="J85" s="128">
        <v>5169</v>
      </c>
      <c r="K85" s="345" t="s">
        <v>52</v>
      </c>
      <c r="L85" s="115" t="s">
        <v>99</v>
      </c>
      <c r="M85" s="128">
        <v>4921</v>
      </c>
      <c r="N85" s="117">
        <v>0.10559424848348686</v>
      </c>
      <c r="O85" s="115" t="s">
        <v>102</v>
      </c>
      <c r="P85" s="128">
        <v>4484</v>
      </c>
      <c r="Q85" s="117">
        <v>3.3179723502304137E-2</v>
      </c>
      <c r="R85" s="154" t="s">
        <v>122</v>
      </c>
      <c r="S85" s="128">
        <v>4100</v>
      </c>
      <c r="T85" s="343">
        <v>8.0368906455863032E-2</v>
      </c>
    </row>
    <row r="86" spans="2:20" s="94" customFormat="1" ht="27.75" hidden="1" customHeight="1">
      <c r="B86" s="152">
        <v>55</v>
      </c>
      <c r="C86" s="122" t="s">
        <v>797</v>
      </c>
      <c r="D86" s="123">
        <v>5121</v>
      </c>
      <c r="E86" s="124">
        <f>D86/G87-1</f>
        <v>3.5591506572295151E-2</v>
      </c>
      <c r="F86" s="122" t="s">
        <v>128</v>
      </c>
      <c r="G86" s="123">
        <v>5077</v>
      </c>
      <c r="H86" s="124">
        <f>G86/J85-1</f>
        <v>-1.7798413619655618E-2</v>
      </c>
      <c r="I86" s="122" t="s">
        <v>99</v>
      </c>
      <c r="J86" s="123">
        <v>5094</v>
      </c>
      <c r="K86" s="124">
        <v>3.5155456208087799E-2</v>
      </c>
      <c r="L86" s="122" t="s">
        <v>411</v>
      </c>
      <c r="M86" s="123">
        <v>4729</v>
      </c>
      <c r="N86" s="124">
        <v>-1.8879668049792575E-2</v>
      </c>
      <c r="O86" s="159" t="s">
        <v>99</v>
      </c>
      <c r="P86" s="157">
        <v>4451</v>
      </c>
      <c r="Q86" s="160">
        <v>0.16366013071895424</v>
      </c>
      <c r="R86" s="161" t="s">
        <v>163</v>
      </c>
      <c r="S86" s="157">
        <v>4079</v>
      </c>
      <c r="T86" s="344">
        <v>3.4440344403443568E-3</v>
      </c>
    </row>
    <row r="87" spans="2:20" s="94" customFormat="1" ht="27.75" hidden="1" customHeight="1">
      <c r="B87" s="152">
        <v>56</v>
      </c>
      <c r="C87" s="115" t="s">
        <v>798</v>
      </c>
      <c r="D87" s="128">
        <v>4774</v>
      </c>
      <c r="E87" s="117">
        <f>D87/G89-1</f>
        <v>5.6896170024352433E-2</v>
      </c>
      <c r="F87" s="115" t="s">
        <v>167</v>
      </c>
      <c r="G87" s="128">
        <v>4945</v>
      </c>
      <c r="H87" s="117">
        <f>G87/J88-1</f>
        <v>5.0786230344241456E-2</v>
      </c>
      <c r="I87" s="115" t="s">
        <v>171</v>
      </c>
      <c r="J87" s="128">
        <v>4958</v>
      </c>
      <c r="K87" s="117">
        <v>4.8424614083315776E-2</v>
      </c>
      <c r="L87" s="115" t="s">
        <v>102</v>
      </c>
      <c r="M87" s="128">
        <v>4591</v>
      </c>
      <c r="N87" s="117">
        <v>2.3862622658340715E-2</v>
      </c>
      <c r="O87" s="115" t="s">
        <v>163</v>
      </c>
      <c r="P87" s="128">
        <v>4346</v>
      </c>
      <c r="Q87" s="117">
        <v>6.5457219906839947E-2</v>
      </c>
      <c r="R87" s="154" t="s">
        <v>167</v>
      </c>
      <c r="S87" s="128">
        <v>4065</v>
      </c>
      <c r="T87" s="343">
        <v>4.9032258064516165E-2</v>
      </c>
    </row>
    <row r="88" spans="2:20" s="94" customFormat="1" ht="27.75" hidden="1" customHeight="1">
      <c r="B88" s="152">
        <v>57</v>
      </c>
      <c r="C88" s="159" t="s">
        <v>79</v>
      </c>
      <c r="D88" s="157">
        <v>4689</v>
      </c>
      <c r="E88" s="160">
        <f>D88/G88-1</f>
        <v>-3.1198347107437963E-2</v>
      </c>
      <c r="F88" s="159" t="s">
        <v>79</v>
      </c>
      <c r="G88" s="157">
        <v>4840</v>
      </c>
      <c r="H88" s="160">
        <f>G88/J84-1</f>
        <v>-9.3293368302735158E-2</v>
      </c>
      <c r="I88" s="159" t="s">
        <v>167</v>
      </c>
      <c r="J88" s="157">
        <v>4706</v>
      </c>
      <c r="K88" s="160">
        <v>4.3921916592724042E-2</v>
      </c>
      <c r="L88" s="159" t="s">
        <v>139</v>
      </c>
      <c r="M88" s="157">
        <v>4526</v>
      </c>
      <c r="N88" s="160">
        <v>0.25443458980044342</v>
      </c>
      <c r="O88" s="159" t="s">
        <v>167</v>
      </c>
      <c r="P88" s="157">
        <v>4336</v>
      </c>
      <c r="Q88" s="160">
        <v>6.6666666666666652E-2</v>
      </c>
      <c r="R88" s="161" t="s">
        <v>412</v>
      </c>
      <c r="S88" s="157">
        <v>3949</v>
      </c>
      <c r="T88" s="344">
        <v>0.13705729916498699</v>
      </c>
    </row>
    <row r="89" spans="2:20" s="94" customFormat="1" ht="27.75" hidden="1" customHeight="1">
      <c r="B89" s="152">
        <v>58</v>
      </c>
      <c r="C89" s="115" t="s">
        <v>799</v>
      </c>
      <c r="D89" s="128">
        <v>4460</v>
      </c>
      <c r="E89" s="117">
        <f>D89/G90-1</f>
        <v>2.0220175241518756E-3</v>
      </c>
      <c r="F89" s="115" t="s">
        <v>163</v>
      </c>
      <c r="G89" s="128">
        <v>4517</v>
      </c>
      <c r="H89" s="117">
        <f t="shared" si="4"/>
        <v>8.0339209997768446E-3</v>
      </c>
      <c r="I89" s="115" t="s">
        <v>163</v>
      </c>
      <c r="J89" s="128">
        <v>4481</v>
      </c>
      <c r="K89" s="117">
        <v>1.8640600136394569E-2</v>
      </c>
      <c r="L89" s="115" t="s">
        <v>167</v>
      </c>
      <c r="M89" s="128">
        <v>4508</v>
      </c>
      <c r="N89" s="117">
        <v>3.9667896678966752E-2</v>
      </c>
      <c r="O89" s="115" t="s">
        <v>65</v>
      </c>
      <c r="P89" s="128">
        <v>3843</v>
      </c>
      <c r="Q89" s="117">
        <v>-1.9642857142857184E-2</v>
      </c>
      <c r="R89" s="154" t="s">
        <v>65</v>
      </c>
      <c r="S89" s="128">
        <v>3920</v>
      </c>
      <c r="T89" s="343">
        <v>1.3705715024566745E-2</v>
      </c>
    </row>
    <row r="90" spans="2:20" s="94" customFormat="1" ht="27.75" hidden="1" customHeight="1">
      <c r="B90" s="152">
        <v>59</v>
      </c>
      <c r="C90" s="159" t="s">
        <v>800</v>
      </c>
      <c r="D90" s="157">
        <v>4119</v>
      </c>
      <c r="E90" s="160">
        <f>D90/G92-1</f>
        <v>-3.1461761858664339E-3</v>
      </c>
      <c r="F90" s="159" t="s">
        <v>139</v>
      </c>
      <c r="G90" s="157">
        <v>4451</v>
      </c>
      <c r="H90" s="160">
        <f>G90/J91-1</f>
        <v>3.4635053463505372E-2</v>
      </c>
      <c r="I90" s="159" t="s">
        <v>102</v>
      </c>
      <c r="J90" s="157">
        <v>4422</v>
      </c>
      <c r="K90" s="160">
        <v>-3.6811152254410784E-2</v>
      </c>
      <c r="L90" s="159" t="s">
        <v>163</v>
      </c>
      <c r="M90" s="157">
        <v>4399</v>
      </c>
      <c r="N90" s="160">
        <v>1.2195121951219523E-2</v>
      </c>
      <c r="O90" s="159" t="s">
        <v>97</v>
      </c>
      <c r="P90" s="157">
        <v>3707</v>
      </c>
      <c r="Q90" s="160">
        <v>2.9722222222222205E-2</v>
      </c>
      <c r="R90" s="161" t="s">
        <v>99</v>
      </c>
      <c r="S90" s="157">
        <v>3825</v>
      </c>
      <c r="T90" s="344">
        <v>0.15315043714199583</v>
      </c>
    </row>
    <row r="91" spans="2:20" s="94" customFormat="1" ht="27.75" hidden="1" customHeight="1">
      <c r="B91" s="152">
        <v>60</v>
      </c>
      <c r="C91" s="115" t="s">
        <v>801</v>
      </c>
      <c r="D91" s="128">
        <v>4091</v>
      </c>
      <c r="E91" s="117">
        <f>D91/G93-1</f>
        <v>4.3888747129369632E-2</v>
      </c>
      <c r="F91" s="115" t="s">
        <v>162</v>
      </c>
      <c r="G91" s="128">
        <v>4217</v>
      </c>
      <c r="H91" s="117">
        <f>G91/J93-1</f>
        <v>0.11149182920400635</v>
      </c>
      <c r="I91" s="115" t="s">
        <v>139</v>
      </c>
      <c r="J91" s="128">
        <v>4302</v>
      </c>
      <c r="K91" s="117">
        <v>-4.9491825011047319E-2</v>
      </c>
      <c r="L91" s="115" t="s">
        <v>65</v>
      </c>
      <c r="M91" s="128">
        <v>3733</v>
      </c>
      <c r="N91" s="117">
        <v>-2.8623471246422061E-2</v>
      </c>
      <c r="O91" s="115" t="s">
        <v>139</v>
      </c>
      <c r="P91" s="128">
        <v>3608</v>
      </c>
      <c r="Q91" s="117">
        <v>-3.8379530916844318E-2</v>
      </c>
      <c r="R91" s="154" t="s">
        <v>139</v>
      </c>
      <c r="S91" s="128">
        <v>3752</v>
      </c>
      <c r="T91" s="343">
        <v>-3.2740397009538569E-2</v>
      </c>
    </row>
    <row r="92" spans="2:20" s="94" customFormat="1" ht="27.75" hidden="1" customHeight="1">
      <c r="B92" s="152">
        <v>61</v>
      </c>
      <c r="C92" s="159" t="s">
        <v>802</v>
      </c>
      <c r="D92" s="157">
        <v>4026</v>
      </c>
      <c r="E92" s="160">
        <f>D92/G95-1</f>
        <v>7.1029529130087754E-2</v>
      </c>
      <c r="F92" s="159" t="s">
        <v>97</v>
      </c>
      <c r="G92" s="157">
        <v>4132</v>
      </c>
      <c r="H92" s="160">
        <f t="shared" si="4"/>
        <v>5.542784163473824E-2</v>
      </c>
      <c r="I92" s="159" t="s">
        <v>97</v>
      </c>
      <c r="J92" s="157">
        <v>3915</v>
      </c>
      <c r="K92" s="160">
        <v>5.953991880920162E-2</v>
      </c>
      <c r="L92" s="159" t="s">
        <v>97</v>
      </c>
      <c r="M92" s="157">
        <v>3695</v>
      </c>
      <c r="N92" s="160">
        <v>-3.2371189641219322E-3</v>
      </c>
      <c r="O92" s="159" t="s">
        <v>412</v>
      </c>
      <c r="P92" s="157">
        <v>3585</v>
      </c>
      <c r="Q92" s="160">
        <v>-9.2175234236515524E-2</v>
      </c>
      <c r="R92" s="161" t="s">
        <v>413</v>
      </c>
      <c r="S92" s="157">
        <v>3600</v>
      </c>
      <c r="T92" s="344">
        <v>6.1946902654867353E-2</v>
      </c>
    </row>
    <row r="93" spans="2:20" s="94" customFormat="1" ht="27.75" hidden="1" customHeight="1">
      <c r="B93" s="152">
        <v>62</v>
      </c>
      <c r="C93" s="115" t="s">
        <v>804</v>
      </c>
      <c r="D93" s="128">
        <v>3809</v>
      </c>
      <c r="E93" s="117">
        <f>D93/G94-1</f>
        <v>-2.1074273965561607E-2</v>
      </c>
      <c r="F93" s="115" t="s">
        <v>90</v>
      </c>
      <c r="G93" s="128">
        <v>3919</v>
      </c>
      <c r="H93" s="117">
        <f>G93/J94-1</f>
        <v>5.3777897284216225E-2</v>
      </c>
      <c r="I93" s="115" t="s">
        <v>162</v>
      </c>
      <c r="J93" s="128">
        <v>3794</v>
      </c>
      <c r="K93" s="117">
        <v>8.8041296243188905E-2</v>
      </c>
      <c r="L93" s="115" t="s">
        <v>90</v>
      </c>
      <c r="M93" s="128">
        <v>3571</v>
      </c>
      <c r="N93" s="117">
        <v>1.4200511218403822E-2</v>
      </c>
      <c r="O93" s="115" t="s">
        <v>164</v>
      </c>
      <c r="P93" s="128">
        <v>3564</v>
      </c>
      <c r="Q93" s="117">
        <v>3.7252619324796177E-2</v>
      </c>
      <c r="R93" s="154" t="s">
        <v>164</v>
      </c>
      <c r="S93" s="128">
        <v>3436</v>
      </c>
      <c r="T93" s="343">
        <v>3.4628124059018273E-2</v>
      </c>
    </row>
    <row r="94" spans="2:20" s="94" customFormat="1" ht="27.75" hidden="1" customHeight="1">
      <c r="B94" s="152">
        <v>63</v>
      </c>
      <c r="C94" s="159" t="s">
        <v>803</v>
      </c>
      <c r="D94" s="157">
        <v>3792</v>
      </c>
      <c r="E94" s="160">
        <f>D94/G100-1</f>
        <v>0.10200523103748904</v>
      </c>
      <c r="F94" s="159" t="s">
        <v>102</v>
      </c>
      <c r="G94" s="157">
        <v>3891</v>
      </c>
      <c r="H94" s="160">
        <f>G94/J90-1</f>
        <v>-0.1200814111261872</v>
      </c>
      <c r="I94" s="159" t="s">
        <v>90</v>
      </c>
      <c r="J94" s="157">
        <v>3719</v>
      </c>
      <c r="K94" s="160">
        <v>4.1444973396807638E-2</v>
      </c>
      <c r="L94" s="159" t="s">
        <v>162</v>
      </c>
      <c r="M94" s="157">
        <v>3487</v>
      </c>
      <c r="N94" s="160">
        <v>5.602665051483946E-2</v>
      </c>
      <c r="O94" s="159" t="s">
        <v>90</v>
      </c>
      <c r="P94" s="157">
        <v>3521</v>
      </c>
      <c r="Q94" s="160">
        <v>5.1358614511794576E-2</v>
      </c>
      <c r="R94" s="161" t="s">
        <v>90</v>
      </c>
      <c r="S94" s="157">
        <v>3349</v>
      </c>
      <c r="T94" s="344">
        <v>9.7313237221494209E-2</v>
      </c>
    </row>
    <row r="95" spans="2:20" s="94" customFormat="1" ht="27.75" hidden="1" customHeight="1">
      <c r="B95" s="152">
        <v>64</v>
      </c>
      <c r="C95" s="115" t="s">
        <v>805</v>
      </c>
      <c r="D95" s="128">
        <v>3773</v>
      </c>
      <c r="E95" s="117">
        <f>D95/G96-1</f>
        <v>1.370231058570659E-2</v>
      </c>
      <c r="F95" s="115" t="s">
        <v>177</v>
      </c>
      <c r="G95" s="128">
        <v>3759</v>
      </c>
      <c r="H95" s="117">
        <f>G95/J96-1</f>
        <v>5.5306007860752349E-2</v>
      </c>
      <c r="I95" s="115" t="s">
        <v>160</v>
      </c>
      <c r="J95" s="128">
        <v>3639</v>
      </c>
      <c r="K95" s="117">
        <v>5.2342394447657536E-2</v>
      </c>
      <c r="L95" s="115" t="s">
        <v>177</v>
      </c>
      <c r="M95" s="128">
        <v>3473</v>
      </c>
      <c r="N95" s="117">
        <v>5.1468362095065112E-2</v>
      </c>
      <c r="O95" s="115" t="s">
        <v>160</v>
      </c>
      <c r="P95" s="128">
        <v>3406</v>
      </c>
      <c r="Q95" s="117">
        <v>5.155912318616851E-2</v>
      </c>
      <c r="R95" s="154" t="s">
        <v>415</v>
      </c>
      <c r="S95" s="128">
        <v>3239</v>
      </c>
      <c r="T95" s="343">
        <v>5.0259403372243883E-2</v>
      </c>
    </row>
    <row r="96" spans="2:20" s="94" customFormat="1" ht="27.75" hidden="1" customHeight="1">
      <c r="B96" s="152">
        <v>65</v>
      </c>
      <c r="C96" s="159" t="s">
        <v>806</v>
      </c>
      <c r="D96" s="157">
        <v>3728</v>
      </c>
      <c r="E96" s="160">
        <f>D96/G98-1</f>
        <v>7.2805755395683347E-2</v>
      </c>
      <c r="F96" s="159" t="s">
        <v>160</v>
      </c>
      <c r="G96" s="157">
        <v>3722</v>
      </c>
      <c r="H96" s="160">
        <f>G96/J95-1</f>
        <v>2.2808463863698725E-2</v>
      </c>
      <c r="I96" s="159" t="s">
        <v>177</v>
      </c>
      <c r="J96" s="157">
        <v>3562</v>
      </c>
      <c r="K96" s="160">
        <v>2.5626259717823174E-2</v>
      </c>
      <c r="L96" s="159" t="s">
        <v>160</v>
      </c>
      <c r="M96" s="157">
        <v>3458</v>
      </c>
      <c r="N96" s="160">
        <v>1.5267175572519109E-2</v>
      </c>
      <c r="O96" s="159" t="s">
        <v>177</v>
      </c>
      <c r="P96" s="157">
        <v>3303</v>
      </c>
      <c r="Q96" s="160">
        <v>4.6246436490338994E-2</v>
      </c>
      <c r="R96" s="161" t="s">
        <v>414</v>
      </c>
      <c r="S96" s="157">
        <v>3235</v>
      </c>
      <c r="T96" s="344">
        <v>-5.5198598130841159E-2</v>
      </c>
    </row>
    <row r="97" spans="2:20" s="94" customFormat="1" ht="27.75" hidden="1" customHeight="1">
      <c r="B97" s="152">
        <v>66</v>
      </c>
      <c r="C97" s="115" t="s">
        <v>807</v>
      </c>
      <c r="D97" s="128">
        <v>3662</v>
      </c>
      <c r="E97" s="117">
        <f>D97/G99-1</f>
        <v>5.4419809962568344E-2</v>
      </c>
      <c r="F97" s="115" t="s">
        <v>58</v>
      </c>
      <c r="G97" s="128">
        <v>3518</v>
      </c>
      <c r="H97" s="117">
        <f>G97/J104-1</f>
        <v>0.15382092489340771</v>
      </c>
      <c r="I97" s="115" t="s">
        <v>176</v>
      </c>
      <c r="J97" s="128">
        <v>3416</v>
      </c>
      <c r="K97" s="117">
        <v>3.1400966183574797E-2</v>
      </c>
      <c r="L97" s="115" t="s">
        <v>164</v>
      </c>
      <c r="M97" s="128">
        <v>3374</v>
      </c>
      <c r="N97" s="117">
        <v>-5.3310886644220012E-2</v>
      </c>
      <c r="O97" s="115" t="s">
        <v>414</v>
      </c>
      <c r="P97" s="128">
        <v>3302</v>
      </c>
      <c r="Q97" s="117">
        <v>2.0710973724884063E-2</v>
      </c>
      <c r="R97" s="154" t="s">
        <v>416</v>
      </c>
      <c r="S97" s="128">
        <v>3157</v>
      </c>
      <c r="T97" s="343">
        <v>-9.1023226616446795E-3</v>
      </c>
    </row>
    <row r="98" spans="2:20" s="94" customFormat="1" ht="27.75" hidden="1" customHeight="1">
      <c r="B98" s="152">
        <v>67</v>
      </c>
      <c r="C98" s="159" t="s">
        <v>808</v>
      </c>
      <c r="D98" s="157">
        <v>3461</v>
      </c>
      <c r="E98" s="160">
        <f>D98/G101-1</f>
        <v>1.4956011730205221E-2</v>
      </c>
      <c r="F98" s="159" t="s">
        <v>164</v>
      </c>
      <c r="G98" s="157">
        <v>3475</v>
      </c>
      <c r="H98" s="160">
        <f>G98/J100-1</f>
        <v>3.8863976083707064E-2</v>
      </c>
      <c r="I98" s="159" t="s">
        <v>146</v>
      </c>
      <c r="J98" s="157">
        <v>3408</v>
      </c>
      <c r="K98" s="160">
        <v>1.6403220996122903E-2</v>
      </c>
      <c r="L98" s="159" t="s">
        <v>146</v>
      </c>
      <c r="M98" s="157">
        <v>3353</v>
      </c>
      <c r="N98" s="160">
        <v>-6.4714086471408638E-2</v>
      </c>
      <c r="O98" s="159" t="s">
        <v>176</v>
      </c>
      <c r="P98" s="157">
        <v>3235</v>
      </c>
      <c r="Q98" s="160">
        <v>7.1901921802518309E-2</v>
      </c>
      <c r="R98" s="161" t="s">
        <v>176</v>
      </c>
      <c r="S98" s="157">
        <v>3018</v>
      </c>
      <c r="T98" s="344">
        <v>5.6647784071977014E-3</v>
      </c>
    </row>
    <row r="99" spans="2:20" s="94" customFormat="1" ht="27.75" hidden="1" customHeight="1">
      <c r="B99" s="152">
        <v>68</v>
      </c>
      <c r="C99" s="115" t="s">
        <v>809</v>
      </c>
      <c r="D99" s="128">
        <v>3286</v>
      </c>
      <c r="E99" s="117">
        <f>D99/G102-1</f>
        <v>1.2322858903265566E-2</v>
      </c>
      <c r="F99" s="115" t="s">
        <v>176</v>
      </c>
      <c r="G99" s="128">
        <v>3473</v>
      </c>
      <c r="H99" s="117">
        <f>G99/J97-1</f>
        <v>1.6686182669789273E-2</v>
      </c>
      <c r="I99" s="115" t="s">
        <v>101</v>
      </c>
      <c r="J99" s="128">
        <v>3354</v>
      </c>
      <c r="K99" s="117">
        <v>6.5438373570521069E-2</v>
      </c>
      <c r="L99" s="115" t="s">
        <v>176</v>
      </c>
      <c r="M99" s="128">
        <v>3312</v>
      </c>
      <c r="N99" s="117">
        <v>2.3802163833075651E-2</v>
      </c>
      <c r="O99" s="115" t="s">
        <v>418</v>
      </c>
      <c r="P99" s="128">
        <v>3052</v>
      </c>
      <c r="Q99" s="117">
        <v>6.2674094707520833E-2</v>
      </c>
      <c r="R99" s="154" t="s">
        <v>77</v>
      </c>
      <c r="S99" s="128">
        <v>2913</v>
      </c>
      <c r="T99" s="343">
        <v>3.8873038516405112E-2</v>
      </c>
    </row>
    <row r="100" spans="2:20" s="94" customFormat="1" ht="27.75" hidden="1" customHeight="1">
      <c r="B100" s="152">
        <v>69</v>
      </c>
      <c r="C100" s="159" t="s">
        <v>810</v>
      </c>
      <c r="D100" s="157">
        <v>3147</v>
      </c>
      <c r="E100" s="160">
        <f>D100/G104-1</f>
        <v>3.5538005923001048E-2</v>
      </c>
      <c r="F100" s="159" t="s">
        <v>101</v>
      </c>
      <c r="G100" s="157">
        <v>3441</v>
      </c>
      <c r="H100" s="160">
        <f>G100/J99-1</f>
        <v>2.5939177101967692E-2</v>
      </c>
      <c r="I100" s="159" t="s">
        <v>164</v>
      </c>
      <c r="J100" s="157">
        <v>3345</v>
      </c>
      <c r="K100" s="160">
        <v>-8.5951393005334609E-3</v>
      </c>
      <c r="L100" s="159" t="s">
        <v>101</v>
      </c>
      <c r="M100" s="157">
        <v>3148</v>
      </c>
      <c r="N100" s="160">
        <v>0.1053370786516854</v>
      </c>
      <c r="O100" s="159" t="s">
        <v>84</v>
      </c>
      <c r="P100" s="157">
        <v>2891</v>
      </c>
      <c r="Q100" s="160">
        <v>0.12359113874854266</v>
      </c>
      <c r="R100" s="161" t="s">
        <v>417</v>
      </c>
      <c r="S100" s="157">
        <v>2898</v>
      </c>
      <c r="T100" s="344">
        <v>2.7681660899654403E-3</v>
      </c>
    </row>
    <row r="101" spans="2:20" s="94" customFormat="1" ht="27.75" hidden="1" customHeight="1">
      <c r="B101" s="152">
        <v>70</v>
      </c>
      <c r="C101" s="115" t="s">
        <v>811</v>
      </c>
      <c r="D101" s="128">
        <v>3127</v>
      </c>
      <c r="E101" s="117">
        <f>D101/G103-1</f>
        <v>-2.9183483390251452E-2</v>
      </c>
      <c r="F101" s="115" t="s">
        <v>146</v>
      </c>
      <c r="G101" s="128">
        <v>3410</v>
      </c>
      <c r="H101" s="117">
        <f>G101/J98-1</f>
        <v>5.8685446009398845E-4</v>
      </c>
      <c r="I101" s="115" t="s">
        <v>65</v>
      </c>
      <c r="J101" s="128">
        <v>3318</v>
      </c>
      <c r="K101" s="117">
        <v>-0.11117064023573531</v>
      </c>
      <c r="L101" s="115" t="s">
        <v>156</v>
      </c>
      <c r="M101" s="128">
        <v>3102</v>
      </c>
      <c r="N101" s="117">
        <v>1.6382699868938477E-2</v>
      </c>
      <c r="O101" s="115" t="s">
        <v>101</v>
      </c>
      <c r="P101" s="128">
        <v>2848</v>
      </c>
      <c r="Q101" s="117">
        <v>-1.7253278122843385E-2</v>
      </c>
      <c r="R101" s="154" t="s">
        <v>156</v>
      </c>
      <c r="S101" s="128">
        <v>2872</v>
      </c>
      <c r="T101" s="343">
        <v>1.0911650827173602E-2</v>
      </c>
    </row>
    <row r="102" spans="2:20" s="94" customFormat="1" ht="27.75" hidden="1" customHeight="1">
      <c r="B102" s="152">
        <v>71</v>
      </c>
      <c r="C102" s="159" t="s">
        <v>812</v>
      </c>
      <c r="D102" s="157">
        <v>3043</v>
      </c>
      <c r="E102" s="160">
        <f>D102/G105-1</f>
        <v>2.9663810151614456E-3</v>
      </c>
      <c r="F102" s="159" t="s">
        <v>70</v>
      </c>
      <c r="G102" s="157">
        <v>3246</v>
      </c>
      <c r="H102" s="160">
        <f t="shared" si="4"/>
        <v>1.883239171374762E-2</v>
      </c>
      <c r="I102" s="351" t="s">
        <v>70</v>
      </c>
      <c r="J102" s="157">
        <v>3186</v>
      </c>
      <c r="K102" s="160">
        <v>6.9127516778523468E-2</v>
      </c>
      <c r="L102" s="351" t="s">
        <v>70</v>
      </c>
      <c r="M102" s="157">
        <v>2980</v>
      </c>
      <c r="N102" s="160">
        <v>0.23805567095970082</v>
      </c>
      <c r="O102" s="159" t="s">
        <v>77</v>
      </c>
      <c r="P102" s="157">
        <v>2812</v>
      </c>
      <c r="Q102" s="160">
        <v>-3.4672159285959459E-2</v>
      </c>
      <c r="R102" s="161" t="s">
        <v>419</v>
      </c>
      <c r="S102" s="157">
        <v>2773</v>
      </c>
      <c r="T102" s="344">
        <v>5.8396946564885477E-2</v>
      </c>
    </row>
    <row r="103" spans="2:20" s="94" customFormat="1" ht="27.75" hidden="1" customHeight="1">
      <c r="B103" s="152">
        <v>72</v>
      </c>
      <c r="C103" s="115" t="s">
        <v>813</v>
      </c>
      <c r="D103" s="128">
        <v>3029</v>
      </c>
      <c r="E103" s="117">
        <f>D103/G106-1</f>
        <v>5.310321938267526E-3</v>
      </c>
      <c r="F103" s="115" t="s">
        <v>65</v>
      </c>
      <c r="G103" s="128">
        <v>3221</v>
      </c>
      <c r="H103" s="117">
        <f>G103/J101-1</f>
        <v>-2.9234478601567249E-2</v>
      </c>
      <c r="I103" s="115" t="s">
        <v>56</v>
      </c>
      <c r="J103" s="128">
        <v>3050</v>
      </c>
      <c r="K103" s="117">
        <v>2.3833501174890914E-2</v>
      </c>
      <c r="L103" s="115" t="s">
        <v>56</v>
      </c>
      <c r="M103" s="128">
        <v>2979</v>
      </c>
      <c r="N103" s="117">
        <v>6.3928571428571335E-2</v>
      </c>
      <c r="O103" s="115" t="s">
        <v>56</v>
      </c>
      <c r="P103" s="128">
        <v>2800</v>
      </c>
      <c r="Q103" s="117">
        <v>9.2043681747269845E-2</v>
      </c>
      <c r="R103" s="154" t="s">
        <v>186</v>
      </c>
      <c r="S103" s="128">
        <v>2603</v>
      </c>
      <c r="T103" s="343">
        <v>6.2448979591836817E-2</v>
      </c>
    </row>
    <row r="104" spans="2:20" s="94" customFormat="1" ht="27.75" hidden="1" customHeight="1">
      <c r="B104" s="152">
        <v>73</v>
      </c>
      <c r="C104" s="159" t="s">
        <v>815</v>
      </c>
      <c r="D104" s="157">
        <v>3024</v>
      </c>
      <c r="E104" s="160">
        <f>D104/G116-1</f>
        <v>1.2726054922973962E-2</v>
      </c>
      <c r="F104" s="159" t="s">
        <v>186</v>
      </c>
      <c r="G104" s="157">
        <v>3039</v>
      </c>
      <c r="H104" s="160">
        <f>G104/J106-1</f>
        <v>4.3612637362637319E-2</v>
      </c>
      <c r="I104" s="159" t="s">
        <v>58</v>
      </c>
      <c r="J104" s="157">
        <v>3049</v>
      </c>
      <c r="K104" s="160">
        <v>0.22351524879614759</v>
      </c>
      <c r="L104" s="159" t="s">
        <v>186</v>
      </c>
      <c r="M104" s="157">
        <v>2797</v>
      </c>
      <c r="N104" s="160">
        <v>3.9776951672862548E-2</v>
      </c>
      <c r="O104" s="159" t="s">
        <v>186</v>
      </c>
      <c r="P104" s="157">
        <v>2690</v>
      </c>
      <c r="Q104" s="160">
        <v>3.342297349212453E-2</v>
      </c>
      <c r="R104" s="161" t="s">
        <v>420</v>
      </c>
      <c r="S104" s="157">
        <v>2573</v>
      </c>
      <c r="T104" s="344">
        <v>-7.7447113660810363E-2</v>
      </c>
    </row>
    <row r="105" spans="2:20" s="94" customFormat="1" ht="27.75" hidden="1" customHeight="1">
      <c r="B105" s="152">
        <v>74</v>
      </c>
      <c r="C105" s="115" t="s">
        <v>814</v>
      </c>
      <c r="D105" s="128">
        <v>2776</v>
      </c>
      <c r="E105" s="117">
        <f>D105/G118-1</f>
        <v>6.4417177914110502E-2</v>
      </c>
      <c r="F105" s="115" t="s">
        <v>84</v>
      </c>
      <c r="G105" s="128">
        <v>3034</v>
      </c>
      <c r="H105" s="117">
        <f>G105/J116-1</f>
        <v>7.2463768115942129E-2</v>
      </c>
      <c r="I105" s="115" t="s">
        <v>156</v>
      </c>
      <c r="J105" s="128">
        <v>2958</v>
      </c>
      <c r="K105" s="117">
        <v>-4.6421663442940075E-2</v>
      </c>
      <c r="L105" s="115" t="s">
        <v>84</v>
      </c>
      <c r="M105" s="128">
        <v>2732</v>
      </c>
      <c r="N105" s="117">
        <v>-5.4998270494638568E-2</v>
      </c>
      <c r="O105" s="115" t="s">
        <v>148</v>
      </c>
      <c r="P105" s="128">
        <v>2573</v>
      </c>
      <c r="Q105" s="117">
        <v>3.0024019215372233E-2</v>
      </c>
      <c r="R105" s="154" t="s">
        <v>56</v>
      </c>
      <c r="S105" s="128">
        <v>2564</v>
      </c>
      <c r="T105" s="343">
        <v>1.7056723522411721E-2</v>
      </c>
    </row>
    <row r="106" spans="2:20" s="94" customFormat="1" ht="27.75" hidden="1" customHeight="1" thickBot="1">
      <c r="B106" s="165">
        <v>75</v>
      </c>
      <c r="C106" s="169" t="s">
        <v>816</v>
      </c>
      <c r="D106" s="167">
        <v>2652</v>
      </c>
      <c r="E106" s="168">
        <f>D106/G124-1</f>
        <v>0.17501107665042093</v>
      </c>
      <c r="F106" s="169" t="s">
        <v>56</v>
      </c>
      <c r="G106" s="167">
        <v>3013</v>
      </c>
      <c r="H106" s="168">
        <f>G106/J103-1</f>
        <v>-1.2131147540983656E-2</v>
      </c>
      <c r="I106" s="169" t="s">
        <v>186</v>
      </c>
      <c r="J106" s="167">
        <v>2912</v>
      </c>
      <c r="K106" s="168">
        <v>4.1115480872363275E-2</v>
      </c>
      <c r="L106" s="169" t="s">
        <v>148</v>
      </c>
      <c r="M106" s="167">
        <v>2641</v>
      </c>
      <c r="N106" s="168">
        <v>2.6428293820442983E-2</v>
      </c>
      <c r="O106" s="169" t="s">
        <v>144</v>
      </c>
      <c r="P106" s="167">
        <v>2526</v>
      </c>
      <c r="Q106" s="168">
        <v>-8.9073205914172338E-2</v>
      </c>
      <c r="R106" s="346" t="s">
        <v>421</v>
      </c>
      <c r="S106" s="167">
        <v>2498</v>
      </c>
      <c r="T106" s="347">
        <v>-3.8120908740854831E-2</v>
      </c>
    </row>
    <row r="107" spans="2:20" ht="15" hidden="1" customHeight="1">
      <c r="C107" s="86"/>
      <c r="D107" s="25"/>
      <c r="E107" s="87"/>
    </row>
    <row r="108" spans="2:20" ht="15" hidden="1" customHeight="1">
      <c r="C108" s="86"/>
      <c r="D108" s="25"/>
      <c r="E108" s="87"/>
    </row>
    <row r="109" spans="2:20" ht="15" hidden="1" customHeight="1">
      <c r="C109" s="86"/>
      <c r="D109" s="25"/>
      <c r="E109" s="87"/>
    </row>
    <row r="110" spans="2:20" ht="15" hidden="1" customHeight="1">
      <c r="C110" s="86"/>
      <c r="D110" s="25"/>
      <c r="E110" s="87"/>
    </row>
    <row r="111" spans="2:20" s="94" customFormat="1" ht="16.5" hidden="1" customHeight="1">
      <c r="B111" s="85"/>
      <c r="C111" s="86"/>
      <c r="D111" s="25"/>
      <c r="E111" s="87"/>
      <c r="F111" s="86"/>
      <c r="G111" s="25"/>
      <c r="H111" s="87"/>
      <c r="I111" s="86"/>
      <c r="J111" s="25"/>
      <c r="K111" s="87"/>
      <c r="L111" s="88"/>
      <c r="M111" s="25"/>
      <c r="N111" s="89"/>
      <c r="O111" s="88"/>
      <c r="P111" s="25"/>
      <c r="Q111" s="89"/>
      <c r="R111" s="88"/>
      <c r="S111" s="25"/>
      <c r="T111" s="89"/>
    </row>
    <row r="112" spans="2:20" s="94" customFormat="1" ht="38.25" hidden="1" customHeight="1">
      <c r="B112" s="85"/>
      <c r="C112" s="85"/>
      <c r="D112" s="85"/>
      <c r="E112" s="140"/>
      <c r="F112" s="85"/>
      <c r="G112" s="85"/>
      <c r="H112" s="140"/>
      <c r="I112" s="521"/>
      <c r="J112" s="521"/>
      <c r="K112" s="521"/>
      <c r="L112" s="521"/>
      <c r="M112" s="521"/>
      <c r="N112" s="521"/>
      <c r="O112" s="521"/>
      <c r="P112" s="521"/>
      <c r="Q112" s="521"/>
      <c r="R112" s="521"/>
      <c r="S112" s="521"/>
      <c r="T112" s="89"/>
    </row>
    <row r="113" spans="2:20" s="94" customFormat="1" ht="13.4" hidden="1" customHeight="1" thickBot="1">
      <c r="B113" s="85"/>
      <c r="C113" s="86"/>
      <c r="D113" s="25"/>
      <c r="E113" s="87"/>
      <c r="F113" s="86"/>
      <c r="G113" s="25"/>
      <c r="H113" s="87"/>
      <c r="I113" s="86"/>
      <c r="J113" s="25"/>
      <c r="K113" s="87"/>
      <c r="L113" s="88"/>
      <c r="M113" s="25"/>
      <c r="N113" s="89"/>
      <c r="O113" s="88"/>
      <c r="P113" s="25"/>
      <c r="Q113" s="89"/>
      <c r="R113" s="88"/>
      <c r="S113" s="25"/>
      <c r="T113" s="89"/>
    </row>
    <row r="114" spans="2:20" s="94" customFormat="1" ht="30.75" hidden="1" customHeight="1">
      <c r="B114" s="519" t="s">
        <v>345</v>
      </c>
      <c r="C114" s="95"/>
      <c r="D114" s="96"/>
      <c r="E114" s="97"/>
      <c r="F114" s="95" t="s">
        <v>346</v>
      </c>
      <c r="G114" s="96"/>
      <c r="H114" s="97"/>
      <c r="I114" s="95" t="s">
        <v>347</v>
      </c>
      <c r="J114" s="96"/>
      <c r="K114" s="97"/>
      <c r="L114" s="95" t="s">
        <v>270</v>
      </c>
      <c r="M114" s="96"/>
      <c r="N114" s="97"/>
      <c r="O114" s="95" t="s">
        <v>271</v>
      </c>
      <c r="P114" s="96"/>
      <c r="Q114" s="97"/>
      <c r="R114" s="98" t="s">
        <v>272</v>
      </c>
      <c r="S114" s="99"/>
      <c r="T114" s="100"/>
    </row>
    <row r="115" spans="2:20" s="94" customFormat="1" ht="30.75" hidden="1" customHeight="1" thickBot="1">
      <c r="B115" s="522"/>
      <c r="C115" s="141"/>
      <c r="D115" s="142"/>
      <c r="E115" s="143"/>
      <c r="F115" s="141" t="s">
        <v>398</v>
      </c>
      <c r="G115" s="142" t="s">
        <v>274</v>
      </c>
      <c r="H115" s="143" t="s">
        <v>206</v>
      </c>
      <c r="I115" s="141" t="s">
        <v>398</v>
      </c>
      <c r="J115" s="142" t="s">
        <v>274</v>
      </c>
      <c r="K115" s="143" t="s">
        <v>206</v>
      </c>
      <c r="L115" s="141" t="s">
        <v>398</v>
      </c>
      <c r="M115" s="142" t="s">
        <v>274</v>
      </c>
      <c r="N115" s="143" t="s">
        <v>206</v>
      </c>
      <c r="O115" s="141" t="s">
        <v>398</v>
      </c>
      <c r="P115" s="142" t="s">
        <v>274</v>
      </c>
      <c r="Q115" s="143" t="s">
        <v>206</v>
      </c>
      <c r="R115" s="144" t="s">
        <v>398</v>
      </c>
      <c r="S115" s="142" t="s">
        <v>274</v>
      </c>
      <c r="T115" s="145" t="s">
        <v>206</v>
      </c>
    </row>
    <row r="116" spans="2:20" s="94" customFormat="1" ht="27.75" hidden="1" customHeight="1">
      <c r="B116" s="146">
        <v>76</v>
      </c>
      <c r="C116" s="147"/>
      <c r="D116" s="148"/>
      <c r="E116" s="149"/>
      <c r="F116" s="147" t="s">
        <v>156</v>
      </c>
      <c r="G116" s="148">
        <v>2986</v>
      </c>
      <c r="H116" s="149">
        <f>G116/J105-1</f>
        <v>9.4658553076403251E-3</v>
      </c>
      <c r="I116" s="352" t="s">
        <v>84</v>
      </c>
      <c r="J116" s="148">
        <v>2829</v>
      </c>
      <c r="K116" s="149">
        <v>3.5505124450951664E-2</v>
      </c>
      <c r="L116" s="353" t="s">
        <v>144</v>
      </c>
      <c r="M116" s="148">
        <v>2529</v>
      </c>
      <c r="N116" s="149">
        <v>1.1876484560569001E-3</v>
      </c>
      <c r="O116" s="353" t="s">
        <v>70</v>
      </c>
      <c r="P116" s="148">
        <v>2407</v>
      </c>
      <c r="Q116" s="149">
        <v>4.7432550043516208E-2</v>
      </c>
      <c r="R116" s="147" t="s">
        <v>142</v>
      </c>
      <c r="S116" s="148">
        <v>2399</v>
      </c>
      <c r="T116" s="342">
        <v>9.1446769790718863E-2</v>
      </c>
    </row>
    <row r="117" spans="2:20" s="94" customFormat="1" ht="27.75" hidden="1" customHeight="1">
      <c r="B117" s="152">
        <v>77</v>
      </c>
      <c r="C117" s="115"/>
      <c r="D117" s="128"/>
      <c r="E117" s="117"/>
      <c r="F117" s="115" t="s">
        <v>148</v>
      </c>
      <c r="G117" s="128">
        <v>2624</v>
      </c>
      <c r="H117" s="117">
        <f t="shared" ref="H117:H140" si="5">G117/J117-1</f>
        <v>-2.6605853287723358E-3</v>
      </c>
      <c r="I117" s="115" t="s">
        <v>148</v>
      </c>
      <c r="J117" s="128">
        <v>2631</v>
      </c>
      <c r="K117" s="117">
        <v>-3.7864445285876736E-3</v>
      </c>
      <c r="L117" s="115" t="s">
        <v>58</v>
      </c>
      <c r="M117" s="128">
        <v>2492</v>
      </c>
      <c r="N117" s="117">
        <v>9.7797356828193793E-2</v>
      </c>
      <c r="O117" s="336" t="s">
        <v>422</v>
      </c>
      <c r="P117" s="128">
        <v>2270</v>
      </c>
      <c r="Q117" s="117">
        <v>0.26603457891801452</v>
      </c>
      <c r="R117" s="354" t="s">
        <v>70</v>
      </c>
      <c r="S117" s="128">
        <v>2298</v>
      </c>
      <c r="T117" s="343">
        <v>8.2940622054665347E-2</v>
      </c>
    </row>
    <row r="118" spans="2:20" s="94" customFormat="1" ht="27.75" hidden="1" customHeight="1">
      <c r="B118" s="152">
        <v>78</v>
      </c>
      <c r="C118" s="159"/>
      <c r="D118" s="157"/>
      <c r="E118" s="160"/>
      <c r="F118" s="159" t="s">
        <v>92</v>
      </c>
      <c r="G118" s="157">
        <v>2608</v>
      </c>
      <c r="H118" s="160">
        <f>G118/J121-1</f>
        <v>0.12656587473002157</v>
      </c>
      <c r="I118" s="159" t="s">
        <v>144</v>
      </c>
      <c r="J118" s="157">
        <v>2484</v>
      </c>
      <c r="K118" s="160">
        <v>-1.7793594306049876E-2</v>
      </c>
      <c r="L118" s="159" t="s">
        <v>77</v>
      </c>
      <c r="M118" s="157">
        <v>2320</v>
      </c>
      <c r="N118" s="160">
        <v>-0.17496443812233287</v>
      </c>
      <c r="O118" s="159" t="s">
        <v>142</v>
      </c>
      <c r="P118" s="157">
        <v>2255</v>
      </c>
      <c r="Q118" s="160">
        <v>-6.0025010421008718E-2</v>
      </c>
      <c r="R118" s="161" t="s">
        <v>154</v>
      </c>
      <c r="S118" s="157">
        <v>1984</v>
      </c>
      <c r="T118" s="344">
        <v>3.3871808233454814E-2</v>
      </c>
    </row>
    <row r="119" spans="2:20" s="94" customFormat="1" ht="27.75" hidden="1" customHeight="1">
      <c r="B119" s="152">
        <v>79</v>
      </c>
      <c r="C119" s="115"/>
      <c r="D119" s="128"/>
      <c r="E119" s="117"/>
      <c r="F119" s="115" t="s">
        <v>136</v>
      </c>
      <c r="G119" s="128">
        <v>2553</v>
      </c>
      <c r="H119" s="117">
        <f>G119/J123-1</f>
        <v>0.16628597533120137</v>
      </c>
      <c r="I119" s="115" t="s">
        <v>77</v>
      </c>
      <c r="J119" s="128">
        <v>2460</v>
      </c>
      <c r="K119" s="117">
        <v>6.0344827586206851E-2</v>
      </c>
      <c r="L119" s="115" t="s">
        <v>154</v>
      </c>
      <c r="M119" s="128">
        <v>2165</v>
      </c>
      <c r="N119" s="117">
        <v>3.83693045563549E-2</v>
      </c>
      <c r="O119" s="115" t="s">
        <v>154</v>
      </c>
      <c r="P119" s="128">
        <v>2085</v>
      </c>
      <c r="Q119" s="117">
        <v>5.0907258064516236E-2</v>
      </c>
      <c r="R119" s="154" t="s">
        <v>185</v>
      </c>
      <c r="S119" s="128">
        <v>1966</v>
      </c>
      <c r="T119" s="343">
        <v>3.419253024723834E-2</v>
      </c>
    </row>
    <row r="120" spans="2:20" s="94" customFormat="1" ht="27.75" hidden="1" customHeight="1">
      <c r="B120" s="152">
        <v>80</v>
      </c>
      <c r="C120" s="122"/>
      <c r="D120" s="123"/>
      <c r="E120" s="124"/>
      <c r="F120" s="122" t="s">
        <v>144</v>
      </c>
      <c r="G120" s="123">
        <v>2481</v>
      </c>
      <c r="H120" s="124">
        <f>G120/J118-1</f>
        <v>-1.2077294685990392E-3</v>
      </c>
      <c r="I120" s="122" t="s">
        <v>142</v>
      </c>
      <c r="J120" s="123">
        <v>2318</v>
      </c>
      <c r="K120" s="124">
        <v>9.9620493358633766E-2</v>
      </c>
      <c r="L120" s="122" t="s">
        <v>185</v>
      </c>
      <c r="M120" s="123">
        <v>2124</v>
      </c>
      <c r="N120" s="124">
        <v>3.1067961165048619E-2</v>
      </c>
      <c r="O120" s="159" t="s">
        <v>185</v>
      </c>
      <c r="P120" s="157">
        <v>2069</v>
      </c>
      <c r="Q120" s="160">
        <v>5.239064089521861E-2</v>
      </c>
      <c r="R120" s="161" t="s">
        <v>423</v>
      </c>
      <c r="S120" s="157">
        <v>1899</v>
      </c>
      <c r="T120" s="344">
        <v>-5.2867830423940165E-2</v>
      </c>
    </row>
    <row r="121" spans="2:20" s="94" customFormat="1" ht="27.75" hidden="1" customHeight="1">
      <c r="B121" s="152">
        <v>81</v>
      </c>
      <c r="C121" s="115"/>
      <c r="D121" s="128"/>
      <c r="E121" s="117"/>
      <c r="F121" s="115" t="s">
        <v>77</v>
      </c>
      <c r="G121" s="128">
        <v>2465</v>
      </c>
      <c r="H121" s="117">
        <f>G121/J119-1</f>
        <v>2.0325203252031798E-3</v>
      </c>
      <c r="I121" s="115" t="s">
        <v>92</v>
      </c>
      <c r="J121" s="128">
        <v>2315</v>
      </c>
      <c r="K121" s="117">
        <v>0.30349099099099108</v>
      </c>
      <c r="L121" s="115" t="s">
        <v>142</v>
      </c>
      <c r="M121" s="128">
        <v>2108</v>
      </c>
      <c r="N121" s="117">
        <v>-6.5188470066518844E-2</v>
      </c>
      <c r="O121" s="115" t="s">
        <v>137</v>
      </c>
      <c r="P121" s="128">
        <v>1932</v>
      </c>
      <c r="Q121" s="117">
        <v>1.7377567140600236E-2</v>
      </c>
      <c r="R121" s="154" t="s">
        <v>76</v>
      </c>
      <c r="S121" s="128">
        <v>1819</v>
      </c>
      <c r="T121" s="343">
        <v>-2.0990312163616798E-2</v>
      </c>
    </row>
    <row r="122" spans="2:20" s="94" customFormat="1" ht="27.75" hidden="1" customHeight="1">
      <c r="B122" s="152">
        <v>82</v>
      </c>
      <c r="C122" s="122"/>
      <c r="D122" s="123"/>
      <c r="E122" s="124"/>
      <c r="F122" s="122" t="s">
        <v>142</v>
      </c>
      <c r="G122" s="123">
        <v>2417</v>
      </c>
      <c r="H122" s="124">
        <f>G122/J120-1</f>
        <v>4.270923209663513E-2</v>
      </c>
      <c r="I122" s="122" t="s">
        <v>154</v>
      </c>
      <c r="J122" s="123">
        <v>2264</v>
      </c>
      <c r="K122" s="124">
        <v>4.5727482678983744E-2</v>
      </c>
      <c r="L122" s="122" t="s">
        <v>149</v>
      </c>
      <c r="M122" s="123">
        <v>1935</v>
      </c>
      <c r="N122" s="124">
        <v>9.5076400679117157E-2</v>
      </c>
      <c r="O122" s="159" t="s">
        <v>149</v>
      </c>
      <c r="P122" s="157">
        <v>1767</v>
      </c>
      <c r="Q122" s="160">
        <v>-1.340033500837523E-2</v>
      </c>
      <c r="R122" s="161" t="s">
        <v>422</v>
      </c>
      <c r="S122" s="157">
        <v>1793</v>
      </c>
      <c r="T122" s="344">
        <v>0.21230561189993247</v>
      </c>
    </row>
    <row r="123" spans="2:20" s="94" customFormat="1" ht="27.75" hidden="1" customHeight="1">
      <c r="B123" s="152">
        <v>83</v>
      </c>
      <c r="C123" s="115"/>
      <c r="D123" s="128"/>
      <c r="E123" s="117"/>
      <c r="F123" s="115" t="s">
        <v>149</v>
      </c>
      <c r="G123" s="128">
        <v>2316</v>
      </c>
      <c r="H123" s="117">
        <f>G123/J124-1</f>
        <v>6.1411549037580171E-2</v>
      </c>
      <c r="I123" s="115" t="s">
        <v>136</v>
      </c>
      <c r="J123" s="128">
        <v>2189</v>
      </c>
      <c r="K123" s="117">
        <v>0.32827669902912615</v>
      </c>
      <c r="L123" s="115" t="s">
        <v>137</v>
      </c>
      <c r="M123" s="128">
        <v>1801</v>
      </c>
      <c r="N123" s="117">
        <v>-6.7805383022774279E-2</v>
      </c>
      <c r="O123" s="115" t="s">
        <v>424</v>
      </c>
      <c r="P123" s="128">
        <v>1759</v>
      </c>
      <c r="Q123" s="117">
        <v>5.0149253731343268E-2</v>
      </c>
      <c r="R123" s="154" t="s">
        <v>425</v>
      </c>
      <c r="S123" s="128">
        <v>1791</v>
      </c>
      <c r="T123" s="343">
        <v>3.7058482918355562E-2</v>
      </c>
    </row>
    <row r="124" spans="2:20" s="94" customFormat="1" ht="27.75" hidden="1" customHeight="1">
      <c r="B124" s="152">
        <v>84</v>
      </c>
      <c r="C124" s="122"/>
      <c r="D124" s="123"/>
      <c r="E124" s="124"/>
      <c r="F124" s="122" t="s">
        <v>154</v>
      </c>
      <c r="G124" s="123">
        <v>2257</v>
      </c>
      <c r="H124" s="124">
        <f>G124/J122-1</f>
        <v>-3.0918727915194566E-3</v>
      </c>
      <c r="I124" s="122" t="s">
        <v>149</v>
      </c>
      <c r="J124" s="123">
        <v>2182</v>
      </c>
      <c r="K124" s="124">
        <v>0.12764857881136948</v>
      </c>
      <c r="L124" s="122" t="s">
        <v>174</v>
      </c>
      <c r="M124" s="123">
        <v>1798</v>
      </c>
      <c r="N124" s="124">
        <v>2.2171688459351913E-2</v>
      </c>
      <c r="O124" s="159" t="s">
        <v>426</v>
      </c>
      <c r="P124" s="157">
        <v>1750</v>
      </c>
      <c r="Q124" s="160">
        <v>2.4590163934426146E-2</v>
      </c>
      <c r="R124" s="161" t="s">
        <v>136</v>
      </c>
      <c r="S124" s="157">
        <v>1785</v>
      </c>
      <c r="T124" s="344">
        <v>1.0758776896942157E-2</v>
      </c>
    </row>
    <row r="125" spans="2:20" s="94" customFormat="1" ht="27.75" hidden="1" customHeight="1">
      <c r="B125" s="152">
        <v>85</v>
      </c>
      <c r="C125" s="115"/>
      <c r="D125" s="128"/>
      <c r="E125" s="117"/>
      <c r="F125" s="115" t="s">
        <v>185</v>
      </c>
      <c r="G125" s="128">
        <v>2181</v>
      </c>
      <c r="H125" s="117">
        <f t="shared" si="5"/>
        <v>3.6596958174905048E-2</v>
      </c>
      <c r="I125" s="115" t="s">
        <v>185</v>
      </c>
      <c r="J125" s="128">
        <v>2104</v>
      </c>
      <c r="K125" s="117">
        <v>-9.4161958568738102E-3</v>
      </c>
      <c r="L125" s="115" t="s">
        <v>180</v>
      </c>
      <c r="M125" s="128">
        <v>1791</v>
      </c>
      <c r="N125" s="117">
        <v>2.3428571428571354E-2</v>
      </c>
      <c r="O125" s="115" t="s">
        <v>118</v>
      </c>
      <c r="P125" s="128">
        <v>1711</v>
      </c>
      <c r="Q125" s="117">
        <v>-1.5535097813578869E-2</v>
      </c>
      <c r="R125" s="154" t="s">
        <v>118</v>
      </c>
      <c r="S125" s="128">
        <v>1738</v>
      </c>
      <c r="T125" s="343">
        <v>-9.4791666666666718E-2</v>
      </c>
    </row>
    <row r="126" spans="2:20" s="94" customFormat="1" ht="27.75" hidden="1" customHeight="1">
      <c r="B126" s="152">
        <v>86</v>
      </c>
      <c r="C126" s="122"/>
      <c r="D126" s="123"/>
      <c r="E126" s="124"/>
      <c r="F126" s="122" t="s">
        <v>180</v>
      </c>
      <c r="G126" s="123">
        <v>2019</v>
      </c>
      <c r="H126" s="124">
        <f>G126/J127-1</f>
        <v>3.0102040816326614E-2</v>
      </c>
      <c r="I126" s="122" t="s">
        <v>174</v>
      </c>
      <c r="J126" s="123">
        <v>1974</v>
      </c>
      <c r="K126" s="124">
        <v>9.7886540600667482E-2</v>
      </c>
      <c r="L126" s="122" t="s">
        <v>92</v>
      </c>
      <c r="M126" s="123">
        <v>1776</v>
      </c>
      <c r="N126" s="124">
        <v>0.33533834586466171</v>
      </c>
      <c r="O126" s="159" t="s">
        <v>136</v>
      </c>
      <c r="P126" s="157">
        <v>1622</v>
      </c>
      <c r="Q126" s="160">
        <v>-9.1316526610644266E-2</v>
      </c>
      <c r="R126" s="161" t="s">
        <v>426</v>
      </c>
      <c r="S126" s="157">
        <v>1708</v>
      </c>
      <c r="T126" s="344">
        <v>5.8896466212027265E-2</v>
      </c>
    </row>
    <row r="127" spans="2:20" s="94" customFormat="1" ht="27.75" hidden="1" customHeight="1">
      <c r="B127" s="152">
        <v>87</v>
      </c>
      <c r="C127" s="115"/>
      <c r="D127" s="128"/>
      <c r="E127" s="117"/>
      <c r="F127" s="115" t="s">
        <v>137</v>
      </c>
      <c r="G127" s="128">
        <v>1857</v>
      </c>
      <c r="H127" s="117">
        <f>G127/J128-1</f>
        <v>1.0781671159030282E-3</v>
      </c>
      <c r="I127" s="115" t="s">
        <v>180</v>
      </c>
      <c r="J127" s="128">
        <v>1960</v>
      </c>
      <c r="K127" s="117">
        <v>9.436069235064215E-2</v>
      </c>
      <c r="L127" s="115" t="s">
        <v>136</v>
      </c>
      <c r="M127" s="128">
        <v>1648</v>
      </c>
      <c r="N127" s="117">
        <v>1.6029593094944561E-2</v>
      </c>
      <c r="O127" s="115" t="s">
        <v>76</v>
      </c>
      <c r="P127" s="128">
        <v>1621</v>
      </c>
      <c r="Q127" s="117">
        <v>-0.10885101704233091</v>
      </c>
      <c r="R127" s="154" t="s">
        <v>427</v>
      </c>
      <c r="S127" s="128">
        <v>1701</v>
      </c>
      <c r="T127" s="343">
        <v>0.55626715462031107</v>
      </c>
    </row>
    <row r="128" spans="2:20" s="94" customFormat="1" ht="27.75" hidden="1" customHeight="1">
      <c r="B128" s="152">
        <v>88</v>
      </c>
      <c r="C128" s="122"/>
      <c r="D128" s="123"/>
      <c r="E128" s="124"/>
      <c r="F128" s="122" t="s">
        <v>174</v>
      </c>
      <c r="G128" s="123">
        <v>1825</v>
      </c>
      <c r="H128" s="124">
        <f>G128/J126-1</f>
        <v>-7.5481256332320168E-2</v>
      </c>
      <c r="I128" s="122" t="s">
        <v>137</v>
      </c>
      <c r="J128" s="123">
        <v>1855</v>
      </c>
      <c r="K128" s="124">
        <v>2.9983342587451389E-2</v>
      </c>
      <c r="L128" s="122" t="s">
        <v>189</v>
      </c>
      <c r="M128" s="123">
        <v>1646</v>
      </c>
      <c r="N128" s="124">
        <v>5.7840616966581049E-2</v>
      </c>
      <c r="O128" s="159" t="s">
        <v>429</v>
      </c>
      <c r="P128" s="157">
        <v>1580</v>
      </c>
      <c r="Q128" s="160">
        <v>9.1914305459571466E-2</v>
      </c>
      <c r="R128" s="161" t="s">
        <v>424</v>
      </c>
      <c r="S128" s="157">
        <v>1675</v>
      </c>
      <c r="T128" s="344">
        <v>4.3613707165109039E-2</v>
      </c>
    </row>
    <row r="129" spans="2:20" s="94" customFormat="1" ht="27.75" hidden="1" customHeight="1">
      <c r="B129" s="152">
        <v>89</v>
      </c>
      <c r="C129" s="115"/>
      <c r="D129" s="128"/>
      <c r="E129" s="117"/>
      <c r="F129" s="115" t="s">
        <v>183</v>
      </c>
      <c r="G129" s="128">
        <v>1676</v>
      </c>
      <c r="H129" s="117">
        <f>G129/J135-1</f>
        <v>0.12257200267916946</v>
      </c>
      <c r="I129" s="115" t="s">
        <v>134</v>
      </c>
      <c r="J129" s="128">
        <v>1660</v>
      </c>
      <c r="K129" s="117">
        <v>2.3427866831072786E-2</v>
      </c>
      <c r="L129" s="115" t="s">
        <v>134</v>
      </c>
      <c r="M129" s="128">
        <v>1622</v>
      </c>
      <c r="N129" s="117">
        <v>2.6582278481012578E-2</v>
      </c>
      <c r="O129" s="115" t="s">
        <v>85</v>
      </c>
      <c r="P129" s="128">
        <v>1566</v>
      </c>
      <c r="Q129" s="117">
        <v>2.8909329829172048E-2</v>
      </c>
      <c r="R129" s="154" t="s">
        <v>428</v>
      </c>
      <c r="S129" s="128">
        <v>1522</v>
      </c>
      <c r="T129" s="343">
        <v>1.3315579227696439E-2</v>
      </c>
    </row>
    <row r="130" spans="2:20" s="94" customFormat="1" ht="27.75" hidden="1" customHeight="1">
      <c r="B130" s="152">
        <v>90</v>
      </c>
      <c r="C130" s="122"/>
      <c r="D130" s="123"/>
      <c r="E130" s="124"/>
      <c r="F130" s="122" t="s">
        <v>134</v>
      </c>
      <c r="G130" s="123">
        <v>1655</v>
      </c>
      <c r="H130" s="124">
        <f>G130/J129-1</f>
        <v>-3.0120481927711218E-3</v>
      </c>
      <c r="I130" s="122" t="s">
        <v>123</v>
      </c>
      <c r="J130" s="123">
        <v>1620</v>
      </c>
      <c r="K130" s="124">
        <v>0</v>
      </c>
      <c r="L130" s="122" t="s">
        <v>123</v>
      </c>
      <c r="M130" s="123">
        <v>1620</v>
      </c>
      <c r="N130" s="124">
        <v>6.7193675889328119E-2</v>
      </c>
      <c r="O130" s="159" t="s">
        <v>189</v>
      </c>
      <c r="P130" s="157">
        <v>1556</v>
      </c>
      <c r="Q130" s="160">
        <v>7.4585635359116109E-2</v>
      </c>
      <c r="R130" s="161" t="s">
        <v>189</v>
      </c>
      <c r="S130" s="157">
        <v>1448</v>
      </c>
      <c r="T130" s="344">
        <v>8.8721804511278091E-2</v>
      </c>
    </row>
    <row r="131" spans="2:20" s="94" customFormat="1" ht="27.75" hidden="1" customHeight="1">
      <c r="B131" s="152">
        <v>91</v>
      </c>
      <c r="C131" s="115"/>
      <c r="D131" s="128"/>
      <c r="E131" s="117"/>
      <c r="F131" s="115" t="s">
        <v>85</v>
      </c>
      <c r="G131" s="128">
        <v>1645</v>
      </c>
      <c r="H131" s="117">
        <f>G131/J132-1</f>
        <v>2.7482823235477793E-2</v>
      </c>
      <c r="I131" s="115" t="s">
        <v>118</v>
      </c>
      <c r="J131" s="128">
        <v>1618</v>
      </c>
      <c r="K131" s="117">
        <v>1.2515644555694649E-2</v>
      </c>
      <c r="L131" s="115" t="s">
        <v>118</v>
      </c>
      <c r="M131" s="128">
        <v>1598</v>
      </c>
      <c r="N131" s="117">
        <v>-6.6043249561659856E-2</v>
      </c>
      <c r="O131" s="115" t="s">
        <v>431</v>
      </c>
      <c r="P131" s="128">
        <v>1518</v>
      </c>
      <c r="Q131" s="117">
        <v>8.5836909871244593E-2</v>
      </c>
      <c r="R131" s="154" t="s">
        <v>429</v>
      </c>
      <c r="S131" s="128">
        <v>1447</v>
      </c>
      <c r="T131" s="343">
        <v>7.3442136498516275E-2</v>
      </c>
    </row>
    <row r="132" spans="2:20" s="94" customFormat="1" ht="27.75" hidden="1" customHeight="1">
      <c r="B132" s="152">
        <v>92</v>
      </c>
      <c r="C132" s="122"/>
      <c r="D132" s="123"/>
      <c r="E132" s="124"/>
      <c r="F132" s="122" t="s">
        <v>181</v>
      </c>
      <c r="G132" s="123">
        <v>1618</v>
      </c>
      <c r="H132" s="124">
        <f>G132/J133-1</f>
        <v>5.5446836268754129E-2</v>
      </c>
      <c r="I132" s="122" t="s">
        <v>85</v>
      </c>
      <c r="J132" s="123">
        <v>1601</v>
      </c>
      <c r="K132" s="124">
        <v>2.7599486521181049E-2</v>
      </c>
      <c r="L132" s="122" t="s">
        <v>85</v>
      </c>
      <c r="M132" s="123">
        <v>1558</v>
      </c>
      <c r="N132" s="124">
        <v>-5.1085568326947328E-3</v>
      </c>
      <c r="O132" s="159" t="s">
        <v>432</v>
      </c>
      <c r="P132" s="157">
        <v>1355</v>
      </c>
      <c r="Q132" s="160">
        <v>1.726726726726735E-2</v>
      </c>
      <c r="R132" s="161" t="s">
        <v>123</v>
      </c>
      <c r="S132" s="157">
        <v>1398</v>
      </c>
      <c r="T132" s="344">
        <v>-2.1413276231263545E-3</v>
      </c>
    </row>
    <row r="133" spans="2:20" s="94" customFormat="1" ht="27.75" hidden="1" customHeight="1">
      <c r="B133" s="152">
        <v>93</v>
      </c>
      <c r="C133" s="115"/>
      <c r="D133" s="128"/>
      <c r="E133" s="117"/>
      <c r="F133" s="115" t="s">
        <v>118</v>
      </c>
      <c r="G133" s="128">
        <v>1608</v>
      </c>
      <c r="H133" s="117">
        <f>G133/J131-1</f>
        <v>-6.1804697156984112E-3</v>
      </c>
      <c r="I133" s="115" t="s">
        <v>181</v>
      </c>
      <c r="J133" s="128">
        <v>1533</v>
      </c>
      <c r="K133" s="117">
        <v>0.18837209302325575</v>
      </c>
      <c r="L133" s="115" t="s">
        <v>76</v>
      </c>
      <c r="M133" s="128">
        <v>1520</v>
      </c>
      <c r="N133" s="117">
        <v>-6.2307217766810585E-2</v>
      </c>
      <c r="O133" s="115" t="s">
        <v>92</v>
      </c>
      <c r="P133" s="128">
        <v>1330</v>
      </c>
      <c r="Q133" s="117">
        <v>0.49270482603815946</v>
      </c>
      <c r="R133" s="154" t="s">
        <v>433</v>
      </c>
      <c r="S133" s="128">
        <v>1342</v>
      </c>
      <c r="T133" s="343">
        <v>0.26009389671361505</v>
      </c>
    </row>
    <row r="134" spans="2:20" s="94" customFormat="1" ht="27.75" hidden="1" customHeight="1">
      <c r="B134" s="152">
        <v>94</v>
      </c>
      <c r="C134" s="122"/>
      <c r="D134" s="123"/>
      <c r="E134" s="124"/>
      <c r="F134" s="122" t="s">
        <v>123</v>
      </c>
      <c r="G134" s="123">
        <v>1603</v>
      </c>
      <c r="H134" s="124">
        <f>G134/J130-1</f>
        <v>-1.0493827160493852E-2</v>
      </c>
      <c r="I134" s="122" t="s">
        <v>76</v>
      </c>
      <c r="J134" s="123">
        <v>1500</v>
      </c>
      <c r="K134" s="124">
        <v>-1.3157894736842146E-2</v>
      </c>
      <c r="L134" s="122" t="s">
        <v>132</v>
      </c>
      <c r="M134" s="123">
        <v>1336</v>
      </c>
      <c r="N134" s="124">
        <v>-1.4022140221402246E-2</v>
      </c>
      <c r="O134" s="159" t="s">
        <v>434</v>
      </c>
      <c r="P134" s="157">
        <v>1287</v>
      </c>
      <c r="Q134" s="160">
        <v>3.7903225806451557E-2</v>
      </c>
      <c r="R134" s="161" t="s">
        <v>432</v>
      </c>
      <c r="S134" s="157">
        <v>1332</v>
      </c>
      <c r="T134" s="344">
        <v>3.1758326878388754E-2</v>
      </c>
    </row>
    <row r="135" spans="2:20" s="94" customFormat="1" ht="27.75" hidden="1" customHeight="1">
      <c r="B135" s="152">
        <v>95</v>
      </c>
      <c r="C135" s="115"/>
      <c r="D135" s="128"/>
      <c r="E135" s="117"/>
      <c r="F135" s="115" t="s">
        <v>76</v>
      </c>
      <c r="G135" s="128">
        <v>1473</v>
      </c>
      <c r="H135" s="117">
        <f>G135/J134-1</f>
        <v>-1.8000000000000016E-2</v>
      </c>
      <c r="I135" s="115" t="s">
        <v>183</v>
      </c>
      <c r="J135" s="128">
        <v>1493</v>
      </c>
      <c r="K135" s="117">
        <v>0.17006269592476486</v>
      </c>
      <c r="L135" s="115" t="s">
        <v>181</v>
      </c>
      <c r="M135" s="128">
        <v>1290</v>
      </c>
      <c r="N135" s="117">
        <v>2.3310023310023631E-3</v>
      </c>
      <c r="O135" s="115" t="s">
        <v>143</v>
      </c>
      <c r="P135" s="128">
        <v>1283</v>
      </c>
      <c r="Q135" s="117">
        <v>-0.24573780129335687</v>
      </c>
      <c r="R135" s="154" t="s">
        <v>435</v>
      </c>
      <c r="S135" s="128">
        <v>1273</v>
      </c>
      <c r="T135" s="343">
        <v>7.1548821548821584E-2</v>
      </c>
    </row>
    <row r="136" spans="2:20" s="94" customFormat="1" ht="27.75" hidden="1" customHeight="1">
      <c r="B136" s="152">
        <v>96</v>
      </c>
      <c r="C136" s="159"/>
      <c r="D136" s="123"/>
      <c r="E136" s="124"/>
      <c r="F136" s="159" t="s">
        <v>436</v>
      </c>
      <c r="G136" s="123">
        <v>1325</v>
      </c>
      <c r="H136" s="124">
        <f>G136/J138-1</f>
        <v>3.515625E-2</v>
      </c>
      <c r="I136" s="122" t="s">
        <v>189</v>
      </c>
      <c r="J136" s="123">
        <v>1434</v>
      </c>
      <c r="K136" s="124">
        <v>-0.12879708383961119</v>
      </c>
      <c r="L136" s="122" t="s">
        <v>183</v>
      </c>
      <c r="M136" s="123">
        <v>1276</v>
      </c>
      <c r="N136" s="124">
        <v>1.6733067729083562E-2</v>
      </c>
      <c r="O136" s="159" t="s">
        <v>435</v>
      </c>
      <c r="P136" s="157">
        <v>1255</v>
      </c>
      <c r="Q136" s="160">
        <v>-1.4139827179890041E-2</v>
      </c>
      <c r="R136" s="161" t="s">
        <v>430</v>
      </c>
      <c r="S136" s="157">
        <v>1240</v>
      </c>
      <c r="T136" s="344">
        <v>-7.9435783221974754E-2</v>
      </c>
    </row>
    <row r="137" spans="2:20" s="94" customFormat="1" ht="27.75" hidden="1" customHeight="1">
      <c r="B137" s="152">
        <v>97</v>
      </c>
      <c r="C137" s="115"/>
      <c r="D137" s="128"/>
      <c r="E137" s="345"/>
      <c r="F137" s="115" t="s">
        <v>437</v>
      </c>
      <c r="G137" s="128">
        <v>1306</v>
      </c>
      <c r="H137" s="345" t="s">
        <v>438</v>
      </c>
      <c r="I137" s="115" t="s">
        <v>53</v>
      </c>
      <c r="J137" s="128">
        <v>1334</v>
      </c>
      <c r="K137" s="117">
        <v>8.5435313262815393E-2</v>
      </c>
      <c r="L137" s="115" t="s">
        <v>436</v>
      </c>
      <c r="M137" s="128">
        <v>1243</v>
      </c>
      <c r="N137" s="117">
        <v>5.6972789115646183E-2</v>
      </c>
      <c r="O137" s="115" t="s">
        <v>439</v>
      </c>
      <c r="P137" s="128">
        <v>1194</v>
      </c>
      <c r="Q137" s="117">
        <v>8.445945945946054E-3</v>
      </c>
      <c r="R137" s="154" t="s">
        <v>141</v>
      </c>
      <c r="S137" s="128">
        <v>1201</v>
      </c>
      <c r="T137" s="343">
        <v>1.5215553677092153E-2</v>
      </c>
    </row>
    <row r="138" spans="2:20" s="94" customFormat="1" ht="27.75" hidden="1" customHeight="1">
      <c r="B138" s="152">
        <v>98</v>
      </c>
      <c r="C138" s="159"/>
      <c r="D138" s="157"/>
      <c r="E138" s="160"/>
      <c r="F138" s="159" t="s">
        <v>132</v>
      </c>
      <c r="G138" s="157">
        <v>1283</v>
      </c>
      <c r="H138" s="160">
        <f>G138/J139-1</f>
        <v>3.634894991922466E-2</v>
      </c>
      <c r="I138" s="159" t="s">
        <v>436</v>
      </c>
      <c r="J138" s="157">
        <v>1280</v>
      </c>
      <c r="K138" s="160">
        <v>2.9766693483507689E-2</v>
      </c>
      <c r="L138" s="159" t="s">
        <v>53</v>
      </c>
      <c r="M138" s="157">
        <v>1229</v>
      </c>
      <c r="N138" s="160">
        <v>6.4991334488734731E-2</v>
      </c>
      <c r="O138" s="159" t="s">
        <v>141</v>
      </c>
      <c r="P138" s="157">
        <v>1177</v>
      </c>
      <c r="Q138" s="160">
        <v>-1.9983347210657754E-2</v>
      </c>
      <c r="R138" s="161" t="s">
        <v>62</v>
      </c>
      <c r="S138" s="157">
        <v>1184</v>
      </c>
      <c r="T138" s="344">
        <v>3.5870516185476875E-2</v>
      </c>
    </row>
    <row r="139" spans="2:20" s="94" customFormat="1" ht="27.75" hidden="1" customHeight="1">
      <c r="B139" s="152">
        <v>99</v>
      </c>
      <c r="C139" s="115"/>
      <c r="D139" s="128"/>
      <c r="E139" s="117"/>
      <c r="F139" s="115" t="s">
        <v>189</v>
      </c>
      <c r="G139" s="128">
        <v>1228</v>
      </c>
      <c r="H139" s="117">
        <f>G139/J136-1</f>
        <v>-0.14365411436541142</v>
      </c>
      <c r="I139" s="115" t="s">
        <v>132</v>
      </c>
      <c r="J139" s="128">
        <v>1238</v>
      </c>
      <c r="K139" s="117">
        <v>-7.3353293413173648E-2</v>
      </c>
      <c r="L139" s="115" t="s">
        <v>62</v>
      </c>
      <c r="M139" s="128">
        <v>1202</v>
      </c>
      <c r="N139" s="117">
        <v>6.7001675041875597E-3</v>
      </c>
      <c r="O139" s="115" t="s">
        <v>436</v>
      </c>
      <c r="P139" s="128">
        <v>1176</v>
      </c>
      <c r="Q139" s="117">
        <v>7.9889807162534465E-2</v>
      </c>
      <c r="R139" s="154" t="s">
        <v>75</v>
      </c>
      <c r="S139" s="128">
        <v>1102</v>
      </c>
      <c r="T139" s="343">
        <v>7.8277886497064575E-2</v>
      </c>
    </row>
    <row r="140" spans="2:20" s="94" customFormat="1" ht="27.75" hidden="1" customHeight="1" thickBot="1">
      <c r="B140" s="355">
        <v>100</v>
      </c>
      <c r="C140" s="169"/>
      <c r="D140" s="167"/>
      <c r="E140" s="168"/>
      <c r="F140" s="169" t="s">
        <v>143</v>
      </c>
      <c r="G140" s="167">
        <v>1201</v>
      </c>
      <c r="H140" s="168">
        <f t="shared" si="5"/>
        <v>1.0942760942761032E-2</v>
      </c>
      <c r="I140" s="169" t="s">
        <v>143</v>
      </c>
      <c r="J140" s="167">
        <v>1188</v>
      </c>
      <c r="K140" s="168">
        <v>-5.0251256281407253E-3</v>
      </c>
      <c r="L140" s="169" t="s">
        <v>143</v>
      </c>
      <c r="M140" s="167">
        <v>1194</v>
      </c>
      <c r="N140" s="168">
        <v>-6.9368667186282096E-2</v>
      </c>
      <c r="O140" s="169" t="s">
        <v>440</v>
      </c>
      <c r="P140" s="167">
        <v>1154</v>
      </c>
      <c r="Q140" s="168">
        <v>7.6492537313432862E-2</v>
      </c>
      <c r="R140" s="346" t="s">
        <v>436</v>
      </c>
      <c r="S140" s="167">
        <v>1089</v>
      </c>
      <c r="T140" s="347">
        <v>2.0618556701030855E-2</v>
      </c>
    </row>
    <row r="141" spans="2:20" ht="15" customHeight="1">
      <c r="B141" s="524"/>
      <c r="C141" s="524"/>
      <c r="D141" s="524"/>
      <c r="E141" s="524"/>
      <c r="F141" s="524"/>
      <c r="G141" s="524"/>
      <c r="H141" s="524"/>
      <c r="I141" s="524"/>
      <c r="J141" s="524"/>
      <c r="K141" s="524"/>
      <c r="L141" s="524"/>
      <c r="M141" s="524"/>
      <c r="N141" s="524"/>
      <c r="O141" s="524"/>
      <c r="P141" s="524"/>
      <c r="Q141" s="524"/>
      <c r="R141" s="524"/>
      <c r="S141" s="524"/>
      <c r="T141" s="524"/>
    </row>
  </sheetData>
  <mergeCells count="9">
    <mergeCell ref="A3:K3"/>
    <mergeCell ref="I112:S112"/>
    <mergeCell ref="B114:B115"/>
    <mergeCell ref="B141:T141"/>
    <mergeCell ref="B5:B6"/>
    <mergeCell ref="I37:S37"/>
    <mergeCell ref="B46:B47"/>
    <mergeCell ref="I78:S78"/>
    <mergeCell ref="B80:B81"/>
  </mergeCells>
  <phoneticPr fontId="6"/>
  <pageMargins left="0.7" right="0.7" top="0.75" bottom="0.75" header="0.3" footer="0.3"/>
  <pageSetup paperSize="9" scale="71"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91"/>
  <sheetViews>
    <sheetView zoomScaleNormal="100" workbookViewId="0"/>
  </sheetViews>
  <sheetFormatPr defaultColWidth="9" defaultRowHeight="13"/>
  <cols>
    <col min="1" max="1" width="2.7265625" style="23" customWidth="1"/>
    <col min="2" max="2" width="8.453125" style="23" bestFit="1" customWidth="1"/>
    <col min="3" max="4" width="6.26953125" style="23" bestFit="1" customWidth="1"/>
    <col min="5" max="5" width="7.453125" style="27" customWidth="1"/>
    <col min="6" max="6" width="5" style="25" customWidth="1"/>
    <col min="7" max="7" width="5.7265625" style="173" customWidth="1"/>
    <col min="8" max="8" width="7.453125" style="24" customWidth="1"/>
    <col min="9" max="9" width="5" style="25" customWidth="1"/>
    <col min="10" max="10" width="5.7265625" style="174" customWidth="1"/>
    <col min="11" max="11" width="7.453125" style="24" customWidth="1"/>
    <col min="12" max="12" width="5" style="25" customWidth="1"/>
    <col min="13" max="13" width="5.7265625" style="174" customWidth="1"/>
    <col min="14" max="14" width="7.453125" style="27" customWidth="1"/>
    <col min="15" max="15" width="5" style="25" customWidth="1"/>
    <col min="16" max="16" width="5.7265625" style="173" customWidth="1"/>
    <col min="17" max="17" width="7.453125" style="27" customWidth="1"/>
    <col min="18" max="18" width="5" style="25" customWidth="1"/>
    <col min="19" max="19" width="5.7265625" style="173" customWidth="1"/>
    <col min="20" max="20" width="2.7265625" style="29" customWidth="1"/>
    <col min="21" max="16384" width="9" style="29"/>
  </cols>
  <sheetData>
    <row r="1" spans="1:23" ht="2.15" customHeight="1"/>
    <row r="2" spans="1:23" ht="11.25" customHeight="1">
      <c r="A2" s="29"/>
      <c r="B2" s="29"/>
      <c r="C2" s="29"/>
      <c r="D2" s="29"/>
      <c r="E2"/>
      <c r="F2"/>
      <c r="G2" s="175"/>
      <c r="H2"/>
      <c r="I2"/>
      <c r="J2" s="175"/>
      <c r="K2"/>
      <c r="L2"/>
      <c r="M2" s="175"/>
      <c r="N2"/>
      <c r="O2"/>
      <c r="P2" s="175"/>
      <c r="Q2"/>
      <c r="R2"/>
      <c r="S2" s="175"/>
      <c r="T2" s="28"/>
    </row>
    <row r="3" spans="1:23" ht="17.25" customHeight="1">
      <c r="A3" s="528" t="s">
        <v>873</v>
      </c>
      <c r="B3" s="529"/>
      <c r="C3" s="529"/>
      <c r="D3" s="529"/>
      <c r="E3" s="529"/>
      <c r="F3" s="529"/>
      <c r="G3" s="529"/>
      <c r="H3" s="529"/>
      <c r="I3" s="529"/>
      <c r="J3" s="529"/>
      <c r="K3" s="529"/>
      <c r="L3" s="530"/>
      <c r="M3" s="176"/>
      <c r="N3" s="177"/>
      <c r="O3" s="92"/>
      <c r="P3" s="175"/>
      <c r="Q3"/>
      <c r="R3"/>
      <c r="S3" s="178" t="s">
        <v>284</v>
      </c>
    </row>
    <row r="4" spans="1:23" ht="13.4" customHeight="1" thickBot="1">
      <c r="A4" s="139"/>
      <c r="B4" s="139"/>
      <c r="C4" s="139"/>
      <c r="D4" s="139"/>
      <c r="E4"/>
      <c r="F4"/>
      <c r="G4" s="179"/>
      <c r="P4" s="175"/>
      <c r="Q4"/>
      <c r="R4"/>
      <c r="S4" s="179" t="s">
        <v>285</v>
      </c>
    </row>
    <row r="5" spans="1:23" ht="30.75" customHeight="1">
      <c r="A5" s="525" t="s">
        <v>286</v>
      </c>
      <c r="B5" s="180" t="s">
        <v>744</v>
      </c>
      <c r="C5" s="181"/>
      <c r="D5" s="182"/>
      <c r="E5" s="180" t="s">
        <v>279</v>
      </c>
      <c r="F5" s="181"/>
      <c r="G5" s="182"/>
      <c r="H5" s="180" t="s">
        <v>280</v>
      </c>
      <c r="I5" s="181"/>
      <c r="J5" s="182"/>
      <c r="K5" s="183" t="s">
        <v>287</v>
      </c>
      <c r="L5" s="184"/>
      <c r="M5" s="185"/>
      <c r="N5" s="183" t="s">
        <v>288</v>
      </c>
      <c r="O5" s="186"/>
      <c r="P5" s="187"/>
      <c r="Q5" s="188" t="s">
        <v>289</v>
      </c>
      <c r="R5" s="189"/>
      <c r="S5" s="190"/>
    </row>
    <row r="6" spans="1:23" ht="30.75" customHeight="1" thickBot="1">
      <c r="A6" s="526"/>
      <c r="B6" s="191" t="s">
        <v>290</v>
      </c>
      <c r="C6" s="102" t="s">
        <v>274</v>
      </c>
      <c r="D6" s="192" t="s">
        <v>206</v>
      </c>
      <c r="E6" s="191" t="s">
        <v>290</v>
      </c>
      <c r="F6" s="102" t="s">
        <v>274</v>
      </c>
      <c r="G6" s="192" t="s">
        <v>206</v>
      </c>
      <c r="H6" s="191" t="s">
        <v>290</v>
      </c>
      <c r="I6" s="102" t="s">
        <v>274</v>
      </c>
      <c r="J6" s="192" t="s">
        <v>206</v>
      </c>
      <c r="K6" s="193" t="s">
        <v>290</v>
      </c>
      <c r="L6" s="194" t="s">
        <v>274</v>
      </c>
      <c r="M6" s="195" t="s">
        <v>206</v>
      </c>
      <c r="N6" s="193" t="s">
        <v>290</v>
      </c>
      <c r="O6" s="194" t="s">
        <v>274</v>
      </c>
      <c r="P6" s="195" t="s">
        <v>206</v>
      </c>
      <c r="Q6" s="196" t="s">
        <v>290</v>
      </c>
      <c r="R6" s="102" t="s">
        <v>274</v>
      </c>
      <c r="S6" s="197" t="s">
        <v>206</v>
      </c>
    </row>
    <row r="7" spans="1:23" s="48" customFormat="1" ht="27.75" customHeight="1">
      <c r="A7" s="198">
        <v>1</v>
      </c>
      <c r="B7" s="199" t="s">
        <v>291</v>
      </c>
      <c r="C7" s="200">
        <v>68823</v>
      </c>
      <c r="D7" s="110">
        <f t="shared" ref="D7:D25" si="0">C7/F7-1</f>
        <v>1.1491912021412976E-3</v>
      </c>
      <c r="E7" s="199" t="s">
        <v>291</v>
      </c>
      <c r="F7" s="200">
        <v>68744</v>
      </c>
      <c r="G7" s="201">
        <v>1.8354195985482491E-2</v>
      </c>
      <c r="H7" s="199" t="s">
        <v>291</v>
      </c>
      <c r="I7" s="200">
        <v>67505</v>
      </c>
      <c r="J7" s="201">
        <v>-1.7237112201371363E-2</v>
      </c>
      <c r="K7" s="202" t="s">
        <v>291</v>
      </c>
      <c r="L7" s="203">
        <v>68689</v>
      </c>
      <c r="M7" s="204">
        <v>-8.7166091813025703E-3</v>
      </c>
      <c r="N7" s="205" t="s">
        <v>291</v>
      </c>
      <c r="O7" s="109">
        <v>69293</v>
      </c>
      <c r="P7" s="206">
        <v>-1.8665646995510654E-2</v>
      </c>
      <c r="Q7" s="205" t="s">
        <v>291</v>
      </c>
      <c r="R7" s="109">
        <v>70611</v>
      </c>
      <c r="S7" s="206">
        <v>-1.1534961853433168E-2</v>
      </c>
    </row>
    <row r="8" spans="1:23" s="48" customFormat="1" ht="27.75" customHeight="1">
      <c r="A8" s="207">
        <v>2</v>
      </c>
      <c r="B8" s="208" t="s">
        <v>292</v>
      </c>
      <c r="C8" s="209">
        <v>55081</v>
      </c>
      <c r="D8" s="210">
        <f t="shared" si="0"/>
        <v>4.1799852471108956E-2</v>
      </c>
      <c r="E8" s="208" t="s">
        <v>292</v>
      </c>
      <c r="F8" s="209">
        <v>52871</v>
      </c>
      <c r="G8" s="210">
        <v>3.7377859749637032E-2</v>
      </c>
      <c r="H8" s="208" t="s">
        <v>293</v>
      </c>
      <c r="I8" s="209">
        <v>50966</v>
      </c>
      <c r="J8" s="210">
        <v>4.6529774127310075E-2</v>
      </c>
      <c r="K8" s="211" t="s">
        <v>293</v>
      </c>
      <c r="L8" s="116">
        <v>48700</v>
      </c>
      <c r="M8" s="212">
        <v>5.0315957469752259E-2</v>
      </c>
      <c r="N8" s="211" t="s">
        <v>294</v>
      </c>
      <c r="O8" s="116">
        <v>47423</v>
      </c>
      <c r="P8" s="212">
        <v>-6.3279203771607895E-3</v>
      </c>
      <c r="Q8" s="211" t="s">
        <v>295</v>
      </c>
      <c r="R8" s="116">
        <v>49556</v>
      </c>
      <c r="S8" s="212">
        <v>-7.1376370280146206E-2</v>
      </c>
    </row>
    <row r="9" spans="1:23" s="48" customFormat="1" ht="27.75" customHeight="1">
      <c r="A9" s="207">
        <v>3</v>
      </c>
      <c r="B9" s="215" t="s">
        <v>295</v>
      </c>
      <c r="C9" s="214">
        <v>47563</v>
      </c>
      <c r="D9" s="216">
        <f t="shared" si="0"/>
        <v>3.0907948067711466E-2</v>
      </c>
      <c r="E9" s="215" t="s">
        <v>295</v>
      </c>
      <c r="F9" s="214">
        <v>46137</v>
      </c>
      <c r="G9" s="216">
        <v>-1.6625103906899419E-2</v>
      </c>
      <c r="H9" s="215" t="s">
        <v>295</v>
      </c>
      <c r="I9" s="214">
        <v>46917</v>
      </c>
      <c r="J9" s="216">
        <v>5.1102249305493341E-2</v>
      </c>
      <c r="K9" s="217" t="s">
        <v>294</v>
      </c>
      <c r="L9" s="218">
        <v>46115</v>
      </c>
      <c r="M9" s="219">
        <v>-2.7581553254749758E-2</v>
      </c>
      <c r="N9" s="217" t="s">
        <v>293</v>
      </c>
      <c r="O9" s="218">
        <v>46367</v>
      </c>
      <c r="P9" s="219">
        <v>8.9015195997839136E-2</v>
      </c>
      <c r="Q9" s="217" t="s">
        <v>294</v>
      </c>
      <c r="R9" s="218">
        <v>47725</v>
      </c>
      <c r="S9" s="219">
        <v>-0.16939329597271047</v>
      </c>
    </row>
    <row r="10" spans="1:23" s="48" customFormat="1" ht="27.75" customHeight="1">
      <c r="A10" s="207">
        <v>4</v>
      </c>
      <c r="B10" s="208" t="s">
        <v>294</v>
      </c>
      <c r="C10" s="209">
        <v>40747</v>
      </c>
      <c r="D10" s="210">
        <f t="shared" si="0"/>
        <v>-6.2317339776780556E-2</v>
      </c>
      <c r="E10" s="208" t="s">
        <v>294</v>
      </c>
      <c r="F10" s="209">
        <v>43455</v>
      </c>
      <c r="G10" s="210">
        <v>-2.099713880190146E-2</v>
      </c>
      <c r="H10" s="208" t="s">
        <v>294</v>
      </c>
      <c r="I10" s="209">
        <v>44387</v>
      </c>
      <c r="J10" s="210">
        <v>-3.7471538544942007E-2</v>
      </c>
      <c r="K10" s="220" t="s">
        <v>295</v>
      </c>
      <c r="L10" s="221">
        <v>44636</v>
      </c>
      <c r="M10" s="212">
        <v>3.5445856917509566E-2</v>
      </c>
      <c r="N10" s="220" t="s">
        <v>295</v>
      </c>
      <c r="O10" s="221">
        <v>43108</v>
      </c>
      <c r="P10" s="212">
        <v>-0.13011542497376705</v>
      </c>
      <c r="Q10" s="211" t="s">
        <v>293</v>
      </c>
      <c r="R10" s="116">
        <v>42577</v>
      </c>
      <c r="S10" s="212">
        <v>6.578387443991085E-2</v>
      </c>
    </row>
    <row r="11" spans="1:23" s="48" customFormat="1" ht="27.75" customHeight="1">
      <c r="A11" s="207">
        <v>5</v>
      </c>
      <c r="B11" s="222" t="s">
        <v>297</v>
      </c>
      <c r="C11" s="223">
        <v>36624</v>
      </c>
      <c r="D11" s="224">
        <f t="shared" si="0"/>
        <v>5.518491063339015E-3</v>
      </c>
      <c r="E11" s="222" t="s">
        <v>297</v>
      </c>
      <c r="F11" s="223">
        <v>36423</v>
      </c>
      <c r="G11" s="224">
        <v>-2.8823592150170607E-2</v>
      </c>
      <c r="H11" s="222" t="s">
        <v>59</v>
      </c>
      <c r="I11" s="223">
        <v>37504</v>
      </c>
      <c r="J11" s="224">
        <v>1.463625787950118E-2</v>
      </c>
      <c r="K11" s="225" t="s">
        <v>59</v>
      </c>
      <c r="L11" s="226">
        <v>36963</v>
      </c>
      <c r="M11" s="227">
        <v>2.7263631815907852E-2</v>
      </c>
      <c r="N11" s="228" t="s">
        <v>298</v>
      </c>
      <c r="O11" s="226">
        <v>38400</v>
      </c>
      <c r="P11" s="227">
        <v>-1.7852575579313523E-2</v>
      </c>
      <c r="Q11" s="228" t="s">
        <v>298</v>
      </c>
      <c r="R11" s="226">
        <v>39098</v>
      </c>
      <c r="S11" s="227">
        <v>2.0462494127472919E-2</v>
      </c>
    </row>
    <row r="12" spans="1:23" s="48" customFormat="1" ht="27.75" customHeight="1">
      <c r="A12" s="207">
        <v>6</v>
      </c>
      <c r="B12" s="213" t="s">
        <v>851</v>
      </c>
      <c r="C12" s="209">
        <v>33007</v>
      </c>
      <c r="D12" s="210">
        <f>C12/F13-1</f>
        <v>2.5412407965454076E-2</v>
      </c>
      <c r="E12" s="213" t="s">
        <v>298</v>
      </c>
      <c r="F12" s="209">
        <v>34298</v>
      </c>
      <c r="G12" s="210">
        <v>-2.0253092238695092E-2</v>
      </c>
      <c r="H12" s="213" t="s">
        <v>298</v>
      </c>
      <c r="I12" s="209">
        <v>35007</v>
      </c>
      <c r="J12" s="210">
        <v>-4.6676288772092289E-2</v>
      </c>
      <c r="K12" s="231" t="s">
        <v>298</v>
      </c>
      <c r="L12" s="221">
        <v>36721</v>
      </c>
      <c r="M12" s="212">
        <v>-4.3723958333333313E-2</v>
      </c>
      <c r="N12" s="220" t="s">
        <v>59</v>
      </c>
      <c r="O12" s="221">
        <v>35982</v>
      </c>
      <c r="P12" s="212">
        <v>0.15928861395708482</v>
      </c>
      <c r="Q12" s="211" t="s">
        <v>59</v>
      </c>
      <c r="R12" s="116">
        <v>31038</v>
      </c>
      <c r="S12" s="212">
        <v>0.12762942779291553</v>
      </c>
    </row>
    <row r="13" spans="1:23" s="48" customFormat="1" ht="27.75" customHeight="1">
      <c r="A13" s="207">
        <v>7</v>
      </c>
      <c r="B13" s="215" t="s">
        <v>852</v>
      </c>
      <c r="C13" s="214">
        <v>29667</v>
      </c>
      <c r="D13" s="216">
        <f>C13/F12-1</f>
        <v>-0.13502245028864657</v>
      </c>
      <c r="E13" s="215" t="s">
        <v>299</v>
      </c>
      <c r="F13" s="214">
        <v>32189</v>
      </c>
      <c r="G13" s="216">
        <v>2.7713035982248391E-2</v>
      </c>
      <c r="H13" s="215" t="s">
        <v>299</v>
      </c>
      <c r="I13" s="214">
        <v>31321</v>
      </c>
      <c r="J13" s="216">
        <v>2.8671833946400493E-2</v>
      </c>
      <c r="K13" s="217" t="s">
        <v>299</v>
      </c>
      <c r="L13" s="218">
        <v>30448</v>
      </c>
      <c r="M13" s="219">
        <v>0.11018741340333982</v>
      </c>
      <c r="N13" s="217" t="s">
        <v>299</v>
      </c>
      <c r="O13" s="218">
        <v>27426</v>
      </c>
      <c r="P13" s="219">
        <v>1.1506970568709862E-2</v>
      </c>
      <c r="Q13" s="217" t="s">
        <v>299</v>
      </c>
      <c r="R13" s="218">
        <v>27114</v>
      </c>
      <c r="S13" s="219">
        <v>6.0853432282004238E-3</v>
      </c>
    </row>
    <row r="14" spans="1:23" s="48" customFormat="1" ht="27.75" customHeight="1">
      <c r="A14" s="207">
        <v>8</v>
      </c>
      <c r="B14" s="232" t="s">
        <v>300</v>
      </c>
      <c r="C14" s="209">
        <v>28281</v>
      </c>
      <c r="D14" s="210">
        <f t="shared" si="0"/>
        <v>5.0947603121516138E-2</v>
      </c>
      <c r="E14" s="232" t="s">
        <v>300</v>
      </c>
      <c r="F14" s="209">
        <v>26910</v>
      </c>
      <c r="G14" s="210">
        <v>-3.5414725069897512E-2</v>
      </c>
      <c r="H14" s="232" t="s">
        <v>300</v>
      </c>
      <c r="I14" s="209">
        <v>27898</v>
      </c>
      <c r="J14" s="210">
        <v>3.3297529538131032E-2</v>
      </c>
      <c r="K14" s="233" t="s">
        <v>300</v>
      </c>
      <c r="L14" s="116">
        <v>26999</v>
      </c>
      <c r="M14" s="212">
        <v>6.0073029957988133E-2</v>
      </c>
      <c r="N14" s="211" t="s">
        <v>301</v>
      </c>
      <c r="O14" s="116">
        <v>26607</v>
      </c>
      <c r="P14" s="212">
        <v>8.524697148917082E-2</v>
      </c>
      <c r="Q14" s="233" t="s">
        <v>300</v>
      </c>
      <c r="R14" s="116">
        <v>24543</v>
      </c>
      <c r="S14" s="212">
        <v>-1.1717806233389694E-2</v>
      </c>
    </row>
    <row r="15" spans="1:23" s="48" customFormat="1" ht="27.75" customHeight="1">
      <c r="A15" s="207">
        <v>9</v>
      </c>
      <c r="B15" s="222" t="s">
        <v>301</v>
      </c>
      <c r="C15" s="214">
        <v>25705</v>
      </c>
      <c r="D15" s="216">
        <f t="shared" si="0"/>
        <v>2.803551431770912E-2</v>
      </c>
      <c r="E15" s="222" t="s">
        <v>301</v>
      </c>
      <c r="F15" s="214">
        <v>25004</v>
      </c>
      <c r="G15" s="216">
        <v>-4.1551671266482626E-2</v>
      </c>
      <c r="H15" s="222" t="s">
        <v>301</v>
      </c>
      <c r="I15" s="214">
        <v>26088</v>
      </c>
      <c r="J15" s="216">
        <v>-2.906695448286134E-2</v>
      </c>
      <c r="K15" s="228" t="s">
        <v>301</v>
      </c>
      <c r="L15" s="226">
        <v>26869</v>
      </c>
      <c r="M15" s="227">
        <v>9.847032735746275E-3</v>
      </c>
      <c r="N15" s="234" t="s">
        <v>300</v>
      </c>
      <c r="O15" s="218">
        <v>25469</v>
      </c>
      <c r="P15" s="219">
        <v>3.7729698895815567E-2</v>
      </c>
      <c r="Q15" s="217" t="s">
        <v>301</v>
      </c>
      <c r="R15" s="218">
        <v>24517</v>
      </c>
      <c r="S15" s="219">
        <v>5.9690525587828391E-2</v>
      </c>
    </row>
    <row r="16" spans="1:23" s="48" customFormat="1" ht="27.75" customHeight="1">
      <c r="A16" s="235">
        <v>10</v>
      </c>
      <c r="B16" s="213" t="s">
        <v>817</v>
      </c>
      <c r="C16" s="209">
        <v>19255</v>
      </c>
      <c r="D16" s="210">
        <f>C16/F17-1</f>
        <v>2.0835542360301051E-2</v>
      </c>
      <c r="E16" s="213" t="s">
        <v>302</v>
      </c>
      <c r="F16" s="209">
        <v>19878</v>
      </c>
      <c r="G16" s="210">
        <v>0.11950889840054058</v>
      </c>
      <c r="H16" s="232" t="s">
        <v>303</v>
      </c>
      <c r="I16" s="209">
        <v>18759</v>
      </c>
      <c r="J16" s="210">
        <v>-9.5861958779352996E-4</v>
      </c>
      <c r="K16" s="233" t="s">
        <v>303</v>
      </c>
      <c r="L16" s="116">
        <v>18777</v>
      </c>
      <c r="M16" s="212">
        <v>2.5785304561595224E-2</v>
      </c>
      <c r="N16" s="233" t="s">
        <v>303</v>
      </c>
      <c r="O16" s="116">
        <v>18305</v>
      </c>
      <c r="P16" s="236">
        <v>3.2605629830202432E-2</v>
      </c>
      <c r="Q16" s="233" t="s">
        <v>303</v>
      </c>
      <c r="R16" s="116">
        <v>17727</v>
      </c>
      <c r="S16" s="212">
        <v>1.9144532597447306E-2</v>
      </c>
      <c r="U16" s="1"/>
      <c r="V16" s="1"/>
      <c r="W16" s="1"/>
    </row>
    <row r="17" spans="1:19" s="48" customFormat="1" ht="27.75" customHeight="1">
      <c r="A17" s="198">
        <v>11</v>
      </c>
      <c r="B17" s="237" t="s">
        <v>818</v>
      </c>
      <c r="C17" s="200">
        <v>18218</v>
      </c>
      <c r="D17" s="201">
        <f>C17/F16-1</f>
        <v>-8.3509407385048751E-2</v>
      </c>
      <c r="E17" s="237" t="s">
        <v>303</v>
      </c>
      <c r="F17" s="200">
        <v>18862</v>
      </c>
      <c r="G17" s="201">
        <v>5.4906977983901761E-3</v>
      </c>
      <c r="H17" s="199" t="s">
        <v>302</v>
      </c>
      <c r="I17" s="200">
        <v>17756</v>
      </c>
      <c r="J17" s="201">
        <v>2.6833217672912246E-2</v>
      </c>
      <c r="K17" s="238" t="s">
        <v>302</v>
      </c>
      <c r="L17" s="109">
        <v>17292</v>
      </c>
      <c r="M17" s="206">
        <v>0.12263844705576843</v>
      </c>
      <c r="N17" s="238" t="s">
        <v>302</v>
      </c>
      <c r="O17" s="109">
        <v>15403</v>
      </c>
      <c r="P17" s="206">
        <v>7.7283536158903265E-2</v>
      </c>
      <c r="Q17" s="239" t="s">
        <v>304</v>
      </c>
      <c r="R17" s="109">
        <v>14298</v>
      </c>
      <c r="S17" s="206">
        <v>5.6762749445676164E-2</v>
      </c>
    </row>
    <row r="18" spans="1:19" s="48" customFormat="1" ht="27.75" customHeight="1">
      <c r="A18" s="207">
        <v>12</v>
      </c>
      <c r="B18" s="208" t="s">
        <v>307</v>
      </c>
      <c r="C18" s="209">
        <v>17060</v>
      </c>
      <c r="D18" s="210">
        <f t="shared" si="0"/>
        <v>4.6240647614375074E-2</v>
      </c>
      <c r="E18" s="208" t="s">
        <v>307</v>
      </c>
      <c r="F18" s="209">
        <v>16306</v>
      </c>
      <c r="G18" s="210">
        <v>4.4586803331198022E-2</v>
      </c>
      <c r="H18" s="208" t="s">
        <v>308</v>
      </c>
      <c r="I18" s="209">
        <v>15629</v>
      </c>
      <c r="J18" s="210">
        <v>-2.4891498595863704E-3</v>
      </c>
      <c r="K18" s="208" t="s">
        <v>308</v>
      </c>
      <c r="L18" s="116">
        <v>15668</v>
      </c>
      <c r="M18" s="236">
        <v>4.543938079669041E-2</v>
      </c>
      <c r="N18" s="208" t="s">
        <v>308</v>
      </c>
      <c r="O18" s="116">
        <v>14987</v>
      </c>
      <c r="P18" s="212">
        <v>9.5861362971629172E-2</v>
      </c>
      <c r="Q18" s="233" t="s">
        <v>305</v>
      </c>
      <c r="R18" s="116">
        <v>14146</v>
      </c>
      <c r="S18" s="212">
        <v>2.4181870836953445E-2</v>
      </c>
    </row>
    <row r="19" spans="1:19" s="48" customFormat="1" ht="27.75" customHeight="1">
      <c r="A19" s="207">
        <v>13</v>
      </c>
      <c r="B19" s="222" t="s">
        <v>310</v>
      </c>
      <c r="C19" s="214">
        <v>16325</v>
      </c>
      <c r="D19" s="216">
        <f t="shared" si="0"/>
        <v>4.0869676103034935E-2</v>
      </c>
      <c r="E19" s="222" t="s">
        <v>310</v>
      </c>
      <c r="F19" s="214">
        <v>15684</v>
      </c>
      <c r="G19" s="216">
        <v>3.5190991106277547E-3</v>
      </c>
      <c r="H19" s="222" t="s">
        <v>311</v>
      </c>
      <c r="I19" s="214">
        <v>15610</v>
      </c>
      <c r="J19" s="216">
        <v>3.7691949744067088E-2</v>
      </c>
      <c r="K19" s="240" t="s">
        <v>305</v>
      </c>
      <c r="L19" s="241">
        <v>15182</v>
      </c>
      <c r="M19" s="219">
        <v>2.92881355932204E-2</v>
      </c>
      <c r="N19" s="240" t="s">
        <v>305</v>
      </c>
      <c r="O19" s="218">
        <v>14750</v>
      </c>
      <c r="P19" s="242">
        <v>4.2697582355436081E-2</v>
      </c>
      <c r="Q19" s="217" t="s">
        <v>312</v>
      </c>
      <c r="R19" s="218">
        <v>13924</v>
      </c>
      <c r="S19" s="219">
        <v>5.189997733625451E-2</v>
      </c>
    </row>
    <row r="20" spans="1:19" s="48" customFormat="1" ht="27.75" customHeight="1">
      <c r="A20" s="207">
        <v>14</v>
      </c>
      <c r="B20" s="244" t="s">
        <v>305</v>
      </c>
      <c r="C20" s="209">
        <v>15077</v>
      </c>
      <c r="D20" s="210">
        <f t="shared" si="0"/>
        <v>2.1407763701646321E-2</v>
      </c>
      <c r="E20" s="244" t="s">
        <v>305</v>
      </c>
      <c r="F20" s="209">
        <v>14761</v>
      </c>
      <c r="G20" s="210">
        <v>-3.1176161722236806E-2</v>
      </c>
      <c r="H20" s="244" t="s">
        <v>305</v>
      </c>
      <c r="I20" s="209">
        <v>15236</v>
      </c>
      <c r="J20" s="210">
        <v>3.5568436306152584E-3</v>
      </c>
      <c r="K20" s="245" t="s">
        <v>311</v>
      </c>
      <c r="L20" s="246">
        <v>15043</v>
      </c>
      <c r="M20" s="247">
        <v>3.281840027463101E-2</v>
      </c>
      <c r="N20" s="220" t="s">
        <v>311</v>
      </c>
      <c r="O20" s="221">
        <v>14565</v>
      </c>
      <c r="P20" s="212">
        <v>4.6035621947716265E-2</v>
      </c>
      <c r="Q20" s="211" t="s">
        <v>313</v>
      </c>
      <c r="R20" s="116">
        <v>13676</v>
      </c>
      <c r="S20" s="212">
        <v>2.7575324968066806E-2</v>
      </c>
    </row>
    <row r="21" spans="1:19" s="48" customFormat="1" ht="27.75" customHeight="1">
      <c r="A21" s="207">
        <v>15</v>
      </c>
      <c r="B21" s="229" t="s">
        <v>314</v>
      </c>
      <c r="C21" s="223">
        <v>13499</v>
      </c>
      <c r="D21" s="224">
        <f t="shared" si="0"/>
        <v>-1.6466302367941665E-2</v>
      </c>
      <c r="E21" s="229" t="s">
        <v>314</v>
      </c>
      <c r="F21" s="223">
        <v>13725</v>
      </c>
      <c r="G21" s="224">
        <v>9.423582874910319E-2</v>
      </c>
      <c r="H21" s="229" t="s">
        <v>315</v>
      </c>
      <c r="I21" s="223">
        <v>12543</v>
      </c>
      <c r="J21" s="224">
        <v>0.11177096259528452</v>
      </c>
      <c r="K21" s="228" t="s">
        <v>316</v>
      </c>
      <c r="L21" s="226">
        <v>12376</v>
      </c>
      <c r="M21" s="227">
        <v>4.9347125657113855E-2</v>
      </c>
      <c r="N21" s="228" t="s">
        <v>317</v>
      </c>
      <c r="O21" s="226">
        <v>12194</v>
      </c>
      <c r="P21" s="227">
        <v>-1.9538473908498832E-2</v>
      </c>
      <c r="Q21" s="228" t="s">
        <v>309</v>
      </c>
      <c r="R21" s="226">
        <v>12437</v>
      </c>
      <c r="S21" s="227">
        <v>-1.1681500317863969E-2</v>
      </c>
    </row>
    <row r="22" spans="1:19" s="48" customFormat="1" ht="27.75" customHeight="1">
      <c r="A22" s="207">
        <v>16</v>
      </c>
      <c r="B22" s="208" t="s">
        <v>325</v>
      </c>
      <c r="C22" s="209">
        <v>13463</v>
      </c>
      <c r="D22" s="210">
        <f>C22/F24-1</f>
        <v>7.3690086928782206E-2</v>
      </c>
      <c r="E22" s="208" t="s">
        <v>316</v>
      </c>
      <c r="F22" s="209">
        <v>12655</v>
      </c>
      <c r="G22" s="210">
        <v>4.5349413513960046E-2</v>
      </c>
      <c r="H22" s="208" t="s">
        <v>318</v>
      </c>
      <c r="I22" s="209">
        <v>12488</v>
      </c>
      <c r="J22" s="210">
        <v>2.7058146229130609E-2</v>
      </c>
      <c r="K22" s="211" t="s">
        <v>318</v>
      </c>
      <c r="L22" s="246">
        <v>12159</v>
      </c>
      <c r="M22" s="247">
        <v>1.308115314114322E-2</v>
      </c>
      <c r="N22" s="211" t="s">
        <v>318</v>
      </c>
      <c r="O22" s="116">
        <v>12002</v>
      </c>
      <c r="P22" s="212">
        <v>9.1650550744135639E-3</v>
      </c>
      <c r="Q22" s="211" t="s">
        <v>319</v>
      </c>
      <c r="R22" s="116">
        <v>11910</v>
      </c>
      <c r="S22" s="212">
        <v>1.1636796058778653E-2</v>
      </c>
    </row>
    <row r="23" spans="1:19" s="48" customFormat="1" ht="27.75" customHeight="1">
      <c r="A23" s="207">
        <v>17</v>
      </c>
      <c r="B23" s="215" t="s">
        <v>321</v>
      </c>
      <c r="C23" s="214">
        <v>13340</v>
      </c>
      <c r="D23" s="216">
        <f t="shared" si="0"/>
        <v>6.3117628307300055E-2</v>
      </c>
      <c r="E23" s="215" t="s">
        <v>321</v>
      </c>
      <c r="F23" s="214">
        <v>12548</v>
      </c>
      <c r="G23" s="216">
        <v>9.293615538716149E-2</v>
      </c>
      <c r="H23" s="215" t="s">
        <v>316</v>
      </c>
      <c r="I23" s="214">
        <v>12106</v>
      </c>
      <c r="J23" s="216">
        <v>-2.1816418875242438E-2</v>
      </c>
      <c r="K23" s="248" t="s">
        <v>317</v>
      </c>
      <c r="L23" s="241">
        <v>11978</v>
      </c>
      <c r="M23" s="242">
        <v>-1.7713629653928198E-2</v>
      </c>
      <c r="N23" s="217" t="s">
        <v>319</v>
      </c>
      <c r="O23" s="218">
        <v>11971</v>
      </c>
      <c r="P23" s="219">
        <v>5.1217464315700401E-3</v>
      </c>
      <c r="Q23" s="217" t="s">
        <v>322</v>
      </c>
      <c r="R23" s="218">
        <v>11893</v>
      </c>
      <c r="S23" s="219">
        <v>0.15354025218234724</v>
      </c>
    </row>
    <row r="24" spans="1:19" s="48" customFormat="1" ht="27.75" customHeight="1">
      <c r="A24" s="207">
        <v>18</v>
      </c>
      <c r="B24" s="213" t="s">
        <v>819</v>
      </c>
      <c r="C24" s="209">
        <v>12744</v>
      </c>
      <c r="D24" s="210">
        <f>C24/F26-1</f>
        <v>8.5797052057595691E-2</v>
      </c>
      <c r="E24" s="213" t="s">
        <v>325</v>
      </c>
      <c r="F24" s="209">
        <v>12539</v>
      </c>
      <c r="G24" s="210">
        <v>4.0839205637412945E-3</v>
      </c>
      <c r="H24" s="213" t="s">
        <v>317</v>
      </c>
      <c r="I24" s="209">
        <v>11963</v>
      </c>
      <c r="J24" s="210">
        <v>-1.2522958757722469E-3</v>
      </c>
      <c r="K24" s="211" t="s">
        <v>319</v>
      </c>
      <c r="L24" s="116">
        <v>11894</v>
      </c>
      <c r="M24" s="212">
        <v>-6.4322111770110935E-3</v>
      </c>
      <c r="N24" s="211" t="s">
        <v>316</v>
      </c>
      <c r="O24" s="116">
        <v>11794</v>
      </c>
      <c r="P24" s="212">
        <v>2.7172966382163377E-2</v>
      </c>
      <c r="Q24" s="211" t="s">
        <v>326</v>
      </c>
      <c r="R24" s="116">
        <v>11482</v>
      </c>
      <c r="S24" s="212">
        <v>0.19878889120902077</v>
      </c>
    </row>
    <row r="25" spans="1:19" s="48" customFormat="1" ht="27.75" customHeight="1">
      <c r="A25" s="207">
        <v>19</v>
      </c>
      <c r="B25" s="249" t="s">
        <v>319</v>
      </c>
      <c r="C25" s="214">
        <v>12257</v>
      </c>
      <c r="D25" s="216">
        <f t="shared" si="0"/>
        <v>2.7582159624413238E-2</v>
      </c>
      <c r="E25" s="249" t="s">
        <v>319</v>
      </c>
      <c r="F25" s="214">
        <v>11928</v>
      </c>
      <c r="G25" s="216">
        <v>1.905168731311413E-2</v>
      </c>
      <c r="H25" s="249" t="s">
        <v>319</v>
      </c>
      <c r="I25" s="214">
        <v>11705</v>
      </c>
      <c r="J25" s="216">
        <v>-1.5890364889860398E-2</v>
      </c>
      <c r="K25" s="217" t="s">
        <v>315</v>
      </c>
      <c r="L25" s="218">
        <v>11282</v>
      </c>
      <c r="M25" s="250">
        <v>6.2235194426137008E-2</v>
      </c>
      <c r="N25" s="217" t="s">
        <v>328</v>
      </c>
      <c r="O25" s="218">
        <v>10990</v>
      </c>
      <c r="P25" s="251">
        <v>0.10032038446135361</v>
      </c>
      <c r="Q25" s="217" t="s">
        <v>329</v>
      </c>
      <c r="R25" s="218">
        <v>11090</v>
      </c>
      <c r="S25" s="250" t="s">
        <v>296</v>
      </c>
    </row>
    <row r="26" spans="1:19" s="48" customFormat="1" ht="27.75" customHeight="1">
      <c r="A26" s="235">
        <v>20</v>
      </c>
      <c r="B26" s="208" t="s">
        <v>820</v>
      </c>
      <c r="C26" s="209">
        <v>12137</v>
      </c>
      <c r="D26" s="210">
        <f>C26/F22-1</f>
        <v>-4.0932437771631802E-2</v>
      </c>
      <c r="E26" s="208" t="s">
        <v>331</v>
      </c>
      <c r="F26" s="209">
        <v>11737</v>
      </c>
      <c r="G26" s="210">
        <v>8.4449782869814305E-2</v>
      </c>
      <c r="H26" s="208" t="s">
        <v>321</v>
      </c>
      <c r="I26" s="209">
        <v>11481</v>
      </c>
      <c r="J26" s="210">
        <v>8.3011036694651485E-2</v>
      </c>
      <c r="K26" s="211" t="s">
        <v>321</v>
      </c>
      <c r="L26" s="116">
        <v>10601</v>
      </c>
      <c r="M26" s="212">
        <v>0.15592628939047004</v>
      </c>
      <c r="N26" s="211" t="s">
        <v>315</v>
      </c>
      <c r="O26" s="116">
        <v>10621</v>
      </c>
      <c r="P26" s="212">
        <v>-3.0038486811226894E-3</v>
      </c>
      <c r="Q26" s="211" t="s">
        <v>330</v>
      </c>
      <c r="R26" s="116">
        <v>10653</v>
      </c>
      <c r="S26" s="212">
        <v>1.7964644051600587E-2</v>
      </c>
    </row>
    <row r="27" spans="1:19" s="48" customFormat="1" ht="27.75" customHeight="1">
      <c r="A27" s="198">
        <v>21</v>
      </c>
      <c r="B27" s="199" t="s">
        <v>821</v>
      </c>
      <c r="C27" s="200">
        <v>11867</v>
      </c>
      <c r="D27" s="201">
        <f>C27/F29-1</f>
        <v>0.18303259894327595</v>
      </c>
      <c r="E27" s="199" t="s">
        <v>332</v>
      </c>
      <c r="F27" s="200">
        <v>11712</v>
      </c>
      <c r="G27" s="201">
        <v>-2.0981359190838433E-2</v>
      </c>
      <c r="H27" s="199" t="s">
        <v>333</v>
      </c>
      <c r="I27" s="200">
        <v>10823</v>
      </c>
      <c r="J27" s="201" t="s">
        <v>52</v>
      </c>
      <c r="K27" s="239" t="s">
        <v>320</v>
      </c>
      <c r="L27" s="252">
        <v>10057</v>
      </c>
      <c r="M27" s="206">
        <v>4.7385961258071152E-2</v>
      </c>
      <c r="N27" s="239" t="s">
        <v>334</v>
      </c>
      <c r="O27" s="252">
        <v>10082</v>
      </c>
      <c r="P27" s="206">
        <v>0.54631901840490804</v>
      </c>
      <c r="Q27" s="205" t="s">
        <v>335</v>
      </c>
      <c r="R27" s="253">
        <v>9988</v>
      </c>
      <c r="S27" s="206">
        <v>0.14200777498284922</v>
      </c>
    </row>
    <row r="28" spans="1:19" s="48" customFormat="1" ht="27.75" customHeight="1">
      <c r="A28" s="207">
        <v>22</v>
      </c>
      <c r="B28" s="254" t="s">
        <v>822</v>
      </c>
      <c r="C28" s="209">
        <v>11581</v>
      </c>
      <c r="D28" s="210">
        <f>C28/F42-1</f>
        <v>0.30637337845459678</v>
      </c>
      <c r="E28" s="254" t="s">
        <v>336</v>
      </c>
      <c r="F28" s="209">
        <v>11225</v>
      </c>
      <c r="G28" s="210">
        <v>9.1501361338000686E-2</v>
      </c>
      <c r="H28" s="254" t="s">
        <v>320</v>
      </c>
      <c r="I28" s="209">
        <v>10784</v>
      </c>
      <c r="J28" s="210">
        <v>7.2287958635776084E-2</v>
      </c>
      <c r="K28" s="211" t="s">
        <v>337</v>
      </c>
      <c r="L28" s="116">
        <v>10043</v>
      </c>
      <c r="M28" s="212">
        <v>2.5737922581962946E-2</v>
      </c>
      <c r="N28" s="211" t="s">
        <v>338</v>
      </c>
      <c r="O28" s="128">
        <v>9866</v>
      </c>
      <c r="P28" s="212">
        <v>7.0181147629894802E-2</v>
      </c>
      <c r="Q28" s="211" t="s">
        <v>323</v>
      </c>
      <c r="R28" s="128">
        <v>9902</v>
      </c>
      <c r="S28" s="212">
        <v>-0.14608485684718864</v>
      </c>
    </row>
    <row r="29" spans="1:19" s="48" customFormat="1" ht="27.75" customHeight="1">
      <c r="A29" s="207">
        <v>23</v>
      </c>
      <c r="B29" s="249" t="s">
        <v>823</v>
      </c>
      <c r="C29" s="214">
        <v>11363</v>
      </c>
      <c r="D29" s="216">
        <f>C29/F27-1</f>
        <v>-2.9798497267759516E-2</v>
      </c>
      <c r="E29" s="249" t="s">
        <v>320</v>
      </c>
      <c r="F29" s="214">
        <v>10031</v>
      </c>
      <c r="G29" s="216">
        <v>-6.982566765578635E-2</v>
      </c>
      <c r="H29" s="249" t="s">
        <v>338</v>
      </c>
      <c r="I29" s="214">
        <v>10284</v>
      </c>
      <c r="J29" s="216">
        <v>2.6757188498402584E-2</v>
      </c>
      <c r="K29" s="217" t="s">
        <v>338</v>
      </c>
      <c r="L29" s="218">
        <v>10016</v>
      </c>
      <c r="M29" s="219">
        <v>1.5203729981755565E-2</v>
      </c>
      <c r="N29" s="217" t="s">
        <v>337</v>
      </c>
      <c r="O29" s="123">
        <v>9791</v>
      </c>
      <c r="P29" s="219">
        <v>8.9583797017583011E-2</v>
      </c>
      <c r="Q29" s="217" t="s">
        <v>340</v>
      </c>
      <c r="R29" s="123">
        <v>9219</v>
      </c>
      <c r="S29" s="219">
        <v>4.689984101748812E-2</v>
      </c>
    </row>
    <row r="30" spans="1:19" s="48" customFormat="1" ht="27.75" customHeight="1">
      <c r="A30" s="207">
        <v>24</v>
      </c>
      <c r="B30" s="230" t="s">
        <v>824</v>
      </c>
      <c r="C30" s="214">
        <v>11318</v>
      </c>
      <c r="D30" s="256">
        <f>C30/F28-1</f>
        <v>8.2850779510021955E-3</v>
      </c>
      <c r="E30" s="230" t="s">
        <v>341</v>
      </c>
      <c r="F30" s="255">
        <v>9623</v>
      </c>
      <c r="G30" s="256">
        <v>6.6024149772903495E-2</v>
      </c>
      <c r="H30" s="230" t="s">
        <v>341</v>
      </c>
      <c r="I30" s="255">
        <v>9027</v>
      </c>
      <c r="J30" s="256">
        <v>2.9187093831946287E-2</v>
      </c>
      <c r="K30" s="211" t="s">
        <v>341</v>
      </c>
      <c r="L30" s="257">
        <v>8771</v>
      </c>
      <c r="M30" s="212">
        <v>8.1771090281203662E-2</v>
      </c>
      <c r="N30" s="220" t="s">
        <v>320</v>
      </c>
      <c r="O30" s="257">
        <v>9602</v>
      </c>
      <c r="P30" s="212">
        <v>0.1395680037977689</v>
      </c>
      <c r="Q30" s="211" t="s">
        <v>306</v>
      </c>
      <c r="R30" s="128">
        <v>8986</v>
      </c>
      <c r="S30" s="212">
        <v>-1.1549884501155017E-2</v>
      </c>
    </row>
    <row r="31" spans="1:19" s="48" customFormat="1" ht="27.75" customHeight="1" thickBot="1">
      <c r="A31" s="258">
        <v>25</v>
      </c>
      <c r="B31" s="259" t="s">
        <v>825</v>
      </c>
      <c r="C31" s="260">
        <v>9171</v>
      </c>
      <c r="D31" s="261">
        <f>C31/F30-1</f>
        <v>-4.6970799127091345E-2</v>
      </c>
      <c r="E31" s="259" t="s">
        <v>343</v>
      </c>
      <c r="F31" s="260">
        <v>9024</v>
      </c>
      <c r="G31" s="261">
        <v>3.5812672176308569E-2</v>
      </c>
      <c r="H31" s="259" t="s">
        <v>306</v>
      </c>
      <c r="I31" s="262">
        <v>8712</v>
      </c>
      <c r="J31" s="261">
        <v>-2.6330852890669165E-3</v>
      </c>
      <c r="K31" s="263" t="s">
        <v>306</v>
      </c>
      <c r="L31" s="134">
        <v>8735</v>
      </c>
      <c r="M31" s="264">
        <v>-1.7103634522335986E-2</v>
      </c>
      <c r="N31" s="265" t="s">
        <v>321</v>
      </c>
      <c r="O31" s="134">
        <v>9171</v>
      </c>
      <c r="P31" s="264" t="s">
        <v>52</v>
      </c>
      <c r="Q31" s="265" t="s">
        <v>342</v>
      </c>
      <c r="R31" s="134">
        <v>8986</v>
      </c>
      <c r="S31" s="266">
        <v>6.6207878500237349E-2</v>
      </c>
    </row>
    <row r="32" spans="1:19">
      <c r="B32" s="27"/>
      <c r="C32" s="25"/>
      <c r="D32" s="173"/>
    </row>
    <row r="33" spans="1:25" ht="15" customHeight="1">
      <c r="A33" s="139" t="s">
        <v>863</v>
      </c>
      <c r="B33" s="27"/>
      <c r="C33" s="25"/>
      <c r="D33" s="173"/>
      <c r="J33" s="1"/>
    </row>
    <row r="34" spans="1:25">
      <c r="B34" s="27"/>
      <c r="C34" s="25"/>
      <c r="D34" s="173"/>
    </row>
    <row r="35" spans="1:25" ht="54.75" customHeight="1">
      <c r="B35" s="27"/>
      <c r="C35" s="25"/>
      <c r="D35" s="173"/>
    </row>
    <row r="36" spans="1:25" ht="54.75" customHeight="1">
      <c r="B36" s="27"/>
      <c r="C36" s="25"/>
      <c r="D36" s="173"/>
    </row>
    <row r="37" spans="1:25" ht="54.75" customHeight="1">
      <c r="B37" s="27"/>
      <c r="C37" s="25"/>
      <c r="D37" s="173"/>
    </row>
    <row r="38" spans="1:25" ht="11.25" customHeight="1">
      <c r="B38" s="27"/>
      <c r="C38" s="25"/>
      <c r="D38" s="173"/>
    </row>
    <row r="39" spans="1:25" ht="12.75" customHeight="1" thickBot="1">
      <c r="B39"/>
      <c r="C39"/>
      <c r="D39" s="175"/>
      <c r="E39"/>
      <c r="F39"/>
      <c r="G39" s="175"/>
      <c r="H39"/>
      <c r="I39"/>
      <c r="J39" s="175"/>
      <c r="K39"/>
      <c r="L39"/>
      <c r="M39" s="175"/>
      <c r="N39"/>
      <c r="O39"/>
      <c r="P39" s="175"/>
      <c r="Q39"/>
      <c r="R39"/>
      <c r="S39" s="175"/>
    </row>
    <row r="40" spans="1:25" ht="30.75" customHeight="1">
      <c r="A40" s="525" t="s">
        <v>345</v>
      </c>
      <c r="B40" s="180" t="s">
        <v>854</v>
      </c>
      <c r="C40" s="181"/>
      <c r="D40" s="182"/>
      <c r="E40" s="180" t="s">
        <v>346</v>
      </c>
      <c r="F40" s="181"/>
      <c r="G40" s="182"/>
      <c r="H40" s="183" t="s">
        <v>347</v>
      </c>
      <c r="I40" s="184"/>
      <c r="J40" s="185"/>
      <c r="K40" s="183" t="s">
        <v>270</v>
      </c>
      <c r="L40" s="186"/>
      <c r="M40" s="187"/>
      <c r="N40" s="188" t="s">
        <v>271</v>
      </c>
      <c r="O40" s="189"/>
      <c r="P40" s="190"/>
      <c r="Q40" s="180" t="s">
        <v>272</v>
      </c>
      <c r="R40" s="181"/>
      <c r="S40" s="182"/>
    </row>
    <row r="41" spans="1:25" ht="30.75" customHeight="1" thickBot="1">
      <c r="A41" s="527"/>
      <c r="B41" s="267" t="s">
        <v>290</v>
      </c>
      <c r="C41" s="142" t="s">
        <v>274</v>
      </c>
      <c r="D41" s="268" t="s">
        <v>206</v>
      </c>
      <c r="E41" s="267" t="s">
        <v>290</v>
      </c>
      <c r="F41" s="142" t="s">
        <v>274</v>
      </c>
      <c r="G41" s="268" t="s">
        <v>206</v>
      </c>
      <c r="H41" s="269" t="s">
        <v>290</v>
      </c>
      <c r="I41" s="270" t="s">
        <v>274</v>
      </c>
      <c r="J41" s="271" t="s">
        <v>206</v>
      </c>
      <c r="K41" s="269" t="s">
        <v>290</v>
      </c>
      <c r="L41" s="270" t="s">
        <v>274</v>
      </c>
      <c r="M41" s="271" t="s">
        <v>206</v>
      </c>
      <c r="N41" s="272" t="s">
        <v>290</v>
      </c>
      <c r="O41" s="142" t="s">
        <v>274</v>
      </c>
      <c r="P41" s="273" t="s">
        <v>206</v>
      </c>
      <c r="Q41" s="267" t="s">
        <v>290</v>
      </c>
      <c r="R41" s="142" t="s">
        <v>274</v>
      </c>
      <c r="S41" s="192" t="s">
        <v>206</v>
      </c>
    </row>
    <row r="42" spans="1:25" ht="27.75" customHeight="1">
      <c r="A42" s="274">
        <v>26</v>
      </c>
      <c r="B42" s="275" t="s">
        <v>826</v>
      </c>
      <c r="C42" s="276">
        <v>8974</v>
      </c>
      <c r="D42" s="277">
        <f>C42/F31-1</f>
        <v>-5.5407801418440039E-3</v>
      </c>
      <c r="E42" s="275" t="s">
        <v>348</v>
      </c>
      <c r="F42" s="276">
        <v>8865</v>
      </c>
      <c r="G42" s="277">
        <v>7.5327510917030605E-2</v>
      </c>
      <c r="H42" s="275" t="s">
        <v>334</v>
      </c>
      <c r="I42" s="278">
        <v>8585</v>
      </c>
      <c r="J42" s="204">
        <v>-1.4351320321469574E-2</v>
      </c>
      <c r="K42" s="279" t="s">
        <v>334</v>
      </c>
      <c r="L42" s="278">
        <v>8710</v>
      </c>
      <c r="M42" s="204">
        <v>-0.13608411029557632</v>
      </c>
      <c r="N42" s="279" t="s">
        <v>306</v>
      </c>
      <c r="O42" s="278">
        <v>8887</v>
      </c>
      <c r="P42" s="204">
        <v>-1.1017137769864238E-2</v>
      </c>
      <c r="Q42" s="280" t="s">
        <v>320</v>
      </c>
      <c r="R42" s="278">
        <v>8426</v>
      </c>
      <c r="S42" s="216">
        <v>4.9576482311908254E-2</v>
      </c>
    </row>
    <row r="43" spans="1:25" ht="27.75" customHeight="1">
      <c r="A43" s="281">
        <v>27</v>
      </c>
      <c r="B43" s="244" t="s">
        <v>827</v>
      </c>
      <c r="C43" s="282">
        <v>8451</v>
      </c>
      <c r="D43" s="283">
        <f>C43/F46-1</f>
        <v>0.10920068250426573</v>
      </c>
      <c r="E43" s="244" t="s">
        <v>349</v>
      </c>
      <c r="F43" s="282">
        <v>8532</v>
      </c>
      <c r="G43" s="283">
        <v>5.4206929059628095E-3</v>
      </c>
      <c r="H43" s="244" t="s">
        <v>349</v>
      </c>
      <c r="I43" s="128">
        <v>8486</v>
      </c>
      <c r="J43" s="284">
        <v>3.4373476352998589E-2</v>
      </c>
      <c r="K43" s="211" t="s">
        <v>323</v>
      </c>
      <c r="L43" s="128">
        <v>8306</v>
      </c>
      <c r="M43" s="284">
        <v>-5.6350829356964338E-2</v>
      </c>
      <c r="N43" s="211" t="s">
        <v>323</v>
      </c>
      <c r="O43" s="128">
        <v>8802</v>
      </c>
      <c r="P43" s="284">
        <v>-0.11108866895576652</v>
      </c>
      <c r="Q43" s="285" t="s">
        <v>339</v>
      </c>
      <c r="R43" s="128">
        <v>8044</v>
      </c>
      <c r="S43" s="210">
        <v>-4.1010968049594698E-2</v>
      </c>
    </row>
    <row r="44" spans="1:25" ht="27.75" customHeight="1">
      <c r="A44" s="281">
        <v>28</v>
      </c>
      <c r="B44" s="249" t="s">
        <v>828</v>
      </c>
      <c r="C44" s="286">
        <v>8263</v>
      </c>
      <c r="D44" s="287">
        <f>C44/F43-1</f>
        <v>-3.1528363806844872E-2</v>
      </c>
      <c r="E44" s="249" t="s">
        <v>352</v>
      </c>
      <c r="F44" s="286">
        <v>8156</v>
      </c>
      <c r="G44" s="287">
        <v>-4.9970879440885296E-2</v>
      </c>
      <c r="H44" s="249" t="s">
        <v>323</v>
      </c>
      <c r="I44" s="123">
        <v>8450</v>
      </c>
      <c r="J44" s="242">
        <v>1.733686491692743E-2</v>
      </c>
      <c r="K44" s="288" t="s">
        <v>349</v>
      </c>
      <c r="L44" s="123">
        <v>8204</v>
      </c>
      <c r="M44" s="242" t="s">
        <v>52</v>
      </c>
      <c r="N44" s="217" t="s">
        <v>341</v>
      </c>
      <c r="O44" s="123">
        <v>8108</v>
      </c>
      <c r="P44" s="219">
        <v>7.761828814460392E-2</v>
      </c>
      <c r="Q44" s="289" t="s">
        <v>327</v>
      </c>
      <c r="R44" s="123">
        <v>7901</v>
      </c>
      <c r="S44" s="216">
        <v>-0.2639277063536426</v>
      </c>
    </row>
    <row r="45" spans="1:25" ht="27.75" customHeight="1">
      <c r="A45" s="281">
        <v>29</v>
      </c>
      <c r="B45" s="208" t="s">
        <v>829</v>
      </c>
      <c r="C45" s="282">
        <v>8313</v>
      </c>
      <c r="D45" s="283">
        <f>C45/F44-1</f>
        <v>1.9249632172633646E-2</v>
      </c>
      <c r="E45" s="208" t="s">
        <v>323</v>
      </c>
      <c r="F45" s="282">
        <v>8126</v>
      </c>
      <c r="G45" s="283">
        <v>-3.8343195266272168E-2</v>
      </c>
      <c r="H45" s="208" t="s">
        <v>353</v>
      </c>
      <c r="I45" s="128">
        <v>8244</v>
      </c>
      <c r="J45" s="212">
        <v>0.13397524071526812</v>
      </c>
      <c r="K45" s="211" t="s">
        <v>344</v>
      </c>
      <c r="L45" s="128">
        <v>7632</v>
      </c>
      <c r="M45" s="290">
        <v>3.8367346938775526E-2</v>
      </c>
      <c r="N45" s="211" t="s">
        <v>344</v>
      </c>
      <c r="O45" s="128">
        <v>7350</v>
      </c>
      <c r="P45" s="212">
        <v>9.7540870998764628E-3</v>
      </c>
      <c r="Q45" s="285" t="s">
        <v>350</v>
      </c>
      <c r="R45" s="128">
        <v>7600</v>
      </c>
      <c r="S45" s="210">
        <v>1.1579928124584082E-2</v>
      </c>
    </row>
    <row r="46" spans="1:25" ht="27.75" customHeight="1">
      <c r="A46" s="291">
        <v>30</v>
      </c>
      <c r="B46" s="222" t="s">
        <v>830</v>
      </c>
      <c r="C46" s="292">
        <v>8197</v>
      </c>
      <c r="D46" s="293">
        <f>C46/F45-1</f>
        <v>8.7373861678563536E-3</v>
      </c>
      <c r="E46" s="222" t="s">
        <v>354</v>
      </c>
      <c r="F46" s="292">
        <v>7619</v>
      </c>
      <c r="G46" s="293">
        <v>3.084832904884327E-2</v>
      </c>
      <c r="H46" s="222" t="s">
        <v>355</v>
      </c>
      <c r="I46" s="294">
        <v>7942</v>
      </c>
      <c r="J46" s="227">
        <v>8.7498288374640465E-2</v>
      </c>
      <c r="K46" s="228" t="s">
        <v>350</v>
      </c>
      <c r="L46" s="294">
        <v>7303</v>
      </c>
      <c r="M46" s="295">
        <v>1.8265476854433915E-2</v>
      </c>
      <c r="N46" s="228" t="s">
        <v>350</v>
      </c>
      <c r="O46" s="294">
        <v>7172</v>
      </c>
      <c r="P46" s="227">
        <v>-5.6315789473684208E-2</v>
      </c>
      <c r="Q46" s="296" t="s">
        <v>341</v>
      </c>
      <c r="R46" s="294">
        <v>7524</v>
      </c>
      <c r="S46" s="224">
        <v>0.10064365125804553</v>
      </c>
      <c r="Y46" s="29" ph="1"/>
    </row>
    <row r="47" spans="1:25" ht="27.75" customHeight="1">
      <c r="A47" s="281">
        <v>31</v>
      </c>
      <c r="B47" s="208" t="s">
        <v>831</v>
      </c>
      <c r="C47" s="282">
        <v>7752</v>
      </c>
      <c r="D47" s="283">
        <f>C47/F51-1</f>
        <v>0.24250681198910073</v>
      </c>
      <c r="E47" s="208" t="s">
        <v>344</v>
      </c>
      <c r="F47" s="282">
        <v>7396</v>
      </c>
      <c r="G47" s="283">
        <v>-2.0527082505628402E-2</v>
      </c>
      <c r="H47" s="208" t="s">
        <v>344</v>
      </c>
      <c r="I47" s="128">
        <v>7551</v>
      </c>
      <c r="J47" s="212">
        <v>-1.0613207547169767E-2</v>
      </c>
      <c r="K47" s="211" t="s">
        <v>357</v>
      </c>
      <c r="L47" s="128">
        <v>7270</v>
      </c>
      <c r="M47" s="290">
        <v>7.4013886837051235E-2</v>
      </c>
      <c r="N47" s="211" t="s">
        <v>327</v>
      </c>
      <c r="O47" s="128">
        <v>7151</v>
      </c>
      <c r="P47" s="212">
        <v>-9.4924693076825717E-2</v>
      </c>
      <c r="Q47" s="285" t="s">
        <v>344</v>
      </c>
      <c r="R47" s="128">
        <v>7279</v>
      </c>
      <c r="S47" s="210">
        <v>3.8373751783166821E-2</v>
      </c>
    </row>
    <row r="48" spans="1:25" ht="27.75" customHeight="1">
      <c r="A48" s="281">
        <v>32</v>
      </c>
      <c r="B48" s="249" t="s">
        <v>832</v>
      </c>
      <c r="C48" s="286">
        <v>7282</v>
      </c>
      <c r="D48" s="287">
        <f>C48/F49-1</f>
        <v>2.9403449250777536E-2</v>
      </c>
      <c r="E48" s="249" t="s">
        <v>359</v>
      </c>
      <c r="F48" s="286">
        <v>7242</v>
      </c>
      <c r="G48" s="287">
        <v>7.9123826553419763E-2</v>
      </c>
      <c r="H48" s="249" t="s">
        <v>339</v>
      </c>
      <c r="I48" s="297">
        <v>7391</v>
      </c>
      <c r="J48" s="219">
        <v>5.0156294401818791E-2</v>
      </c>
      <c r="K48" s="217" t="s">
        <v>339</v>
      </c>
      <c r="L48" s="123">
        <v>7038</v>
      </c>
      <c r="M48" s="298">
        <v>0.14086561841465395</v>
      </c>
      <c r="N48" s="217" t="s">
        <v>357</v>
      </c>
      <c r="O48" s="123">
        <v>6769</v>
      </c>
      <c r="P48" s="219">
        <v>9.5130237825594488E-2</v>
      </c>
      <c r="Q48" s="289" t="s">
        <v>324</v>
      </c>
      <c r="R48" s="123">
        <v>6520</v>
      </c>
      <c r="S48" s="216">
        <v>0.17160826594788858</v>
      </c>
    </row>
    <row r="49" spans="1:28" ht="27.75" customHeight="1">
      <c r="A49" s="281">
        <v>33</v>
      </c>
      <c r="B49" s="208" t="s">
        <v>833</v>
      </c>
      <c r="C49" s="282">
        <v>7216</v>
      </c>
      <c r="D49" s="283">
        <f>C49/F48-1</f>
        <v>-3.5901684617508645E-3</v>
      </c>
      <c r="E49" s="208" t="s">
        <v>361</v>
      </c>
      <c r="F49" s="282">
        <v>7074</v>
      </c>
      <c r="G49" s="283">
        <v>-0.1092923696801813</v>
      </c>
      <c r="H49" s="208" t="s">
        <v>327</v>
      </c>
      <c r="I49" s="257">
        <v>6714</v>
      </c>
      <c r="J49" s="212">
        <v>-1.6407852329329065E-2</v>
      </c>
      <c r="K49" s="220" t="s">
        <v>327</v>
      </c>
      <c r="L49" s="257">
        <v>6826</v>
      </c>
      <c r="M49" s="290">
        <v>-4.544818906446646E-2</v>
      </c>
      <c r="N49" s="211" t="s">
        <v>339</v>
      </c>
      <c r="O49" s="128">
        <v>6169</v>
      </c>
      <c r="P49" s="212">
        <v>-0.23309298856290406</v>
      </c>
      <c r="Q49" s="285" t="s">
        <v>357</v>
      </c>
      <c r="R49" s="128">
        <v>6181</v>
      </c>
      <c r="S49" s="210">
        <v>0.10060541310541304</v>
      </c>
      <c r="AB49" s="29" ph="1"/>
    </row>
    <row r="50" spans="1:28" ht="27.75" customHeight="1">
      <c r="A50" s="281">
        <v>34</v>
      </c>
      <c r="B50" s="249" t="s">
        <v>834</v>
      </c>
      <c r="C50" s="286">
        <v>6833</v>
      </c>
      <c r="D50" s="287">
        <f>C50/F47-1</f>
        <v>-7.6122228231476519E-2</v>
      </c>
      <c r="E50" s="249" t="s">
        <v>327</v>
      </c>
      <c r="F50" s="286">
        <v>6507</v>
      </c>
      <c r="G50" s="287">
        <v>-3.0831099195710476E-2</v>
      </c>
      <c r="H50" s="249" t="s">
        <v>359</v>
      </c>
      <c r="I50" s="123">
        <v>6711</v>
      </c>
      <c r="J50" s="219">
        <v>1.5740880883911013E-2</v>
      </c>
      <c r="K50" s="300" t="s">
        <v>359</v>
      </c>
      <c r="L50" s="297">
        <v>6607</v>
      </c>
      <c r="M50" s="298">
        <v>8.6856390853758736E-2</v>
      </c>
      <c r="N50" s="217" t="s">
        <v>359</v>
      </c>
      <c r="O50" s="123">
        <v>6079</v>
      </c>
      <c r="P50" s="219">
        <v>0.1489321489321489</v>
      </c>
      <c r="Q50" s="289" t="s">
        <v>351</v>
      </c>
      <c r="R50" s="123">
        <v>6039</v>
      </c>
      <c r="S50" s="216">
        <v>1.0035122930255991E-2</v>
      </c>
      <c r="U50" s="1"/>
      <c r="V50" s="1"/>
      <c r="W50" s="1"/>
    </row>
    <row r="51" spans="1:28" ht="27.75" customHeight="1">
      <c r="A51" s="281">
        <v>35</v>
      </c>
      <c r="B51" s="208" t="s">
        <v>835</v>
      </c>
      <c r="C51" s="282">
        <v>5831</v>
      </c>
      <c r="D51" s="283">
        <f>C51/F54-1</f>
        <v>0.18323863636363646</v>
      </c>
      <c r="E51" s="208" t="s">
        <v>363</v>
      </c>
      <c r="F51" s="282">
        <v>6239</v>
      </c>
      <c r="G51" s="283">
        <v>3.5346830401593143E-2</v>
      </c>
      <c r="H51" s="208" t="s">
        <v>364</v>
      </c>
      <c r="I51" s="128">
        <v>6026</v>
      </c>
      <c r="J51" s="212">
        <v>4.129946431657161E-2</v>
      </c>
      <c r="K51" s="211" t="s">
        <v>364</v>
      </c>
      <c r="L51" s="128">
        <v>5787</v>
      </c>
      <c r="M51" s="290">
        <v>9.5815186517705042E-2</v>
      </c>
      <c r="N51" s="301" t="s" ph="1">
        <v>351</v>
      </c>
      <c r="O51" s="128">
        <v>5872</v>
      </c>
      <c r="P51" s="212">
        <v>-2.7653585030634198E-2</v>
      </c>
      <c r="Q51" s="302" t="s" ph="1">
        <v>356</v>
      </c>
      <c r="R51" s="128">
        <v>5331</v>
      </c>
      <c r="S51" s="210">
        <v>3.2339271882261711E-2</v>
      </c>
    </row>
    <row r="52" spans="1:28" ht="27.75" customHeight="1">
      <c r="A52" s="303">
        <v>36</v>
      </c>
      <c r="B52" s="387" t="s" ph="1">
        <v>836</v>
      </c>
      <c r="C52" s="305">
        <v>5506</v>
      </c>
      <c r="D52" s="388" t="s">
        <v>853</v>
      </c>
      <c r="E52" s="304" t="s" ph="1">
        <v>356</v>
      </c>
      <c r="F52" s="305">
        <v>5325</v>
      </c>
      <c r="G52" s="306">
        <v>-2.6864035087719285E-2</v>
      </c>
      <c r="H52" s="238" t="s">
        <v>365</v>
      </c>
      <c r="I52" s="253">
        <v>5987</v>
      </c>
      <c r="J52" s="206">
        <v>0.34720972097209724</v>
      </c>
      <c r="K52" s="307" t="s" ph="1">
        <v>366</v>
      </c>
      <c r="L52" s="253">
        <v>5721</v>
      </c>
      <c r="M52" s="308">
        <v>-2.5715258855585788E-2</v>
      </c>
      <c r="N52" s="304" t="s" ph="1">
        <v>356</v>
      </c>
      <c r="O52" s="253">
        <v>5334</v>
      </c>
      <c r="P52" s="206">
        <v>5.6274620146323784E-4</v>
      </c>
      <c r="Q52" s="309" t="s">
        <v>360</v>
      </c>
      <c r="R52" s="253">
        <v>5291</v>
      </c>
      <c r="S52" s="201">
        <v>2.4394966118102657E-2</v>
      </c>
    </row>
    <row r="53" spans="1:28" ht="27.75" customHeight="1">
      <c r="A53" s="281">
        <v>37</v>
      </c>
      <c r="B53" s="302" t="s" ph="1">
        <v>837</v>
      </c>
      <c r="C53" s="282">
        <v>5171</v>
      </c>
      <c r="D53" s="283">
        <f>C53/F50-1</f>
        <v>-0.20531735054556632</v>
      </c>
      <c r="E53" s="302" t="s" ph="1">
        <v>368</v>
      </c>
      <c r="F53" s="282">
        <v>5063</v>
      </c>
      <c r="G53" s="283">
        <v>-0.15433439118089198</v>
      </c>
      <c r="H53" s="302" t="s" ph="1">
        <v>356</v>
      </c>
      <c r="I53" s="128">
        <v>5472</v>
      </c>
      <c r="J53" s="212">
        <v>-1.900322696306922E-2</v>
      </c>
      <c r="K53" s="243" t="s">
        <v>356</v>
      </c>
      <c r="L53" s="128">
        <v>5578</v>
      </c>
      <c r="M53" s="290">
        <v>4.5744281964754441E-2</v>
      </c>
      <c r="N53" s="211" t="s">
        <v>364</v>
      </c>
      <c r="O53" s="128">
        <v>5281</v>
      </c>
      <c r="P53" s="212">
        <v>0.10504289600334804</v>
      </c>
      <c r="Q53" s="285" t="s">
        <v>364</v>
      </c>
      <c r="R53" s="128">
        <v>4779</v>
      </c>
      <c r="S53" s="210">
        <v>6.5314311190370011E-2</v>
      </c>
    </row>
    <row r="54" spans="1:28" ht="27.75" customHeight="1">
      <c r="A54" s="281">
        <v>38</v>
      </c>
      <c r="B54" s="249" t="s">
        <v>838</v>
      </c>
      <c r="C54" s="286">
        <v>4866</v>
      </c>
      <c r="D54" s="287">
        <f>C54/F53-1</f>
        <v>-3.8909737309895331E-2</v>
      </c>
      <c r="E54" s="249" t="s">
        <v>369</v>
      </c>
      <c r="F54" s="286">
        <v>4928</v>
      </c>
      <c r="G54" s="287">
        <v>9.6817271310928099E-2</v>
      </c>
      <c r="H54" s="249" t="s">
        <v>366</v>
      </c>
      <c r="I54" s="123">
        <v>5338</v>
      </c>
      <c r="J54" s="219">
        <v>-6.6946338052787935E-2</v>
      </c>
      <c r="K54" s="217" t="s">
        <v>358</v>
      </c>
      <c r="L54" s="123">
        <v>4568</v>
      </c>
      <c r="M54" s="298">
        <v>9.9491487950476021E-3</v>
      </c>
      <c r="N54" s="217" t="s">
        <v>358</v>
      </c>
      <c r="O54" s="123">
        <v>4523</v>
      </c>
      <c r="P54" s="219">
        <v>-3.6018755328218299E-2</v>
      </c>
      <c r="Q54" s="289" t="s">
        <v>358</v>
      </c>
      <c r="R54" s="123">
        <v>4692</v>
      </c>
      <c r="S54" s="216">
        <v>-0.21590909090909094</v>
      </c>
    </row>
    <row r="55" spans="1:28" ht="27.75" customHeight="1">
      <c r="A55" s="281">
        <v>39</v>
      </c>
      <c r="B55" s="208" t="s">
        <v>839</v>
      </c>
      <c r="C55" s="282">
        <v>4689</v>
      </c>
      <c r="D55" s="283">
        <f t="shared" ref="D55:D63" si="1">C55/F55-1</f>
        <v>-3.1198347107437963E-2</v>
      </c>
      <c r="E55" s="208" t="s">
        <v>366</v>
      </c>
      <c r="F55" s="282">
        <v>4840</v>
      </c>
      <c r="G55" s="283">
        <v>-9.3293368302735158E-2</v>
      </c>
      <c r="H55" s="208" t="s">
        <v>369</v>
      </c>
      <c r="I55" s="257">
        <v>4493</v>
      </c>
      <c r="J55" s="212">
        <v>0</v>
      </c>
      <c r="K55" s="211" t="s">
        <v>362</v>
      </c>
      <c r="L55" s="128">
        <v>4493</v>
      </c>
      <c r="M55" s="290">
        <v>4.052802223251506E-2</v>
      </c>
      <c r="N55" s="211" t="s">
        <v>362</v>
      </c>
      <c r="O55" s="128">
        <v>4318</v>
      </c>
      <c r="P55" s="212">
        <v>-1.0087116001833984E-2</v>
      </c>
      <c r="Q55" s="285" t="s">
        <v>362</v>
      </c>
      <c r="R55" s="128">
        <v>4362</v>
      </c>
      <c r="S55" s="210">
        <v>2.6594492821840454E-2</v>
      </c>
    </row>
    <row r="56" spans="1:28" ht="27.75" customHeight="1">
      <c r="A56" s="291">
        <v>40</v>
      </c>
      <c r="B56" s="222" t="s">
        <v>840</v>
      </c>
      <c r="C56" s="292">
        <v>4506</v>
      </c>
      <c r="D56" s="293">
        <f t="shared" si="1"/>
        <v>2.0611551528878724E-2</v>
      </c>
      <c r="E56" s="222" t="s">
        <v>371</v>
      </c>
      <c r="F56" s="292">
        <v>4415</v>
      </c>
      <c r="G56" s="293">
        <v>-1.1312217194570096E-3</v>
      </c>
      <c r="H56" s="222" t="s">
        <v>372</v>
      </c>
      <c r="I56" s="310">
        <v>4420</v>
      </c>
      <c r="J56" s="227">
        <v>-3.2399299474605958E-2</v>
      </c>
      <c r="K56" s="225" t="s">
        <v>370</v>
      </c>
      <c r="L56" s="310">
        <v>4444</v>
      </c>
      <c r="M56" s="295">
        <v>3.1569173630454861E-2</v>
      </c>
      <c r="N56" s="228" t="s">
        <v>370</v>
      </c>
      <c r="O56" s="294">
        <v>4308</v>
      </c>
      <c r="P56" s="227">
        <v>0.30111748716399878</v>
      </c>
      <c r="Q56" s="296" t="s">
        <v>367</v>
      </c>
      <c r="R56" s="294">
        <v>4340</v>
      </c>
      <c r="S56" s="224">
        <v>1.4018691588784993E-2</v>
      </c>
    </row>
    <row r="57" spans="1:28" ht="27.75" customHeight="1">
      <c r="A57" s="281">
        <v>41</v>
      </c>
      <c r="B57" s="208" t="s">
        <v>841</v>
      </c>
      <c r="C57" s="282">
        <v>4345</v>
      </c>
      <c r="D57" s="283">
        <f>C57/F52-1</f>
        <v>-0.18403755868544602</v>
      </c>
      <c r="E57" s="208" t="s">
        <v>374</v>
      </c>
      <c r="F57" s="282">
        <v>4401</v>
      </c>
      <c r="G57" s="283">
        <v>2.7790751985053763E-2</v>
      </c>
      <c r="H57" s="208" t="s">
        <v>374</v>
      </c>
      <c r="I57" s="257">
        <v>4282</v>
      </c>
      <c r="J57" s="236" t="s">
        <v>52</v>
      </c>
      <c r="K57" s="211" t="s">
        <v>375</v>
      </c>
      <c r="L57" s="257">
        <v>4006</v>
      </c>
      <c r="M57" s="290">
        <v>0.25070246643771466</v>
      </c>
      <c r="N57" s="211" t="s">
        <v>376</v>
      </c>
      <c r="O57" s="128">
        <v>3285</v>
      </c>
      <c r="P57" s="212">
        <v>2.8813028499843352E-2</v>
      </c>
      <c r="Q57" s="285" t="s">
        <v>370</v>
      </c>
      <c r="R57" s="128">
        <v>3311</v>
      </c>
      <c r="S57" s="210">
        <v>-0.13505747126436785</v>
      </c>
    </row>
    <row r="58" spans="1:28" ht="27.75" customHeight="1">
      <c r="A58" s="281">
        <v>42</v>
      </c>
      <c r="B58" s="249" t="s">
        <v>842</v>
      </c>
      <c r="C58" s="286">
        <v>4313</v>
      </c>
      <c r="D58" s="287">
        <f>C58/F57-1</f>
        <v>-1.9995455578277643E-2</v>
      </c>
      <c r="E58" s="249" t="s">
        <v>378</v>
      </c>
      <c r="F58" s="286">
        <v>3945</v>
      </c>
      <c r="G58" s="287">
        <v>0.1385281385281385</v>
      </c>
      <c r="H58" s="249" t="s">
        <v>379</v>
      </c>
      <c r="I58" s="297">
        <v>3618</v>
      </c>
      <c r="J58" s="219">
        <v>5.1438535309503042E-2</v>
      </c>
      <c r="K58" s="288" t="s">
        <v>378</v>
      </c>
      <c r="L58" s="297">
        <v>3591</v>
      </c>
      <c r="M58" s="298">
        <v>9.6153846153846256E-2</v>
      </c>
      <c r="N58" s="288" t="s">
        <v>380</v>
      </c>
      <c r="O58" s="123">
        <v>3278</v>
      </c>
      <c r="P58" s="219">
        <v>6.2216461438755699E-2</v>
      </c>
      <c r="Q58" s="289" t="s">
        <v>376</v>
      </c>
      <c r="R58" s="123">
        <v>3193</v>
      </c>
      <c r="S58" s="216">
        <v>5.4491413474240469E-2</v>
      </c>
      <c r="Y58" s="29" ph="1"/>
    </row>
    <row r="59" spans="1:28" ht="27.75" customHeight="1">
      <c r="A59" s="281">
        <v>43</v>
      </c>
      <c r="B59" s="208" t="s">
        <v>843</v>
      </c>
      <c r="C59" s="282">
        <v>4040</v>
      </c>
      <c r="D59" s="283">
        <f t="shared" si="1"/>
        <v>6.7371202113606365E-2</v>
      </c>
      <c r="E59" s="208" t="s">
        <v>379</v>
      </c>
      <c r="F59" s="282">
        <v>3785</v>
      </c>
      <c r="G59" s="283">
        <v>4.6158098396904323E-2</v>
      </c>
      <c r="H59" s="302" t="s">
        <v>382</v>
      </c>
      <c r="I59" s="257">
        <v>3497</v>
      </c>
      <c r="J59" s="311">
        <v>9.235209235209263E-3</v>
      </c>
      <c r="K59" s="312" t="s">
        <v>382</v>
      </c>
      <c r="L59" s="257">
        <v>3465</v>
      </c>
      <c r="M59" s="311" t="s">
        <v>52</v>
      </c>
      <c r="N59" s="211" t="s">
        <v>378</v>
      </c>
      <c r="O59" s="128">
        <v>3276</v>
      </c>
      <c r="P59" s="212">
        <v>0.23622641509433961</v>
      </c>
      <c r="Q59" s="285" t="s">
        <v>383</v>
      </c>
      <c r="R59" s="128">
        <v>3176</v>
      </c>
      <c r="S59" s="210">
        <v>0.10469565217391308</v>
      </c>
      <c r="V59" s="313"/>
    </row>
    <row r="60" spans="1:28" ht="27.75" customHeight="1">
      <c r="A60" s="281">
        <v>44</v>
      </c>
      <c r="B60" s="314" t="s">
        <v>844</v>
      </c>
      <c r="C60" s="286">
        <v>3664</v>
      </c>
      <c r="D60" s="287">
        <f>C60/F62-1</f>
        <v>6.2645011600928058E-2</v>
      </c>
      <c r="E60" s="314" t="s">
        <v>382</v>
      </c>
      <c r="F60" s="286">
        <v>3750</v>
      </c>
      <c r="G60" s="287">
        <v>7.234772662281963E-2</v>
      </c>
      <c r="H60" s="249" t="s">
        <v>385</v>
      </c>
      <c r="I60" s="297">
        <v>3488</v>
      </c>
      <c r="J60" s="219">
        <v>5.6649500151469301E-2</v>
      </c>
      <c r="K60" s="217" t="s">
        <v>379</v>
      </c>
      <c r="L60" s="297">
        <v>3441</v>
      </c>
      <c r="M60" s="298">
        <v>5.2937576499388017E-2</v>
      </c>
      <c r="N60" s="217" t="s">
        <v>379</v>
      </c>
      <c r="O60" s="123">
        <v>3268</v>
      </c>
      <c r="P60" s="219">
        <v>9.3708165997322679E-2</v>
      </c>
      <c r="Q60" s="315" t="s" ph="1">
        <v>377</v>
      </c>
      <c r="R60" s="123">
        <v>3148</v>
      </c>
      <c r="S60" s="216">
        <v>2.3407022106632036E-2</v>
      </c>
    </row>
    <row r="61" spans="1:28" ht="27.75" customHeight="1">
      <c r="A61" s="281">
        <v>45</v>
      </c>
      <c r="B61" s="208" t="s">
        <v>845</v>
      </c>
      <c r="C61" s="282">
        <v>3571</v>
      </c>
      <c r="D61" s="316">
        <f t="shared" si="1"/>
        <v>-2.5648021828103662E-2</v>
      </c>
      <c r="E61" s="208" t="s">
        <v>386</v>
      </c>
      <c r="F61" s="282">
        <v>3665</v>
      </c>
      <c r="G61" s="316">
        <v>5.0745412844036775E-2</v>
      </c>
      <c r="H61" s="302" t="s">
        <v>387</v>
      </c>
      <c r="I61" s="128">
        <v>3465</v>
      </c>
      <c r="J61" s="212">
        <v>-3.5087719298245612E-2</v>
      </c>
      <c r="K61" s="317" t="s">
        <v>376</v>
      </c>
      <c r="L61" s="257">
        <v>3301</v>
      </c>
      <c r="M61" s="290">
        <v>4.8706240487061958E-3</v>
      </c>
      <c r="N61" s="301" t="s" ph="1">
        <v>375</v>
      </c>
      <c r="O61" s="128">
        <v>3203</v>
      </c>
      <c r="P61" s="212">
        <v>0.16812545587162653</v>
      </c>
      <c r="Q61" s="299" t="s" ph="1">
        <v>381</v>
      </c>
      <c r="R61" s="128">
        <v>3093</v>
      </c>
      <c r="S61" s="210">
        <v>2.1129085506767842E-2</v>
      </c>
    </row>
    <row r="62" spans="1:28" ht="27.75" customHeight="1">
      <c r="A62" s="303">
        <v>46</v>
      </c>
      <c r="B62" s="238" t="s">
        <v>846</v>
      </c>
      <c r="C62" s="305">
        <v>3561</v>
      </c>
      <c r="D62" s="306">
        <f>C62/F66-1</f>
        <v>0.17524752475247518</v>
      </c>
      <c r="E62" s="238" t="s">
        <v>388</v>
      </c>
      <c r="F62" s="305">
        <v>3448</v>
      </c>
      <c r="G62" s="306">
        <v>5.0258909533962948E-2</v>
      </c>
      <c r="H62" s="318" t="s">
        <v>389</v>
      </c>
      <c r="I62" s="253">
        <v>3418</v>
      </c>
      <c r="J62" s="206">
        <v>6.4797507788161957E-2</v>
      </c>
      <c r="K62" s="307" t="s" ph="1">
        <v>381</v>
      </c>
      <c r="L62" s="253">
        <v>3191</v>
      </c>
      <c r="M62" s="308">
        <v>3.806115810019528E-2</v>
      </c>
      <c r="N62" s="319" t="s" ph="1">
        <v>381</v>
      </c>
      <c r="O62" s="253">
        <v>3074</v>
      </c>
      <c r="P62" s="206">
        <v>-6.1429033301002578E-3</v>
      </c>
      <c r="Q62" s="309" t="s">
        <v>373</v>
      </c>
      <c r="R62" s="253">
        <v>3086</v>
      </c>
      <c r="S62" s="201">
        <v>-3.0778894472361817E-2</v>
      </c>
    </row>
    <row r="63" spans="1:28" ht="27.75" customHeight="1">
      <c r="A63" s="281">
        <v>47</v>
      </c>
      <c r="B63" s="244" t="s">
        <v>847</v>
      </c>
      <c r="C63" s="282">
        <v>3514</v>
      </c>
      <c r="D63" s="283">
        <f t="shared" si="1"/>
        <v>2.00290275761974E-2</v>
      </c>
      <c r="E63" s="244" t="s">
        <v>380</v>
      </c>
      <c r="F63" s="282">
        <v>3445</v>
      </c>
      <c r="G63" s="283">
        <v>7.8993563487419483E-3</v>
      </c>
      <c r="H63" s="208" t="s">
        <v>390</v>
      </c>
      <c r="I63" s="128">
        <v>3384</v>
      </c>
      <c r="J63" s="212">
        <v>0.13480885311871238</v>
      </c>
      <c r="K63" s="231" t="s">
        <v>391</v>
      </c>
      <c r="L63" s="128">
        <v>3142</v>
      </c>
      <c r="M63" s="290">
        <v>3.97088021178027E-2</v>
      </c>
      <c r="N63" s="211" t="s">
        <v>391</v>
      </c>
      <c r="O63" s="128">
        <v>3022</v>
      </c>
      <c r="P63" s="212">
        <v>9.4134685010861752E-2</v>
      </c>
      <c r="Q63" s="285" t="s">
        <v>379</v>
      </c>
      <c r="R63" s="128">
        <v>2988</v>
      </c>
      <c r="S63" s="210">
        <v>1.667233752977193E-2</v>
      </c>
    </row>
    <row r="64" spans="1:28" ht="27.75" customHeight="1">
      <c r="A64" s="281">
        <v>48</v>
      </c>
      <c r="B64" s="249" t="s">
        <v>848</v>
      </c>
      <c r="C64" s="286">
        <v>3461</v>
      </c>
      <c r="D64" s="287">
        <f>C64/F58-1</f>
        <v>-0.12268694550063375</v>
      </c>
      <c r="E64" s="249" t="s">
        <v>392</v>
      </c>
      <c r="F64" s="286">
        <v>3213</v>
      </c>
      <c r="G64" s="287">
        <v>9.174311926605494E-2</v>
      </c>
      <c r="H64" s="249" t="s">
        <v>391</v>
      </c>
      <c r="I64" s="123">
        <v>3283</v>
      </c>
      <c r="J64" s="219">
        <v>4.4875875238701513E-2</v>
      </c>
      <c r="K64" s="217" t="s">
        <v>377</v>
      </c>
      <c r="L64" s="123">
        <v>2982</v>
      </c>
      <c r="M64" s="298">
        <v>5.14809590973202E-2</v>
      </c>
      <c r="N64" s="217" t="s">
        <v>383</v>
      </c>
      <c r="O64" s="123">
        <v>2948</v>
      </c>
      <c r="P64" s="219">
        <v>-7.1788413098236803E-2</v>
      </c>
      <c r="Q64" s="289" t="s">
        <v>393</v>
      </c>
      <c r="R64" s="123">
        <v>2763</v>
      </c>
      <c r="S64" s="216">
        <v>-7.9613590939373702E-2</v>
      </c>
      <c r="AB64" s="29" ph="1"/>
    </row>
    <row r="65" spans="1:19" ht="27.75" customHeight="1">
      <c r="A65" s="281">
        <v>49</v>
      </c>
      <c r="B65" s="302" t="s">
        <v>849</v>
      </c>
      <c r="C65" s="320">
        <v>3437</v>
      </c>
      <c r="D65" s="321">
        <f>C65/F60-1</f>
        <v>-8.3466666666666689E-2</v>
      </c>
      <c r="E65" s="302" t="s">
        <v>394</v>
      </c>
      <c r="F65" s="320">
        <v>3153</v>
      </c>
      <c r="G65" s="321">
        <v>0.15791406536907826</v>
      </c>
      <c r="H65" s="302" t="s" ph="1">
        <v>381</v>
      </c>
      <c r="I65" s="128">
        <v>2991</v>
      </c>
      <c r="J65" s="212">
        <v>-6.2676277029144467E-2</v>
      </c>
      <c r="K65" s="322" t="s">
        <v>395</v>
      </c>
      <c r="L65" s="323">
        <v>2847</v>
      </c>
      <c r="M65" s="324">
        <v>0.17888198757763973</v>
      </c>
      <c r="N65" s="231" t="s">
        <v>393</v>
      </c>
      <c r="O65" s="323">
        <v>2943</v>
      </c>
      <c r="P65" s="247">
        <v>6.514657980456029E-2</v>
      </c>
      <c r="Q65" s="285" t="s">
        <v>391</v>
      </c>
      <c r="R65" s="128">
        <v>2762</v>
      </c>
      <c r="S65" s="210">
        <v>3.3295922184811033E-2</v>
      </c>
    </row>
    <row r="66" spans="1:19" ht="27.75" customHeight="1" thickBot="1">
      <c r="A66" s="325">
        <v>50</v>
      </c>
      <c r="B66" s="259" t="s">
        <v>850</v>
      </c>
      <c r="C66" s="260">
        <v>3371</v>
      </c>
      <c r="D66" s="261">
        <f>C66/F65-1</f>
        <v>6.9140501110053876E-2</v>
      </c>
      <c r="E66" s="259" t="s">
        <v>396</v>
      </c>
      <c r="F66" s="260">
        <v>3030</v>
      </c>
      <c r="G66" s="261">
        <v>-0.10460992907801414</v>
      </c>
      <c r="H66" s="259" t="s">
        <v>384</v>
      </c>
      <c r="I66" s="134">
        <v>2943</v>
      </c>
      <c r="J66" s="266">
        <v>3.4810126582278444E-2</v>
      </c>
      <c r="K66" s="326" t="s">
        <v>393</v>
      </c>
      <c r="L66" s="134">
        <v>2844</v>
      </c>
      <c r="M66" s="266">
        <v>-3.3639143730886834E-2</v>
      </c>
      <c r="N66" s="326" t="s">
        <v>377</v>
      </c>
      <c r="O66" s="134">
        <v>2836</v>
      </c>
      <c r="P66" s="327">
        <v>-9.911054637865313E-2</v>
      </c>
      <c r="Q66" s="263" t="s">
        <v>375</v>
      </c>
      <c r="R66" s="134">
        <v>2742</v>
      </c>
      <c r="S66" s="328">
        <v>0.13870431893687707</v>
      </c>
    </row>
    <row r="68" spans="1:19" ht="27.75" customHeight="1">
      <c r="A68" s="369"/>
      <c r="B68" s="369"/>
      <c r="C68" s="369"/>
      <c r="D68" s="369"/>
      <c r="E68" s="370"/>
      <c r="F68" s="371"/>
      <c r="G68" s="372"/>
      <c r="H68" s="373"/>
      <c r="I68" s="371"/>
      <c r="J68" s="374"/>
      <c r="N68" s="24"/>
    </row>
    <row r="69" spans="1:19" ht="27.75" customHeight="1">
      <c r="A69" s="369"/>
      <c r="B69" s="369"/>
      <c r="C69" s="369"/>
      <c r="D69" s="369"/>
      <c r="E69" s="370"/>
      <c r="F69" s="371"/>
      <c r="G69" s="372"/>
      <c r="H69" s="375"/>
      <c r="I69" s="371"/>
      <c r="J69" s="374"/>
    </row>
    <row r="70" spans="1:19" ht="27.75" customHeight="1">
      <c r="A70" s="369"/>
      <c r="B70" s="369"/>
      <c r="C70" s="369"/>
      <c r="D70" s="369"/>
      <c r="E70" s="370" ph="1"/>
      <c r="F70" s="371"/>
      <c r="G70" s="372"/>
      <c r="H70" s="370"/>
      <c r="I70" s="371"/>
      <c r="J70" s="374"/>
    </row>
    <row r="71" spans="1:19" ht="27.75" customHeight="1">
      <c r="A71" s="369"/>
      <c r="B71" s="369"/>
      <c r="C71" s="369"/>
      <c r="D71" s="369"/>
      <c r="E71" s="370"/>
      <c r="F71" s="371"/>
      <c r="G71" s="372"/>
      <c r="H71" s="370"/>
      <c r="I71" s="371"/>
      <c r="J71" s="376"/>
    </row>
    <row r="72" spans="1:19" ht="27.75" customHeight="1">
      <c r="A72" s="369"/>
      <c r="B72" s="369"/>
      <c r="C72" s="369"/>
      <c r="D72" s="369"/>
      <c r="E72" s="375"/>
      <c r="F72" s="371"/>
      <c r="G72" s="372"/>
      <c r="H72" s="370"/>
      <c r="I72" s="371"/>
      <c r="J72" s="377"/>
    </row>
    <row r="73" spans="1:19" ht="15" customHeight="1">
      <c r="A73" s="369"/>
      <c r="B73" s="369"/>
      <c r="C73" s="369"/>
      <c r="D73" s="369"/>
      <c r="E73" s="378"/>
      <c r="F73" s="379"/>
      <c r="G73" s="380"/>
      <c r="H73" s="373"/>
      <c r="I73" s="379"/>
      <c r="J73" s="381"/>
      <c r="N73" s="329"/>
      <c r="Q73" s="329"/>
    </row>
    <row r="74" spans="1:19" ht="15" customHeight="1">
      <c r="A74" s="369"/>
      <c r="B74" s="369"/>
      <c r="C74" s="369"/>
      <c r="D74" s="369"/>
      <c r="E74" s="378"/>
      <c r="F74" s="379"/>
      <c r="G74" s="380"/>
      <c r="H74" s="373"/>
      <c r="I74" s="379"/>
      <c r="J74" s="381"/>
      <c r="N74" s="329"/>
      <c r="Q74" s="329"/>
    </row>
    <row r="75" spans="1:19" ht="15" customHeight="1">
      <c r="E75" s="329"/>
      <c r="N75" s="329"/>
      <c r="Q75" s="329"/>
    </row>
    <row r="76" spans="1:19" ht="15" customHeight="1">
      <c r="E76" s="329"/>
      <c r="N76" s="329"/>
      <c r="Q76" s="329"/>
    </row>
    <row r="77" spans="1:19" ht="15" customHeight="1">
      <c r="E77" s="329"/>
      <c r="N77" s="329"/>
      <c r="Q77" s="329"/>
    </row>
    <row r="78" spans="1:19" ht="15" customHeight="1">
      <c r="E78" s="329"/>
      <c r="H78" s="330"/>
      <c r="K78" s="330"/>
      <c r="N78" s="329"/>
      <c r="Q78" s="329"/>
    </row>
    <row r="79" spans="1:19" ht="15" customHeight="1">
      <c r="E79" s="329"/>
      <c r="H79" s="330"/>
      <c r="K79" s="330"/>
      <c r="N79" s="329"/>
      <c r="Q79" s="329"/>
    </row>
    <row r="80" spans="1:19" ht="15" customHeight="1">
      <c r="E80" s="329"/>
      <c r="N80" s="329"/>
      <c r="Q80" s="329"/>
    </row>
    <row r="81" spans="5:17" ht="15" customHeight="1">
      <c r="E81" s="329"/>
      <c r="N81" s="329"/>
      <c r="Q81" s="329"/>
    </row>
    <row r="82" spans="5:17" ht="15" customHeight="1">
      <c r="E82" s="329"/>
      <c r="N82" s="329"/>
      <c r="Q82" s="329"/>
    </row>
    <row r="83" spans="5:17" ht="15" customHeight="1">
      <c r="E83" s="329"/>
      <c r="N83" s="329"/>
      <c r="Q83" s="329"/>
    </row>
    <row r="84" spans="5:17" ht="15" customHeight="1">
      <c r="E84" s="329"/>
      <c r="N84" s="329"/>
      <c r="Q84" s="329"/>
    </row>
    <row r="85" spans="5:17" ht="15" customHeight="1">
      <c r="E85" s="329"/>
      <c r="N85" s="329"/>
      <c r="Q85" s="329"/>
    </row>
    <row r="86" spans="5:17" ht="15" customHeight="1">
      <c r="E86" s="329"/>
      <c r="N86" s="329"/>
      <c r="Q86" s="329"/>
    </row>
    <row r="87" spans="5:17" ht="15" customHeight="1">
      <c r="E87" s="329"/>
      <c r="N87" s="329"/>
      <c r="Q87" s="329"/>
    </row>
    <row r="88" spans="5:17" ht="15" customHeight="1">
      <c r="E88" s="329"/>
      <c r="N88" s="329"/>
      <c r="Q88" s="329"/>
    </row>
    <row r="89" spans="5:17" ht="15" customHeight="1">
      <c r="E89" s="329"/>
      <c r="N89" s="329"/>
      <c r="Q89" s="329"/>
    </row>
    <row r="90" spans="5:17" ht="15" customHeight="1">
      <c r="E90" s="329"/>
      <c r="N90" s="329"/>
      <c r="Q90" s="329"/>
    </row>
    <row r="91" spans="5:17" ht="15" customHeight="1">
      <c r="E91" s="329"/>
      <c r="N91" s="329"/>
      <c r="Q91" s="329"/>
    </row>
  </sheetData>
  <mergeCells count="3">
    <mergeCell ref="A5:A6"/>
    <mergeCell ref="A40:A41"/>
    <mergeCell ref="A3:L3"/>
  </mergeCells>
  <phoneticPr fontId="6"/>
  <pageMargins left="0.7" right="0.7" top="0.75" bottom="0.75" header="0.3" footer="0.3"/>
  <pageSetup paperSize="9" scale="77" fitToHeight="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49"/>
  <sheetViews>
    <sheetView zoomScaleNormal="100" workbookViewId="0">
      <selection sqref="A1:A2"/>
    </sheetView>
  </sheetViews>
  <sheetFormatPr defaultColWidth="9" defaultRowHeight="13"/>
  <cols>
    <col min="1" max="1" width="16" style="10" bestFit="1" customWidth="1"/>
    <col min="2" max="2" width="5.08984375" style="10" customWidth="1"/>
    <col min="3" max="3" width="5.6328125" style="10" customWidth="1"/>
    <col min="4" max="4" width="27" style="10" customWidth="1"/>
    <col min="5" max="5" width="13.6328125" style="10" customWidth="1"/>
    <col min="6" max="6" width="13.6328125" style="4" customWidth="1"/>
    <col min="7" max="7" width="13.6328125" style="10" customWidth="1"/>
    <col min="8" max="8" width="13.6328125" style="2" customWidth="1"/>
    <col min="9" max="9" width="13.6328125" style="4" customWidth="1"/>
    <col min="10" max="10" width="13.6328125" style="10" customWidth="1"/>
    <col min="11" max="11" width="13.6328125" style="2" customWidth="1"/>
    <col min="12" max="12" width="13.6328125" style="4" customWidth="1"/>
    <col min="13" max="13" width="13" style="10" bestFit="1" customWidth="1"/>
    <col min="14" max="16384" width="9" style="10"/>
  </cols>
  <sheetData>
    <row r="1" spans="1:13" s="9" customFormat="1" ht="42" customHeight="1" thickTop="1">
      <c r="A1" s="545" t="s">
        <v>442</v>
      </c>
      <c r="B1" s="539" t="s">
        <v>3</v>
      </c>
      <c r="C1" s="540"/>
      <c r="D1" s="541"/>
      <c r="E1" s="531" t="s">
        <v>864</v>
      </c>
      <c r="F1" s="532"/>
      <c r="G1" s="531" t="s">
        <v>865</v>
      </c>
      <c r="H1" s="532"/>
      <c r="I1" s="534"/>
      <c r="J1" s="531" t="s">
        <v>866</v>
      </c>
      <c r="K1" s="532"/>
      <c r="L1" s="533"/>
      <c r="M1" s="440" t="s">
        <v>875</v>
      </c>
    </row>
    <row r="2" spans="1:13" s="9" customFormat="1" ht="94.5" customHeight="1">
      <c r="A2" s="546"/>
      <c r="B2" s="542"/>
      <c r="C2" s="543"/>
      <c r="D2" s="544"/>
      <c r="E2" s="420" t="s">
        <v>0</v>
      </c>
      <c r="F2" s="421" t="s">
        <v>2</v>
      </c>
      <c r="G2" s="420" t="s">
        <v>0</v>
      </c>
      <c r="H2" s="422" t="s">
        <v>1</v>
      </c>
      <c r="I2" s="423" t="s">
        <v>2</v>
      </c>
      <c r="J2" s="420" t="s">
        <v>0</v>
      </c>
      <c r="K2" s="422" t="s">
        <v>1</v>
      </c>
      <c r="L2" s="424" t="s">
        <v>2</v>
      </c>
      <c r="M2" s="441" t="s">
        <v>874</v>
      </c>
    </row>
    <row r="3" spans="1:13" s="9" customFormat="1" ht="15" customHeight="1">
      <c r="A3" s="547" t="s">
        <v>443</v>
      </c>
      <c r="B3" s="405" t="s">
        <v>4</v>
      </c>
      <c r="C3" s="382"/>
      <c r="D3" s="382"/>
      <c r="E3" s="399">
        <f>SUBTOTAL(9,E4:E8)</f>
        <v>9838</v>
      </c>
      <c r="F3" s="363">
        <v>6.969664020876376E-2</v>
      </c>
      <c r="G3" s="399">
        <f>SUBTOTAL(9,G4:G8)</f>
        <v>9557</v>
      </c>
      <c r="H3" s="364">
        <f>IFERROR(G3/$E3,"-")</f>
        <v>0.97143728400081319</v>
      </c>
      <c r="I3" s="400">
        <v>7.3578971017748795E-2</v>
      </c>
      <c r="J3" s="399">
        <f>SUBTOTAL(9,J4:J8)</f>
        <v>281</v>
      </c>
      <c r="K3" s="364">
        <f>IFERROR(J3/$E3,"-")</f>
        <v>2.8562715999186826E-2</v>
      </c>
      <c r="L3" s="425">
        <v>-4.7457627118644097E-2</v>
      </c>
      <c r="M3" s="433">
        <f>SUBTOTAL(9,M4:M8)</f>
        <v>5102</v>
      </c>
    </row>
    <row r="4" spans="1:13" s="9" customFormat="1" ht="15" customHeight="1">
      <c r="A4" s="548"/>
      <c r="B4" s="405"/>
      <c r="C4" s="384" t="s">
        <v>444</v>
      </c>
      <c r="D4" s="384"/>
      <c r="E4" s="399">
        <v>5810</v>
      </c>
      <c r="F4" s="363">
        <v>3.2888888888888967E-2</v>
      </c>
      <c r="G4" s="399">
        <v>5670</v>
      </c>
      <c r="H4" s="364">
        <v>0.97590399999999999</v>
      </c>
      <c r="I4" s="400">
        <v>3.6752605595172794E-2</v>
      </c>
      <c r="J4" s="399">
        <v>140</v>
      </c>
      <c r="K4" s="364">
        <v>2.4095999999999999E-2</v>
      </c>
      <c r="L4" s="425">
        <v>-0.10256410256410253</v>
      </c>
      <c r="M4" s="436">
        <v>1722</v>
      </c>
    </row>
    <row r="5" spans="1:13" s="9" customFormat="1" ht="15" customHeight="1">
      <c r="A5" s="548"/>
      <c r="B5" s="405"/>
      <c r="C5" s="384" t="s">
        <v>445</v>
      </c>
      <c r="D5" s="384"/>
      <c r="E5" s="399">
        <v>180</v>
      </c>
      <c r="F5" s="363">
        <v>7.1428571428571397E-2</v>
      </c>
      <c r="G5" s="399">
        <v>154</v>
      </c>
      <c r="H5" s="364">
        <v>0.85555599999999998</v>
      </c>
      <c r="I5" s="400">
        <v>6.2068965517241281E-2</v>
      </c>
      <c r="J5" s="399">
        <v>26</v>
      </c>
      <c r="K5" s="364">
        <v>0.14444399999999999</v>
      </c>
      <c r="L5" s="425">
        <v>0.13043478260869557</v>
      </c>
      <c r="M5" s="436">
        <v>403</v>
      </c>
    </row>
    <row r="6" spans="1:13" s="9" customFormat="1" ht="15" customHeight="1">
      <c r="A6" s="548"/>
      <c r="B6" s="405"/>
      <c r="C6" s="384" t="s">
        <v>446</v>
      </c>
      <c r="D6" s="384"/>
      <c r="E6" s="399">
        <v>1204</v>
      </c>
      <c r="F6" s="363">
        <v>0.22357723577235777</v>
      </c>
      <c r="G6" s="399">
        <v>1173</v>
      </c>
      <c r="H6" s="364">
        <v>0.97425200000000001</v>
      </c>
      <c r="I6" s="400">
        <v>0.23214285714285721</v>
      </c>
      <c r="J6" s="399">
        <v>31</v>
      </c>
      <c r="K6" s="364">
        <v>2.5748E-2</v>
      </c>
      <c r="L6" s="425">
        <v>-3.125E-2</v>
      </c>
      <c r="M6" s="436">
        <v>1076</v>
      </c>
    </row>
    <row r="7" spans="1:13" s="9" customFormat="1" ht="15" customHeight="1">
      <c r="A7" s="548"/>
      <c r="B7" s="405"/>
      <c r="C7" s="384" t="s">
        <v>447</v>
      </c>
      <c r="D7" s="384"/>
      <c r="E7" s="399">
        <v>1282</v>
      </c>
      <c r="F7" s="363">
        <v>-1.8376722817764146E-2</v>
      </c>
      <c r="G7" s="399">
        <v>1247</v>
      </c>
      <c r="H7" s="364">
        <v>0.97269899999999998</v>
      </c>
      <c r="I7" s="400">
        <v>-1.5785319652723007E-2</v>
      </c>
      <c r="J7" s="399">
        <v>35</v>
      </c>
      <c r="K7" s="364">
        <v>2.7300999999999999E-2</v>
      </c>
      <c r="L7" s="425">
        <v>-0.10256410256410253</v>
      </c>
      <c r="M7" s="436">
        <v>529</v>
      </c>
    </row>
    <row r="8" spans="1:13" ht="15" customHeight="1">
      <c r="A8" s="548"/>
      <c r="B8" s="405"/>
      <c r="C8" s="384" t="s">
        <v>448</v>
      </c>
      <c r="D8" s="384"/>
      <c r="E8" s="399">
        <v>1362</v>
      </c>
      <c r="F8" s="363">
        <v>0.22262118491921012</v>
      </c>
      <c r="G8" s="401">
        <v>1313</v>
      </c>
      <c r="H8" s="365">
        <v>0.96402299999999996</v>
      </c>
      <c r="I8" s="400">
        <v>0.22825070159027128</v>
      </c>
      <c r="J8" s="401">
        <v>49</v>
      </c>
      <c r="K8" s="365">
        <v>3.5977000000000002E-2</v>
      </c>
      <c r="L8" s="425">
        <v>8.8888888888888795E-2</v>
      </c>
      <c r="M8" s="437">
        <v>1372</v>
      </c>
    </row>
    <row r="9" spans="1:13" ht="15" customHeight="1">
      <c r="A9" s="548"/>
      <c r="B9" s="405" t="s">
        <v>449</v>
      </c>
      <c r="C9" s="383"/>
      <c r="D9" s="383"/>
      <c r="E9" s="401">
        <f>SUBTOTAL(9,E10:E14)</f>
        <v>19612</v>
      </c>
      <c r="F9" s="363">
        <v>-5.3253537556423591E-3</v>
      </c>
      <c r="G9" s="401">
        <f>SUBTOTAL(9,G10:G14)</f>
        <v>18434</v>
      </c>
      <c r="H9" s="365">
        <f>IFERROR(G9/$E9,"-")</f>
        <v>0.93993473383642667</v>
      </c>
      <c r="I9" s="400">
        <v>-7.8579117330462855E-3</v>
      </c>
      <c r="J9" s="401">
        <f>SUBTOTAL(9,J10:J14)</f>
        <v>1178</v>
      </c>
      <c r="K9" s="365">
        <f>IFERROR(J9/$E9,"-")</f>
        <v>6.0065266163573321E-2</v>
      </c>
      <c r="L9" s="425">
        <v>3.6059806508355274E-2</v>
      </c>
      <c r="M9" s="434">
        <f>SUBTOTAL(9,M10:M14)</f>
        <v>1994</v>
      </c>
    </row>
    <row r="10" spans="1:13" ht="15" customHeight="1">
      <c r="A10" s="548"/>
      <c r="B10" s="405"/>
      <c r="C10" s="385" t="s">
        <v>450</v>
      </c>
      <c r="D10" s="385"/>
      <c r="E10" s="399">
        <v>15304</v>
      </c>
      <c r="F10" s="363">
        <v>-1.0090556274256146E-2</v>
      </c>
      <c r="G10" s="401">
        <v>15018</v>
      </c>
      <c r="H10" s="365">
        <v>0.98131199999999996</v>
      </c>
      <c r="I10" s="400">
        <v>-1.3596059113300529E-2</v>
      </c>
      <c r="J10" s="401">
        <v>286</v>
      </c>
      <c r="K10" s="365">
        <v>1.8688E-2</v>
      </c>
      <c r="L10" s="425">
        <v>0.21702127659574466</v>
      </c>
      <c r="M10" s="437">
        <v>1741</v>
      </c>
    </row>
    <row r="11" spans="1:13" ht="15" customHeight="1">
      <c r="A11" s="548"/>
      <c r="B11" s="405"/>
      <c r="C11" s="385" t="s">
        <v>451</v>
      </c>
      <c r="D11" s="385"/>
      <c r="E11" s="399">
        <v>881</v>
      </c>
      <c r="F11" s="363">
        <v>6.6585956416464809E-2</v>
      </c>
      <c r="G11" s="401">
        <v>784</v>
      </c>
      <c r="H11" s="365">
        <v>0.88989799999999997</v>
      </c>
      <c r="I11" s="400">
        <v>6.9577080491132426E-2</v>
      </c>
      <c r="J11" s="401">
        <v>97</v>
      </c>
      <c r="K11" s="365">
        <v>0.11010200000000001</v>
      </c>
      <c r="L11" s="425">
        <v>4.3010752688172005E-2</v>
      </c>
      <c r="M11" s="437">
        <v>160</v>
      </c>
    </row>
    <row r="12" spans="1:13" ht="15" customHeight="1">
      <c r="A12" s="548"/>
      <c r="B12" s="405"/>
      <c r="C12" s="385"/>
      <c r="D12" s="385" t="s">
        <v>452</v>
      </c>
      <c r="E12" s="399">
        <v>154</v>
      </c>
      <c r="F12" s="363">
        <v>4.7619047619047672E-2</v>
      </c>
      <c r="G12" s="401">
        <v>140</v>
      </c>
      <c r="H12" s="365">
        <v>0.90909099999999998</v>
      </c>
      <c r="I12" s="400">
        <v>4.4776119402984982E-2</v>
      </c>
      <c r="J12" s="401">
        <v>14</v>
      </c>
      <c r="K12" s="365">
        <v>9.0909000000000004E-2</v>
      </c>
      <c r="L12" s="425">
        <v>7.6923076923076872E-2</v>
      </c>
      <c r="M12" s="437">
        <v>15</v>
      </c>
    </row>
    <row r="13" spans="1:13" ht="15" customHeight="1">
      <c r="A13" s="548"/>
      <c r="B13" s="405"/>
      <c r="C13" s="385" t="s">
        <v>453</v>
      </c>
      <c r="D13" s="385"/>
      <c r="E13" s="399">
        <v>3029</v>
      </c>
      <c r="F13" s="363">
        <v>5.310321938267526E-3</v>
      </c>
      <c r="G13" s="401">
        <v>2254</v>
      </c>
      <c r="H13" s="365">
        <v>0.74414000000000002</v>
      </c>
      <c r="I13" s="400">
        <v>1.3945119208277124E-2</v>
      </c>
      <c r="J13" s="401">
        <v>775</v>
      </c>
      <c r="K13" s="365">
        <v>0.25585999999999998</v>
      </c>
      <c r="L13" s="425">
        <v>-1.8987341772151889E-2</v>
      </c>
      <c r="M13" s="437">
        <v>44</v>
      </c>
    </row>
    <row r="14" spans="1:13" ht="15" customHeight="1">
      <c r="A14" s="548"/>
      <c r="B14" s="405"/>
      <c r="C14" s="385" t="s">
        <v>454</v>
      </c>
      <c r="D14" s="385"/>
      <c r="E14" s="399">
        <v>244</v>
      </c>
      <c r="F14" s="363">
        <v>-9.9630996309963082E-2</v>
      </c>
      <c r="G14" s="401">
        <v>238</v>
      </c>
      <c r="H14" s="365">
        <v>0.97541</v>
      </c>
      <c r="I14" s="400">
        <v>-0.10188679245283017</v>
      </c>
      <c r="J14" s="401">
        <v>6</v>
      </c>
      <c r="K14" s="365">
        <v>2.4590000000000001E-2</v>
      </c>
      <c r="L14" s="425">
        <v>0</v>
      </c>
      <c r="M14" s="437">
        <v>34</v>
      </c>
    </row>
    <row r="15" spans="1:13" ht="15" customHeight="1">
      <c r="A15" s="548"/>
      <c r="B15" s="405" t="s">
        <v>455</v>
      </c>
      <c r="C15" s="383"/>
      <c r="D15" s="383"/>
      <c r="E15" s="401">
        <f>SUBTOTAL(9,E16:E17)</f>
        <v>3934</v>
      </c>
      <c r="F15" s="363">
        <v>0.111</v>
      </c>
      <c r="G15" s="401">
        <f>SUBTOTAL(9,G16:G17)</f>
        <v>3794</v>
      </c>
      <c r="H15" s="365">
        <v>0.96399999999999997</v>
      </c>
      <c r="I15" s="400">
        <v>0.11</v>
      </c>
      <c r="J15" s="401">
        <f>SUBTOTAL(9,J16:J17)</f>
        <v>140</v>
      </c>
      <c r="K15" s="365">
        <v>3.5999999999999997E-2</v>
      </c>
      <c r="L15" s="425">
        <v>4.1430303030302998E-2</v>
      </c>
      <c r="M15" s="434">
        <f>SUBTOTAL(9,M16:M17)</f>
        <v>388</v>
      </c>
    </row>
    <row r="16" spans="1:13" ht="15" customHeight="1">
      <c r="A16" s="548"/>
      <c r="B16" s="405"/>
      <c r="C16" s="385" t="s">
        <v>858</v>
      </c>
      <c r="D16" s="385"/>
      <c r="E16" s="401">
        <v>3540</v>
      </c>
      <c r="F16" s="363">
        <v>6.2535531552019297E-3</v>
      </c>
      <c r="G16" s="401">
        <v>3438</v>
      </c>
      <c r="H16" s="365">
        <v>0.97118644067796611</v>
      </c>
      <c r="I16" s="400">
        <v>5.557180462123501E-3</v>
      </c>
      <c r="J16" s="401">
        <v>102</v>
      </c>
      <c r="K16" s="365">
        <v>2.8813559322033899E-2</v>
      </c>
      <c r="L16" s="425">
        <v>3.0303030303030276E-2</v>
      </c>
      <c r="M16" s="437">
        <v>320</v>
      </c>
    </row>
    <row r="17" spans="1:13" ht="15" customHeight="1">
      <c r="A17" s="548"/>
      <c r="B17" s="405"/>
      <c r="C17" s="385"/>
      <c r="D17" s="385" t="s">
        <v>855</v>
      </c>
      <c r="E17" s="401">
        <v>394</v>
      </c>
      <c r="F17" s="363" t="s">
        <v>856</v>
      </c>
      <c r="G17" s="401">
        <v>356</v>
      </c>
      <c r="H17" s="365">
        <v>0.90300000000000002</v>
      </c>
      <c r="I17" s="400" t="s">
        <v>857</v>
      </c>
      <c r="J17" s="401">
        <v>38</v>
      </c>
      <c r="K17" s="365">
        <v>9.7000000000000003E-2</v>
      </c>
      <c r="L17" s="425" t="s">
        <v>856</v>
      </c>
      <c r="M17" s="437">
        <v>68</v>
      </c>
    </row>
    <row r="18" spans="1:13" ht="15" customHeight="1">
      <c r="A18" s="548"/>
      <c r="B18" s="405" t="s">
        <v>456</v>
      </c>
      <c r="C18" s="383"/>
      <c r="D18" s="383"/>
      <c r="E18" s="399">
        <v>36624</v>
      </c>
      <c r="F18" s="363">
        <v>5.518491063339015E-3</v>
      </c>
      <c r="G18" s="401">
        <v>33883</v>
      </c>
      <c r="H18" s="365">
        <v>0.92515800000000004</v>
      </c>
      <c r="I18" s="400">
        <v>1.4482473251757888E-3</v>
      </c>
      <c r="J18" s="401">
        <v>2741</v>
      </c>
      <c r="K18" s="365">
        <v>7.4842000000000006E-2</v>
      </c>
      <c r="L18" s="425">
        <v>5.8709926612591667E-2</v>
      </c>
      <c r="M18" s="437">
        <v>1239</v>
      </c>
    </row>
    <row r="19" spans="1:13" ht="15" customHeight="1">
      <c r="A19" s="548"/>
      <c r="B19" s="405" t="s">
        <v>457</v>
      </c>
      <c r="C19" s="383"/>
      <c r="D19" s="383"/>
      <c r="E19" s="399">
        <v>804</v>
      </c>
      <c r="F19" s="363">
        <v>4.8239895697522739E-2</v>
      </c>
      <c r="G19" s="401">
        <v>680</v>
      </c>
      <c r="H19" s="365">
        <v>0.84577100000000005</v>
      </c>
      <c r="I19" s="400">
        <v>4.6153846153846212E-2</v>
      </c>
      <c r="J19" s="401">
        <v>124</v>
      </c>
      <c r="K19" s="365">
        <v>0.154229</v>
      </c>
      <c r="L19" s="425">
        <v>5.9829059829059839E-2</v>
      </c>
      <c r="M19" s="437">
        <v>92</v>
      </c>
    </row>
    <row r="20" spans="1:13" ht="15" customHeight="1">
      <c r="A20" s="548"/>
      <c r="B20" s="405" t="s">
        <v>458</v>
      </c>
      <c r="C20" s="383"/>
      <c r="D20" s="383"/>
      <c r="E20" s="401">
        <f>SUBTOTAL(9,E21:E22)</f>
        <v>75647</v>
      </c>
      <c r="F20" s="363">
        <v>3.9764136679770079E-2</v>
      </c>
      <c r="G20" s="401">
        <f>SUBTOTAL(9,G21:G22)</f>
        <v>74008</v>
      </c>
      <c r="H20" s="365">
        <f>IFERROR(G20/$E20,"-")</f>
        <v>0.9783335756870728</v>
      </c>
      <c r="I20" s="400">
        <v>3.8635885201038445E-2</v>
      </c>
      <c r="J20" s="401">
        <f>SUBTOTAL(9,J21:J22)</f>
        <v>1639</v>
      </c>
      <c r="K20" s="365">
        <f>IFERROR(J20/$E20,"-")</f>
        <v>2.166642431292715E-2</v>
      </c>
      <c r="L20" s="425">
        <v>9.339559706470979E-2</v>
      </c>
      <c r="M20" s="434">
        <f>SUBTOTAL(9,M21:M22)</f>
        <v>4198</v>
      </c>
    </row>
    <row r="21" spans="1:13" ht="15" customHeight="1">
      <c r="A21" s="548"/>
      <c r="B21" s="405"/>
      <c r="C21" s="385" t="s">
        <v>459</v>
      </c>
      <c r="D21" s="385"/>
      <c r="E21" s="399">
        <v>72520</v>
      </c>
      <c r="F21" s="363">
        <v>4.2958019932981539E-2</v>
      </c>
      <c r="G21" s="401">
        <v>71038</v>
      </c>
      <c r="H21" s="365">
        <v>0.97956399999999999</v>
      </c>
      <c r="I21" s="400">
        <v>4.2086578943508091E-2</v>
      </c>
      <c r="J21" s="401">
        <v>1482</v>
      </c>
      <c r="K21" s="365">
        <v>2.0435999999999999E-2</v>
      </c>
      <c r="L21" s="425">
        <v>8.6510263929618691E-2</v>
      </c>
      <c r="M21" s="437">
        <v>4133</v>
      </c>
    </row>
    <row r="22" spans="1:13" ht="15" customHeight="1">
      <c r="A22" s="548"/>
      <c r="B22" s="405"/>
      <c r="C22" s="385" t="s">
        <v>460</v>
      </c>
      <c r="D22" s="385"/>
      <c r="E22" s="399">
        <v>3127</v>
      </c>
      <c r="F22" s="363">
        <v>-2.9183483390251452E-2</v>
      </c>
      <c r="G22" s="401">
        <v>2970</v>
      </c>
      <c r="H22" s="365">
        <v>0.94979199999999997</v>
      </c>
      <c r="I22" s="400">
        <v>-3.7589112119248203E-2</v>
      </c>
      <c r="J22" s="401">
        <v>157</v>
      </c>
      <c r="K22" s="365">
        <v>5.0208000000000003E-2</v>
      </c>
      <c r="L22" s="425">
        <v>0.16296296296296298</v>
      </c>
      <c r="M22" s="437">
        <v>65</v>
      </c>
    </row>
    <row r="23" spans="1:13" ht="15" customHeight="1">
      <c r="A23" s="548"/>
      <c r="B23" s="405" t="s">
        <v>461</v>
      </c>
      <c r="C23" s="383"/>
      <c r="D23" s="383"/>
      <c r="E23" s="401">
        <f>SUBTOTAL(9,E24:E26)</f>
        <v>39403</v>
      </c>
      <c r="F23" s="363">
        <v>-9.427321635074648E-3</v>
      </c>
      <c r="G23" s="401">
        <f>SUBTOTAL(9,G24:G26)</f>
        <v>26963</v>
      </c>
      <c r="H23" s="365">
        <f>IFERROR(G23/$E23,"-")</f>
        <v>0.68428799837575816</v>
      </c>
      <c r="I23" s="400">
        <v>-3.0840012939865602E-2</v>
      </c>
      <c r="J23" s="401">
        <f>SUBTOTAL(9,J24:J26)</f>
        <v>12440</v>
      </c>
      <c r="K23" s="365">
        <f>IFERROR(J23/$E23,"-")</f>
        <v>0.31571200162424179</v>
      </c>
      <c r="L23" s="425">
        <v>4.0394747846449697E-2</v>
      </c>
      <c r="M23" s="434">
        <f>SUBTOTAL(9,M24:M26)</f>
        <v>996</v>
      </c>
    </row>
    <row r="24" spans="1:13" ht="15" customHeight="1">
      <c r="A24" s="548"/>
      <c r="B24" s="405"/>
      <c r="C24" s="385" t="s">
        <v>462</v>
      </c>
      <c r="D24" s="385"/>
      <c r="E24" s="399">
        <v>32243</v>
      </c>
      <c r="F24" s="363">
        <v>-2.0237624965814827E-2</v>
      </c>
      <c r="G24" s="401">
        <v>22899</v>
      </c>
      <c r="H24" s="365">
        <v>0.71020099999999997</v>
      </c>
      <c r="I24" s="400">
        <v>-4.5994250718660146E-2</v>
      </c>
      <c r="J24" s="401">
        <v>9344</v>
      </c>
      <c r="K24" s="365">
        <v>0.28979899999999997</v>
      </c>
      <c r="L24" s="425">
        <v>4.9180327868852514E-2</v>
      </c>
      <c r="M24" s="437">
        <v>677</v>
      </c>
    </row>
    <row r="25" spans="1:13" ht="15" customHeight="1">
      <c r="A25" s="548"/>
      <c r="B25" s="405"/>
      <c r="C25" s="385" t="s">
        <v>463</v>
      </c>
      <c r="D25" s="385"/>
      <c r="E25" s="399">
        <v>464</v>
      </c>
      <c r="F25" s="363">
        <v>0.162907268170426</v>
      </c>
      <c r="G25" s="401">
        <v>255</v>
      </c>
      <c r="H25" s="365">
        <v>0.54956899999999997</v>
      </c>
      <c r="I25" s="400">
        <v>0.13839285714285721</v>
      </c>
      <c r="J25" s="401">
        <v>209</v>
      </c>
      <c r="K25" s="365">
        <v>0.45043100000000003</v>
      </c>
      <c r="L25" s="425">
        <v>0.19428571428571439</v>
      </c>
      <c r="M25" s="437">
        <v>14</v>
      </c>
    </row>
    <row r="26" spans="1:13" ht="15" customHeight="1">
      <c r="A26" s="548"/>
      <c r="B26" s="405"/>
      <c r="C26" s="385" t="s">
        <v>464</v>
      </c>
      <c r="D26" s="385"/>
      <c r="E26" s="399">
        <v>6696</v>
      </c>
      <c r="F26" s="363">
        <v>3.4930448222565635E-2</v>
      </c>
      <c r="G26" s="401">
        <v>3809</v>
      </c>
      <c r="H26" s="365">
        <v>0.56884699999999999</v>
      </c>
      <c r="I26" s="400">
        <v>5.9821925431274403E-2</v>
      </c>
      <c r="J26" s="401">
        <v>2887</v>
      </c>
      <c r="K26" s="365">
        <v>0.43115300000000001</v>
      </c>
      <c r="L26" s="425">
        <v>3.8247566063978056E-3</v>
      </c>
      <c r="M26" s="437">
        <v>305</v>
      </c>
    </row>
    <row r="27" spans="1:13" ht="15" customHeight="1">
      <c r="A27" s="548"/>
      <c r="B27" s="405" t="s">
        <v>5</v>
      </c>
      <c r="C27" s="383"/>
      <c r="D27" s="383"/>
      <c r="E27" s="401">
        <f>SUBTOTAL(9,E28:E29)</f>
        <v>24280</v>
      </c>
      <c r="F27" s="363">
        <v>0.15322504037237583</v>
      </c>
      <c r="G27" s="401">
        <f>SUBTOTAL(9,G28:G29)</f>
        <v>21056</v>
      </c>
      <c r="H27" s="365">
        <f>IFERROR(G27/$E27,"-")</f>
        <v>0.86721581548599669</v>
      </c>
      <c r="I27" s="400">
        <v>0.14721586575133494</v>
      </c>
      <c r="J27" s="401">
        <f>SUBTOTAL(9,J28:J29)</f>
        <v>3224</v>
      </c>
      <c r="K27" s="365">
        <f>IFERROR(J27/$E27,"-")</f>
        <v>0.13278418451400328</v>
      </c>
      <c r="L27" s="425">
        <v>0.19407407407407407</v>
      </c>
      <c r="M27" s="435">
        <f>SUBTOTAL(9,M28:M29)</f>
        <v>1229</v>
      </c>
    </row>
    <row r="28" spans="1:13" ht="15" customHeight="1">
      <c r="A28" s="548"/>
      <c r="B28" s="405"/>
      <c r="C28" s="385" t="s">
        <v>465</v>
      </c>
      <c r="D28" s="385"/>
      <c r="E28" s="399">
        <v>20994</v>
      </c>
      <c r="F28" s="363">
        <v>0.1789083557951483</v>
      </c>
      <c r="G28" s="401">
        <v>18414</v>
      </c>
      <c r="H28" s="365">
        <v>0.877108</v>
      </c>
      <c r="I28" s="400">
        <v>0.17055495518403152</v>
      </c>
      <c r="J28" s="401">
        <v>2580</v>
      </c>
      <c r="K28" s="365">
        <v>0.122892</v>
      </c>
      <c r="L28" s="425">
        <v>0.24217621569571501</v>
      </c>
      <c r="M28" s="437">
        <v>944</v>
      </c>
    </row>
    <row r="29" spans="1:13" ht="15" customHeight="1">
      <c r="A29" s="548"/>
      <c r="B29" s="405"/>
      <c r="C29" s="385" t="s">
        <v>466</v>
      </c>
      <c r="D29" s="385"/>
      <c r="E29" s="399">
        <v>3286</v>
      </c>
      <c r="F29" s="363">
        <v>1.2322858903265566E-2</v>
      </c>
      <c r="G29" s="401">
        <v>2642</v>
      </c>
      <c r="H29" s="365">
        <v>0.80401699999999998</v>
      </c>
      <c r="I29" s="400">
        <v>7.2436141822340705E-3</v>
      </c>
      <c r="J29" s="401">
        <v>644</v>
      </c>
      <c r="K29" s="365">
        <v>0.19598299999999999</v>
      </c>
      <c r="L29" s="425">
        <v>3.3707865168539408E-2</v>
      </c>
      <c r="M29" s="437">
        <v>285</v>
      </c>
    </row>
    <row r="30" spans="1:13" ht="15" customHeight="1">
      <c r="A30" s="548"/>
      <c r="B30" s="405" t="s">
        <v>467</v>
      </c>
      <c r="C30" s="383"/>
      <c r="D30" s="383"/>
      <c r="E30" s="401">
        <f>SUBTOTAL(9,E31:E38)</f>
        <v>120076</v>
      </c>
      <c r="F30" s="363">
        <v>-3.2908619384352744E-2</v>
      </c>
      <c r="G30" s="401">
        <f>SUBTOTAL(9,G31:G38)</f>
        <v>116791</v>
      </c>
      <c r="H30" s="365">
        <f>IFERROR(G30/$E30,"-")</f>
        <v>0.97264232652653315</v>
      </c>
      <c r="I30" s="400">
        <v>-3.5542342788719594E-2</v>
      </c>
      <c r="J30" s="401">
        <f>SUBTOTAL(9,J31:J38)</f>
        <v>3285</v>
      </c>
      <c r="K30" s="365">
        <f>IFERROR(J30/$E30,"-")</f>
        <v>2.7357673473466803E-2</v>
      </c>
      <c r="L30" s="425">
        <v>7.1079230518422021E-2</v>
      </c>
      <c r="M30" s="434">
        <f>SUBTOTAL(9,M31:M38)</f>
        <v>33050</v>
      </c>
    </row>
    <row r="31" spans="1:13" ht="15" customHeight="1">
      <c r="A31" s="548"/>
      <c r="B31" s="405"/>
      <c r="C31" s="385" t="s">
        <v>468</v>
      </c>
      <c r="D31" s="385"/>
      <c r="E31" s="399">
        <v>12286</v>
      </c>
      <c r="F31" s="363">
        <v>8.288879770209201E-3</v>
      </c>
      <c r="G31" s="401">
        <v>12094</v>
      </c>
      <c r="H31" s="365">
        <v>0.98437200000000002</v>
      </c>
      <c r="I31" s="400">
        <v>8.0013335555926268E-3</v>
      </c>
      <c r="J31" s="401">
        <v>192</v>
      </c>
      <c r="K31" s="365">
        <v>1.5628E-2</v>
      </c>
      <c r="L31" s="425">
        <v>2.673796791443861E-2</v>
      </c>
      <c r="M31" s="437">
        <v>2180</v>
      </c>
    </row>
    <row r="32" spans="1:13" ht="15" customHeight="1">
      <c r="A32" s="548"/>
      <c r="B32" s="405"/>
      <c r="C32" s="385" t="s">
        <v>469</v>
      </c>
      <c r="D32" s="385"/>
      <c r="E32" s="399">
        <v>19511</v>
      </c>
      <c r="F32" s="363">
        <v>-3.0027342779020638E-2</v>
      </c>
      <c r="G32" s="401">
        <v>19405</v>
      </c>
      <c r="H32" s="365">
        <v>0.99456699999999998</v>
      </c>
      <c r="I32" s="400">
        <v>-3.0912904514582507E-2</v>
      </c>
      <c r="J32" s="401">
        <v>106</v>
      </c>
      <c r="K32" s="365">
        <v>5.4330000000000003E-3</v>
      </c>
      <c r="L32" s="425">
        <v>0.16483516483516492</v>
      </c>
      <c r="M32" s="437">
        <v>1790</v>
      </c>
    </row>
    <row r="33" spans="1:13" ht="15" customHeight="1">
      <c r="A33" s="548"/>
      <c r="B33" s="405"/>
      <c r="C33" s="385" t="s">
        <v>470</v>
      </c>
      <c r="D33" s="385"/>
      <c r="E33" s="399">
        <v>53115</v>
      </c>
      <c r="F33" s="363">
        <v>-6.3062268477685701E-2</v>
      </c>
      <c r="G33" s="401">
        <v>52657</v>
      </c>
      <c r="H33" s="365">
        <v>0.99137699999999995</v>
      </c>
      <c r="I33" s="400">
        <v>-6.2976012527582004E-2</v>
      </c>
      <c r="J33" s="401">
        <v>458</v>
      </c>
      <c r="K33" s="365">
        <v>8.6230000000000005E-3</v>
      </c>
      <c r="L33" s="425">
        <v>-7.2874493927125528E-2</v>
      </c>
      <c r="M33" s="437">
        <v>23441</v>
      </c>
    </row>
    <row r="34" spans="1:13" ht="15" customHeight="1">
      <c r="A34" s="548"/>
      <c r="B34" s="405"/>
      <c r="C34" s="385" t="s">
        <v>471</v>
      </c>
      <c r="D34" s="385"/>
      <c r="E34" s="399">
        <v>910</v>
      </c>
      <c r="F34" s="363">
        <v>4.9596309111880066E-2</v>
      </c>
      <c r="G34" s="401">
        <v>872</v>
      </c>
      <c r="H34" s="365">
        <v>0.95824200000000004</v>
      </c>
      <c r="I34" s="400">
        <v>2.9515938606847758E-2</v>
      </c>
      <c r="J34" s="401">
        <v>38</v>
      </c>
      <c r="K34" s="365">
        <v>4.1758000000000003E-2</v>
      </c>
      <c r="L34" s="425">
        <v>0.89999999999999991</v>
      </c>
      <c r="M34" s="437">
        <v>567</v>
      </c>
    </row>
    <row r="35" spans="1:13" ht="15" customHeight="1">
      <c r="A35" s="548"/>
      <c r="B35" s="405"/>
      <c r="C35" s="385" t="s">
        <v>472</v>
      </c>
      <c r="D35" s="385"/>
      <c r="E35" s="399">
        <v>1432</v>
      </c>
      <c r="F35" s="363">
        <v>-2.7834351663272194E-2</v>
      </c>
      <c r="G35" s="401">
        <v>1390</v>
      </c>
      <c r="H35" s="365">
        <v>0.97067000000000003</v>
      </c>
      <c r="I35" s="400">
        <v>-3.6061026352288472E-2</v>
      </c>
      <c r="J35" s="401">
        <v>42</v>
      </c>
      <c r="K35" s="365">
        <v>2.9329999999999998E-2</v>
      </c>
      <c r="L35" s="425">
        <v>0.35483870967741926</v>
      </c>
      <c r="M35" s="437">
        <v>340</v>
      </c>
    </row>
    <row r="36" spans="1:13" ht="15" customHeight="1">
      <c r="A36" s="548"/>
      <c r="B36" s="405"/>
      <c r="C36" s="385"/>
      <c r="D36" s="385" t="s">
        <v>473</v>
      </c>
      <c r="E36" s="399">
        <v>4689</v>
      </c>
      <c r="F36" s="363">
        <v>-3.1198347107437963E-2</v>
      </c>
      <c r="G36" s="401">
        <v>4638</v>
      </c>
      <c r="H36" s="365">
        <v>0.98912299999999997</v>
      </c>
      <c r="I36" s="400">
        <v>-3.2944120100083407E-2</v>
      </c>
      <c r="J36" s="401">
        <v>51</v>
      </c>
      <c r="K36" s="365">
        <v>1.0877E-2</v>
      </c>
      <c r="L36" s="425">
        <v>0.15909090909090917</v>
      </c>
      <c r="M36" s="437">
        <v>1522</v>
      </c>
    </row>
    <row r="37" spans="1:13" ht="15" customHeight="1">
      <c r="A37" s="548"/>
      <c r="B37" s="405"/>
      <c r="C37" s="385" t="s">
        <v>474</v>
      </c>
      <c r="D37" s="385"/>
      <c r="E37" s="399">
        <v>1862</v>
      </c>
      <c r="F37" s="363">
        <v>-0.2446247464503043</v>
      </c>
      <c r="G37" s="401">
        <v>1852</v>
      </c>
      <c r="H37" s="365">
        <v>0.99462899999999999</v>
      </c>
      <c r="I37" s="400">
        <v>-0.24562118126272914</v>
      </c>
      <c r="J37" s="401">
        <v>10</v>
      </c>
      <c r="K37" s="365">
        <v>5.3709999999999999E-3</v>
      </c>
      <c r="L37" s="425">
        <v>0</v>
      </c>
      <c r="M37" s="437">
        <v>1791</v>
      </c>
    </row>
    <row r="38" spans="1:13" ht="15" customHeight="1">
      <c r="A38" s="548"/>
      <c r="B38" s="405"/>
      <c r="C38" s="385" t="s">
        <v>475</v>
      </c>
      <c r="D38" s="385"/>
      <c r="E38" s="399">
        <v>26271</v>
      </c>
      <c r="F38" s="363">
        <v>2.9145610530026955E-2</v>
      </c>
      <c r="G38" s="401">
        <v>23883</v>
      </c>
      <c r="H38" s="365">
        <v>0.90910100000000005</v>
      </c>
      <c r="I38" s="400">
        <v>2.3396323434888844E-2</v>
      </c>
      <c r="J38" s="401">
        <v>2388</v>
      </c>
      <c r="K38" s="365">
        <v>9.0898999999999994E-2</v>
      </c>
      <c r="L38" s="425">
        <v>9.0410958904109551E-2</v>
      </c>
      <c r="M38" s="437">
        <v>1419</v>
      </c>
    </row>
    <row r="39" spans="1:13" ht="15" customHeight="1">
      <c r="A39" s="548"/>
      <c r="B39" s="405" t="s">
        <v>476</v>
      </c>
      <c r="C39" s="383"/>
      <c r="D39" s="383"/>
      <c r="E39" s="399">
        <v>1203</v>
      </c>
      <c r="F39" s="363">
        <v>4.8823016564952137E-2</v>
      </c>
      <c r="G39" s="401">
        <v>1158</v>
      </c>
      <c r="H39" s="365">
        <v>0.96259399999999995</v>
      </c>
      <c r="I39" s="400">
        <v>9.5902353966870191E-3</v>
      </c>
      <c r="J39" s="401">
        <v>45</v>
      </c>
      <c r="K39" s="365">
        <v>3.7406000000000002E-2</v>
      </c>
      <c r="L39" s="425" t="s">
        <v>52</v>
      </c>
      <c r="M39" s="437">
        <v>77</v>
      </c>
    </row>
    <row r="40" spans="1:13" ht="15" customHeight="1">
      <c r="A40" s="548"/>
      <c r="B40" s="405" t="s">
        <v>477</v>
      </c>
      <c r="C40" s="383"/>
      <c r="D40" s="383"/>
      <c r="E40" s="401">
        <f>SUBTOTAL(9,E41:E42)</f>
        <v>1048</v>
      </c>
      <c r="F40" s="363">
        <v>-2.7829313543599299E-2</v>
      </c>
      <c r="G40" s="401">
        <f>SUBTOTAL(9,G41:G42)</f>
        <v>502</v>
      </c>
      <c r="H40" s="365">
        <f>IFERROR(G40/$E40,"-")</f>
        <v>0.47900763358778625</v>
      </c>
      <c r="I40" s="400">
        <v>5.4621848739495826E-2</v>
      </c>
      <c r="J40" s="401">
        <f>SUBTOTAL(9,J41:J42)</f>
        <v>546</v>
      </c>
      <c r="K40" s="365">
        <f>IFERROR(J40/$E40,"-")</f>
        <v>0.52099236641221369</v>
      </c>
      <c r="L40" s="425">
        <v>-9.3023255813953543E-2</v>
      </c>
      <c r="M40" s="434">
        <f>SUBTOTAL(9,M41:M42)</f>
        <v>88</v>
      </c>
    </row>
    <row r="41" spans="1:13" ht="15" customHeight="1">
      <c r="A41" s="548"/>
      <c r="B41" s="405"/>
      <c r="C41" s="385" t="s">
        <v>478</v>
      </c>
      <c r="D41" s="385"/>
      <c r="E41" s="399">
        <v>695</v>
      </c>
      <c r="F41" s="363">
        <v>-1.9746121297602226E-2</v>
      </c>
      <c r="G41" s="401">
        <v>303</v>
      </c>
      <c r="H41" s="365">
        <v>0.435971</v>
      </c>
      <c r="I41" s="400">
        <v>4.1237113402061931E-2</v>
      </c>
      <c r="J41" s="401">
        <v>392</v>
      </c>
      <c r="K41" s="365">
        <v>0.564029</v>
      </c>
      <c r="L41" s="425">
        <v>-6.2200956937799035E-2</v>
      </c>
      <c r="M41" s="437">
        <v>31</v>
      </c>
    </row>
    <row r="42" spans="1:13" ht="15" customHeight="1">
      <c r="A42" s="548"/>
      <c r="B42" s="405"/>
      <c r="C42" s="385" t="s">
        <v>479</v>
      </c>
      <c r="D42" s="385"/>
      <c r="E42" s="399">
        <v>353</v>
      </c>
      <c r="F42" s="363">
        <v>-4.3360433604336057E-2</v>
      </c>
      <c r="G42" s="401">
        <v>199</v>
      </c>
      <c r="H42" s="365">
        <v>0.56373899999999999</v>
      </c>
      <c r="I42" s="400">
        <v>7.5675675675675569E-2</v>
      </c>
      <c r="J42" s="401">
        <v>154</v>
      </c>
      <c r="K42" s="365">
        <v>0.43626100000000001</v>
      </c>
      <c r="L42" s="425">
        <v>-0.16304347826086951</v>
      </c>
      <c r="M42" s="437">
        <v>57</v>
      </c>
    </row>
    <row r="43" spans="1:13" ht="15" customHeight="1">
      <c r="A43" s="548"/>
      <c r="B43" s="405" t="s">
        <v>480</v>
      </c>
      <c r="C43" s="383"/>
      <c r="D43" s="383"/>
      <c r="E43" s="399">
        <v>946</v>
      </c>
      <c r="F43" s="363">
        <v>0.12485136741973846</v>
      </c>
      <c r="G43" s="401">
        <v>842</v>
      </c>
      <c r="H43" s="365">
        <v>0.89006300000000005</v>
      </c>
      <c r="I43" s="400">
        <v>0.13477088948787053</v>
      </c>
      <c r="J43" s="401">
        <v>104</v>
      </c>
      <c r="K43" s="365">
        <v>0.10993700000000001</v>
      </c>
      <c r="L43" s="425">
        <v>5.0505050505050608E-2</v>
      </c>
      <c r="M43" s="437">
        <v>279</v>
      </c>
    </row>
    <row r="44" spans="1:13" ht="15" customHeight="1">
      <c r="A44" s="548"/>
      <c r="B44" s="405" t="s">
        <v>481</v>
      </c>
      <c r="C44" s="383"/>
      <c r="D44" s="383"/>
      <c r="E44" s="399">
        <v>135</v>
      </c>
      <c r="F44" s="363">
        <v>-2.1739130434782594E-2</v>
      </c>
      <c r="G44" s="401">
        <v>135</v>
      </c>
      <c r="H44" s="365">
        <v>1</v>
      </c>
      <c r="I44" s="400">
        <v>-2.1739130434782594E-2</v>
      </c>
      <c r="J44" s="401">
        <v>0</v>
      </c>
      <c r="K44" s="365">
        <v>0</v>
      </c>
      <c r="L44" s="425" t="s">
        <v>52</v>
      </c>
      <c r="M44" s="437">
        <v>6</v>
      </c>
    </row>
    <row r="45" spans="1:13" ht="15" customHeight="1">
      <c r="A45" s="548"/>
      <c r="B45" s="405" t="s">
        <v>482</v>
      </c>
      <c r="C45" s="383"/>
      <c r="D45" s="383"/>
      <c r="E45" s="401">
        <f>SUBTOTAL(9,E46:E48)</f>
        <v>16894</v>
      </c>
      <c r="F45" s="363">
        <v>1.9553409776704944E-2</v>
      </c>
      <c r="G45" s="401">
        <f>SUBTOTAL(9,G46:G48)</f>
        <v>11234</v>
      </c>
      <c r="H45" s="365">
        <f>IFERROR(G45/$E45,"-")</f>
        <v>0.66496981176749137</v>
      </c>
      <c r="I45" s="400">
        <v>7.8047905265989925E-3</v>
      </c>
      <c r="J45" s="401">
        <f>SUBTOTAL(9,J46:J48)</f>
        <v>5660</v>
      </c>
      <c r="K45" s="365">
        <f>IFERROR(J45/$E45,"-")</f>
        <v>0.33503018823250857</v>
      </c>
      <c r="L45" s="425">
        <v>4.3702747556702892E-2</v>
      </c>
      <c r="M45" s="434">
        <f>SUBTOTAL(9,M46:M48)</f>
        <v>1356</v>
      </c>
    </row>
    <row r="46" spans="1:13" ht="15" customHeight="1">
      <c r="A46" s="548"/>
      <c r="B46" s="405"/>
      <c r="C46" s="385" t="s">
        <v>483</v>
      </c>
      <c r="D46" s="385"/>
      <c r="E46" s="399">
        <v>12098</v>
      </c>
      <c r="F46" s="363">
        <v>1.740812379110257E-2</v>
      </c>
      <c r="G46" s="401">
        <v>8193</v>
      </c>
      <c r="H46" s="365">
        <v>0.67721900000000002</v>
      </c>
      <c r="I46" s="400">
        <v>9.4874322326268246E-3</v>
      </c>
      <c r="J46" s="401">
        <v>3905</v>
      </c>
      <c r="K46" s="365">
        <v>0.32278099999999998</v>
      </c>
      <c r="L46" s="425">
        <v>3.443708609271523E-2</v>
      </c>
      <c r="M46" s="437">
        <v>1075</v>
      </c>
    </row>
    <row r="47" spans="1:13" ht="15" customHeight="1">
      <c r="A47" s="548"/>
      <c r="B47" s="405"/>
      <c r="C47" s="385"/>
      <c r="D47" s="385" t="s">
        <v>484</v>
      </c>
      <c r="E47" s="399">
        <v>3043</v>
      </c>
      <c r="F47" s="363">
        <v>2.9663810151614456E-3</v>
      </c>
      <c r="G47" s="401">
        <v>1841</v>
      </c>
      <c r="H47" s="365">
        <v>0.60499499999999995</v>
      </c>
      <c r="I47" s="400">
        <v>-3.4102833158446977E-2</v>
      </c>
      <c r="J47" s="401">
        <v>1202</v>
      </c>
      <c r="K47" s="365">
        <v>0.395005</v>
      </c>
      <c r="L47" s="425">
        <v>6.560283687943258E-2</v>
      </c>
      <c r="M47" s="437">
        <v>246</v>
      </c>
    </row>
    <row r="48" spans="1:13" ht="15" customHeight="1">
      <c r="A48" s="548"/>
      <c r="B48" s="405"/>
      <c r="C48" s="385" t="s">
        <v>742</v>
      </c>
      <c r="D48" s="385"/>
      <c r="E48" s="399">
        <v>1753</v>
      </c>
      <c r="F48" s="363">
        <v>6.5653495440729515E-2</v>
      </c>
      <c r="G48" s="401">
        <v>1200</v>
      </c>
      <c r="H48" s="365">
        <v>0.68454099999999996</v>
      </c>
      <c r="I48" s="400">
        <v>6.6666666666666652E-2</v>
      </c>
      <c r="J48" s="401">
        <v>553</v>
      </c>
      <c r="K48" s="365">
        <v>0.31545899999999999</v>
      </c>
      <c r="L48" s="425">
        <v>6.3461538461538458E-2</v>
      </c>
      <c r="M48" s="437">
        <v>35</v>
      </c>
    </row>
    <row r="49" spans="1:13" ht="15" customHeight="1">
      <c r="A49" s="548"/>
      <c r="B49" s="405" t="s">
        <v>485</v>
      </c>
      <c r="C49" s="383"/>
      <c r="D49" s="383"/>
      <c r="E49" s="399">
        <v>119</v>
      </c>
      <c r="F49" s="363">
        <v>7.2072072072072002E-2</v>
      </c>
      <c r="G49" s="401">
        <v>109</v>
      </c>
      <c r="H49" s="365">
        <v>0.91596599999999995</v>
      </c>
      <c r="I49" s="400">
        <v>7.9207920792079278E-2</v>
      </c>
      <c r="J49" s="401">
        <v>10</v>
      </c>
      <c r="K49" s="365">
        <v>8.4033999999999998E-2</v>
      </c>
      <c r="L49" s="425">
        <v>0</v>
      </c>
      <c r="M49" s="437">
        <v>1</v>
      </c>
    </row>
    <row r="50" spans="1:13" ht="15" customHeight="1">
      <c r="A50" s="548"/>
      <c r="B50" s="405" t="s">
        <v>486</v>
      </c>
      <c r="C50" s="383"/>
      <c r="D50" s="383"/>
      <c r="E50" s="399">
        <v>160</v>
      </c>
      <c r="F50" s="363">
        <v>-5.8823529411764719E-2</v>
      </c>
      <c r="G50" s="401">
        <v>154</v>
      </c>
      <c r="H50" s="365">
        <v>0.96250000000000002</v>
      </c>
      <c r="I50" s="400">
        <v>-7.2289156626506035E-2</v>
      </c>
      <c r="J50" s="401">
        <v>6</v>
      </c>
      <c r="K50" s="365">
        <v>3.7499999999999999E-2</v>
      </c>
      <c r="L50" s="425">
        <v>0.5</v>
      </c>
      <c r="M50" s="437">
        <v>15</v>
      </c>
    </row>
    <row r="51" spans="1:13" ht="15" customHeight="1">
      <c r="A51" s="548"/>
      <c r="B51" s="405" t="s">
        <v>487</v>
      </c>
      <c r="C51" s="383"/>
      <c r="D51" s="383"/>
      <c r="E51" s="401">
        <f>SUBTOTAL(9,E52:E53)</f>
        <v>22125</v>
      </c>
      <c r="F51" s="363">
        <v>0.28142013205143046</v>
      </c>
      <c r="G51" s="401">
        <f>SUBTOTAL(9,G52:G53)</f>
        <v>21808</v>
      </c>
      <c r="H51" s="365">
        <f>IFERROR(G51/$E51,"-")</f>
        <v>0.98567231638418074</v>
      </c>
      <c r="I51" s="400">
        <v>0.28101503759398505</v>
      </c>
      <c r="J51" s="401">
        <f>SUBTOTAL(9,J52:J53)</f>
        <v>317</v>
      </c>
      <c r="K51" s="365">
        <f>IFERROR(J51/$E51,"-")</f>
        <v>1.4327683615819209E-2</v>
      </c>
      <c r="L51" s="425">
        <v>0.30991735537190079</v>
      </c>
      <c r="M51" s="434">
        <f>SUBTOTAL(9,M52:M53)</f>
        <v>1920</v>
      </c>
    </row>
    <row r="52" spans="1:13" ht="15" customHeight="1">
      <c r="A52" s="548"/>
      <c r="B52" s="405"/>
      <c r="C52" s="385" t="s">
        <v>488</v>
      </c>
      <c r="D52" s="385"/>
      <c r="E52" s="399">
        <v>9711</v>
      </c>
      <c r="F52" s="363">
        <v>0.24468085106382986</v>
      </c>
      <c r="G52" s="401">
        <v>9621</v>
      </c>
      <c r="H52" s="365">
        <v>0.99073199999999995</v>
      </c>
      <c r="I52" s="400">
        <v>0.24414845467477053</v>
      </c>
      <c r="J52" s="401">
        <v>90</v>
      </c>
      <c r="K52" s="365">
        <v>9.2680000000000002E-3</v>
      </c>
      <c r="L52" s="425">
        <v>0.30434782608695654</v>
      </c>
      <c r="M52" s="437">
        <v>777</v>
      </c>
    </row>
    <row r="53" spans="1:13" ht="15" customHeight="1">
      <c r="A53" s="548"/>
      <c r="B53" s="405"/>
      <c r="C53" s="385" t="s">
        <v>489</v>
      </c>
      <c r="D53" s="385"/>
      <c r="E53" s="399">
        <v>12414</v>
      </c>
      <c r="F53" s="363">
        <v>0.31170752324598472</v>
      </c>
      <c r="G53" s="401">
        <v>12187</v>
      </c>
      <c r="H53" s="365">
        <v>0.98171399999999998</v>
      </c>
      <c r="I53" s="400">
        <v>0.31169949413410825</v>
      </c>
      <c r="J53" s="401">
        <v>227</v>
      </c>
      <c r="K53" s="365">
        <v>1.8286E-2</v>
      </c>
      <c r="L53" s="425">
        <v>0.31213872832369938</v>
      </c>
      <c r="M53" s="437">
        <v>1143</v>
      </c>
    </row>
    <row r="54" spans="1:13" ht="15" customHeight="1">
      <c r="A54" s="548"/>
      <c r="B54" s="405" t="s">
        <v>6</v>
      </c>
      <c r="C54" s="383"/>
      <c r="D54" s="383"/>
      <c r="E54" s="401">
        <f>SUBTOTAL(9,E55:E57)</f>
        <v>26555</v>
      </c>
      <c r="F54" s="363">
        <v>8.7829257302036057E-2</v>
      </c>
      <c r="G54" s="401">
        <f>SUBTOTAL(9,G55:G57)</f>
        <v>24518</v>
      </c>
      <c r="H54" s="365">
        <f>IFERROR(G54/$E54,"-")</f>
        <v>0.92329128224439838</v>
      </c>
      <c r="I54" s="400">
        <v>7.923232678933001E-2</v>
      </c>
      <c r="J54" s="401">
        <f>SUBTOTAL(9,J55:J57)</f>
        <v>2037</v>
      </c>
      <c r="K54" s="365">
        <f>IFERROR(J54/$E54,"-")</f>
        <v>7.6708717755601577E-2</v>
      </c>
      <c r="L54" s="425">
        <v>0.20318960425280563</v>
      </c>
      <c r="M54" s="434">
        <f>SUBTOTAL(9,M55:M57)</f>
        <v>1247</v>
      </c>
    </row>
    <row r="55" spans="1:13" ht="15" customHeight="1">
      <c r="A55" s="548"/>
      <c r="B55" s="405"/>
      <c r="C55" s="385" t="s">
        <v>490</v>
      </c>
      <c r="D55" s="385"/>
      <c r="E55" s="399">
        <v>21909</v>
      </c>
      <c r="F55" s="363">
        <v>0.10311666079250803</v>
      </c>
      <c r="G55" s="401">
        <v>20296</v>
      </c>
      <c r="H55" s="365">
        <v>0.92637700000000001</v>
      </c>
      <c r="I55" s="400">
        <v>9.0479260692026608E-2</v>
      </c>
      <c r="J55" s="401">
        <v>1613</v>
      </c>
      <c r="K55" s="365">
        <v>7.3622999999999994E-2</v>
      </c>
      <c r="L55" s="425">
        <v>0.29143314651721375</v>
      </c>
      <c r="M55" s="437">
        <v>979</v>
      </c>
    </row>
    <row r="56" spans="1:13" ht="15" customHeight="1">
      <c r="A56" s="548"/>
      <c r="B56" s="405"/>
      <c r="C56" s="385"/>
      <c r="D56" s="385" t="s">
        <v>491</v>
      </c>
      <c r="E56" s="399">
        <v>555</v>
      </c>
      <c r="F56" s="363">
        <v>-0.12044374009508718</v>
      </c>
      <c r="G56" s="401">
        <v>368</v>
      </c>
      <c r="H56" s="365">
        <v>0.66306299999999996</v>
      </c>
      <c r="I56" s="400">
        <v>-0.14814814814814814</v>
      </c>
      <c r="J56" s="401">
        <v>187</v>
      </c>
      <c r="K56" s="365">
        <v>0.33693699999999999</v>
      </c>
      <c r="L56" s="425">
        <v>-6.0301507537688481E-2</v>
      </c>
      <c r="M56" s="437">
        <v>74</v>
      </c>
    </row>
    <row r="57" spans="1:13" s="8" customFormat="1" ht="15" customHeight="1">
      <c r="A57" s="548"/>
      <c r="B57" s="405"/>
      <c r="C57" s="385" t="s">
        <v>492</v>
      </c>
      <c r="D57" s="385"/>
      <c r="E57" s="406">
        <v>4091</v>
      </c>
      <c r="F57" s="363">
        <v>4.3888747129369632E-2</v>
      </c>
      <c r="G57" s="402">
        <v>3854</v>
      </c>
      <c r="H57" s="366">
        <v>0.94206800000000002</v>
      </c>
      <c r="I57" s="400">
        <v>4.8992923244420172E-2</v>
      </c>
      <c r="J57" s="402">
        <v>237</v>
      </c>
      <c r="K57" s="366">
        <v>5.7931999999999997E-2</v>
      </c>
      <c r="L57" s="425">
        <v>-3.2653061224489743E-2</v>
      </c>
      <c r="M57" s="438">
        <v>194</v>
      </c>
    </row>
    <row r="58" spans="1:13" ht="15" customHeight="1">
      <c r="A58" s="548"/>
      <c r="B58" s="405" t="s">
        <v>493</v>
      </c>
      <c r="C58" s="383"/>
      <c r="D58" s="383"/>
      <c r="E58" s="399">
        <v>2776</v>
      </c>
      <c r="F58" s="363">
        <v>6.4417177914110502E-2</v>
      </c>
      <c r="G58" s="401">
        <v>2765</v>
      </c>
      <c r="H58" s="365">
        <v>0.99603699999999995</v>
      </c>
      <c r="I58" s="400">
        <v>6.3870719507502782E-2</v>
      </c>
      <c r="J58" s="401">
        <v>11</v>
      </c>
      <c r="K58" s="365">
        <v>3.9630000000000004E-3</v>
      </c>
      <c r="L58" s="425">
        <v>0.22222222222222232</v>
      </c>
      <c r="M58" s="437">
        <v>452</v>
      </c>
    </row>
    <row r="59" spans="1:13" ht="15" customHeight="1">
      <c r="A59" s="548"/>
      <c r="B59" s="405" t="s">
        <v>494</v>
      </c>
      <c r="C59" s="383"/>
      <c r="D59" s="383"/>
      <c r="E59" s="399">
        <v>136</v>
      </c>
      <c r="F59" s="363">
        <v>-9.9337748344370813E-2</v>
      </c>
      <c r="G59" s="401">
        <v>129</v>
      </c>
      <c r="H59" s="365">
        <v>0.94852899999999996</v>
      </c>
      <c r="I59" s="400">
        <v>-9.7902097902097918E-2</v>
      </c>
      <c r="J59" s="401">
        <v>7</v>
      </c>
      <c r="K59" s="365">
        <v>5.1471000000000003E-2</v>
      </c>
      <c r="L59" s="425">
        <v>-0.125</v>
      </c>
      <c r="M59" s="437">
        <v>12</v>
      </c>
    </row>
    <row r="60" spans="1:13" ht="15" customHeight="1">
      <c r="A60" s="548"/>
      <c r="B60" s="405" t="s">
        <v>495</v>
      </c>
      <c r="C60" s="383"/>
      <c r="D60" s="383"/>
      <c r="E60" s="399">
        <v>497</v>
      </c>
      <c r="F60" s="363">
        <v>-9.9637681159420288E-2</v>
      </c>
      <c r="G60" s="401">
        <v>476</v>
      </c>
      <c r="H60" s="365">
        <v>0.95774599999999999</v>
      </c>
      <c r="I60" s="400">
        <v>-0.11028037383177569</v>
      </c>
      <c r="J60" s="401">
        <v>21</v>
      </c>
      <c r="K60" s="365">
        <v>4.2254E-2</v>
      </c>
      <c r="L60" s="425">
        <v>0.23529411764705888</v>
      </c>
      <c r="M60" s="437">
        <v>456</v>
      </c>
    </row>
    <row r="61" spans="1:13" ht="15" customHeight="1">
      <c r="A61" s="549"/>
      <c r="B61" s="405" t="s">
        <v>496</v>
      </c>
      <c r="C61" s="383"/>
      <c r="D61" s="383"/>
      <c r="E61" s="399">
        <v>930</v>
      </c>
      <c r="F61" s="363">
        <v>7.7636152954808857E-2</v>
      </c>
      <c r="G61" s="401">
        <v>896</v>
      </c>
      <c r="H61" s="365">
        <v>0.96344099999999999</v>
      </c>
      <c r="I61" s="400">
        <v>5.5359246171966969E-2</v>
      </c>
      <c r="J61" s="401">
        <v>34</v>
      </c>
      <c r="K61" s="365">
        <v>3.6559000000000001E-2</v>
      </c>
      <c r="L61" s="425">
        <v>1.4285714285714284</v>
      </c>
      <c r="M61" s="437">
        <v>144</v>
      </c>
    </row>
    <row r="62" spans="1:13" ht="15" customHeight="1">
      <c r="A62" s="547" t="s">
        <v>7</v>
      </c>
      <c r="B62" s="405" t="s">
        <v>497</v>
      </c>
      <c r="C62" s="382"/>
      <c r="D62" s="382"/>
      <c r="E62" s="401">
        <f>SUBTOTAL(9,E63:E68)</f>
        <v>98436</v>
      </c>
      <c r="F62" s="363">
        <v>1.2476471616798435E-2</v>
      </c>
      <c r="G62" s="401">
        <f>SUBTOTAL(9,G63:G68)</f>
        <v>39720</v>
      </c>
      <c r="H62" s="365">
        <f>IFERROR(G62/$E62,"-")</f>
        <v>0.40351091064244787</v>
      </c>
      <c r="I62" s="400">
        <v>-3.6319965062959425E-2</v>
      </c>
      <c r="J62" s="401">
        <f>SUBTOTAL(9,J63:J68)</f>
        <v>58716</v>
      </c>
      <c r="K62" s="365">
        <f>IFERROR(J62/$E62,"-")</f>
        <v>0.59648908935755207</v>
      </c>
      <c r="L62" s="425">
        <v>4.8387672749348187E-2</v>
      </c>
      <c r="M62" s="434">
        <f>SUBTOTAL(9,M63:M68)</f>
        <v>722</v>
      </c>
    </row>
    <row r="63" spans="1:13" ht="15" customHeight="1">
      <c r="A63" s="548"/>
      <c r="B63" s="405"/>
      <c r="C63" s="385" t="s">
        <v>498</v>
      </c>
      <c r="D63" s="385"/>
      <c r="E63" s="399">
        <v>1436</v>
      </c>
      <c r="F63" s="363">
        <v>8.3773584905660448E-2</v>
      </c>
      <c r="G63" s="401">
        <v>547</v>
      </c>
      <c r="H63" s="365">
        <v>0.38091900000000001</v>
      </c>
      <c r="I63" s="400">
        <v>8.3168316831683242E-2</v>
      </c>
      <c r="J63" s="401">
        <v>889</v>
      </c>
      <c r="K63" s="365">
        <v>0.61908099999999999</v>
      </c>
      <c r="L63" s="425">
        <v>8.4146341463414709E-2</v>
      </c>
      <c r="M63" s="437">
        <v>5</v>
      </c>
    </row>
    <row r="64" spans="1:13" ht="15" customHeight="1">
      <c r="A64" s="548"/>
      <c r="B64" s="405"/>
      <c r="C64" s="385" t="s">
        <v>499</v>
      </c>
      <c r="D64" s="385"/>
      <c r="E64" s="399">
        <v>35456</v>
      </c>
      <c r="F64" s="363">
        <v>2.9739776951672958E-2</v>
      </c>
      <c r="G64" s="401">
        <v>13744</v>
      </c>
      <c r="H64" s="365">
        <v>0.38763500000000001</v>
      </c>
      <c r="I64" s="400">
        <v>-3.6860546601261368E-2</v>
      </c>
      <c r="J64" s="401">
        <v>21712</v>
      </c>
      <c r="K64" s="365">
        <v>0.61236500000000005</v>
      </c>
      <c r="L64" s="425">
        <v>7.687729391925413E-2</v>
      </c>
      <c r="M64" s="437">
        <v>187</v>
      </c>
    </row>
    <row r="65" spans="1:13" ht="15" customHeight="1">
      <c r="A65" s="548"/>
      <c r="B65" s="405"/>
      <c r="C65" s="385" t="s">
        <v>500</v>
      </c>
      <c r="D65" s="385"/>
      <c r="E65" s="399">
        <v>7268</v>
      </c>
      <c r="F65" s="363">
        <v>-5.3399322740296906E-2</v>
      </c>
      <c r="G65" s="401">
        <v>2430</v>
      </c>
      <c r="H65" s="365">
        <v>0.33434199999999997</v>
      </c>
      <c r="I65" s="400">
        <v>-0.16033172080165858</v>
      </c>
      <c r="J65" s="401">
        <v>4838</v>
      </c>
      <c r="K65" s="365">
        <v>0.66565799999999997</v>
      </c>
      <c r="L65" s="425">
        <v>1.1287625418060276E-2</v>
      </c>
      <c r="M65" s="437">
        <v>93</v>
      </c>
    </row>
    <row r="66" spans="1:13" s="8" customFormat="1" ht="15" customHeight="1">
      <c r="A66" s="548"/>
      <c r="B66" s="405"/>
      <c r="C66" s="385" t="s">
        <v>501</v>
      </c>
      <c r="D66" s="385"/>
      <c r="E66" s="403">
        <v>26930</v>
      </c>
      <c r="F66" s="367">
        <v>0.1060002464166907</v>
      </c>
      <c r="G66" s="403">
        <v>11889</v>
      </c>
      <c r="H66" s="368">
        <f>IFERROR(G66/$E66,"-")</f>
        <v>0.44147790568139622</v>
      </c>
      <c r="I66" s="404">
        <v>0.13628978304501582</v>
      </c>
      <c r="J66" s="403">
        <v>15041</v>
      </c>
      <c r="K66" s="366">
        <f>IFERROR(J66/$E66,"-")</f>
        <v>0.55852209431860378</v>
      </c>
      <c r="L66" s="426">
        <v>8.3177300878582772E-2</v>
      </c>
      <c r="M66" s="438">
        <v>120</v>
      </c>
    </row>
    <row r="67" spans="1:13" ht="15" customHeight="1">
      <c r="A67" s="548"/>
      <c r="B67" s="405"/>
      <c r="C67" s="385"/>
      <c r="D67" s="385" t="s">
        <v>502</v>
      </c>
      <c r="E67" s="399">
        <v>4119</v>
      </c>
      <c r="F67" s="363">
        <v>-3.1461761858664339E-3</v>
      </c>
      <c r="G67" s="401">
        <v>901</v>
      </c>
      <c r="H67" s="365">
        <v>0.21874199999999999</v>
      </c>
      <c r="I67" s="400">
        <v>-0.12609117361784672</v>
      </c>
      <c r="J67" s="401">
        <v>3218</v>
      </c>
      <c r="K67" s="365">
        <v>0.78125800000000001</v>
      </c>
      <c r="L67" s="425">
        <v>3.7729764592067117E-2</v>
      </c>
      <c r="M67" s="437">
        <v>68</v>
      </c>
    </row>
    <row r="68" spans="1:13" ht="15" customHeight="1">
      <c r="A68" s="548"/>
      <c r="B68" s="405"/>
      <c r="C68" s="385" t="s">
        <v>503</v>
      </c>
      <c r="D68" s="385"/>
      <c r="E68" s="399">
        <v>23227</v>
      </c>
      <c r="F68" s="363">
        <v>-8.2190698225787284E-2</v>
      </c>
      <c r="G68" s="401">
        <v>10209</v>
      </c>
      <c r="H68" s="365">
        <v>0.43953199999999998</v>
      </c>
      <c r="I68" s="400">
        <v>-0.15306122448979587</v>
      </c>
      <c r="J68" s="401">
        <v>13018</v>
      </c>
      <c r="K68" s="365">
        <v>0.56046799999999997</v>
      </c>
      <c r="L68" s="425">
        <v>-1.7731834301667582E-2</v>
      </c>
      <c r="M68" s="437">
        <v>249</v>
      </c>
    </row>
    <row r="69" spans="1:13" ht="15" customHeight="1">
      <c r="A69" s="548"/>
      <c r="B69" s="405" t="s">
        <v>740</v>
      </c>
      <c r="C69" s="383"/>
      <c r="D69" s="383"/>
      <c r="E69" s="399">
        <v>671</v>
      </c>
      <c r="F69" s="363">
        <v>-8.2079343365253132E-2</v>
      </c>
      <c r="G69" s="401">
        <v>364</v>
      </c>
      <c r="H69" s="365">
        <v>0.54247400000000001</v>
      </c>
      <c r="I69" s="400">
        <v>-0.18930957683741645</v>
      </c>
      <c r="J69" s="401">
        <v>307</v>
      </c>
      <c r="K69" s="365">
        <v>0.45752599999999999</v>
      </c>
      <c r="L69" s="425">
        <v>8.8652482269503619E-2</v>
      </c>
      <c r="M69" s="437">
        <v>98</v>
      </c>
    </row>
    <row r="70" spans="1:13" ht="15" customHeight="1">
      <c r="A70" s="548"/>
      <c r="B70" s="405" t="s">
        <v>504</v>
      </c>
      <c r="C70" s="383"/>
      <c r="D70" s="383"/>
      <c r="E70" s="399">
        <v>20</v>
      </c>
      <c r="F70" s="363">
        <v>0.66666666666666674</v>
      </c>
      <c r="G70" s="401">
        <v>20</v>
      </c>
      <c r="H70" s="365">
        <v>1</v>
      </c>
      <c r="I70" s="400">
        <v>0.66666666666666674</v>
      </c>
      <c r="J70" s="401">
        <v>0</v>
      </c>
      <c r="K70" s="365">
        <v>0</v>
      </c>
      <c r="L70" s="425" t="s">
        <v>52</v>
      </c>
      <c r="M70" s="437">
        <v>3</v>
      </c>
    </row>
    <row r="71" spans="1:13" ht="15" customHeight="1">
      <c r="A71" s="548"/>
      <c r="B71" s="405" t="s">
        <v>505</v>
      </c>
      <c r="C71" s="383"/>
      <c r="D71" s="383"/>
      <c r="E71" s="399">
        <v>3809</v>
      </c>
      <c r="F71" s="363">
        <v>-2.1074273965561607E-2</v>
      </c>
      <c r="G71" s="401">
        <v>1028</v>
      </c>
      <c r="H71" s="365">
        <v>0.26988699999999999</v>
      </c>
      <c r="I71" s="400">
        <v>-0.1440466278101582</v>
      </c>
      <c r="J71" s="401">
        <v>2781</v>
      </c>
      <c r="K71" s="365">
        <v>0.73011300000000001</v>
      </c>
      <c r="L71" s="425">
        <v>3.3828996282527779E-2</v>
      </c>
      <c r="M71" s="437">
        <v>111</v>
      </c>
    </row>
    <row r="72" spans="1:13" ht="15" customHeight="1">
      <c r="A72" s="548"/>
      <c r="B72" s="405" t="s">
        <v>8</v>
      </c>
      <c r="C72" s="383"/>
      <c r="D72" s="383"/>
      <c r="E72" s="399">
        <v>6</v>
      </c>
      <c r="F72" s="363">
        <v>0</v>
      </c>
      <c r="G72" s="401">
        <v>4</v>
      </c>
      <c r="H72" s="365">
        <v>0.66666700000000001</v>
      </c>
      <c r="I72" s="400">
        <v>0</v>
      </c>
      <c r="J72" s="401">
        <v>2</v>
      </c>
      <c r="K72" s="365">
        <v>0.33333299999999999</v>
      </c>
      <c r="L72" s="425">
        <v>0</v>
      </c>
      <c r="M72" s="437">
        <v>2</v>
      </c>
    </row>
    <row r="73" spans="1:13" ht="15" customHeight="1">
      <c r="A73" s="548"/>
      <c r="B73" s="405" t="s">
        <v>9</v>
      </c>
      <c r="C73" s="383"/>
      <c r="D73" s="383"/>
      <c r="E73" s="399">
        <v>3</v>
      </c>
      <c r="F73" s="363">
        <v>0</v>
      </c>
      <c r="G73" s="401">
        <v>0</v>
      </c>
      <c r="H73" s="365">
        <v>0</v>
      </c>
      <c r="I73" s="400" t="s">
        <v>52</v>
      </c>
      <c r="J73" s="401">
        <v>3</v>
      </c>
      <c r="K73" s="365">
        <v>1</v>
      </c>
      <c r="L73" s="425">
        <v>0</v>
      </c>
      <c r="M73" s="437">
        <v>1</v>
      </c>
    </row>
    <row r="74" spans="1:13" ht="15" customHeight="1">
      <c r="A74" s="548"/>
      <c r="B74" s="405" t="s">
        <v>506</v>
      </c>
      <c r="C74" s="383"/>
      <c r="D74" s="383"/>
      <c r="E74" s="399">
        <v>65</v>
      </c>
      <c r="F74" s="363">
        <v>-0.2441860465116279</v>
      </c>
      <c r="G74" s="401">
        <v>53</v>
      </c>
      <c r="H74" s="365">
        <v>0.81538500000000003</v>
      </c>
      <c r="I74" s="400">
        <v>-0.28378378378378377</v>
      </c>
      <c r="J74" s="401">
        <v>12</v>
      </c>
      <c r="K74" s="365">
        <v>0.184615</v>
      </c>
      <c r="L74" s="425">
        <v>0</v>
      </c>
      <c r="M74" s="437">
        <v>2</v>
      </c>
    </row>
    <row r="75" spans="1:13" ht="15" customHeight="1">
      <c r="A75" s="548"/>
      <c r="B75" s="405" t="s">
        <v>10</v>
      </c>
      <c r="C75" s="383"/>
      <c r="D75" s="383"/>
      <c r="E75" s="399">
        <v>113</v>
      </c>
      <c r="F75" s="363">
        <v>4.629629629629628E-2</v>
      </c>
      <c r="G75" s="401">
        <v>113</v>
      </c>
      <c r="H75" s="365">
        <v>1</v>
      </c>
      <c r="I75" s="400">
        <v>4.629629629629628E-2</v>
      </c>
      <c r="J75" s="401">
        <v>0</v>
      </c>
      <c r="K75" s="365">
        <v>0</v>
      </c>
      <c r="L75" s="425" t="s">
        <v>52</v>
      </c>
      <c r="M75" s="437">
        <v>4</v>
      </c>
    </row>
    <row r="76" spans="1:13" ht="15" customHeight="1">
      <c r="A76" s="548"/>
      <c r="B76" s="405" t="s">
        <v>11</v>
      </c>
      <c r="C76" s="383"/>
      <c r="D76" s="383"/>
      <c r="E76" s="399">
        <v>4</v>
      </c>
      <c r="F76" s="363">
        <v>3</v>
      </c>
      <c r="G76" s="401">
        <v>4</v>
      </c>
      <c r="H76" s="365">
        <v>1</v>
      </c>
      <c r="I76" s="400">
        <v>3</v>
      </c>
      <c r="J76" s="401">
        <v>0</v>
      </c>
      <c r="K76" s="365">
        <v>0</v>
      </c>
      <c r="L76" s="425" t="s">
        <v>52</v>
      </c>
      <c r="M76" s="437">
        <v>0</v>
      </c>
    </row>
    <row r="77" spans="1:13" ht="15" customHeight="1">
      <c r="A77" s="548"/>
      <c r="B77" s="405" t="s">
        <v>507</v>
      </c>
      <c r="C77" s="383"/>
      <c r="D77" s="383"/>
      <c r="E77" s="399">
        <v>75</v>
      </c>
      <c r="F77" s="363">
        <v>8.6956521739130377E-2</v>
      </c>
      <c r="G77" s="401">
        <v>72</v>
      </c>
      <c r="H77" s="365">
        <v>0.96</v>
      </c>
      <c r="I77" s="400">
        <v>9.0909090909090828E-2</v>
      </c>
      <c r="J77" s="401">
        <v>3</v>
      </c>
      <c r="K77" s="365">
        <v>0.04</v>
      </c>
      <c r="L77" s="425">
        <v>0</v>
      </c>
      <c r="M77" s="437">
        <v>4</v>
      </c>
    </row>
    <row r="78" spans="1:13" ht="15" customHeight="1">
      <c r="A78" s="548"/>
      <c r="B78" s="405" t="s">
        <v>508</v>
      </c>
      <c r="C78" s="383"/>
      <c r="D78" s="383"/>
      <c r="E78" s="399">
        <v>0</v>
      </c>
      <c r="F78" s="363" t="s">
        <v>52</v>
      </c>
      <c r="G78" s="401">
        <v>0</v>
      </c>
      <c r="H78" s="365">
        <v>0</v>
      </c>
      <c r="I78" s="400" t="s">
        <v>52</v>
      </c>
      <c r="J78" s="401">
        <v>0</v>
      </c>
      <c r="K78" s="365">
        <v>0</v>
      </c>
      <c r="L78" s="425" t="s">
        <v>52</v>
      </c>
      <c r="M78" s="437">
        <v>0</v>
      </c>
    </row>
    <row r="79" spans="1:13" ht="15" customHeight="1">
      <c r="A79" s="548"/>
      <c r="B79" s="405" t="s">
        <v>12</v>
      </c>
      <c r="C79" s="383"/>
      <c r="D79" s="383"/>
      <c r="E79" s="399">
        <v>8</v>
      </c>
      <c r="F79" s="363">
        <v>0</v>
      </c>
      <c r="G79" s="401">
        <v>7</v>
      </c>
      <c r="H79" s="365">
        <v>0.875</v>
      </c>
      <c r="I79" s="400">
        <v>-0.125</v>
      </c>
      <c r="J79" s="401">
        <v>1</v>
      </c>
      <c r="K79" s="365">
        <v>0.125</v>
      </c>
      <c r="L79" s="425" t="s">
        <v>52</v>
      </c>
      <c r="M79" s="437">
        <v>1</v>
      </c>
    </row>
    <row r="80" spans="1:13" ht="15" customHeight="1">
      <c r="A80" s="548"/>
      <c r="B80" s="405" t="s">
        <v>13</v>
      </c>
      <c r="C80" s="383"/>
      <c r="D80" s="383"/>
      <c r="E80" s="399">
        <v>265</v>
      </c>
      <c r="F80" s="363">
        <v>3.9215686274509887E-2</v>
      </c>
      <c r="G80" s="401">
        <v>139</v>
      </c>
      <c r="H80" s="365">
        <v>0.52452799999999999</v>
      </c>
      <c r="I80" s="400">
        <v>4.5112781954887327E-2</v>
      </c>
      <c r="J80" s="401">
        <v>126</v>
      </c>
      <c r="K80" s="365">
        <v>0.47547200000000001</v>
      </c>
      <c r="L80" s="425">
        <v>3.2786885245901676E-2</v>
      </c>
      <c r="M80" s="437">
        <v>9</v>
      </c>
    </row>
    <row r="81" spans="1:13" ht="15" customHeight="1">
      <c r="A81" s="548"/>
      <c r="B81" s="405" t="s">
        <v>14</v>
      </c>
      <c r="C81" s="383"/>
      <c r="D81" s="383"/>
      <c r="E81" s="401">
        <f>SUBTOTAL(9,E82:E84)</f>
        <v>20822</v>
      </c>
      <c r="F81" s="363">
        <v>5.8889340927583467E-2</v>
      </c>
      <c r="G81" s="401">
        <f>SUBTOTAL(9,G82:G84)</f>
        <v>10025</v>
      </c>
      <c r="H81" s="365">
        <f>IFERROR(G81/$E81,"-")</f>
        <v>0.48146191528191334</v>
      </c>
      <c r="I81" s="400">
        <v>8.5191599913401195E-2</v>
      </c>
      <c r="J81" s="401">
        <f>SUBTOTAL(9,J82:J84)</f>
        <v>10797</v>
      </c>
      <c r="K81" s="365">
        <f>IFERROR(J81/$E81,"-")</f>
        <v>0.5185380847180866</v>
      </c>
      <c r="L81" s="425">
        <v>3.5584116631498075E-2</v>
      </c>
      <c r="M81" s="434">
        <f>SUBTOTAL(9,M82:M84)</f>
        <v>227</v>
      </c>
    </row>
    <row r="82" spans="1:13" ht="15" customHeight="1">
      <c r="A82" s="548"/>
      <c r="B82" s="405"/>
      <c r="C82" s="385" t="s">
        <v>509</v>
      </c>
      <c r="D82" s="385"/>
      <c r="E82" s="399">
        <v>5390</v>
      </c>
      <c r="F82" s="363">
        <v>1.6789285040558433E-2</v>
      </c>
      <c r="G82" s="401">
        <v>3306</v>
      </c>
      <c r="H82" s="365">
        <v>0.61335799999999996</v>
      </c>
      <c r="I82" s="400">
        <v>1.5356265356265331E-2</v>
      </c>
      <c r="J82" s="401">
        <v>2084</v>
      </c>
      <c r="K82" s="365">
        <v>0.38664199999999999</v>
      </c>
      <c r="L82" s="425">
        <v>1.9070904645476672E-2</v>
      </c>
      <c r="M82" s="437">
        <v>45</v>
      </c>
    </row>
    <row r="83" spans="1:13" ht="15" customHeight="1">
      <c r="A83" s="548"/>
      <c r="B83" s="405"/>
      <c r="C83" s="385"/>
      <c r="D83" s="409" t="s">
        <v>510</v>
      </c>
      <c r="E83" s="399">
        <v>3792</v>
      </c>
      <c r="F83" s="363">
        <v>0.10200523103748904</v>
      </c>
      <c r="G83" s="401">
        <v>1730</v>
      </c>
      <c r="H83" s="365">
        <v>0.45622400000000002</v>
      </c>
      <c r="I83" s="400">
        <v>0.16655428186109233</v>
      </c>
      <c r="J83" s="401">
        <v>2062</v>
      </c>
      <c r="K83" s="365">
        <v>0.54377600000000004</v>
      </c>
      <c r="L83" s="425">
        <v>5.3115423901940684E-2</v>
      </c>
      <c r="M83" s="437">
        <v>22</v>
      </c>
    </row>
    <row r="84" spans="1:13" s="8" customFormat="1" ht="15" customHeight="1">
      <c r="A84" s="548"/>
      <c r="B84" s="405"/>
      <c r="C84" s="385" t="s">
        <v>511</v>
      </c>
      <c r="D84" s="385"/>
      <c r="E84" s="406">
        <v>11640</v>
      </c>
      <c r="F84" s="363">
        <v>6.5738875663797769E-2</v>
      </c>
      <c r="G84" s="402">
        <v>4989</v>
      </c>
      <c r="H84" s="366">
        <v>0.42860824742268039</v>
      </c>
      <c r="I84" s="400">
        <v>0.10891309179817732</v>
      </c>
      <c r="J84" s="402">
        <v>6651</v>
      </c>
      <c r="K84" s="366">
        <v>0.57139175257731956</v>
      </c>
      <c r="L84" s="425">
        <v>3.5497431106959354E-2</v>
      </c>
      <c r="M84" s="438">
        <v>160</v>
      </c>
    </row>
    <row r="85" spans="1:13" ht="15" customHeight="1">
      <c r="A85" s="548"/>
      <c r="B85" s="405" t="s">
        <v>512</v>
      </c>
      <c r="C85" s="383"/>
      <c r="D85" s="383"/>
      <c r="E85" s="399">
        <v>80</v>
      </c>
      <c r="F85" s="363">
        <v>-2.4390243902439046E-2</v>
      </c>
      <c r="G85" s="401">
        <v>80</v>
      </c>
      <c r="H85" s="365">
        <v>1</v>
      </c>
      <c r="I85" s="400">
        <v>-2.4390243902439046E-2</v>
      </c>
      <c r="J85" s="401">
        <v>0</v>
      </c>
      <c r="K85" s="365">
        <v>0</v>
      </c>
      <c r="L85" s="425" t="s">
        <v>52</v>
      </c>
      <c r="M85" s="437">
        <v>3</v>
      </c>
    </row>
    <row r="86" spans="1:13" ht="15" customHeight="1">
      <c r="A86" s="548"/>
      <c r="B86" s="405" t="s">
        <v>513</v>
      </c>
      <c r="C86" s="383"/>
      <c r="D86" s="383"/>
      <c r="E86" s="399">
        <v>177</v>
      </c>
      <c r="F86" s="363">
        <v>-2.7472527472527486E-2</v>
      </c>
      <c r="G86" s="401">
        <v>177</v>
      </c>
      <c r="H86" s="365">
        <v>1</v>
      </c>
      <c r="I86" s="400">
        <v>-2.7472527472527486E-2</v>
      </c>
      <c r="J86" s="401">
        <v>0</v>
      </c>
      <c r="K86" s="365">
        <v>0</v>
      </c>
      <c r="L86" s="425" t="s">
        <v>52</v>
      </c>
      <c r="M86" s="437">
        <v>12</v>
      </c>
    </row>
    <row r="87" spans="1:13" ht="15" customHeight="1">
      <c r="A87" s="548"/>
      <c r="B87" s="405" t="s">
        <v>514</v>
      </c>
      <c r="C87" s="383"/>
      <c r="D87" s="383"/>
      <c r="E87" s="399">
        <v>353</v>
      </c>
      <c r="F87" s="363">
        <v>-4.8517520215633381E-2</v>
      </c>
      <c r="G87" s="401">
        <v>264</v>
      </c>
      <c r="H87" s="365">
        <v>0.74787499999999996</v>
      </c>
      <c r="I87" s="400">
        <v>-7.6923076923076872E-2</v>
      </c>
      <c r="J87" s="401">
        <v>89</v>
      </c>
      <c r="K87" s="365">
        <v>0.25212499999999999</v>
      </c>
      <c r="L87" s="425">
        <v>4.705882352941182E-2</v>
      </c>
      <c r="M87" s="437">
        <v>64</v>
      </c>
    </row>
    <row r="88" spans="1:13" ht="15" customHeight="1">
      <c r="A88" s="548"/>
      <c r="B88" s="405" t="s">
        <v>515</v>
      </c>
      <c r="C88" s="383"/>
      <c r="D88" s="383"/>
      <c r="E88" s="399">
        <v>480</v>
      </c>
      <c r="F88" s="363">
        <v>-2.4390243902439046E-2</v>
      </c>
      <c r="G88" s="401">
        <v>466</v>
      </c>
      <c r="H88" s="365">
        <v>0.97083299999999995</v>
      </c>
      <c r="I88" s="400">
        <v>-2.9166666666666674E-2</v>
      </c>
      <c r="J88" s="401">
        <v>14</v>
      </c>
      <c r="K88" s="365">
        <v>2.9166999999999998E-2</v>
      </c>
      <c r="L88" s="425">
        <v>0.16666666666666674</v>
      </c>
      <c r="M88" s="437">
        <v>20</v>
      </c>
    </row>
    <row r="89" spans="1:13" ht="15" customHeight="1">
      <c r="A89" s="548"/>
      <c r="B89" s="405" t="s">
        <v>15</v>
      </c>
      <c r="C89" s="383"/>
      <c r="D89" s="383"/>
      <c r="E89" s="399">
        <v>135</v>
      </c>
      <c r="F89" s="363">
        <v>7.4626865671640896E-3</v>
      </c>
      <c r="G89" s="401">
        <v>108</v>
      </c>
      <c r="H89" s="365">
        <v>0.8</v>
      </c>
      <c r="I89" s="400">
        <v>-3.5714285714285698E-2</v>
      </c>
      <c r="J89" s="401">
        <v>27</v>
      </c>
      <c r="K89" s="365">
        <v>0.2</v>
      </c>
      <c r="L89" s="425">
        <v>0.22727272727272729</v>
      </c>
      <c r="M89" s="437">
        <v>0</v>
      </c>
    </row>
    <row r="90" spans="1:13" ht="15" customHeight="1">
      <c r="A90" s="548"/>
      <c r="B90" s="405" t="s">
        <v>516</v>
      </c>
      <c r="C90" s="383"/>
      <c r="D90" s="383"/>
      <c r="E90" s="399">
        <v>52</v>
      </c>
      <c r="F90" s="363">
        <v>-8.7719298245614086E-2</v>
      </c>
      <c r="G90" s="401">
        <v>51</v>
      </c>
      <c r="H90" s="365">
        <v>0.980769</v>
      </c>
      <c r="I90" s="400">
        <v>-8.9285714285714302E-2</v>
      </c>
      <c r="J90" s="401">
        <v>1</v>
      </c>
      <c r="K90" s="365">
        <v>1.9231000000000002E-2</v>
      </c>
      <c r="L90" s="425">
        <v>0</v>
      </c>
      <c r="M90" s="437">
        <v>3</v>
      </c>
    </row>
    <row r="91" spans="1:13" ht="15" customHeight="1">
      <c r="A91" s="549"/>
      <c r="B91" s="405" t="s">
        <v>517</v>
      </c>
      <c r="C91" s="383"/>
      <c r="D91" s="383"/>
      <c r="E91" s="399">
        <v>107</v>
      </c>
      <c r="F91" s="363">
        <v>2.8846153846153744E-2</v>
      </c>
      <c r="G91" s="401">
        <v>87</v>
      </c>
      <c r="H91" s="365">
        <v>0.81308400000000003</v>
      </c>
      <c r="I91" s="400">
        <v>3.5714285714285809E-2</v>
      </c>
      <c r="J91" s="401">
        <v>20</v>
      </c>
      <c r="K91" s="365">
        <v>0.186916</v>
      </c>
      <c r="L91" s="425">
        <v>0</v>
      </c>
      <c r="M91" s="437">
        <v>11</v>
      </c>
    </row>
    <row r="92" spans="1:13" ht="15" customHeight="1">
      <c r="A92" s="547" t="s">
        <v>518</v>
      </c>
      <c r="B92" s="405" t="s">
        <v>16</v>
      </c>
      <c r="C92" s="383"/>
      <c r="D92" s="383"/>
      <c r="E92" s="401">
        <f>SUBTOTAL(9,E93:E108)</f>
        <v>446925</v>
      </c>
      <c r="F92" s="363">
        <v>4.8612642712678955E-2</v>
      </c>
      <c r="G92" s="401">
        <f>SUBTOTAL(9,G93:G108)</f>
        <v>236680</v>
      </c>
      <c r="H92" s="365">
        <f>IFERROR(G92/$E92,"-")</f>
        <v>0.52957431336353977</v>
      </c>
      <c r="I92" s="400">
        <v>1.3879369431117228E-2</v>
      </c>
      <c r="J92" s="401">
        <f>SUBTOTAL(9,J93:J108)</f>
        <v>210245</v>
      </c>
      <c r="K92" s="365">
        <f>IFERROR(J92/$E92,"-")</f>
        <v>0.47042568663646028</v>
      </c>
      <c r="L92" s="425">
        <v>9.0674704045319299E-2</v>
      </c>
      <c r="M92" s="434">
        <f>SUBTOTAL(9,M93:M108)</f>
        <v>8929</v>
      </c>
    </row>
    <row r="93" spans="1:13" ht="15" customHeight="1">
      <c r="A93" s="548"/>
      <c r="B93" s="405"/>
      <c r="C93" s="385" t="s">
        <v>17</v>
      </c>
      <c r="D93" s="385"/>
      <c r="E93" s="399">
        <v>20339</v>
      </c>
      <c r="F93" s="363">
        <v>0.33012883395461379</v>
      </c>
      <c r="G93" s="401">
        <v>10621</v>
      </c>
      <c r="H93" s="365">
        <v>0.52219899999999997</v>
      </c>
      <c r="I93" s="400">
        <v>0.30367006259972995</v>
      </c>
      <c r="J93" s="401">
        <v>9718</v>
      </c>
      <c r="K93" s="365">
        <v>0.47780099999999998</v>
      </c>
      <c r="L93" s="425">
        <v>0.36030235162374025</v>
      </c>
      <c r="M93" s="437">
        <v>202</v>
      </c>
    </row>
    <row r="94" spans="1:13" ht="15" customHeight="1">
      <c r="A94" s="548"/>
      <c r="B94" s="405"/>
      <c r="C94" s="385" t="s">
        <v>519</v>
      </c>
      <c r="D94" s="385"/>
      <c r="E94" s="399">
        <v>22800</v>
      </c>
      <c r="F94" s="363">
        <v>8.9605734767025158E-2</v>
      </c>
      <c r="G94" s="401">
        <v>13653</v>
      </c>
      <c r="H94" s="365">
        <v>0.59881600000000001</v>
      </c>
      <c r="I94" s="400">
        <v>9.954095192075374E-2</v>
      </c>
      <c r="J94" s="401">
        <v>9147</v>
      </c>
      <c r="K94" s="365">
        <v>0.40118399999999999</v>
      </c>
      <c r="L94" s="425">
        <v>7.5105782792665776E-2</v>
      </c>
      <c r="M94" s="437">
        <v>1367</v>
      </c>
    </row>
    <row r="95" spans="1:13" ht="15" customHeight="1">
      <c r="A95" s="548"/>
      <c r="B95" s="405"/>
      <c r="C95" s="385" t="s">
        <v>520</v>
      </c>
      <c r="D95" s="385"/>
      <c r="E95" s="399">
        <v>46448</v>
      </c>
      <c r="F95" s="363">
        <v>3.2063104099544493E-2</v>
      </c>
      <c r="G95" s="401">
        <v>19175</v>
      </c>
      <c r="H95" s="365">
        <v>0.412827</v>
      </c>
      <c r="I95" s="400">
        <v>5.0109529025191613E-2</v>
      </c>
      <c r="J95" s="401">
        <v>27273</v>
      </c>
      <c r="K95" s="365">
        <v>0.58717299999999994</v>
      </c>
      <c r="L95" s="425">
        <v>1.9742007851935028E-2</v>
      </c>
      <c r="M95" s="437">
        <v>822</v>
      </c>
    </row>
    <row r="96" spans="1:13" ht="15" customHeight="1">
      <c r="A96" s="548"/>
      <c r="B96" s="405"/>
      <c r="C96" s="385" t="s">
        <v>521</v>
      </c>
      <c r="D96" s="385"/>
      <c r="E96" s="399">
        <v>17667</v>
      </c>
      <c r="F96" s="363">
        <v>0.10862198795180733</v>
      </c>
      <c r="G96" s="401">
        <v>4439</v>
      </c>
      <c r="H96" s="365">
        <v>0.25125900000000001</v>
      </c>
      <c r="I96" s="400">
        <v>-0.24236217784604885</v>
      </c>
      <c r="J96" s="401">
        <v>13228</v>
      </c>
      <c r="K96" s="365">
        <v>0.74874099999999999</v>
      </c>
      <c r="L96" s="425">
        <v>0.31269226952466012</v>
      </c>
      <c r="M96" s="437">
        <v>210</v>
      </c>
    </row>
    <row r="97" spans="1:13" ht="15" customHeight="1">
      <c r="A97" s="548"/>
      <c r="B97" s="405"/>
      <c r="C97" s="385"/>
      <c r="D97" s="385" t="s">
        <v>522</v>
      </c>
      <c r="E97" s="399">
        <v>729</v>
      </c>
      <c r="F97" s="363">
        <v>1.3736263736263687E-3</v>
      </c>
      <c r="G97" s="401">
        <v>162</v>
      </c>
      <c r="H97" s="365">
        <v>0.222222</v>
      </c>
      <c r="I97" s="400">
        <v>6.578947368421062E-2</v>
      </c>
      <c r="J97" s="401">
        <v>567</v>
      </c>
      <c r="K97" s="365">
        <v>0.77777799999999997</v>
      </c>
      <c r="L97" s="425">
        <v>-1.5625E-2</v>
      </c>
      <c r="M97" s="437">
        <v>16</v>
      </c>
    </row>
    <row r="98" spans="1:13" ht="15" customHeight="1">
      <c r="A98" s="548"/>
      <c r="B98" s="405"/>
      <c r="C98" s="385"/>
      <c r="D98" s="385" t="s">
        <v>523</v>
      </c>
      <c r="E98" s="399">
        <v>8930</v>
      </c>
      <c r="F98" s="363">
        <v>0.23855755894590835</v>
      </c>
      <c r="G98" s="401">
        <v>2690</v>
      </c>
      <c r="H98" s="365">
        <v>0.301232</v>
      </c>
      <c r="I98" s="400">
        <v>0.25466417910447769</v>
      </c>
      <c r="J98" s="401">
        <v>6240</v>
      </c>
      <c r="K98" s="365">
        <v>0.69876799999999994</v>
      </c>
      <c r="L98" s="425">
        <v>0.23174101855507301</v>
      </c>
      <c r="M98" s="437">
        <v>153</v>
      </c>
    </row>
    <row r="99" spans="1:13" ht="15" customHeight="1">
      <c r="A99" s="548"/>
      <c r="B99" s="405"/>
      <c r="C99" s="385" t="s">
        <v>524</v>
      </c>
      <c r="D99" s="385"/>
      <c r="E99" s="399">
        <v>34937</v>
      </c>
      <c r="F99" s="363">
        <v>2.6049926578560978E-2</v>
      </c>
      <c r="G99" s="401">
        <v>21716</v>
      </c>
      <c r="H99" s="365">
        <v>0.62157600000000002</v>
      </c>
      <c r="I99" s="400">
        <v>1.1175265412553648E-2</v>
      </c>
      <c r="J99" s="401">
        <v>13221</v>
      </c>
      <c r="K99" s="365">
        <v>0.37842399999999998</v>
      </c>
      <c r="L99" s="425">
        <v>5.1455384125974168E-2</v>
      </c>
      <c r="M99" s="437">
        <v>1611</v>
      </c>
    </row>
    <row r="100" spans="1:13" ht="15" customHeight="1">
      <c r="A100" s="548"/>
      <c r="B100" s="405"/>
      <c r="C100" s="385" t="s">
        <v>525</v>
      </c>
      <c r="D100" s="385"/>
      <c r="E100" s="399">
        <v>27952</v>
      </c>
      <c r="F100" s="363">
        <v>7.7513790244079228E-3</v>
      </c>
      <c r="G100" s="401">
        <v>21311</v>
      </c>
      <c r="H100" s="365">
        <v>0.76241400000000004</v>
      </c>
      <c r="I100" s="400">
        <v>9.3936405053773875E-4</v>
      </c>
      <c r="J100" s="401">
        <v>6641</v>
      </c>
      <c r="K100" s="365">
        <v>0.23758599999999999</v>
      </c>
      <c r="L100" s="425">
        <v>3.025131864722308E-2</v>
      </c>
      <c r="M100" s="437">
        <v>987</v>
      </c>
    </row>
    <row r="101" spans="1:13" ht="15" customHeight="1">
      <c r="A101" s="548"/>
      <c r="B101" s="405"/>
      <c r="C101" s="385" t="s">
        <v>526</v>
      </c>
      <c r="D101" s="385"/>
      <c r="E101" s="399">
        <v>9276</v>
      </c>
      <c r="F101" s="363">
        <v>0.17180394138453758</v>
      </c>
      <c r="G101" s="401">
        <v>2935</v>
      </c>
      <c r="H101" s="365">
        <v>0.31640800000000002</v>
      </c>
      <c r="I101" s="400">
        <v>0.160996835443038</v>
      </c>
      <c r="J101" s="401">
        <v>6341</v>
      </c>
      <c r="K101" s="365">
        <v>0.68359199999999998</v>
      </c>
      <c r="L101" s="425">
        <v>0.17687453600593916</v>
      </c>
      <c r="M101" s="437">
        <v>101</v>
      </c>
    </row>
    <row r="102" spans="1:13" ht="15" customHeight="1">
      <c r="A102" s="548"/>
      <c r="B102" s="405"/>
      <c r="C102" s="385" t="s">
        <v>527</v>
      </c>
      <c r="D102" s="385"/>
      <c r="E102" s="399">
        <v>11510</v>
      </c>
      <c r="F102" s="363">
        <v>1.5528498323628126E-2</v>
      </c>
      <c r="G102" s="401">
        <v>7705</v>
      </c>
      <c r="H102" s="365">
        <v>0.66941799999999996</v>
      </c>
      <c r="I102" s="400">
        <v>1.6088619279968297E-2</v>
      </c>
      <c r="J102" s="401">
        <v>3805</v>
      </c>
      <c r="K102" s="365">
        <v>0.33058199999999999</v>
      </c>
      <c r="L102" s="425">
        <v>1.4396161023727094E-2</v>
      </c>
      <c r="M102" s="437">
        <v>507</v>
      </c>
    </row>
    <row r="103" spans="1:13" ht="15" customHeight="1">
      <c r="A103" s="548"/>
      <c r="B103" s="405"/>
      <c r="C103" s="385" t="s">
        <v>528</v>
      </c>
      <c r="D103" s="385"/>
      <c r="E103" s="399">
        <v>83237</v>
      </c>
      <c r="F103" s="363">
        <v>3.3191415414023817E-2</v>
      </c>
      <c r="G103" s="401">
        <v>54483</v>
      </c>
      <c r="H103" s="365">
        <v>0.65455300000000005</v>
      </c>
      <c r="I103" s="400">
        <v>-1.1549884501155239E-3</v>
      </c>
      <c r="J103" s="401">
        <v>28754</v>
      </c>
      <c r="K103" s="365">
        <v>0.345447</v>
      </c>
      <c r="L103" s="425">
        <v>0.1052004458623208</v>
      </c>
      <c r="M103" s="437">
        <v>855</v>
      </c>
    </row>
    <row r="104" spans="1:13" ht="15" customHeight="1">
      <c r="A104" s="548"/>
      <c r="B104" s="405"/>
      <c r="C104" s="385" t="s">
        <v>529</v>
      </c>
      <c r="D104" s="385"/>
      <c r="E104" s="399">
        <v>12700</v>
      </c>
      <c r="F104" s="363">
        <v>0.15791393143690735</v>
      </c>
      <c r="G104" s="401">
        <v>7081</v>
      </c>
      <c r="H104" s="365">
        <v>0.55755900000000003</v>
      </c>
      <c r="I104" s="400">
        <v>0.24797321113852666</v>
      </c>
      <c r="J104" s="401">
        <v>5619</v>
      </c>
      <c r="K104" s="365">
        <v>0.44244099999999997</v>
      </c>
      <c r="L104" s="425">
        <v>6.1390253116735849E-2</v>
      </c>
      <c r="M104" s="437">
        <v>369</v>
      </c>
    </row>
    <row r="105" spans="1:13" ht="15" customHeight="1">
      <c r="A105" s="548"/>
      <c r="B105" s="405"/>
      <c r="C105" s="385" t="s">
        <v>530</v>
      </c>
      <c r="D105" s="385"/>
      <c r="E105" s="399">
        <v>18363</v>
      </c>
      <c r="F105" s="363">
        <v>-3.3729741107135336E-2</v>
      </c>
      <c r="G105" s="401">
        <v>11966</v>
      </c>
      <c r="H105" s="365">
        <v>0.65163599999999999</v>
      </c>
      <c r="I105" s="400">
        <v>-5.9350679977989151E-2</v>
      </c>
      <c r="J105" s="401">
        <v>6397</v>
      </c>
      <c r="K105" s="365">
        <v>0.34836400000000001</v>
      </c>
      <c r="L105" s="425">
        <v>1.8144198631227182E-2</v>
      </c>
      <c r="M105" s="437">
        <v>241</v>
      </c>
    </row>
    <row r="106" spans="1:13" ht="15" customHeight="1">
      <c r="A106" s="548"/>
      <c r="B106" s="405"/>
      <c r="C106" s="385" t="s">
        <v>531</v>
      </c>
      <c r="D106" s="385"/>
      <c r="E106" s="399">
        <v>24037</v>
      </c>
      <c r="F106" s="363">
        <v>4.6224156692056484E-2</v>
      </c>
      <c r="G106" s="401">
        <v>7324</v>
      </c>
      <c r="H106" s="365">
        <v>0.304697</v>
      </c>
      <c r="I106" s="400">
        <v>4.4048467569493877E-2</v>
      </c>
      <c r="J106" s="401">
        <v>16713</v>
      </c>
      <c r="K106" s="365">
        <v>0.695303</v>
      </c>
      <c r="L106" s="425">
        <v>4.7180451127819545E-2</v>
      </c>
      <c r="M106" s="437">
        <v>222</v>
      </c>
    </row>
    <row r="107" spans="1:13" ht="15" customHeight="1">
      <c r="A107" s="548"/>
      <c r="B107" s="405"/>
      <c r="C107" s="385" t="s">
        <v>532</v>
      </c>
      <c r="D107" s="385"/>
      <c r="E107" s="399">
        <v>10791</v>
      </c>
      <c r="F107" s="363">
        <v>8.2219938335046372E-3</v>
      </c>
      <c r="G107" s="401">
        <v>4661</v>
      </c>
      <c r="H107" s="365">
        <v>0.43193399999999998</v>
      </c>
      <c r="I107" s="400">
        <v>-1.9149831649831639E-2</v>
      </c>
      <c r="J107" s="401">
        <v>6130</v>
      </c>
      <c r="K107" s="365">
        <v>0.56806599999999996</v>
      </c>
      <c r="L107" s="425">
        <v>3.0078978322970906E-2</v>
      </c>
      <c r="M107" s="437">
        <v>125</v>
      </c>
    </row>
    <row r="108" spans="1:13" ht="15" customHeight="1">
      <c r="A108" s="548"/>
      <c r="B108" s="405"/>
      <c r="C108" s="385" t="s">
        <v>533</v>
      </c>
      <c r="D108" s="385"/>
      <c r="E108" s="399">
        <v>97209</v>
      </c>
      <c r="F108" s="363">
        <v>1.4062027310376424E-2</v>
      </c>
      <c r="G108" s="401">
        <v>46758</v>
      </c>
      <c r="H108" s="365">
        <v>0.48100500000000002</v>
      </c>
      <c r="I108" s="400">
        <v>-4.3314578005115068E-2</v>
      </c>
      <c r="J108" s="401">
        <v>50451</v>
      </c>
      <c r="K108" s="365">
        <v>0.51899499999999998</v>
      </c>
      <c r="L108" s="425">
        <v>7.3745370961562973E-2</v>
      </c>
      <c r="M108" s="437">
        <v>1141</v>
      </c>
    </row>
    <row r="109" spans="1:13" ht="15" customHeight="1">
      <c r="A109" s="548"/>
      <c r="B109" s="405" t="s">
        <v>19</v>
      </c>
      <c r="C109" s="383"/>
      <c r="D109" s="383"/>
      <c r="E109" s="401">
        <f>SUBTOTAL(9,E110:E114)</f>
        <v>73571</v>
      </c>
      <c r="F109" s="363">
        <v>5.0639057479471727E-2</v>
      </c>
      <c r="G109" s="401">
        <f>SUBTOTAL(9,G110:G114)</f>
        <v>27755</v>
      </c>
      <c r="H109" s="365">
        <f>IFERROR(G109/$E109,"-")</f>
        <v>0.37725462478422206</v>
      </c>
      <c r="I109" s="400">
        <v>5.7978196233894996E-2</v>
      </c>
      <c r="J109" s="401">
        <f>SUBTOTAL(9,J110:J114)</f>
        <v>45816</v>
      </c>
      <c r="K109" s="365">
        <f>IFERROR(J109/$E109,"-")</f>
        <v>0.622745375215778</v>
      </c>
      <c r="L109" s="425">
        <v>4.6242378570939158E-2</v>
      </c>
      <c r="M109" s="434">
        <f>SUBTOTAL(9,M110:M114)</f>
        <v>844</v>
      </c>
    </row>
    <row r="110" spans="1:13" ht="15" customHeight="1">
      <c r="A110" s="548"/>
      <c r="B110" s="405"/>
      <c r="C110" s="385" t="s">
        <v>534</v>
      </c>
      <c r="D110" s="385"/>
      <c r="E110" s="399">
        <v>1559</v>
      </c>
      <c r="F110" s="363">
        <v>-3.0472636815920384E-2</v>
      </c>
      <c r="G110" s="401">
        <v>308</v>
      </c>
      <c r="H110" s="365">
        <v>0.19756299999999999</v>
      </c>
      <c r="I110" s="400">
        <v>-0.30630630630630629</v>
      </c>
      <c r="J110" s="401">
        <v>1251</v>
      </c>
      <c r="K110" s="365">
        <v>0.80243699999999996</v>
      </c>
      <c r="L110" s="425">
        <v>7.474226804123707E-2</v>
      </c>
      <c r="M110" s="437">
        <v>12</v>
      </c>
    </row>
    <row r="111" spans="1:13" ht="15" customHeight="1">
      <c r="A111" s="548"/>
      <c r="B111" s="405"/>
      <c r="C111" s="385" t="s">
        <v>535</v>
      </c>
      <c r="D111" s="385"/>
      <c r="E111" s="399">
        <v>8393</v>
      </c>
      <c r="F111" s="363">
        <v>0.11787426744805551</v>
      </c>
      <c r="G111" s="401">
        <v>2659</v>
      </c>
      <c r="H111" s="365">
        <v>0.31681199999999998</v>
      </c>
      <c r="I111" s="400">
        <v>0.13827054794520555</v>
      </c>
      <c r="J111" s="401">
        <v>5734</v>
      </c>
      <c r="K111" s="365">
        <v>0.68318800000000002</v>
      </c>
      <c r="L111" s="425">
        <v>0.10866202629543698</v>
      </c>
      <c r="M111" s="437">
        <v>97</v>
      </c>
    </row>
    <row r="112" spans="1:13" ht="15" customHeight="1">
      <c r="A112" s="548"/>
      <c r="B112" s="405"/>
      <c r="C112" s="385" t="s">
        <v>536</v>
      </c>
      <c r="D112" s="385"/>
      <c r="E112" s="399">
        <v>21931</v>
      </c>
      <c r="F112" s="363">
        <v>1.4478675178092315E-2</v>
      </c>
      <c r="G112" s="401">
        <v>10846</v>
      </c>
      <c r="H112" s="365">
        <v>0.49455100000000002</v>
      </c>
      <c r="I112" s="400">
        <v>6.5631754765179906E-2</v>
      </c>
      <c r="J112" s="401">
        <v>11085</v>
      </c>
      <c r="K112" s="365">
        <v>0.50544900000000004</v>
      </c>
      <c r="L112" s="425">
        <v>-3.1031468531468542E-2</v>
      </c>
      <c r="M112" s="437">
        <v>285</v>
      </c>
    </row>
    <row r="113" spans="1:13" ht="15" customHeight="1">
      <c r="A113" s="548"/>
      <c r="B113" s="405"/>
      <c r="C113" s="385" t="s">
        <v>537</v>
      </c>
      <c r="D113" s="385"/>
      <c r="E113" s="399">
        <v>35507</v>
      </c>
      <c r="F113" s="363">
        <v>5.7259409242496506E-2</v>
      </c>
      <c r="G113" s="401">
        <v>11363</v>
      </c>
      <c r="H113" s="365">
        <v>0.320021</v>
      </c>
      <c r="I113" s="400">
        <v>3.9140374942844058E-2</v>
      </c>
      <c r="J113" s="401">
        <v>24144</v>
      </c>
      <c r="K113" s="365">
        <v>0.679979</v>
      </c>
      <c r="L113" s="425">
        <v>6.6007329241909218E-2</v>
      </c>
      <c r="M113" s="437">
        <v>261</v>
      </c>
    </row>
    <row r="114" spans="1:13" ht="15" customHeight="1">
      <c r="A114" s="548"/>
      <c r="B114" s="405"/>
      <c r="C114" s="385" t="s">
        <v>538</v>
      </c>
      <c r="D114" s="385"/>
      <c r="E114" s="399">
        <v>6181</v>
      </c>
      <c r="F114" s="363">
        <v>8.3055896267741458E-2</v>
      </c>
      <c r="G114" s="401">
        <v>2579</v>
      </c>
      <c r="H114" s="365">
        <v>0.41724600000000001</v>
      </c>
      <c r="I114" s="400">
        <v>0.10166595472020501</v>
      </c>
      <c r="J114" s="401">
        <v>3602</v>
      </c>
      <c r="K114" s="365">
        <v>0.58275399999999999</v>
      </c>
      <c r="L114" s="425">
        <v>7.0112893642305441E-2</v>
      </c>
      <c r="M114" s="437">
        <v>189</v>
      </c>
    </row>
    <row r="115" spans="1:13" ht="15" customHeight="1">
      <c r="A115" s="549"/>
      <c r="B115" s="405" t="s">
        <v>20</v>
      </c>
      <c r="C115" s="383"/>
      <c r="D115" s="383"/>
      <c r="E115" s="399">
        <v>5</v>
      </c>
      <c r="F115" s="363">
        <v>0</v>
      </c>
      <c r="G115" s="401">
        <v>1</v>
      </c>
      <c r="H115" s="365">
        <v>0.2</v>
      </c>
      <c r="I115" s="400">
        <v>0</v>
      </c>
      <c r="J115" s="401">
        <v>4</v>
      </c>
      <c r="K115" s="365">
        <v>0.8</v>
      </c>
      <c r="L115" s="425">
        <v>0</v>
      </c>
      <c r="M115" s="437">
        <v>0</v>
      </c>
    </row>
    <row r="116" spans="1:13" ht="15" customHeight="1">
      <c r="A116" s="547" t="s">
        <v>540</v>
      </c>
      <c r="B116" s="405" t="s">
        <v>539</v>
      </c>
      <c r="C116" s="383"/>
      <c r="D116" s="383"/>
      <c r="E116" s="399">
        <v>2</v>
      </c>
      <c r="F116" s="363" t="s">
        <v>52</v>
      </c>
      <c r="G116" s="401">
        <v>0</v>
      </c>
      <c r="H116" s="365">
        <v>0</v>
      </c>
      <c r="I116" s="400" t="s">
        <v>52</v>
      </c>
      <c r="J116" s="401">
        <v>2</v>
      </c>
      <c r="K116" s="365">
        <v>1</v>
      </c>
      <c r="L116" s="425" t="s">
        <v>52</v>
      </c>
      <c r="M116" s="437">
        <v>0</v>
      </c>
    </row>
    <row r="117" spans="1:13" ht="15" customHeight="1">
      <c r="A117" s="548"/>
      <c r="B117" s="405" t="s">
        <v>21</v>
      </c>
      <c r="C117" s="383"/>
      <c r="D117" s="383"/>
      <c r="E117" s="399">
        <v>5</v>
      </c>
      <c r="F117" s="363" t="s">
        <v>52</v>
      </c>
      <c r="G117" s="401">
        <v>0</v>
      </c>
      <c r="H117" s="365">
        <v>0</v>
      </c>
      <c r="I117" s="400" t="s">
        <v>52</v>
      </c>
      <c r="J117" s="401">
        <v>5</v>
      </c>
      <c r="K117" s="365">
        <v>1</v>
      </c>
      <c r="L117" s="425" t="s">
        <v>52</v>
      </c>
      <c r="M117" s="437">
        <v>0</v>
      </c>
    </row>
    <row r="118" spans="1:13" ht="15" customHeight="1">
      <c r="A118" s="548"/>
      <c r="B118" s="405" t="s">
        <v>541</v>
      </c>
      <c r="C118" s="383"/>
      <c r="D118" s="383"/>
      <c r="E118" s="399">
        <v>138</v>
      </c>
      <c r="F118" s="363">
        <v>-2.8169014084507005E-2</v>
      </c>
      <c r="G118" s="401">
        <v>71</v>
      </c>
      <c r="H118" s="365">
        <v>0.51449299999999998</v>
      </c>
      <c r="I118" s="400">
        <v>0.20338983050847448</v>
      </c>
      <c r="J118" s="401">
        <v>67</v>
      </c>
      <c r="K118" s="365">
        <v>0.48550700000000002</v>
      </c>
      <c r="L118" s="425">
        <v>-0.19277108433734935</v>
      </c>
      <c r="M118" s="437">
        <v>11</v>
      </c>
    </row>
    <row r="119" spans="1:13" ht="15" customHeight="1">
      <c r="A119" s="548"/>
      <c r="B119" s="405" t="s">
        <v>542</v>
      </c>
      <c r="C119" s="383"/>
      <c r="D119" s="383"/>
      <c r="E119" s="399">
        <v>10</v>
      </c>
      <c r="F119" s="363">
        <v>2.3333333333333335</v>
      </c>
      <c r="G119" s="401">
        <v>10</v>
      </c>
      <c r="H119" s="365">
        <v>1</v>
      </c>
      <c r="I119" s="400">
        <v>2.3333333333333335</v>
      </c>
      <c r="J119" s="401">
        <v>0</v>
      </c>
      <c r="K119" s="365">
        <v>0</v>
      </c>
      <c r="L119" s="425" t="s">
        <v>52</v>
      </c>
      <c r="M119" s="437">
        <v>0</v>
      </c>
    </row>
    <row r="120" spans="1:13" ht="15" customHeight="1">
      <c r="A120" s="548"/>
      <c r="B120" s="405" t="s">
        <v>543</v>
      </c>
      <c r="C120" s="383"/>
      <c r="D120" s="383"/>
      <c r="E120" s="399">
        <v>96</v>
      </c>
      <c r="F120" s="363">
        <v>2.1276595744680771E-2</v>
      </c>
      <c r="G120" s="401">
        <v>71</v>
      </c>
      <c r="H120" s="365">
        <v>0.73958299999999999</v>
      </c>
      <c r="I120" s="400">
        <v>4.4117647058823595E-2</v>
      </c>
      <c r="J120" s="401">
        <v>25</v>
      </c>
      <c r="K120" s="365">
        <v>0.26041700000000001</v>
      </c>
      <c r="L120" s="425">
        <v>-3.8461538461538436E-2</v>
      </c>
      <c r="M120" s="437">
        <v>21</v>
      </c>
    </row>
    <row r="121" spans="1:13" ht="15" customHeight="1">
      <c r="A121" s="548"/>
      <c r="B121" s="405" t="s">
        <v>544</v>
      </c>
      <c r="C121" s="383"/>
      <c r="D121" s="383"/>
      <c r="E121" s="399">
        <v>376</v>
      </c>
      <c r="F121" s="363">
        <v>-2.3376623376623384E-2</v>
      </c>
      <c r="G121" s="401">
        <v>244</v>
      </c>
      <c r="H121" s="365">
        <v>0.64893599999999996</v>
      </c>
      <c r="I121" s="400">
        <v>-5.4263565891472854E-2</v>
      </c>
      <c r="J121" s="401">
        <v>132</v>
      </c>
      <c r="K121" s="365">
        <v>0.35106399999999999</v>
      </c>
      <c r="L121" s="425">
        <v>3.937007874015741E-2</v>
      </c>
      <c r="M121" s="437">
        <v>25</v>
      </c>
    </row>
    <row r="122" spans="1:13" ht="15" customHeight="1">
      <c r="A122" s="548"/>
      <c r="B122" s="405" t="s">
        <v>22</v>
      </c>
      <c r="C122" s="383"/>
      <c r="D122" s="383"/>
      <c r="E122" s="399">
        <v>6</v>
      </c>
      <c r="F122" s="363">
        <v>-0.1428571428571429</v>
      </c>
      <c r="G122" s="401">
        <v>4</v>
      </c>
      <c r="H122" s="365">
        <v>0.66666700000000001</v>
      </c>
      <c r="I122" s="400">
        <v>-0.33333333333333337</v>
      </c>
      <c r="J122" s="401">
        <v>2</v>
      </c>
      <c r="K122" s="365">
        <v>0.33333299999999999</v>
      </c>
      <c r="L122" s="425">
        <v>1</v>
      </c>
      <c r="M122" s="437">
        <v>0</v>
      </c>
    </row>
    <row r="123" spans="1:13" ht="15" customHeight="1">
      <c r="A123" s="548"/>
      <c r="B123" s="405" t="s">
        <v>23</v>
      </c>
      <c r="C123" s="383"/>
      <c r="D123" s="383"/>
      <c r="E123" s="399">
        <v>0</v>
      </c>
      <c r="F123" s="363">
        <v>-1</v>
      </c>
      <c r="G123" s="401">
        <v>0</v>
      </c>
      <c r="H123" s="365">
        <v>0</v>
      </c>
      <c r="I123" s="400">
        <v>-1</v>
      </c>
      <c r="J123" s="401">
        <v>0</v>
      </c>
      <c r="K123" s="365">
        <v>0</v>
      </c>
      <c r="L123" s="425" t="s">
        <v>52</v>
      </c>
      <c r="M123" s="437">
        <v>0</v>
      </c>
    </row>
    <row r="124" spans="1:13" ht="15" customHeight="1">
      <c r="A124" s="548"/>
      <c r="B124" s="405" t="s">
        <v>545</v>
      </c>
      <c r="C124" s="383"/>
      <c r="D124" s="383"/>
      <c r="E124" s="399">
        <v>421</v>
      </c>
      <c r="F124" s="363">
        <v>2.4330900243308973E-2</v>
      </c>
      <c r="G124" s="401">
        <v>300</v>
      </c>
      <c r="H124" s="365">
        <v>0.71258900000000003</v>
      </c>
      <c r="I124" s="400">
        <v>3.3444816053511683E-3</v>
      </c>
      <c r="J124" s="401">
        <v>121</v>
      </c>
      <c r="K124" s="365">
        <v>0.28741100000000003</v>
      </c>
      <c r="L124" s="425">
        <v>8.0357142857142794E-2</v>
      </c>
      <c r="M124" s="437">
        <v>32</v>
      </c>
    </row>
    <row r="125" spans="1:13" ht="15" customHeight="1">
      <c r="A125" s="548"/>
      <c r="B125" s="405" t="s">
        <v>24</v>
      </c>
      <c r="C125" s="383"/>
      <c r="D125" s="383"/>
      <c r="E125" s="399">
        <v>229</v>
      </c>
      <c r="F125" s="363">
        <v>0.22459893048128343</v>
      </c>
      <c r="G125" s="401">
        <v>210</v>
      </c>
      <c r="H125" s="365">
        <v>0.91703100000000004</v>
      </c>
      <c r="I125" s="400">
        <v>0.22093023255813948</v>
      </c>
      <c r="J125" s="401">
        <v>19</v>
      </c>
      <c r="K125" s="365">
        <v>8.2969000000000001E-2</v>
      </c>
      <c r="L125" s="425">
        <v>0.26666666666666661</v>
      </c>
      <c r="M125" s="437">
        <v>17</v>
      </c>
    </row>
    <row r="126" spans="1:13" ht="15" customHeight="1">
      <c r="A126" s="548"/>
      <c r="B126" s="405" t="s">
        <v>25</v>
      </c>
      <c r="C126" s="383"/>
      <c r="D126" s="383"/>
      <c r="E126" s="399">
        <v>1</v>
      </c>
      <c r="F126" s="363">
        <v>-0.8</v>
      </c>
      <c r="G126" s="401">
        <v>1</v>
      </c>
      <c r="H126" s="365">
        <v>1</v>
      </c>
      <c r="I126" s="400">
        <v>-0.8</v>
      </c>
      <c r="J126" s="401">
        <v>0</v>
      </c>
      <c r="K126" s="365">
        <v>0</v>
      </c>
      <c r="L126" s="425" t="s">
        <v>52</v>
      </c>
      <c r="M126" s="437">
        <v>0</v>
      </c>
    </row>
    <row r="127" spans="1:13" ht="15" customHeight="1">
      <c r="A127" s="548"/>
      <c r="B127" s="407" t="s">
        <v>26</v>
      </c>
      <c r="C127" s="383"/>
      <c r="D127" s="383"/>
      <c r="E127" s="399">
        <v>3</v>
      </c>
      <c r="F127" s="363">
        <v>-0.5714285714285714</v>
      </c>
      <c r="G127" s="401">
        <v>2</v>
      </c>
      <c r="H127" s="365">
        <v>0.66666700000000001</v>
      </c>
      <c r="I127" s="400">
        <v>-0.66666666666666674</v>
      </c>
      <c r="J127" s="401">
        <v>1</v>
      </c>
      <c r="K127" s="365">
        <v>0.33333299999999999</v>
      </c>
      <c r="L127" s="425">
        <v>0</v>
      </c>
      <c r="M127" s="437">
        <v>0</v>
      </c>
    </row>
    <row r="128" spans="1:13" ht="15" customHeight="1">
      <c r="A128" s="548"/>
      <c r="B128" s="407" t="s">
        <v>546</v>
      </c>
      <c r="C128" s="383"/>
      <c r="D128" s="383"/>
      <c r="E128" s="399">
        <v>0</v>
      </c>
      <c r="F128" s="363" t="s">
        <v>52</v>
      </c>
      <c r="G128" s="401">
        <v>0</v>
      </c>
      <c r="H128" s="365">
        <v>0</v>
      </c>
      <c r="I128" s="400" t="s">
        <v>52</v>
      </c>
      <c r="J128" s="401">
        <v>0</v>
      </c>
      <c r="K128" s="365">
        <v>0</v>
      </c>
      <c r="L128" s="425" t="s">
        <v>52</v>
      </c>
      <c r="M128" s="437">
        <v>0</v>
      </c>
    </row>
    <row r="129" spans="1:13" ht="15" customHeight="1">
      <c r="A129" s="548"/>
      <c r="B129" s="405" t="s">
        <v>27</v>
      </c>
      <c r="C129" s="383"/>
      <c r="D129" s="383"/>
      <c r="E129" s="399">
        <v>21</v>
      </c>
      <c r="F129" s="363">
        <v>-0.27586206896551724</v>
      </c>
      <c r="G129" s="401">
        <v>19</v>
      </c>
      <c r="H129" s="365">
        <v>0.90476199999999996</v>
      </c>
      <c r="I129" s="400">
        <v>-0.29629629629629628</v>
      </c>
      <c r="J129" s="401">
        <v>2</v>
      </c>
      <c r="K129" s="365">
        <v>9.5238000000000003E-2</v>
      </c>
      <c r="L129" s="425">
        <v>0</v>
      </c>
      <c r="M129" s="437">
        <v>0</v>
      </c>
    </row>
    <row r="130" spans="1:13" ht="15" customHeight="1">
      <c r="A130" s="548"/>
      <c r="B130" s="405" t="s">
        <v>29</v>
      </c>
      <c r="C130" s="383"/>
      <c r="D130" s="383"/>
      <c r="E130" s="399">
        <v>0</v>
      </c>
      <c r="F130" s="363" t="s">
        <v>52</v>
      </c>
      <c r="G130" s="401">
        <v>0</v>
      </c>
      <c r="H130" s="365">
        <v>0</v>
      </c>
      <c r="I130" s="400" t="s">
        <v>52</v>
      </c>
      <c r="J130" s="401">
        <v>0</v>
      </c>
      <c r="K130" s="365">
        <v>0</v>
      </c>
      <c r="L130" s="425" t="s">
        <v>52</v>
      </c>
      <c r="M130" s="437">
        <v>0</v>
      </c>
    </row>
    <row r="131" spans="1:13" ht="15" customHeight="1">
      <c r="A131" s="548"/>
      <c r="B131" s="405" t="s">
        <v>28</v>
      </c>
      <c r="C131" s="383"/>
      <c r="D131" s="383"/>
      <c r="E131" s="399">
        <v>784</v>
      </c>
      <c r="F131" s="363">
        <v>1.6861219195849486E-2</v>
      </c>
      <c r="G131" s="401">
        <v>222</v>
      </c>
      <c r="H131" s="365">
        <v>0.283163</v>
      </c>
      <c r="I131" s="400">
        <v>4.7169811320754818E-2</v>
      </c>
      <c r="J131" s="401">
        <v>562</v>
      </c>
      <c r="K131" s="365">
        <v>0.71683699999999995</v>
      </c>
      <c r="L131" s="425">
        <v>5.3667262969587792E-3</v>
      </c>
      <c r="M131" s="437">
        <v>12</v>
      </c>
    </row>
    <row r="132" spans="1:13" ht="15" customHeight="1">
      <c r="A132" s="548"/>
      <c r="B132" s="405" t="s">
        <v>547</v>
      </c>
      <c r="C132" s="383"/>
      <c r="D132" s="383"/>
      <c r="E132" s="399">
        <v>111</v>
      </c>
      <c r="F132" s="363">
        <v>0.48</v>
      </c>
      <c r="G132" s="401">
        <v>100</v>
      </c>
      <c r="H132" s="365">
        <v>0.90090099999999995</v>
      </c>
      <c r="I132" s="400">
        <v>0.5625</v>
      </c>
      <c r="J132" s="401">
        <v>11</v>
      </c>
      <c r="K132" s="365">
        <v>9.9099000000000007E-2</v>
      </c>
      <c r="L132" s="425">
        <v>0</v>
      </c>
      <c r="M132" s="437">
        <v>8</v>
      </c>
    </row>
    <row r="133" spans="1:13" ht="15" customHeight="1">
      <c r="A133" s="548"/>
      <c r="B133" s="405" t="s">
        <v>548</v>
      </c>
      <c r="C133" s="383"/>
      <c r="D133" s="383"/>
      <c r="E133" s="399">
        <v>88</v>
      </c>
      <c r="F133" s="363">
        <v>-0.37588652482269502</v>
      </c>
      <c r="G133" s="401">
        <v>88</v>
      </c>
      <c r="H133" s="365">
        <v>1</v>
      </c>
      <c r="I133" s="400">
        <v>-0.37588652482269502</v>
      </c>
      <c r="J133" s="401">
        <v>0</v>
      </c>
      <c r="K133" s="365">
        <v>0</v>
      </c>
      <c r="L133" s="425" t="s">
        <v>52</v>
      </c>
      <c r="M133" s="437">
        <v>6</v>
      </c>
    </row>
    <row r="134" spans="1:13" ht="15" customHeight="1">
      <c r="A134" s="548"/>
      <c r="B134" s="405" t="s">
        <v>549</v>
      </c>
      <c r="C134" s="383"/>
      <c r="D134" s="383"/>
      <c r="E134" s="399">
        <v>1</v>
      </c>
      <c r="F134" s="363">
        <v>-0.5</v>
      </c>
      <c r="G134" s="401">
        <v>0</v>
      </c>
      <c r="H134" s="365">
        <v>0</v>
      </c>
      <c r="I134" s="400" t="s">
        <v>52</v>
      </c>
      <c r="J134" s="401">
        <v>1</v>
      </c>
      <c r="K134" s="365">
        <v>1</v>
      </c>
      <c r="L134" s="425">
        <v>-0.5</v>
      </c>
      <c r="M134" s="437">
        <v>0</v>
      </c>
    </row>
    <row r="135" spans="1:13" ht="15" customHeight="1">
      <c r="A135" s="548"/>
      <c r="B135" s="405" t="s">
        <v>550</v>
      </c>
      <c r="C135" s="383"/>
      <c r="D135" s="383"/>
      <c r="E135" s="399">
        <v>48</v>
      </c>
      <c r="F135" s="363">
        <v>0.5</v>
      </c>
      <c r="G135" s="401">
        <v>38</v>
      </c>
      <c r="H135" s="365">
        <v>0.79166700000000001</v>
      </c>
      <c r="I135" s="400">
        <v>0.65217391304347827</v>
      </c>
      <c r="J135" s="401">
        <v>10</v>
      </c>
      <c r="K135" s="365">
        <v>0.20833299999999999</v>
      </c>
      <c r="L135" s="425">
        <v>0.11111111111111116</v>
      </c>
      <c r="M135" s="437">
        <v>6</v>
      </c>
    </row>
    <row r="136" spans="1:13" ht="15" customHeight="1">
      <c r="A136" s="548"/>
      <c r="B136" s="405" t="s">
        <v>551</v>
      </c>
      <c r="C136" s="383"/>
      <c r="D136" s="383"/>
      <c r="E136" s="399">
        <v>421</v>
      </c>
      <c r="F136" s="363">
        <v>8.5051546391752497E-2</v>
      </c>
      <c r="G136" s="401">
        <v>365</v>
      </c>
      <c r="H136" s="365">
        <v>0.86698299999999995</v>
      </c>
      <c r="I136" s="400">
        <v>0.10606060606060597</v>
      </c>
      <c r="J136" s="401">
        <v>56</v>
      </c>
      <c r="K136" s="365">
        <v>0.133017</v>
      </c>
      <c r="L136" s="425">
        <v>-3.4482758620689613E-2</v>
      </c>
      <c r="M136" s="437">
        <v>53</v>
      </c>
    </row>
    <row r="137" spans="1:13" ht="15" customHeight="1">
      <c r="A137" s="548"/>
      <c r="B137" s="405" t="s">
        <v>552</v>
      </c>
      <c r="C137" s="383"/>
      <c r="D137" s="383"/>
      <c r="E137" s="399">
        <v>21</v>
      </c>
      <c r="F137" s="363">
        <v>0.10526315789473695</v>
      </c>
      <c r="G137" s="401">
        <v>14</v>
      </c>
      <c r="H137" s="365">
        <v>0.66666700000000001</v>
      </c>
      <c r="I137" s="400">
        <v>7.6923076923076872E-2</v>
      </c>
      <c r="J137" s="401">
        <v>7</v>
      </c>
      <c r="K137" s="365">
        <v>0.33333299999999999</v>
      </c>
      <c r="L137" s="425">
        <v>0.16666666666666674</v>
      </c>
      <c r="M137" s="437">
        <v>2</v>
      </c>
    </row>
    <row r="138" spans="1:13" s="8" customFormat="1" ht="15" customHeight="1">
      <c r="A138" s="548"/>
      <c r="B138" s="405" t="s">
        <v>31</v>
      </c>
      <c r="C138" s="383"/>
      <c r="D138" s="383"/>
      <c r="E138" s="406">
        <v>29</v>
      </c>
      <c r="F138" s="363">
        <v>0.15999999999999992</v>
      </c>
      <c r="G138" s="402">
        <v>26</v>
      </c>
      <c r="H138" s="366">
        <v>0.89655172413793105</v>
      </c>
      <c r="I138" s="400">
        <v>0.23809523809523814</v>
      </c>
      <c r="J138" s="402">
        <v>3</v>
      </c>
      <c r="K138" s="366">
        <v>0.10344827586206896</v>
      </c>
      <c r="L138" s="425">
        <v>-0.25</v>
      </c>
      <c r="M138" s="438">
        <v>2</v>
      </c>
    </row>
    <row r="139" spans="1:13" ht="15" customHeight="1">
      <c r="A139" s="548"/>
      <c r="B139" s="405" t="s">
        <v>32</v>
      </c>
      <c r="C139" s="383"/>
      <c r="D139" s="383"/>
      <c r="E139" s="399">
        <v>34</v>
      </c>
      <c r="F139" s="363">
        <v>-0.26086956521739135</v>
      </c>
      <c r="G139" s="401">
        <v>10</v>
      </c>
      <c r="H139" s="365">
        <v>0.29411799999999999</v>
      </c>
      <c r="I139" s="400">
        <v>-0.5</v>
      </c>
      <c r="J139" s="401">
        <v>24</v>
      </c>
      <c r="K139" s="365">
        <v>0.70588200000000001</v>
      </c>
      <c r="L139" s="425">
        <v>-7.6923076923076872E-2</v>
      </c>
      <c r="M139" s="437">
        <v>6</v>
      </c>
    </row>
    <row r="140" spans="1:13" ht="15" customHeight="1">
      <c r="A140" s="548"/>
      <c r="B140" s="405" t="s">
        <v>33</v>
      </c>
      <c r="C140" s="383"/>
      <c r="D140" s="383"/>
      <c r="E140" s="399">
        <v>51</v>
      </c>
      <c r="F140" s="363">
        <v>0.1333333333333333</v>
      </c>
      <c r="G140" s="401">
        <v>43</v>
      </c>
      <c r="H140" s="365">
        <v>0.84313700000000003</v>
      </c>
      <c r="I140" s="400">
        <v>0.10256410256410264</v>
      </c>
      <c r="J140" s="401">
        <v>8</v>
      </c>
      <c r="K140" s="365">
        <v>0.156863</v>
      </c>
      <c r="L140" s="425">
        <v>0.33333333333333326</v>
      </c>
      <c r="M140" s="437">
        <v>4</v>
      </c>
    </row>
    <row r="141" spans="1:13" ht="15" customHeight="1">
      <c r="A141" s="548"/>
      <c r="B141" s="405" t="s">
        <v>553</v>
      </c>
      <c r="C141" s="383"/>
      <c r="D141" s="383"/>
      <c r="E141" s="399">
        <v>198</v>
      </c>
      <c r="F141" s="363">
        <v>8.7912087912087822E-2</v>
      </c>
      <c r="G141" s="401">
        <v>146</v>
      </c>
      <c r="H141" s="365">
        <v>0.73737399999999997</v>
      </c>
      <c r="I141" s="400">
        <v>9.7744360902255689E-2</v>
      </c>
      <c r="J141" s="401">
        <v>52</v>
      </c>
      <c r="K141" s="365">
        <v>0.26262600000000003</v>
      </c>
      <c r="L141" s="425">
        <v>6.1224489795918435E-2</v>
      </c>
      <c r="M141" s="437">
        <v>12</v>
      </c>
    </row>
    <row r="142" spans="1:13" ht="15" customHeight="1">
      <c r="A142" s="548"/>
      <c r="B142" s="405" t="s">
        <v>34</v>
      </c>
      <c r="C142" s="383"/>
      <c r="D142" s="383"/>
      <c r="E142" s="399">
        <v>31</v>
      </c>
      <c r="F142" s="363">
        <v>0.34782608695652173</v>
      </c>
      <c r="G142" s="401">
        <v>11</v>
      </c>
      <c r="H142" s="365">
        <v>0.35483900000000002</v>
      </c>
      <c r="I142" s="400">
        <v>0.5714285714285714</v>
      </c>
      <c r="J142" s="401">
        <v>20</v>
      </c>
      <c r="K142" s="365">
        <v>0.64516099999999998</v>
      </c>
      <c r="L142" s="425">
        <v>0.25</v>
      </c>
      <c r="M142" s="437">
        <v>0</v>
      </c>
    </row>
    <row r="143" spans="1:13" ht="15" customHeight="1">
      <c r="A143" s="548"/>
      <c r="B143" s="405" t="s">
        <v>554</v>
      </c>
      <c r="C143" s="383"/>
      <c r="D143" s="383"/>
      <c r="E143" s="401">
        <f>SUBTOTAL(9,E144:E145)</f>
        <v>11775</v>
      </c>
      <c r="F143" s="363">
        <v>5.030773347605022E-2</v>
      </c>
      <c r="G143" s="401">
        <f>SUBTOTAL(9,G144:G145)</f>
        <v>9125</v>
      </c>
      <c r="H143" s="365">
        <f>IFERROR(G143/$E143,"-")</f>
        <v>0.77494692144373678</v>
      </c>
      <c r="I143" s="400">
        <v>5.9076137418755836E-2</v>
      </c>
      <c r="J143" s="401">
        <f>SUBTOTAL(9,J144:J145)</f>
        <v>2650</v>
      </c>
      <c r="K143" s="365">
        <f>IFERROR(J143/$E143,"-")</f>
        <v>0.22505307855626328</v>
      </c>
      <c r="L143" s="425">
        <v>2.1194605009633882E-2</v>
      </c>
      <c r="M143" s="434">
        <f>SUBTOTAL(9,M144:M145)</f>
        <v>1209</v>
      </c>
    </row>
    <row r="144" spans="1:13" s="8" customFormat="1" ht="15" customHeight="1">
      <c r="A144" s="548"/>
      <c r="B144" s="405"/>
      <c r="C144" s="385" t="s">
        <v>555</v>
      </c>
      <c r="D144" s="385"/>
      <c r="E144" s="406">
        <v>6448</v>
      </c>
      <c r="F144" s="363">
        <v>5.1190088033909342E-2</v>
      </c>
      <c r="G144" s="402">
        <v>4343</v>
      </c>
      <c r="H144" s="366">
        <v>0.67354199999999997</v>
      </c>
      <c r="I144" s="400">
        <v>7.3936696340257235E-2</v>
      </c>
      <c r="J144" s="402">
        <v>2105</v>
      </c>
      <c r="K144" s="366">
        <v>0.32645800000000003</v>
      </c>
      <c r="L144" s="425">
        <v>7.1770334928229484E-3</v>
      </c>
      <c r="M144" s="438">
        <v>577</v>
      </c>
    </row>
    <row r="145" spans="1:13" ht="15" customHeight="1">
      <c r="A145" s="549"/>
      <c r="B145" s="405"/>
      <c r="C145" s="385" t="s">
        <v>556</v>
      </c>
      <c r="D145" s="385"/>
      <c r="E145" s="399">
        <v>5327</v>
      </c>
      <c r="F145" s="363">
        <v>4.9241678156391577E-2</v>
      </c>
      <c r="G145" s="401">
        <v>4782</v>
      </c>
      <c r="H145" s="365">
        <v>0.89769100000000002</v>
      </c>
      <c r="I145" s="400">
        <v>4.5931758530183719E-2</v>
      </c>
      <c r="J145" s="401">
        <v>545</v>
      </c>
      <c r="K145" s="365">
        <v>0.102309</v>
      </c>
      <c r="L145" s="425">
        <v>7.9207920792079278E-2</v>
      </c>
      <c r="M145" s="437">
        <v>632</v>
      </c>
    </row>
    <row r="146" spans="1:13" ht="15" customHeight="1">
      <c r="A146" s="547" t="s">
        <v>35</v>
      </c>
      <c r="B146" s="405" t="s">
        <v>557</v>
      </c>
      <c r="C146" s="382"/>
      <c r="D146" s="382"/>
      <c r="E146" s="399">
        <v>11561</v>
      </c>
      <c r="F146" s="363">
        <v>8.8132635253053149E-3</v>
      </c>
      <c r="G146" s="401">
        <v>548</v>
      </c>
      <c r="H146" s="365">
        <v>4.7400999999999999E-2</v>
      </c>
      <c r="I146" s="400">
        <v>7.6620825147347693E-2</v>
      </c>
      <c r="J146" s="401">
        <v>11013</v>
      </c>
      <c r="K146" s="365">
        <v>0.95259899999999997</v>
      </c>
      <c r="L146" s="425">
        <v>5.6615834170394841E-3</v>
      </c>
      <c r="M146" s="437">
        <v>102</v>
      </c>
    </row>
    <row r="147" spans="1:13" ht="15" customHeight="1">
      <c r="A147" s="548"/>
      <c r="B147" s="405" t="s">
        <v>558</v>
      </c>
      <c r="C147" s="383"/>
      <c r="D147" s="383"/>
      <c r="E147" s="399">
        <v>341</v>
      </c>
      <c r="F147" s="363">
        <v>-4.2134831460674205E-2</v>
      </c>
      <c r="G147" s="401">
        <v>97</v>
      </c>
      <c r="H147" s="365">
        <v>0.28445700000000002</v>
      </c>
      <c r="I147" s="400">
        <v>-6.7307692307692291E-2</v>
      </c>
      <c r="J147" s="401">
        <v>244</v>
      </c>
      <c r="K147" s="365">
        <v>0.71554300000000004</v>
      </c>
      <c r="L147" s="425">
        <v>-3.1746031746031744E-2</v>
      </c>
      <c r="M147" s="437">
        <v>22</v>
      </c>
    </row>
    <row r="148" spans="1:13" ht="15" customHeight="1">
      <c r="A148" s="548"/>
      <c r="B148" s="405" t="s">
        <v>559</v>
      </c>
      <c r="C148" s="383"/>
      <c r="D148" s="383"/>
      <c r="E148" s="399">
        <v>349</v>
      </c>
      <c r="F148" s="363">
        <v>-5.6980056980057148E-3</v>
      </c>
      <c r="G148" s="401">
        <v>213</v>
      </c>
      <c r="H148" s="365">
        <v>0.61031500000000005</v>
      </c>
      <c r="I148" s="400">
        <v>3.398058252427183E-2</v>
      </c>
      <c r="J148" s="401">
        <v>136</v>
      </c>
      <c r="K148" s="365">
        <v>0.389685</v>
      </c>
      <c r="L148" s="425">
        <v>-6.2068965517241392E-2</v>
      </c>
      <c r="M148" s="437">
        <v>18</v>
      </c>
    </row>
    <row r="149" spans="1:13" ht="15" customHeight="1">
      <c r="A149" s="548"/>
      <c r="B149" s="405" t="s">
        <v>560</v>
      </c>
      <c r="C149" s="383"/>
      <c r="D149" s="383"/>
      <c r="E149" s="399">
        <v>9</v>
      </c>
      <c r="F149" s="363">
        <v>-0.5714285714285714</v>
      </c>
      <c r="G149" s="401">
        <v>5</v>
      </c>
      <c r="H149" s="365">
        <v>0.55555600000000005</v>
      </c>
      <c r="I149" s="400">
        <v>-0.70588235294117641</v>
      </c>
      <c r="J149" s="401">
        <v>4</v>
      </c>
      <c r="K149" s="365">
        <v>0.44444400000000001</v>
      </c>
      <c r="L149" s="425">
        <v>0</v>
      </c>
      <c r="M149" s="437">
        <v>1</v>
      </c>
    </row>
    <row r="150" spans="1:13" ht="15" customHeight="1">
      <c r="A150" s="548"/>
      <c r="B150" s="405" t="s">
        <v>36</v>
      </c>
      <c r="C150" s="383"/>
      <c r="D150" s="383"/>
      <c r="E150" s="399">
        <v>7</v>
      </c>
      <c r="F150" s="363">
        <v>0.75</v>
      </c>
      <c r="G150" s="401">
        <v>5</v>
      </c>
      <c r="H150" s="365">
        <v>0.71428599999999998</v>
      </c>
      <c r="I150" s="400">
        <v>0.66666666666666674</v>
      </c>
      <c r="J150" s="401">
        <v>2</v>
      </c>
      <c r="K150" s="365">
        <v>0.28571400000000002</v>
      </c>
      <c r="L150" s="425">
        <v>1</v>
      </c>
      <c r="M150" s="437">
        <v>0</v>
      </c>
    </row>
    <row r="151" spans="1:13" ht="15" customHeight="1">
      <c r="A151" s="548"/>
      <c r="B151" s="405" t="s">
        <v>561</v>
      </c>
      <c r="C151" s="383"/>
      <c r="D151" s="383"/>
      <c r="E151" s="399">
        <v>1323</v>
      </c>
      <c r="F151" s="363">
        <v>3.117692907248637E-2</v>
      </c>
      <c r="G151" s="401">
        <v>613</v>
      </c>
      <c r="H151" s="365">
        <v>0.463341</v>
      </c>
      <c r="I151" s="400">
        <v>-1.6286644951140072E-3</v>
      </c>
      <c r="J151" s="401">
        <v>710</v>
      </c>
      <c r="K151" s="365">
        <v>0.536659</v>
      </c>
      <c r="L151" s="425">
        <v>6.1285500747384258E-2</v>
      </c>
      <c r="M151" s="437">
        <v>100</v>
      </c>
    </row>
    <row r="152" spans="1:13" ht="15" customHeight="1">
      <c r="A152" s="548"/>
      <c r="B152" s="405" t="s">
        <v>562</v>
      </c>
      <c r="C152" s="383"/>
      <c r="D152" s="383"/>
      <c r="E152" s="399">
        <v>5</v>
      </c>
      <c r="F152" s="363">
        <v>-0.54545454545454541</v>
      </c>
      <c r="G152" s="401">
        <v>5</v>
      </c>
      <c r="H152" s="365">
        <v>1</v>
      </c>
      <c r="I152" s="400">
        <v>-0.54545454545454541</v>
      </c>
      <c r="J152" s="401">
        <v>0</v>
      </c>
      <c r="K152" s="365">
        <v>0</v>
      </c>
      <c r="L152" s="425" t="s">
        <v>52</v>
      </c>
      <c r="M152" s="437">
        <v>1</v>
      </c>
    </row>
    <row r="153" spans="1:13" ht="15" customHeight="1">
      <c r="A153" s="548"/>
      <c r="B153" s="405" t="s">
        <v>563</v>
      </c>
      <c r="C153" s="383"/>
      <c r="D153" s="383"/>
      <c r="E153" s="399">
        <v>1694</v>
      </c>
      <c r="F153" s="363">
        <v>2.3564954682779415E-2</v>
      </c>
      <c r="G153" s="401">
        <v>1083</v>
      </c>
      <c r="H153" s="365">
        <v>0.63931499999999997</v>
      </c>
      <c r="I153" s="400">
        <v>2.75142314990513E-2</v>
      </c>
      <c r="J153" s="401">
        <v>611</v>
      </c>
      <c r="K153" s="365">
        <v>0.36068499999999998</v>
      </c>
      <c r="L153" s="425">
        <v>1.6638935108153063E-2</v>
      </c>
      <c r="M153" s="437">
        <v>105</v>
      </c>
    </row>
    <row r="154" spans="1:13" ht="15" customHeight="1">
      <c r="A154" s="548"/>
      <c r="B154" s="405" t="s">
        <v>564</v>
      </c>
      <c r="C154" s="383"/>
      <c r="D154" s="383"/>
      <c r="E154" s="401">
        <f>SUBTOTAL(9,E155:E156)</f>
        <v>4554</v>
      </c>
      <c r="F154" s="363">
        <v>3.2653061224489743E-2</v>
      </c>
      <c r="G154" s="401">
        <f>SUBTOTAL(9,G155:G156)</f>
        <v>412</v>
      </c>
      <c r="H154" s="365">
        <f>IFERROR(G154/$E154,"-")</f>
        <v>9.0469916556873073E-2</v>
      </c>
      <c r="I154" s="400">
        <v>0.12261580381471382</v>
      </c>
      <c r="J154" s="401">
        <f>SUBTOTAL(9,J155:J156)</f>
        <v>4142</v>
      </c>
      <c r="K154" s="365">
        <f>IFERROR(J154/$E154,"-")</f>
        <v>0.90953008344312691</v>
      </c>
      <c r="L154" s="425">
        <v>2.4486767252040575E-2</v>
      </c>
      <c r="M154" s="434">
        <f>SUBTOTAL(9,M155:M156)</f>
        <v>279</v>
      </c>
    </row>
    <row r="155" spans="1:13" ht="15" customHeight="1">
      <c r="A155" s="548"/>
      <c r="B155" s="405"/>
      <c r="C155" s="385" t="s">
        <v>565</v>
      </c>
      <c r="D155" s="385"/>
      <c r="E155" s="399">
        <v>2634</v>
      </c>
      <c r="F155" s="363">
        <v>3.1727379553466495E-2</v>
      </c>
      <c r="G155" s="401">
        <v>353</v>
      </c>
      <c r="H155" s="365">
        <v>0.134017</v>
      </c>
      <c r="I155" s="400">
        <v>0.11356466876971605</v>
      </c>
      <c r="J155" s="401">
        <v>2281</v>
      </c>
      <c r="K155" s="365">
        <v>0.86598299999999995</v>
      </c>
      <c r="L155" s="425">
        <v>2.0125223613595811E-2</v>
      </c>
      <c r="M155" s="437">
        <v>265</v>
      </c>
    </row>
    <row r="156" spans="1:13" ht="15" customHeight="1">
      <c r="A156" s="548"/>
      <c r="B156" s="405"/>
      <c r="C156" s="385"/>
      <c r="D156" s="409" t="s">
        <v>566</v>
      </c>
      <c r="E156" s="399">
        <v>1920</v>
      </c>
      <c r="F156" s="363">
        <v>3.3925686591276261E-2</v>
      </c>
      <c r="G156" s="401">
        <v>59</v>
      </c>
      <c r="H156" s="365">
        <v>3.0728999999999999E-2</v>
      </c>
      <c r="I156" s="400">
        <v>0.17999999999999994</v>
      </c>
      <c r="J156" s="401">
        <v>1861</v>
      </c>
      <c r="K156" s="365">
        <v>0.96927099999999999</v>
      </c>
      <c r="L156" s="425">
        <v>2.9883785279468666E-2</v>
      </c>
      <c r="M156" s="437">
        <v>14</v>
      </c>
    </row>
    <row r="157" spans="1:13" ht="15" customHeight="1">
      <c r="A157" s="548"/>
      <c r="B157" s="405" t="s">
        <v>567</v>
      </c>
      <c r="C157" s="383"/>
      <c r="D157" s="383"/>
      <c r="E157" s="401">
        <f>SUBTOTAL(9,E158:E165)</f>
        <v>51307</v>
      </c>
      <c r="F157" s="363">
        <v>-1.9912152269399686E-2</v>
      </c>
      <c r="G157" s="401">
        <f>SUBTOTAL(9,G158:G165)</f>
        <v>3787</v>
      </c>
      <c r="H157" s="365">
        <f>IFERROR(G157/$E157,"-")</f>
        <v>7.381059114740679E-2</v>
      </c>
      <c r="I157" s="400">
        <v>-4.3276661514683123E-2</v>
      </c>
      <c r="J157" s="401">
        <f>SUBTOTAL(9,J158:J165)</f>
        <v>47520</v>
      </c>
      <c r="K157" s="365">
        <f>IFERROR(J157/$E157,"-")</f>
        <v>0.92618940885259327</v>
      </c>
      <c r="L157" s="425">
        <v>-1.7996324694252608E-2</v>
      </c>
      <c r="M157" s="434">
        <f>SUBTOTAL(9,M158:M165)</f>
        <v>699</v>
      </c>
    </row>
    <row r="158" spans="1:13" ht="15" customHeight="1">
      <c r="A158" s="548"/>
      <c r="B158" s="405"/>
      <c r="C158" s="385" t="s">
        <v>568</v>
      </c>
      <c r="D158" s="385"/>
      <c r="E158" s="399">
        <v>827</v>
      </c>
      <c r="F158" s="363">
        <v>0.1550279329608939</v>
      </c>
      <c r="G158" s="401">
        <v>162</v>
      </c>
      <c r="H158" s="365">
        <v>0.19588900000000001</v>
      </c>
      <c r="I158" s="400">
        <v>0.2558139534883721</v>
      </c>
      <c r="J158" s="401">
        <v>665</v>
      </c>
      <c r="K158" s="365">
        <v>0.80411100000000002</v>
      </c>
      <c r="L158" s="425">
        <v>0.13287904599659295</v>
      </c>
      <c r="M158" s="437">
        <v>4</v>
      </c>
    </row>
    <row r="159" spans="1:13" ht="15" customHeight="1">
      <c r="A159" s="548"/>
      <c r="B159" s="405"/>
      <c r="C159" s="385"/>
      <c r="D159" s="385" t="s">
        <v>569</v>
      </c>
      <c r="E159" s="399">
        <v>2419</v>
      </c>
      <c r="F159" s="363">
        <v>-2.4989923417976567E-2</v>
      </c>
      <c r="G159" s="401">
        <v>27</v>
      </c>
      <c r="H159" s="365">
        <v>1.1162E-2</v>
      </c>
      <c r="I159" s="400">
        <v>3.8461538461538547E-2</v>
      </c>
      <c r="J159" s="401">
        <v>2392</v>
      </c>
      <c r="K159" s="365">
        <v>0.98883799999999999</v>
      </c>
      <c r="L159" s="425">
        <v>-2.5661914460285096E-2</v>
      </c>
      <c r="M159" s="437">
        <v>66</v>
      </c>
    </row>
    <row r="160" spans="1:13" ht="15" customHeight="1">
      <c r="A160" s="548"/>
      <c r="B160" s="405"/>
      <c r="C160" s="385" t="s">
        <v>570</v>
      </c>
      <c r="D160" s="385"/>
      <c r="E160" s="399">
        <v>4460</v>
      </c>
      <c r="F160" s="363">
        <v>2.0220175241518756E-3</v>
      </c>
      <c r="G160" s="401">
        <v>153</v>
      </c>
      <c r="H160" s="365">
        <v>3.4305000000000002E-2</v>
      </c>
      <c r="I160" s="400">
        <v>1.3245033112582849E-2</v>
      </c>
      <c r="J160" s="401">
        <v>4307</v>
      </c>
      <c r="K160" s="365">
        <v>0.96569499999999997</v>
      </c>
      <c r="L160" s="425">
        <v>1.6279069767441978E-3</v>
      </c>
      <c r="M160" s="437">
        <v>46</v>
      </c>
    </row>
    <row r="161" spans="1:13" ht="15" customHeight="1">
      <c r="A161" s="548"/>
      <c r="B161" s="405"/>
      <c r="C161" s="385"/>
      <c r="D161" s="385" t="s">
        <v>571</v>
      </c>
      <c r="E161" s="399">
        <v>1194</v>
      </c>
      <c r="F161" s="363">
        <v>5.1056338028169002E-2</v>
      </c>
      <c r="G161" s="401">
        <v>162</v>
      </c>
      <c r="H161" s="365">
        <v>0.13567799999999999</v>
      </c>
      <c r="I161" s="400">
        <v>3.1847133757961776E-2</v>
      </c>
      <c r="J161" s="401">
        <v>1032</v>
      </c>
      <c r="K161" s="365">
        <v>0.86432200000000003</v>
      </c>
      <c r="L161" s="425">
        <v>5.4136874361593534E-2</v>
      </c>
      <c r="M161" s="437">
        <v>21</v>
      </c>
    </row>
    <row r="162" spans="1:13" ht="15" customHeight="1">
      <c r="A162" s="548"/>
      <c r="B162" s="405"/>
      <c r="C162" s="385" t="s">
        <v>572</v>
      </c>
      <c r="D162" s="385"/>
      <c r="E162" s="399">
        <v>37787</v>
      </c>
      <c r="F162" s="363">
        <v>-2.8511929247223344E-2</v>
      </c>
      <c r="G162" s="401">
        <v>2402</v>
      </c>
      <c r="H162" s="365">
        <v>6.3566999999999999E-2</v>
      </c>
      <c r="I162" s="400">
        <v>-6.8631252423419942E-2</v>
      </c>
      <c r="J162" s="401">
        <v>35385</v>
      </c>
      <c r="K162" s="365">
        <v>0.93643299999999996</v>
      </c>
      <c r="L162" s="425">
        <v>-2.5662912685519124E-2</v>
      </c>
      <c r="M162" s="437">
        <v>438</v>
      </c>
    </row>
    <row r="163" spans="1:13" ht="15" customHeight="1">
      <c r="A163" s="548"/>
      <c r="B163" s="405"/>
      <c r="C163" s="385" t="s">
        <v>573</v>
      </c>
      <c r="D163" s="385"/>
      <c r="E163" s="399">
        <v>1156</v>
      </c>
      <c r="F163" s="363">
        <v>2.4822695035461084E-2</v>
      </c>
      <c r="G163" s="401">
        <v>304</v>
      </c>
      <c r="H163" s="365">
        <v>0.26297599999999999</v>
      </c>
      <c r="I163" s="400">
        <v>6.6666666666666652E-2</v>
      </c>
      <c r="J163" s="401">
        <v>852</v>
      </c>
      <c r="K163" s="365">
        <v>0.73702400000000001</v>
      </c>
      <c r="L163" s="425">
        <v>1.067615658362997E-2</v>
      </c>
      <c r="M163" s="437">
        <v>42</v>
      </c>
    </row>
    <row r="164" spans="1:13" ht="15" customHeight="1">
      <c r="A164" s="548"/>
      <c r="B164" s="405"/>
      <c r="C164" s="385" t="s">
        <v>574</v>
      </c>
      <c r="D164" s="385"/>
      <c r="E164" s="399">
        <v>2362</v>
      </c>
      <c r="F164" s="363">
        <v>-2.2755482002482452E-2</v>
      </c>
      <c r="G164" s="401">
        <v>504</v>
      </c>
      <c r="H164" s="365">
        <v>0.21337800000000001</v>
      </c>
      <c r="I164" s="400">
        <v>-9.1891891891891841E-2</v>
      </c>
      <c r="J164" s="401">
        <v>1858</v>
      </c>
      <c r="K164" s="365">
        <v>0.78662200000000004</v>
      </c>
      <c r="L164" s="425">
        <v>-2.1482277121375182E-3</v>
      </c>
      <c r="M164" s="437">
        <v>66</v>
      </c>
    </row>
    <row r="165" spans="1:13" ht="15" customHeight="1">
      <c r="A165" s="548"/>
      <c r="B165" s="405"/>
      <c r="C165" s="385" t="s">
        <v>575</v>
      </c>
      <c r="D165" s="446"/>
      <c r="E165" s="399">
        <v>1102</v>
      </c>
      <c r="F165" s="363">
        <v>-8.2431307243963414E-2</v>
      </c>
      <c r="G165" s="401">
        <v>73</v>
      </c>
      <c r="H165" s="365">
        <v>6.6242999999999996E-2</v>
      </c>
      <c r="I165" s="400">
        <v>0.35185185185185186</v>
      </c>
      <c r="J165" s="401">
        <v>1029</v>
      </c>
      <c r="K165" s="365">
        <v>0.93375699999999995</v>
      </c>
      <c r="L165" s="425">
        <v>-0.10287707061900608</v>
      </c>
      <c r="M165" s="437">
        <v>16</v>
      </c>
    </row>
    <row r="166" spans="1:13" ht="15" customHeight="1">
      <c r="A166" s="548"/>
      <c r="B166" s="405" t="s">
        <v>576</v>
      </c>
      <c r="C166" s="383"/>
      <c r="D166" s="383"/>
      <c r="E166" s="399">
        <v>396</v>
      </c>
      <c r="F166" s="363">
        <v>0.125</v>
      </c>
      <c r="G166" s="401">
        <v>57</v>
      </c>
      <c r="H166" s="365">
        <v>0.14393900000000001</v>
      </c>
      <c r="I166" s="400">
        <v>-0.33720930232558144</v>
      </c>
      <c r="J166" s="401">
        <v>339</v>
      </c>
      <c r="K166" s="365">
        <v>0.85606099999999996</v>
      </c>
      <c r="L166" s="425">
        <v>0.27443609022556381</v>
      </c>
      <c r="M166" s="437">
        <v>38</v>
      </c>
    </row>
    <row r="167" spans="1:13" ht="15" customHeight="1">
      <c r="A167" s="548"/>
      <c r="B167" s="405" t="s">
        <v>577</v>
      </c>
      <c r="C167" s="383"/>
      <c r="D167" s="383"/>
      <c r="E167" s="399">
        <v>3461</v>
      </c>
      <c r="F167" s="363">
        <v>1.4956011730205221E-2</v>
      </c>
      <c r="G167" s="401">
        <v>744</v>
      </c>
      <c r="H167" s="365">
        <v>0.21496699999999999</v>
      </c>
      <c r="I167" s="400">
        <v>-6.6755674232309437E-3</v>
      </c>
      <c r="J167" s="401">
        <v>2717</v>
      </c>
      <c r="K167" s="365">
        <v>0.78503299999999998</v>
      </c>
      <c r="L167" s="425">
        <v>2.1044720030063857E-2</v>
      </c>
      <c r="M167" s="437">
        <v>75</v>
      </c>
    </row>
    <row r="168" spans="1:13" ht="15" customHeight="1">
      <c r="A168" s="548"/>
      <c r="B168" s="405" t="s">
        <v>578</v>
      </c>
      <c r="C168" s="383"/>
      <c r="D168" s="383"/>
      <c r="E168" s="401">
        <f>SUBTOTAL(9,E169:E170)</f>
        <v>2991</v>
      </c>
      <c r="F168" s="363">
        <v>-9.930486593843102E-3</v>
      </c>
      <c r="G168" s="401">
        <f>SUBTOTAL(9,G169:G170)</f>
        <v>215</v>
      </c>
      <c r="H168" s="365">
        <f>IFERROR(G168/$E168,"-")</f>
        <v>7.1882313607489132E-2</v>
      </c>
      <c r="I168" s="400">
        <v>2.3809523809523725E-2</v>
      </c>
      <c r="J168" s="401">
        <f>SUBTOTAL(9,J169:J170)</f>
        <v>2776</v>
      </c>
      <c r="K168" s="365">
        <f>IFERROR(J168/$E168,"-")</f>
        <v>0.92811768639251091</v>
      </c>
      <c r="L168" s="425">
        <v>-1.245108502312342E-2</v>
      </c>
      <c r="M168" s="434">
        <f>SUBTOTAL(9,M169:M170)</f>
        <v>54</v>
      </c>
    </row>
    <row r="169" spans="1:13" ht="15" customHeight="1">
      <c r="A169" s="548"/>
      <c r="B169" s="405"/>
      <c r="C169" s="385" t="s">
        <v>579</v>
      </c>
      <c r="D169" s="385"/>
      <c r="E169" s="399">
        <v>373</v>
      </c>
      <c r="F169" s="363">
        <v>-6.0453400503778343E-2</v>
      </c>
      <c r="G169" s="401">
        <v>145</v>
      </c>
      <c r="H169" s="365">
        <v>0.38873999999999997</v>
      </c>
      <c r="I169" s="400">
        <v>-5.2287581699346442E-2</v>
      </c>
      <c r="J169" s="401">
        <v>228</v>
      </c>
      <c r="K169" s="365">
        <v>0.61126000000000003</v>
      </c>
      <c r="L169" s="425">
        <v>-6.557377049180324E-2</v>
      </c>
      <c r="M169" s="437">
        <v>19</v>
      </c>
    </row>
    <row r="170" spans="1:13" ht="15" customHeight="1">
      <c r="A170" s="549"/>
      <c r="B170" s="405"/>
      <c r="C170" s="385"/>
      <c r="D170" s="385" t="s">
        <v>580</v>
      </c>
      <c r="E170" s="399">
        <v>2618</v>
      </c>
      <c r="F170" s="363">
        <v>-2.2865853658536883E-3</v>
      </c>
      <c r="G170" s="401">
        <v>70</v>
      </c>
      <c r="H170" s="365">
        <v>2.6738000000000001E-2</v>
      </c>
      <c r="I170" s="400">
        <v>0.22807017543859653</v>
      </c>
      <c r="J170" s="401">
        <v>2548</v>
      </c>
      <c r="K170" s="365">
        <v>0.97326199999999996</v>
      </c>
      <c r="L170" s="425">
        <v>-7.4016361511491935E-3</v>
      </c>
      <c r="M170" s="437">
        <v>35</v>
      </c>
    </row>
    <row r="171" spans="1:13" ht="15" customHeight="1">
      <c r="A171" s="547" t="s">
        <v>582</v>
      </c>
      <c r="B171" s="405" t="s">
        <v>581</v>
      </c>
      <c r="C171" s="383"/>
      <c r="D171" s="383"/>
      <c r="E171" s="399">
        <v>126</v>
      </c>
      <c r="F171" s="363">
        <v>0</v>
      </c>
      <c r="G171" s="401">
        <v>53</v>
      </c>
      <c r="H171" s="365">
        <v>0.42063499999999998</v>
      </c>
      <c r="I171" s="400">
        <v>0.12765957446808507</v>
      </c>
      <c r="J171" s="401">
        <v>73</v>
      </c>
      <c r="K171" s="365">
        <v>0.57936500000000002</v>
      </c>
      <c r="L171" s="425">
        <v>-7.5949367088607556E-2</v>
      </c>
      <c r="M171" s="437">
        <v>4</v>
      </c>
    </row>
    <row r="172" spans="1:13" ht="15" customHeight="1">
      <c r="A172" s="548"/>
      <c r="B172" s="405" t="s">
        <v>37</v>
      </c>
      <c r="C172" s="383"/>
      <c r="D172" s="383"/>
      <c r="E172" s="399">
        <v>2596</v>
      </c>
      <c r="F172" s="363">
        <v>0.12089810017271163</v>
      </c>
      <c r="G172" s="401">
        <v>1852</v>
      </c>
      <c r="H172" s="365">
        <v>0.71340499999999996</v>
      </c>
      <c r="I172" s="400">
        <v>0.13480392156862742</v>
      </c>
      <c r="J172" s="401">
        <v>744</v>
      </c>
      <c r="K172" s="365">
        <v>0.28659499999999999</v>
      </c>
      <c r="L172" s="425">
        <v>8.7719298245614086E-2</v>
      </c>
      <c r="M172" s="437">
        <v>89</v>
      </c>
    </row>
    <row r="173" spans="1:13" ht="15" customHeight="1">
      <c r="A173" s="548"/>
      <c r="B173" s="405" t="s">
        <v>583</v>
      </c>
      <c r="C173" s="383"/>
      <c r="D173" s="383"/>
      <c r="E173" s="399">
        <v>14</v>
      </c>
      <c r="F173" s="363">
        <v>0.27272727272727271</v>
      </c>
      <c r="G173" s="401">
        <v>1</v>
      </c>
      <c r="H173" s="365">
        <v>7.1429000000000006E-2</v>
      </c>
      <c r="I173" s="400">
        <v>0</v>
      </c>
      <c r="J173" s="401">
        <v>13</v>
      </c>
      <c r="K173" s="365">
        <v>0.92857100000000004</v>
      </c>
      <c r="L173" s="425">
        <v>0.30000000000000004</v>
      </c>
      <c r="M173" s="437">
        <v>0</v>
      </c>
    </row>
    <row r="174" spans="1:13" ht="15" customHeight="1">
      <c r="A174" s="548"/>
      <c r="B174" s="405" t="s">
        <v>584</v>
      </c>
      <c r="C174" s="383"/>
      <c r="D174" s="383"/>
      <c r="E174" s="401">
        <f>SUBTOTAL(9,E175:E176)</f>
        <v>14600</v>
      </c>
      <c r="F174" s="363">
        <v>3.2093878128092834E-2</v>
      </c>
      <c r="G174" s="401">
        <f>SUBTOTAL(9,G175:G176)</f>
        <v>9564</v>
      </c>
      <c r="H174" s="365">
        <f>IFERROR(G174/$E174,"-")</f>
        <v>0.65506849315068494</v>
      </c>
      <c r="I174" s="400">
        <v>2.2122475152292376E-2</v>
      </c>
      <c r="J174" s="401">
        <f>SUBTOTAL(9,J175:J176)</f>
        <v>5036</v>
      </c>
      <c r="K174" s="365">
        <f>IFERROR(J174/$E174,"-")</f>
        <v>0.34493150684931506</v>
      </c>
      <c r="L174" s="425">
        <v>5.1576529546878191E-2</v>
      </c>
      <c r="M174" s="434">
        <f>SUBTOTAL(9,M175:M176)</f>
        <v>300</v>
      </c>
    </row>
    <row r="175" spans="1:13" ht="15" customHeight="1">
      <c r="A175" s="548"/>
      <c r="B175" s="405"/>
      <c r="C175" s="385" t="s">
        <v>585</v>
      </c>
      <c r="D175" s="385"/>
      <c r="E175" s="399">
        <v>6999</v>
      </c>
      <c r="F175" s="363">
        <v>7.2314999233951349E-2</v>
      </c>
      <c r="G175" s="401">
        <v>4585</v>
      </c>
      <c r="H175" s="365">
        <v>0.65509399999999995</v>
      </c>
      <c r="I175" s="400">
        <v>7.3267790262172339E-2</v>
      </c>
      <c r="J175" s="401">
        <v>2414</v>
      </c>
      <c r="K175" s="365">
        <v>0.34490599999999999</v>
      </c>
      <c r="L175" s="425">
        <v>7.050997782705104E-2</v>
      </c>
      <c r="M175" s="437">
        <v>60</v>
      </c>
    </row>
    <row r="176" spans="1:13" ht="15" customHeight="1">
      <c r="A176" s="548"/>
      <c r="B176" s="405"/>
      <c r="C176" s="385" t="s">
        <v>586</v>
      </c>
      <c r="D176" s="385"/>
      <c r="E176" s="399">
        <v>7601</v>
      </c>
      <c r="F176" s="363">
        <v>-2.3625147657172496E-3</v>
      </c>
      <c r="G176" s="401">
        <v>4979</v>
      </c>
      <c r="H176" s="365">
        <v>0.65504499999999999</v>
      </c>
      <c r="I176" s="400">
        <v>-2.0845624385447348E-2</v>
      </c>
      <c r="J176" s="401">
        <v>2622</v>
      </c>
      <c r="K176" s="365">
        <v>0.34495500000000001</v>
      </c>
      <c r="L176" s="425">
        <v>3.4727703235990504E-2</v>
      </c>
      <c r="M176" s="437">
        <v>240</v>
      </c>
    </row>
    <row r="177" spans="1:13" ht="15" customHeight="1">
      <c r="A177" s="548"/>
      <c r="B177" s="405" t="s">
        <v>587</v>
      </c>
      <c r="C177" s="383"/>
      <c r="D177" s="383"/>
      <c r="E177" s="401">
        <f>SUBTOTAL(9,E178:E179)</f>
        <v>60620</v>
      </c>
      <c r="F177" s="363">
        <v>-3.6048785917598192E-2</v>
      </c>
      <c r="G177" s="401">
        <f>SUBTOTAL(9,G178:G179)</f>
        <v>36351</v>
      </c>
      <c r="H177" s="365">
        <f>IFERROR(G177/$E177,"-")</f>
        <v>0.59965357967667432</v>
      </c>
      <c r="I177" s="400">
        <v>-0.1150953041700139</v>
      </c>
      <c r="J177" s="401">
        <f>SUBTOTAL(9,J178:J179)</f>
        <v>24269</v>
      </c>
      <c r="K177" s="365">
        <f>IFERROR(J177/$E177,"-")</f>
        <v>0.40034642032332562</v>
      </c>
      <c r="L177" s="425">
        <v>0.11284849596478352</v>
      </c>
      <c r="M177" s="434">
        <f>SUBTOTAL(9,M178:M179)</f>
        <v>966</v>
      </c>
    </row>
    <row r="178" spans="1:13" s="8" customFormat="1" ht="15" customHeight="1">
      <c r="A178" s="548"/>
      <c r="B178" s="405"/>
      <c r="C178" s="385" t="s">
        <v>588</v>
      </c>
      <c r="D178" s="385"/>
      <c r="E178" s="403">
        <v>57968</v>
      </c>
      <c r="F178" s="367">
        <v>-4.3905657265380205E-2</v>
      </c>
      <c r="G178" s="403">
        <v>35260</v>
      </c>
      <c r="H178" s="366">
        <f>IFERROR(G178/$E178,"-")</f>
        <v>0.60826662986475299</v>
      </c>
      <c r="I178" s="404">
        <v>-0.1218370193265591</v>
      </c>
      <c r="J178" s="403">
        <v>22708</v>
      </c>
      <c r="K178" s="366">
        <f>IFERROR(J178/$E178,"-")</f>
        <v>0.39173337013524701</v>
      </c>
      <c r="L178" s="426">
        <v>0.10889735325715399</v>
      </c>
      <c r="M178" s="438">
        <v>858</v>
      </c>
    </row>
    <row r="179" spans="1:13" ht="15" customHeight="1">
      <c r="A179" s="548"/>
      <c r="B179" s="405"/>
      <c r="C179" s="385" t="s">
        <v>589</v>
      </c>
      <c r="D179" s="385"/>
      <c r="E179" s="399">
        <v>2652</v>
      </c>
      <c r="F179" s="363">
        <v>0.17501107665042093</v>
      </c>
      <c r="G179" s="401">
        <v>1091</v>
      </c>
      <c r="H179" s="365">
        <v>0.41138799999999998</v>
      </c>
      <c r="I179" s="400">
        <v>0.1769147788565264</v>
      </c>
      <c r="J179" s="401">
        <v>1561</v>
      </c>
      <c r="K179" s="365">
        <v>0.58861200000000002</v>
      </c>
      <c r="L179" s="425">
        <v>0.17368421052631589</v>
      </c>
      <c r="M179" s="437">
        <v>108</v>
      </c>
    </row>
    <row r="180" spans="1:13" ht="15" customHeight="1">
      <c r="A180" s="548"/>
      <c r="B180" s="405" t="s">
        <v>590</v>
      </c>
      <c r="C180" s="383"/>
      <c r="D180" s="383"/>
      <c r="E180" s="399">
        <v>166</v>
      </c>
      <c r="F180" s="363">
        <v>0.12162162162162171</v>
      </c>
      <c r="G180" s="401">
        <v>153</v>
      </c>
      <c r="H180" s="365">
        <v>0.92168700000000003</v>
      </c>
      <c r="I180" s="400">
        <v>0.125</v>
      </c>
      <c r="J180" s="401">
        <v>13</v>
      </c>
      <c r="K180" s="365">
        <v>7.8312999999999994E-2</v>
      </c>
      <c r="L180" s="425">
        <v>8.3333333333333259E-2</v>
      </c>
      <c r="M180" s="437">
        <v>85</v>
      </c>
    </row>
    <row r="181" spans="1:13" ht="15" customHeight="1">
      <c r="A181" s="548"/>
      <c r="B181" s="405" t="s">
        <v>591</v>
      </c>
      <c r="C181" s="383"/>
      <c r="D181" s="383"/>
      <c r="E181" s="399">
        <v>3024</v>
      </c>
      <c r="F181" s="363">
        <v>1.5105740181268867E-2</v>
      </c>
      <c r="G181" s="401">
        <v>1731</v>
      </c>
      <c r="H181" s="365">
        <v>0.57242099999999996</v>
      </c>
      <c r="I181" s="400">
        <v>-8.022922636103158E-3</v>
      </c>
      <c r="J181" s="401">
        <v>1293</v>
      </c>
      <c r="K181" s="365">
        <v>0.42757899999999999</v>
      </c>
      <c r="L181" s="425">
        <v>4.7811993517017815E-2</v>
      </c>
      <c r="M181" s="437">
        <v>111</v>
      </c>
    </row>
    <row r="182" spans="1:13" ht="15" customHeight="1">
      <c r="A182" s="548"/>
      <c r="B182" s="405" t="s">
        <v>592</v>
      </c>
      <c r="C182" s="383"/>
      <c r="D182" s="383"/>
      <c r="E182" s="399">
        <v>9986</v>
      </c>
      <c r="F182" s="363">
        <v>8.2727962701940827E-2</v>
      </c>
      <c r="G182" s="401">
        <v>7840</v>
      </c>
      <c r="H182" s="365">
        <v>0.78509899999999999</v>
      </c>
      <c r="I182" s="400">
        <v>8.5421569984770906E-2</v>
      </c>
      <c r="J182" s="401">
        <v>2146</v>
      </c>
      <c r="K182" s="365">
        <v>0.21490100000000001</v>
      </c>
      <c r="L182" s="425">
        <v>7.2999999999999954E-2</v>
      </c>
      <c r="M182" s="437">
        <v>404</v>
      </c>
    </row>
    <row r="183" spans="1:13" s="8" customFormat="1" ht="15" customHeight="1">
      <c r="A183" s="548"/>
      <c r="B183" s="405" t="s">
        <v>593</v>
      </c>
      <c r="C183" s="383"/>
      <c r="D183" s="383"/>
      <c r="E183" s="406">
        <v>65</v>
      </c>
      <c r="F183" s="363">
        <v>0.18181818181818188</v>
      </c>
      <c r="G183" s="402">
        <v>26</v>
      </c>
      <c r="H183" s="366">
        <v>0.4</v>
      </c>
      <c r="I183" s="400">
        <v>0.44444444444444442</v>
      </c>
      <c r="J183" s="402">
        <v>39</v>
      </c>
      <c r="K183" s="366">
        <v>0.6</v>
      </c>
      <c r="L183" s="425">
        <v>5.4054054054053946E-2</v>
      </c>
      <c r="M183" s="438">
        <v>1</v>
      </c>
    </row>
    <row r="184" spans="1:13" ht="15" customHeight="1">
      <c r="A184" s="548"/>
      <c r="B184" s="405" t="s">
        <v>594</v>
      </c>
      <c r="C184" s="383"/>
      <c r="D184" s="383"/>
      <c r="E184" s="399">
        <v>662</v>
      </c>
      <c r="F184" s="363">
        <v>1.3782542113323082E-2</v>
      </c>
      <c r="G184" s="401">
        <v>150</v>
      </c>
      <c r="H184" s="365">
        <v>0.22658600000000001</v>
      </c>
      <c r="I184" s="400">
        <v>2.0408163265306145E-2</v>
      </c>
      <c r="J184" s="401">
        <v>512</v>
      </c>
      <c r="K184" s="365">
        <v>0.77341400000000005</v>
      </c>
      <c r="L184" s="425">
        <v>1.1857707509881354E-2</v>
      </c>
      <c r="M184" s="437">
        <v>33</v>
      </c>
    </row>
    <row r="185" spans="1:13" ht="15" customHeight="1">
      <c r="A185" s="548"/>
      <c r="B185" s="405" t="s">
        <v>595</v>
      </c>
      <c r="C185" s="383"/>
      <c r="D185" s="383"/>
      <c r="E185" s="399">
        <v>6</v>
      </c>
      <c r="F185" s="363">
        <v>0.19999999999999996</v>
      </c>
      <c r="G185" s="401">
        <v>3</v>
      </c>
      <c r="H185" s="365">
        <v>0.5</v>
      </c>
      <c r="I185" s="400">
        <v>0.5</v>
      </c>
      <c r="J185" s="401">
        <v>3</v>
      </c>
      <c r="K185" s="365">
        <v>0.5</v>
      </c>
      <c r="L185" s="425">
        <v>0</v>
      </c>
      <c r="M185" s="437">
        <v>0</v>
      </c>
    </row>
    <row r="186" spans="1:13" ht="15" customHeight="1">
      <c r="A186" s="548"/>
      <c r="B186" s="405" t="s">
        <v>596</v>
      </c>
      <c r="C186" s="383"/>
      <c r="D186" s="383"/>
      <c r="E186" s="401">
        <f>SUBTOTAL(9,E187:E188)</f>
        <v>10982</v>
      </c>
      <c r="F186" s="363">
        <v>1.4316061697607907E-2</v>
      </c>
      <c r="G186" s="401">
        <f>SUBTOTAL(9,G187:G188)</f>
        <v>5276</v>
      </c>
      <c r="H186" s="365">
        <f>IFERROR(G186/$E186,"-")</f>
        <v>0.4804225095611</v>
      </c>
      <c r="I186" s="400">
        <v>5.5269677911187198E-3</v>
      </c>
      <c r="J186" s="401">
        <f>SUBTOTAL(9,J187:J188)</f>
        <v>5706</v>
      </c>
      <c r="K186" s="365">
        <f>IFERROR(J186/$E186,"-")</f>
        <v>0.5195774904389</v>
      </c>
      <c r="L186" s="425">
        <v>2.2580645161290214E-2</v>
      </c>
      <c r="M186" s="434">
        <f>SUBTOTAL(9,M187:M188)</f>
        <v>185</v>
      </c>
    </row>
    <row r="187" spans="1:13" ht="15" customHeight="1">
      <c r="A187" s="548"/>
      <c r="B187" s="405"/>
      <c r="C187" s="385" t="s">
        <v>597</v>
      </c>
      <c r="D187" s="385"/>
      <c r="E187" s="399">
        <v>7209</v>
      </c>
      <c r="F187" s="363">
        <v>1.4637579169598958E-2</v>
      </c>
      <c r="G187" s="401">
        <v>2839</v>
      </c>
      <c r="H187" s="365">
        <v>0.39381300000000002</v>
      </c>
      <c r="I187" s="400">
        <v>4.6828908554572335E-2</v>
      </c>
      <c r="J187" s="401">
        <v>4370</v>
      </c>
      <c r="K187" s="365">
        <v>0.60618700000000003</v>
      </c>
      <c r="L187" s="425">
        <v>-5.2356020942407877E-3</v>
      </c>
      <c r="M187" s="437">
        <v>136</v>
      </c>
    </row>
    <row r="188" spans="1:13" ht="15" customHeight="1">
      <c r="A188" s="548"/>
      <c r="B188" s="405"/>
      <c r="C188" s="385"/>
      <c r="D188" s="385" t="s">
        <v>598</v>
      </c>
      <c r="E188" s="399">
        <v>3773</v>
      </c>
      <c r="F188" s="363">
        <v>1.370231058570659E-2</v>
      </c>
      <c r="G188" s="401">
        <v>2437</v>
      </c>
      <c r="H188" s="365">
        <v>0.64590499999999995</v>
      </c>
      <c r="I188" s="400">
        <v>-3.8658777120315624E-2</v>
      </c>
      <c r="J188" s="401">
        <v>1336</v>
      </c>
      <c r="K188" s="365">
        <v>0.35409499999999999</v>
      </c>
      <c r="L188" s="425">
        <v>0.12552653748946918</v>
      </c>
      <c r="M188" s="437">
        <v>49</v>
      </c>
    </row>
    <row r="189" spans="1:13" ht="15" customHeight="1">
      <c r="A189" s="548"/>
      <c r="B189" s="405" t="s">
        <v>599</v>
      </c>
      <c r="C189" s="383"/>
      <c r="D189" s="383"/>
      <c r="E189" s="399">
        <v>4345</v>
      </c>
      <c r="F189" s="363">
        <v>3.0353331752430712E-2</v>
      </c>
      <c r="G189" s="401">
        <v>1056</v>
      </c>
      <c r="H189" s="365">
        <v>0.243038</v>
      </c>
      <c r="I189" s="400">
        <v>-4.2611060743427021E-2</v>
      </c>
      <c r="J189" s="401">
        <v>3289</v>
      </c>
      <c r="K189" s="365">
        <v>0.75696200000000002</v>
      </c>
      <c r="L189" s="425">
        <v>5.6197816313423354E-2</v>
      </c>
      <c r="M189" s="437">
        <v>128</v>
      </c>
    </row>
    <row r="190" spans="1:13" ht="15" customHeight="1">
      <c r="A190" s="548"/>
      <c r="B190" s="405" t="s">
        <v>39</v>
      </c>
      <c r="C190" s="383"/>
      <c r="D190" s="383"/>
      <c r="E190" s="401">
        <f>SUBTOTAL(9,E191:E193)</f>
        <v>8724</v>
      </c>
      <c r="F190" s="363">
        <v>6.494140625E-2</v>
      </c>
      <c r="G190" s="401">
        <f>SUBTOTAL(9,G191:G193)</f>
        <v>5683</v>
      </c>
      <c r="H190" s="365">
        <f>IFERROR(G190/$E190,"-")</f>
        <v>0.65142136634571302</v>
      </c>
      <c r="I190" s="400">
        <v>9.583494022367911E-2</v>
      </c>
      <c r="J190" s="401">
        <f>SUBTOTAL(9,J191:J193)</f>
        <v>3041</v>
      </c>
      <c r="K190" s="365">
        <f>IFERROR(J190/$E190,"-")</f>
        <v>0.34857863365428704</v>
      </c>
      <c r="L190" s="425">
        <v>1.1643379906852935E-2</v>
      </c>
      <c r="M190" s="434">
        <f>SUBTOTAL(9,M191:M193)</f>
        <v>352</v>
      </c>
    </row>
    <row r="191" spans="1:13" ht="15" customHeight="1">
      <c r="A191" s="548"/>
      <c r="B191" s="405"/>
      <c r="C191" s="385" t="s">
        <v>600</v>
      </c>
      <c r="D191" s="385"/>
      <c r="E191" s="399">
        <v>4774</v>
      </c>
      <c r="F191" s="363">
        <v>5.6896170024352433E-2</v>
      </c>
      <c r="G191" s="401">
        <v>2855</v>
      </c>
      <c r="H191" s="365">
        <v>0.59803099999999998</v>
      </c>
      <c r="I191" s="400">
        <v>8.6791016368481078E-2</v>
      </c>
      <c r="J191" s="401">
        <v>1919</v>
      </c>
      <c r="K191" s="365">
        <v>0.40196900000000002</v>
      </c>
      <c r="L191" s="425">
        <v>1.5343915343915437E-2</v>
      </c>
      <c r="M191" s="437">
        <v>144</v>
      </c>
    </row>
    <row r="192" spans="1:13" ht="15" customHeight="1">
      <c r="A192" s="548"/>
      <c r="B192" s="405"/>
      <c r="C192" s="385"/>
      <c r="D192" s="385" t="s">
        <v>601</v>
      </c>
      <c r="E192" s="399">
        <v>222</v>
      </c>
      <c r="F192" s="363">
        <v>0.1100000000000001</v>
      </c>
      <c r="G192" s="401">
        <v>78</v>
      </c>
      <c r="H192" s="365">
        <v>0.35135100000000002</v>
      </c>
      <c r="I192" s="400">
        <v>0.47169811320754707</v>
      </c>
      <c r="J192" s="401">
        <v>144</v>
      </c>
      <c r="K192" s="365">
        <v>0.64864900000000003</v>
      </c>
      <c r="L192" s="425">
        <v>-2.0408163265306145E-2</v>
      </c>
      <c r="M192" s="437">
        <v>18</v>
      </c>
    </row>
    <row r="193" spans="1:13" ht="15" customHeight="1">
      <c r="A193" s="548"/>
      <c r="B193" s="405"/>
      <c r="C193" s="385" t="s">
        <v>602</v>
      </c>
      <c r="D193" s="385"/>
      <c r="E193" s="399">
        <v>3728</v>
      </c>
      <c r="F193" s="363">
        <v>7.2805755395683347E-2</v>
      </c>
      <c r="G193" s="401">
        <v>2750</v>
      </c>
      <c r="H193" s="365">
        <v>0.73766100000000001</v>
      </c>
      <c r="I193" s="400">
        <v>9.7366320830007957E-2</v>
      </c>
      <c r="J193" s="401">
        <v>978</v>
      </c>
      <c r="K193" s="365">
        <v>0.26233899999999999</v>
      </c>
      <c r="L193" s="425">
        <v>9.2879256965945345E-3</v>
      </c>
      <c r="M193" s="437">
        <v>190</v>
      </c>
    </row>
    <row r="194" spans="1:13" ht="15" customHeight="1">
      <c r="A194" s="548"/>
      <c r="B194" s="405" t="s">
        <v>603</v>
      </c>
      <c r="C194" s="383"/>
      <c r="D194" s="383"/>
      <c r="E194" s="399">
        <v>1569</v>
      </c>
      <c r="F194" s="363">
        <v>-1.7532874139010612E-2</v>
      </c>
      <c r="G194" s="401">
        <v>567</v>
      </c>
      <c r="H194" s="365">
        <v>0.361377</v>
      </c>
      <c r="I194" s="400">
        <v>-4.8657718120805327E-2</v>
      </c>
      <c r="J194" s="401">
        <v>1002</v>
      </c>
      <c r="K194" s="365">
        <v>0.63862300000000005</v>
      </c>
      <c r="L194" s="425">
        <v>9.990009990010762E-4</v>
      </c>
      <c r="M194" s="437">
        <v>92</v>
      </c>
    </row>
    <row r="195" spans="1:13" ht="15" customHeight="1">
      <c r="A195" s="548"/>
      <c r="B195" s="405" t="s">
        <v>604</v>
      </c>
      <c r="C195" s="383"/>
      <c r="D195" s="383"/>
      <c r="E195" s="401">
        <f>SUBTOTAL(9,E196:E200)</f>
        <v>45416</v>
      </c>
      <c r="F195" s="363">
        <v>-8.0377424427747757E-3</v>
      </c>
      <c r="G195" s="401">
        <f>SUBTOTAL(9,G196:G200)</f>
        <v>32654</v>
      </c>
      <c r="H195" s="365">
        <f>IFERROR(G195/$E195,"-")</f>
        <v>0.71899771005812929</v>
      </c>
      <c r="I195" s="400">
        <v>-3.6101189597662176E-2</v>
      </c>
      <c r="J195" s="401">
        <f>SUBTOTAL(9,J196:J200)</f>
        <v>12762</v>
      </c>
      <c r="K195" s="365">
        <f>IFERROR(J195/$E195,"-")</f>
        <v>0.28100228994187071</v>
      </c>
      <c r="L195" s="425">
        <v>7.1806500377928906E-2</v>
      </c>
      <c r="M195" s="434">
        <f>SUBTOTAL(9,M196:M200)</f>
        <v>1839</v>
      </c>
    </row>
    <row r="196" spans="1:13" ht="15" customHeight="1">
      <c r="A196" s="548"/>
      <c r="B196" s="405"/>
      <c r="C196" s="385" t="s">
        <v>605</v>
      </c>
      <c r="D196" s="385"/>
      <c r="E196" s="399">
        <v>5121</v>
      </c>
      <c r="F196" s="363">
        <v>3.5591506572295151E-2</v>
      </c>
      <c r="G196" s="401">
        <v>4370</v>
      </c>
      <c r="H196" s="365">
        <v>0.85334900000000002</v>
      </c>
      <c r="I196" s="400">
        <v>2.4138739161003064E-2</v>
      </c>
      <c r="J196" s="401">
        <v>751</v>
      </c>
      <c r="K196" s="365">
        <v>0.146651</v>
      </c>
      <c r="L196" s="425">
        <v>0.10766961651917395</v>
      </c>
      <c r="M196" s="437">
        <v>89</v>
      </c>
    </row>
    <row r="197" spans="1:13" ht="15" customHeight="1">
      <c r="A197" s="548"/>
      <c r="B197" s="405"/>
      <c r="C197" s="385" t="s">
        <v>606</v>
      </c>
      <c r="D197" s="385"/>
      <c r="E197" s="399">
        <v>14921</v>
      </c>
      <c r="F197" s="363">
        <v>2.4185421565334764E-3</v>
      </c>
      <c r="G197" s="401">
        <v>10699</v>
      </c>
      <c r="H197" s="365">
        <v>0.71704299999999999</v>
      </c>
      <c r="I197" s="400">
        <v>-3.3863102763229236E-2</v>
      </c>
      <c r="J197" s="401">
        <v>4222</v>
      </c>
      <c r="K197" s="365">
        <v>0.28295700000000001</v>
      </c>
      <c r="L197" s="425">
        <v>0.10784570978745744</v>
      </c>
      <c r="M197" s="437">
        <v>626</v>
      </c>
    </row>
    <row r="198" spans="1:13" ht="15" customHeight="1">
      <c r="A198" s="548"/>
      <c r="B198" s="405"/>
      <c r="C198" s="385" t="s">
        <v>607</v>
      </c>
      <c r="D198" s="385"/>
      <c r="E198" s="399">
        <v>5215</v>
      </c>
      <c r="F198" s="363">
        <v>2.1347434390912579E-2</v>
      </c>
      <c r="G198" s="401">
        <v>3447</v>
      </c>
      <c r="H198" s="365">
        <v>0.66097799999999995</v>
      </c>
      <c r="I198" s="400">
        <v>-4.7526941143962387E-2</v>
      </c>
      <c r="J198" s="401">
        <v>1768</v>
      </c>
      <c r="K198" s="365">
        <v>0.33902199999999999</v>
      </c>
      <c r="L198" s="425">
        <v>0.18897108271687957</v>
      </c>
      <c r="M198" s="437">
        <v>117</v>
      </c>
    </row>
    <row r="199" spans="1:13" ht="15" customHeight="1">
      <c r="A199" s="548"/>
      <c r="B199" s="405"/>
      <c r="C199" s="385" t="s">
        <v>608</v>
      </c>
      <c r="D199" s="385"/>
      <c r="E199" s="399">
        <v>6560</v>
      </c>
      <c r="F199" s="363">
        <v>2.308172177167811E-2</v>
      </c>
      <c r="G199" s="401">
        <v>5003</v>
      </c>
      <c r="H199" s="365">
        <v>0.762652</v>
      </c>
      <c r="I199" s="400">
        <v>8.0596413459601557E-3</v>
      </c>
      <c r="J199" s="401">
        <v>1557</v>
      </c>
      <c r="K199" s="365">
        <v>0.237348</v>
      </c>
      <c r="L199" s="425">
        <v>7.4534161490683148E-2</v>
      </c>
      <c r="M199" s="437">
        <v>291</v>
      </c>
    </row>
    <row r="200" spans="1:13" ht="15" customHeight="1">
      <c r="A200" s="548"/>
      <c r="B200" s="405"/>
      <c r="C200" s="385" t="s">
        <v>609</v>
      </c>
      <c r="D200" s="385"/>
      <c r="E200" s="399">
        <v>13599</v>
      </c>
      <c r="F200" s="363">
        <v>-5.798004987531169E-2</v>
      </c>
      <c r="G200" s="401">
        <v>9135</v>
      </c>
      <c r="H200" s="365">
        <v>0.67174100000000003</v>
      </c>
      <c r="I200" s="400">
        <v>-8.2278481012658222E-2</v>
      </c>
      <c r="J200" s="401">
        <v>4464</v>
      </c>
      <c r="K200" s="365">
        <v>0.32825900000000002</v>
      </c>
      <c r="L200" s="425">
        <v>-4.0160642570281624E-3</v>
      </c>
      <c r="M200" s="437">
        <v>716</v>
      </c>
    </row>
    <row r="201" spans="1:13" ht="15" customHeight="1">
      <c r="A201" s="548"/>
      <c r="B201" s="405" t="s">
        <v>610</v>
      </c>
      <c r="C201" s="383"/>
      <c r="D201" s="383"/>
      <c r="E201" s="399">
        <v>1165</v>
      </c>
      <c r="F201" s="363">
        <v>7.7854671280277454E-3</v>
      </c>
      <c r="G201" s="401">
        <v>694</v>
      </c>
      <c r="H201" s="365">
        <v>0.59570800000000002</v>
      </c>
      <c r="I201" s="400">
        <v>0</v>
      </c>
      <c r="J201" s="401">
        <v>471</v>
      </c>
      <c r="K201" s="365">
        <v>0.40429199999999998</v>
      </c>
      <c r="L201" s="425">
        <v>1.9480519480519431E-2</v>
      </c>
      <c r="M201" s="437">
        <v>46</v>
      </c>
    </row>
    <row r="202" spans="1:13" ht="15" customHeight="1">
      <c r="A202" s="548"/>
      <c r="B202" s="405" t="s">
        <v>611</v>
      </c>
      <c r="C202" s="383"/>
      <c r="D202" s="383"/>
      <c r="E202" s="399">
        <v>0</v>
      </c>
      <c r="F202" s="363" t="s">
        <v>52</v>
      </c>
      <c r="G202" s="401">
        <v>0</v>
      </c>
      <c r="H202" s="365">
        <v>0</v>
      </c>
      <c r="I202" s="400" t="s">
        <v>52</v>
      </c>
      <c r="J202" s="401">
        <v>0</v>
      </c>
      <c r="K202" s="365">
        <v>0</v>
      </c>
      <c r="L202" s="425" t="s">
        <v>52</v>
      </c>
      <c r="M202" s="437">
        <v>0</v>
      </c>
    </row>
    <row r="203" spans="1:13" ht="15" customHeight="1">
      <c r="A203" s="548"/>
      <c r="B203" s="405" t="s">
        <v>612</v>
      </c>
      <c r="C203" s="383"/>
      <c r="D203" s="383"/>
      <c r="E203" s="399">
        <v>2005</v>
      </c>
      <c r="F203" s="363">
        <v>9.8630136986301409E-2</v>
      </c>
      <c r="G203" s="401">
        <v>921</v>
      </c>
      <c r="H203" s="365">
        <v>0.45935199999999998</v>
      </c>
      <c r="I203" s="400">
        <v>0.11771844660194164</v>
      </c>
      <c r="J203" s="401">
        <v>1084</v>
      </c>
      <c r="K203" s="365">
        <v>0.54064800000000002</v>
      </c>
      <c r="L203" s="425">
        <v>8.2917082917082885E-2</v>
      </c>
      <c r="M203" s="437">
        <v>212</v>
      </c>
    </row>
    <row r="204" spans="1:13" ht="15" customHeight="1">
      <c r="A204" s="548"/>
      <c r="B204" s="405" t="s">
        <v>40</v>
      </c>
      <c r="C204" s="383"/>
      <c r="D204" s="383"/>
      <c r="E204" s="399">
        <v>1</v>
      </c>
      <c r="F204" s="363" t="s">
        <v>52</v>
      </c>
      <c r="G204" s="401">
        <v>0</v>
      </c>
      <c r="H204" s="365">
        <v>0</v>
      </c>
      <c r="I204" s="400" t="s">
        <v>52</v>
      </c>
      <c r="J204" s="401">
        <v>1</v>
      </c>
      <c r="K204" s="365">
        <v>1</v>
      </c>
      <c r="L204" s="425" t="s">
        <v>52</v>
      </c>
      <c r="M204" s="437">
        <v>0</v>
      </c>
    </row>
    <row r="205" spans="1:13" ht="15" customHeight="1">
      <c r="A205" s="548"/>
      <c r="B205" s="405" t="s">
        <v>613</v>
      </c>
      <c r="C205" s="383"/>
      <c r="D205" s="383"/>
      <c r="E205" s="401">
        <f>SUBTOTAL(9,E206:E209)</f>
        <v>44261</v>
      </c>
      <c r="F205" s="363">
        <v>3.6266154710620002E-2</v>
      </c>
      <c r="G205" s="401">
        <f>SUBTOTAL(9,G206:G209)</f>
        <v>35253</v>
      </c>
      <c r="H205" s="365">
        <f>IFERROR(G205/$E205,"-")</f>
        <v>0.79647997108063529</v>
      </c>
      <c r="I205" s="400">
        <v>2.6288209606986968E-2</v>
      </c>
      <c r="J205" s="401">
        <f>SUBTOTAL(9,J206:J209)</f>
        <v>9008</v>
      </c>
      <c r="K205" s="365">
        <f>IFERROR(J205/$E205,"-")</f>
        <v>0.20352002891936469</v>
      </c>
      <c r="L205" s="425">
        <v>7.725424539583825E-2</v>
      </c>
      <c r="M205" s="434">
        <f>SUBTOTAL(9,M206:M209)</f>
        <v>692</v>
      </c>
    </row>
    <row r="206" spans="1:13" ht="15" customHeight="1">
      <c r="A206" s="548"/>
      <c r="B206" s="405"/>
      <c r="C206" s="385" t="s">
        <v>614</v>
      </c>
      <c r="D206" s="385"/>
      <c r="E206" s="399">
        <v>35398</v>
      </c>
      <c r="F206" s="363">
        <v>2.7518142235123388E-2</v>
      </c>
      <c r="G206" s="401">
        <v>28527</v>
      </c>
      <c r="H206" s="365">
        <v>0.80589299999999997</v>
      </c>
      <c r="I206" s="400">
        <v>1.7041605761346279E-2</v>
      </c>
      <c r="J206" s="401">
        <v>6871</v>
      </c>
      <c r="K206" s="365">
        <v>0.194107</v>
      </c>
      <c r="L206" s="425">
        <v>7.3426027183252529E-2</v>
      </c>
      <c r="M206" s="437">
        <v>378</v>
      </c>
    </row>
    <row r="207" spans="1:13" ht="15" customHeight="1">
      <c r="A207" s="548"/>
      <c r="B207" s="405"/>
      <c r="C207" s="385" t="s">
        <v>615</v>
      </c>
      <c r="D207" s="385"/>
      <c r="E207" s="399">
        <v>1175</v>
      </c>
      <c r="F207" s="363">
        <v>0.14077669902912615</v>
      </c>
      <c r="G207" s="401">
        <v>810</v>
      </c>
      <c r="H207" s="365">
        <v>0.68936200000000003</v>
      </c>
      <c r="I207" s="400">
        <v>0.11570247933884303</v>
      </c>
      <c r="J207" s="401">
        <v>365</v>
      </c>
      <c r="K207" s="365">
        <v>0.31063800000000003</v>
      </c>
      <c r="L207" s="425">
        <v>0.20065789473684204</v>
      </c>
      <c r="M207" s="437">
        <v>34</v>
      </c>
    </row>
    <row r="208" spans="1:13" ht="15" customHeight="1">
      <c r="A208" s="548"/>
      <c r="B208" s="405"/>
      <c r="C208" s="385" t="s">
        <v>616</v>
      </c>
      <c r="D208" s="385"/>
      <c r="E208" s="399">
        <v>3662</v>
      </c>
      <c r="F208" s="363">
        <v>5.4419809962568344E-2</v>
      </c>
      <c r="G208" s="401">
        <v>2658</v>
      </c>
      <c r="H208" s="365">
        <v>0.72583299999999995</v>
      </c>
      <c r="I208" s="400">
        <v>5.1424050632911333E-2</v>
      </c>
      <c r="J208" s="401">
        <v>1004</v>
      </c>
      <c r="K208" s="365">
        <v>0.27416699999999999</v>
      </c>
      <c r="L208" s="425">
        <v>6.2433862433862508E-2</v>
      </c>
      <c r="M208" s="437">
        <v>86</v>
      </c>
    </row>
    <row r="209" spans="1:13" ht="15" customHeight="1">
      <c r="A209" s="548"/>
      <c r="B209" s="405"/>
      <c r="C209" s="385"/>
      <c r="D209" s="385" t="s">
        <v>617</v>
      </c>
      <c r="E209" s="399">
        <v>4026</v>
      </c>
      <c r="F209" s="363">
        <v>7.1029529130087754E-2</v>
      </c>
      <c r="G209" s="401">
        <v>3258</v>
      </c>
      <c r="H209" s="365">
        <v>0.80923999999999996</v>
      </c>
      <c r="I209" s="400">
        <v>6.924844108959638E-2</v>
      </c>
      <c r="J209" s="401">
        <v>768</v>
      </c>
      <c r="K209" s="365">
        <v>0.19076000000000001</v>
      </c>
      <c r="L209" s="425">
        <v>7.8651685393258397E-2</v>
      </c>
      <c r="M209" s="437">
        <v>194</v>
      </c>
    </row>
    <row r="210" spans="1:13" s="8" customFormat="1" ht="15" customHeight="1">
      <c r="A210" s="548"/>
      <c r="B210" s="405" t="s">
        <v>618</v>
      </c>
      <c r="C210" s="383"/>
      <c r="D210" s="383"/>
      <c r="E210" s="403">
        <v>5896</v>
      </c>
      <c r="F210" s="367">
        <v>-8.4756286867432529E-2</v>
      </c>
      <c r="G210" s="403">
        <v>4293</v>
      </c>
      <c r="H210" s="368">
        <f>IFERROR(G210/$E210,"-")</f>
        <v>0.72812075983717772</v>
      </c>
      <c r="I210" s="404">
        <v>-0.15191623864085346</v>
      </c>
      <c r="J210" s="403">
        <v>1603</v>
      </c>
      <c r="K210" s="366">
        <f>IFERROR(J210/$E210,"-")</f>
        <v>0.27187924016282228</v>
      </c>
      <c r="L210" s="426">
        <v>0.16159420289855064</v>
      </c>
      <c r="M210" s="438">
        <v>223</v>
      </c>
    </row>
    <row r="211" spans="1:13" ht="15" customHeight="1">
      <c r="A211" s="548"/>
      <c r="B211" s="405" t="s">
        <v>619</v>
      </c>
      <c r="C211" s="383"/>
      <c r="D211" s="383"/>
      <c r="E211" s="399">
        <v>673</v>
      </c>
      <c r="F211" s="363">
        <v>4.9921996879875197E-2</v>
      </c>
      <c r="G211" s="401">
        <v>368</v>
      </c>
      <c r="H211" s="365">
        <v>0.54680499999999999</v>
      </c>
      <c r="I211" s="400">
        <v>0.10510510510510507</v>
      </c>
      <c r="J211" s="401">
        <v>305</v>
      </c>
      <c r="K211" s="365">
        <v>0.45319500000000001</v>
      </c>
      <c r="L211" s="425">
        <v>-9.7402597402597157E-3</v>
      </c>
      <c r="M211" s="437">
        <v>99</v>
      </c>
    </row>
    <row r="212" spans="1:13" ht="15" customHeight="1">
      <c r="A212" s="548"/>
      <c r="B212" s="405" t="s">
        <v>620</v>
      </c>
      <c r="C212" s="383"/>
      <c r="D212" s="383"/>
      <c r="E212" s="399">
        <v>224</v>
      </c>
      <c r="F212" s="363">
        <v>0.19786096256684482</v>
      </c>
      <c r="G212" s="401">
        <v>192</v>
      </c>
      <c r="H212" s="365">
        <v>0.85714299999999999</v>
      </c>
      <c r="I212" s="400">
        <v>0.25490196078431371</v>
      </c>
      <c r="J212" s="401">
        <v>32</v>
      </c>
      <c r="K212" s="365">
        <v>0.14285700000000001</v>
      </c>
      <c r="L212" s="425">
        <v>-5.8823529411764719E-2</v>
      </c>
      <c r="M212" s="437">
        <v>1</v>
      </c>
    </row>
    <row r="213" spans="1:13" ht="15" customHeight="1">
      <c r="A213" s="548"/>
      <c r="B213" s="405" t="s">
        <v>621</v>
      </c>
      <c r="C213" s="383"/>
      <c r="D213" s="383"/>
      <c r="E213" s="399">
        <v>142</v>
      </c>
      <c r="F213" s="363">
        <v>0.14516129032258074</v>
      </c>
      <c r="G213" s="401">
        <v>119</v>
      </c>
      <c r="H213" s="365">
        <v>0.838028</v>
      </c>
      <c r="I213" s="400">
        <v>0.10185185185185186</v>
      </c>
      <c r="J213" s="401">
        <v>23</v>
      </c>
      <c r="K213" s="365">
        <v>0.161972</v>
      </c>
      <c r="L213" s="425">
        <v>0.4375</v>
      </c>
      <c r="M213" s="437">
        <v>6</v>
      </c>
    </row>
    <row r="214" spans="1:13" ht="15" customHeight="1">
      <c r="A214" s="548"/>
      <c r="B214" s="405" t="s">
        <v>622</v>
      </c>
      <c r="C214" s="383"/>
      <c r="D214" s="383"/>
      <c r="E214" s="399">
        <v>61</v>
      </c>
      <c r="F214" s="363">
        <v>3.3898305084745672E-2</v>
      </c>
      <c r="G214" s="401">
        <v>55</v>
      </c>
      <c r="H214" s="365">
        <v>0.90163899999999997</v>
      </c>
      <c r="I214" s="400">
        <v>3.7735849056603765E-2</v>
      </c>
      <c r="J214" s="401">
        <v>6</v>
      </c>
      <c r="K214" s="365">
        <v>9.8361000000000004E-2</v>
      </c>
      <c r="L214" s="425">
        <v>0</v>
      </c>
      <c r="M214" s="437">
        <v>7</v>
      </c>
    </row>
    <row r="215" spans="1:13" ht="15" customHeight="1">
      <c r="A215" s="548"/>
      <c r="B215" s="405" t="s">
        <v>623</v>
      </c>
      <c r="C215" s="383"/>
      <c r="D215" s="383"/>
      <c r="E215" s="399">
        <v>83</v>
      </c>
      <c r="F215" s="363">
        <v>-3.4883720930232509E-2</v>
      </c>
      <c r="G215" s="401">
        <v>74</v>
      </c>
      <c r="H215" s="365">
        <v>0.89156599999999997</v>
      </c>
      <c r="I215" s="400">
        <v>-3.8961038961038974E-2</v>
      </c>
      <c r="J215" s="401">
        <v>9</v>
      </c>
      <c r="K215" s="365">
        <v>0.108434</v>
      </c>
      <c r="L215" s="425">
        <v>0</v>
      </c>
      <c r="M215" s="437">
        <v>16</v>
      </c>
    </row>
    <row r="216" spans="1:13" ht="15" customHeight="1">
      <c r="A216" s="548"/>
      <c r="B216" s="405" t="s">
        <v>624</v>
      </c>
      <c r="C216" s="383"/>
      <c r="D216" s="383"/>
      <c r="E216" s="399">
        <v>17</v>
      </c>
      <c r="F216" s="363">
        <v>6.25E-2</v>
      </c>
      <c r="G216" s="401">
        <v>12</v>
      </c>
      <c r="H216" s="365">
        <v>0.70588200000000001</v>
      </c>
      <c r="I216" s="400">
        <v>0.5</v>
      </c>
      <c r="J216" s="401">
        <v>5</v>
      </c>
      <c r="K216" s="365">
        <v>0.29411799999999999</v>
      </c>
      <c r="L216" s="425">
        <v>-0.375</v>
      </c>
      <c r="M216" s="437">
        <v>0</v>
      </c>
    </row>
    <row r="217" spans="1:13" ht="15" customHeight="1">
      <c r="A217" s="549"/>
      <c r="B217" s="405" t="s">
        <v>625</v>
      </c>
      <c r="C217" s="383"/>
      <c r="D217" s="383"/>
      <c r="E217" s="399">
        <v>641</v>
      </c>
      <c r="F217" s="363">
        <v>1.1041009463722329E-2</v>
      </c>
      <c r="G217" s="401">
        <v>547</v>
      </c>
      <c r="H217" s="365">
        <v>0.85335399999999995</v>
      </c>
      <c r="I217" s="400">
        <v>-1.8248175182481452E-3</v>
      </c>
      <c r="J217" s="401">
        <v>94</v>
      </c>
      <c r="K217" s="365">
        <v>0.146646</v>
      </c>
      <c r="L217" s="425">
        <v>9.3023255813953432E-2</v>
      </c>
      <c r="M217" s="437">
        <v>37</v>
      </c>
    </row>
    <row r="218" spans="1:13" ht="15" customHeight="1">
      <c r="A218" s="547" t="s">
        <v>627</v>
      </c>
      <c r="B218" s="405" t="s">
        <v>626</v>
      </c>
      <c r="C218" s="383"/>
      <c r="D218" s="383"/>
      <c r="E218" s="399">
        <v>63</v>
      </c>
      <c r="F218" s="363">
        <v>0.1454545454545455</v>
      </c>
      <c r="G218" s="401">
        <v>63</v>
      </c>
      <c r="H218" s="365">
        <v>1</v>
      </c>
      <c r="I218" s="400">
        <v>0.1454545454545455</v>
      </c>
      <c r="J218" s="401">
        <v>0</v>
      </c>
      <c r="K218" s="365">
        <v>0</v>
      </c>
      <c r="L218" s="425" t="s">
        <v>52</v>
      </c>
      <c r="M218" s="437">
        <v>14</v>
      </c>
    </row>
    <row r="219" spans="1:13" ht="15" customHeight="1">
      <c r="A219" s="548"/>
      <c r="B219" s="405" t="s">
        <v>628</v>
      </c>
      <c r="C219" s="383"/>
      <c r="D219" s="383"/>
      <c r="E219" s="399">
        <v>32</v>
      </c>
      <c r="F219" s="363">
        <v>0.18518518518518512</v>
      </c>
      <c r="G219" s="401">
        <v>32</v>
      </c>
      <c r="H219" s="365">
        <v>1</v>
      </c>
      <c r="I219" s="400">
        <v>0.23076923076923084</v>
      </c>
      <c r="J219" s="401">
        <v>0</v>
      </c>
      <c r="K219" s="365">
        <v>0</v>
      </c>
      <c r="L219" s="425">
        <v>-1</v>
      </c>
      <c r="M219" s="437">
        <v>2</v>
      </c>
    </row>
    <row r="220" spans="1:13" ht="15" customHeight="1">
      <c r="A220" s="548"/>
      <c r="B220" s="405" t="s">
        <v>629</v>
      </c>
      <c r="C220" s="383"/>
      <c r="D220" s="383"/>
      <c r="E220" s="399">
        <v>30</v>
      </c>
      <c r="F220" s="363">
        <v>0.11111111111111116</v>
      </c>
      <c r="G220" s="401">
        <v>30</v>
      </c>
      <c r="H220" s="365">
        <v>1</v>
      </c>
      <c r="I220" s="400">
        <v>0.25</v>
      </c>
      <c r="J220" s="401">
        <v>0</v>
      </c>
      <c r="K220" s="365">
        <v>0</v>
      </c>
      <c r="L220" s="425">
        <v>-1</v>
      </c>
      <c r="M220" s="437">
        <v>5</v>
      </c>
    </row>
    <row r="221" spans="1:13" ht="15" customHeight="1">
      <c r="A221" s="548"/>
      <c r="B221" s="405" t="s">
        <v>42</v>
      </c>
      <c r="C221" s="383"/>
      <c r="D221" s="383"/>
      <c r="E221" s="399">
        <v>198</v>
      </c>
      <c r="F221" s="363">
        <v>-8.7557603686635899E-2</v>
      </c>
      <c r="G221" s="401">
        <v>177</v>
      </c>
      <c r="H221" s="365">
        <v>0.89393900000000004</v>
      </c>
      <c r="I221" s="400">
        <v>-9.2307692307692313E-2</v>
      </c>
      <c r="J221" s="401">
        <v>21</v>
      </c>
      <c r="K221" s="365">
        <v>0.106061</v>
      </c>
      <c r="L221" s="425">
        <v>-4.5454545454545414E-2</v>
      </c>
      <c r="M221" s="437">
        <v>36</v>
      </c>
    </row>
    <row r="222" spans="1:13" ht="15" customHeight="1">
      <c r="A222" s="548"/>
      <c r="B222" s="405" t="s">
        <v>630</v>
      </c>
      <c r="C222" s="383"/>
      <c r="D222" s="383"/>
      <c r="E222" s="399">
        <v>127</v>
      </c>
      <c r="F222" s="363">
        <v>-3.7878787878787845E-2</v>
      </c>
      <c r="G222" s="401">
        <v>126</v>
      </c>
      <c r="H222" s="365">
        <v>0.99212599999999995</v>
      </c>
      <c r="I222" s="400">
        <v>-3.8167938931297662E-2</v>
      </c>
      <c r="J222" s="401">
        <v>1</v>
      </c>
      <c r="K222" s="365">
        <v>7.8740000000000008E-3</v>
      </c>
      <c r="L222" s="425">
        <v>0</v>
      </c>
      <c r="M222" s="437">
        <v>24</v>
      </c>
    </row>
    <row r="223" spans="1:13" ht="15" customHeight="1">
      <c r="A223" s="548"/>
      <c r="B223" s="405" t="s">
        <v>631</v>
      </c>
      <c r="C223" s="383"/>
      <c r="D223" s="383"/>
      <c r="E223" s="401">
        <v>174</v>
      </c>
      <c r="F223" s="363">
        <v>6.7484662576687171E-2</v>
      </c>
      <c r="G223" s="401">
        <v>159</v>
      </c>
      <c r="H223" s="365">
        <v>0.91379299999999997</v>
      </c>
      <c r="I223" s="400">
        <v>7.4324324324324342E-2</v>
      </c>
      <c r="J223" s="401">
        <v>15</v>
      </c>
      <c r="K223" s="365">
        <v>8.6207000000000006E-2</v>
      </c>
      <c r="L223" s="425">
        <v>0</v>
      </c>
      <c r="M223" s="437">
        <v>52</v>
      </c>
    </row>
    <row r="224" spans="1:13" ht="15" customHeight="1">
      <c r="A224" s="548"/>
      <c r="B224" s="405" t="s">
        <v>632</v>
      </c>
      <c r="C224" s="383"/>
      <c r="D224" s="383"/>
      <c r="E224" s="399">
        <v>145</v>
      </c>
      <c r="F224" s="363">
        <v>7.4074074074074181E-2</v>
      </c>
      <c r="G224" s="401">
        <v>140</v>
      </c>
      <c r="H224" s="365">
        <v>0.96551699999999996</v>
      </c>
      <c r="I224" s="400">
        <v>5.2631578947368363E-2</v>
      </c>
      <c r="J224" s="401">
        <v>5</v>
      </c>
      <c r="K224" s="365">
        <v>3.4483E-2</v>
      </c>
      <c r="L224" s="425">
        <v>1.5</v>
      </c>
      <c r="M224" s="437">
        <v>5</v>
      </c>
    </row>
    <row r="225" spans="1:13" ht="15" customHeight="1">
      <c r="A225" s="548"/>
      <c r="B225" s="405" t="s">
        <v>633</v>
      </c>
      <c r="C225" s="383"/>
      <c r="D225" s="383"/>
      <c r="E225" s="399">
        <v>165</v>
      </c>
      <c r="F225" s="363">
        <v>-6.7796610169491567E-2</v>
      </c>
      <c r="G225" s="401">
        <v>83</v>
      </c>
      <c r="H225" s="365">
        <v>0.50302999999999998</v>
      </c>
      <c r="I225" s="400">
        <v>-0.14432989690721654</v>
      </c>
      <c r="J225" s="401">
        <v>82</v>
      </c>
      <c r="K225" s="365">
        <v>0.49697000000000002</v>
      </c>
      <c r="L225" s="425">
        <v>2.4999999999999911E-2</v>
      </c>
      <c r="M225" s="437">
        <v>25</v>
      </c>
    </row>
    <row r="226" spans="1:13" ht="15" customHeight="1">
      <c r="A226" s="548"/>
      <c r="B226" s="405" t="s">
        <v>634</v>
      </c>
      <c r="C226" s="383"/>
      <c r="D226" s="383"/>
      <c r="E226" s="399">
        <v>9</v>
      </c>
      <c r="F226" s="363">
        <v>0.28571428571428581</v>
      </c>
      <c r="G226" s="401">
        <v>9</v>
      </c>
      <c r="H226" s="365">
        <v>1</v>
      </c>
      <c r="I226" s="400">
        <v>0.28571428571428581</v>
      </c>
      <c r="J226" s="401">
        <v>0</v>
      </c>
      <c r="K226" s="365">
        <v>0</v>
      </c>
      <c r="L226" s="425" t="s">
        <v>52</v>
      </c>
      <c r="M226" s="437">
        <v>2</v>
      </c>
    </row>
    <row r="227" spans="1:13" ht="15" customHeight="1">
      <c r="A227" s="548"/>
      <c r="B227" s="405" t="s">
        <v>635</v>
      </c>
      <c r="C227" s="383"/>
      <c r="D227" s="383"/>
      <c r="E227" s="399">
        <v>63</v>
      </c>
      <c r="F227" s="363">
        <v>0.39999999999999991</v>
      </c>
      <c r="G227" s="401">
        <v>60</v>
      </c>
      <c r="H227" s="365">
        <v>0.95238100000000003</v>
      </c>
      <c r="I227" s="400">
        <v>0.33333333333333326</v>
      </c>
      <c r="J227" s="401">
        <v>3</v>
      </c>
      <c r="K227" s="365">
        <v>4.7619000000000002E-2</v>
      </c>
      <c r="L227" s="425" t="s">
        <v>52</v>
      </c>
      <c r="M227" s="437">
        <v>6</v>
      </c>
    </row>
    <row r="228" spans="1:13" ht="15" customHeight="1">
      <c r="A228" s="548"/>
      <c r="B228" s="405" t="s">
        <v>636</v>
      </c>
      <c r="C228" s="383"/>
      <c r="D228" s="383"/>
      <c r="E228" s="399">
        <v>201</v>
      </c>
      <c r="F228" s="363">
        <v>-3.3653846153846145E-2</v>
      </c>
      <c r="G228" s="401">
        <v>113</v>
      </c>
      <c r="H228" s="365">
        <v>0.56218900000000005</v>
      </c>
      <c r="I228" s="400">
        <v>-8.1300813008130079E-2</v>
      </c>
      <c r="J228" s="401">
        <v>88</v>
      </c>
      <c r="K228" s="365">
        <v>0.43781100000000001</v>
      </c>
      <c r="L228" s="425">
        <v>3.529411764705892E-2</v>
      </c>
      <c r="M228" s="437">
        <v>62</v>
      </c>
    </row>
    <row r="229" spans="1:13" ht="15" customHeight="1">
      <c r="A229" s="548"/>
      <c r="B229" s="405" t="s">
        <v>637</v>
      </c>
      <c r="C229" s="383"/>
      <c r="D229" s="383"/>
      <c r="E229" s="399">
        <v>162</v>
      </c>
      <c r="F229" s="363">
        <v>3.1847133757961776E-2</v>
      </c>
      <c r="G229" s="401">
        <v>104</v>
      </c>
      <c r="H229" s="365">
        <v>0.64197499999999996</v>
      </c>
      <c r="I229" s="400">
        <v>1.9607843137254832E-2</v>
      </c>
      <c r="J229" s="401">
        <v>58</v>
      </c>
      <c r="K229" s="365">
        <v>0.35802499999999998</v>
      </c>
      <c r="L229" s="425">
        <v>5.4545454545454453E-2</v>
      </c>
      <c r="M229" s="437">
        <v>28</v>
      </c>
    </row>
    <row r="230" spans="1:13" ht="15" customHeight="1">
      <c r="A230" s="548"/>
      <c r="B230" s="405" t="s">
        <v>638</v>
      </c>
      <c r="C230" s="383"/>
      <c r="D230" s="383"/>
      <c r="E230" s="399">
        <v>155</v>
      </c>
      <c r="F230" s="363">
        <v>-2.515723270440251E-2</v>
      </c>
      <c r="G230" s="401">
        <v>118</v>
      </c>
      <c r="H230" s="365">
        <v>0.76129000000000002</v>
      </c>
      <c r="I230" s="400">
        <v>-4.065040650406504E-2</v>
      </c>
      <c r="J230" s="401">
        <v>37</v>
      </c>
      <c r="K230" s="365">
        <v>0.23871000000000001</v>
      </c>
      <c r="L230" s="425">
        <v>2.7777777777777679E-2</v>
      </c>
      <c r="M230" s="437">
        <v>24</v>
      </c>
    </row>
    <row r="231" spans="1:13" ht="15" customHeight="1">
      <c r="A231" s="548"/>
      <c r="B231" s="405" t="s">
        <v>639</v>
      </c>
      <c r="C231" s="383"/>
      <c r="D231" s="383"/>
      <c r="E231" s="399">
        <v>38</v>
      </c>
      <c r="F231" s="363">
        <v>5.555555555555558E-2</v>
      </c>
      <c r="G231" s="401">
        <v>38</v>
      </c>
      <c r="H231" s="365">
        <v>1</v>
      </c>
      <c r="I231" s="400">
        <v>5.555555555555558E-2</v>
      </c>
      <c r="J231" s="401">
        <v>0</v>
      </c>
      <c r="K231" s="365">
        <v>0</v>
      </c>
      <c r="L231" s="425" t="s">
        <v>52</v>
      </c>
      <c r="M231" s="437">
        <v>3</v>
      </c>
    </row>
    <row r="232" spans="1:13" ht="15" customHeight="1">
      <c r="A232" s="548"/>
      <c r="B232" s="405" t="s">
        <v>640</v>
      </c>
      <c r="C232" s="383"/>
      <c r="D232" s="383"/>
      <c r="E232" s="399">
        <v>2248</v>
      </c>
      <c r="F232" s="363">
        <v>0.11342248637939578</v>
      </c>
      <c r="G232" s="401">
        <v>1886</v>
      </c>
      <c r="H232" s="365">
        <v>0.83896800000000005</v>
      </c>
      <c r="I232" s="400">
        <v>0.11796087729697691</v>
      </c>
      <c r="J232" s="401">
        <v>362</v>
      </c>
      <c r="K232" s="365">
        <v>0.16103200000000001</v>
      </c>
      <c r="L232" s="425">
        <v>9.0361445783132543E-2</v>
      </c>
      <c r="M232" s="437">
        <v>257</v>
      </c>
    </row>
    <row r="233" spans="1:13" ht="15" customHeight="1">
      <c r="A233" s="548"/>
      <c r="B233" s="405" t="s">
        <v>641</v>
      </c>
      <c r="C233" s="383"/>
      <c r="D233" s="383"/>
      <c r="E233" s="399">
        <v>70</v>
      </c>
      <c r="F233" s="363">
        <v>-1.4084507042253502E-2</v>
      </c>
      <c r="G233" s="401">
        <v>70</v>
      </c>
      <c r="H233" s="365">
        <v>1</v>
      </c>
      <c r="I233" s="400">
        <v>-1.4084507042253502E-2</v>
      </c>
      <c r="J233" s="401">
        <v>0</v>
      </c>
      <c r="K233" s="365">
        <v>0</v>
      </c>
      <c r="L233" s="425" t="s">
        <v>52</v>
      </c>
      <c r="M233" s="437">
        <v>6</v>
      </c>
    </row>
    <row r="234" spans="1:13" ht="15" customHeight="1">
      <c r="A234" s="548"/>
      <c r="B234" s="405" t="s">
        <v>43</v>
      </c>
      <c r="C234" s="383"/>
      <c r="D234" s="383"/>
      <c r="E234" s="399">
        <v>1691</v>
      </c>
      <c r="F234" s="363">
        <v>4.5117428924598357E-2</v>
      </c>
      <c r="G234" s="401">
        <v>1308</v>
      </c>
      <c r="H234" s="365">
        <v>0.77350699999999994</v>
      </c>
      <c r="I234" s="400">
        <v>4.0572792362768562E-2</v>
      </c>
      <c r="J234" s="401">
        <v>383</v>
      </c>
      <c r="K234" s="365">
        <v>0.226493</v>
      </c>
      <c r="L234" s="425">
        <v>6.094182825484773E-2</v>
      </c>
      <c r="M234" s="437">
        <v>160</v>
      </c>
    </row>
    <row r="235" spans="1:13" ht="15" customHeight="1">
      <c r="A235" s="548"/>
      <c r="B235" s="405" t="s">
        <v>642</v>
      </c>
      <c r="C235" s="383"/>
      <c r="D235" s="383"/>
      <c r="E235" s="399">
        <v>145</v>
      </c>
      <c r="F235" s="363">
        <v>5.0724637681159424E-2</v>
      </c>
      <c r="G235" s="401">
        <v>101</v>
      </c>
      <c r="H235" s="365">
        <v>0.69655199999999995</v>
      </c>
      <c r="I235" s="400">
        <v>3.0612244897959107E-2</v>
      </c>
      <c r="J235" s="401">
        <v>44</v>
      </c>
      <c r="K235" s="365">
        <v>0.303448</v>
      </c>
      <c r="L235" s="425">
        <v>0.10000000000000009</v>
      </c>
      <c r="M235" s="437">
        <v>39</v>
      </c>
    </row>
    <row r="236" spans="1:13" ht="15" customHeight="1">
      <c r="A236" s="548"/>
      <c r="B236" s="405" t="s">
        <v>643</v>
      </c>
      <c r="C236" s="383"/>
      <c r="D236" s="383"/>
      <c r="E236" s="399">
        <v>77</v>
      </c>
      <c r="F236" s="363">
        <v>0.10000000000000009</v>
      </c>
      <c r="G236" s="401">
        <v>68</v>
      </c>
      <c r="H236" s="365">
        <v>0.88311700000000004</v>
      </c>
      <c r="I236" s="400">
        <v>0.11475409836065564</v>
      </c>
      <c r="J236" s="401">
        <v>9</v>
      </c>
      <c r="K236" s="365">
        <v>0.116883</v>
      </c>
      <c r="L236" s="425">
        <v>0</v>
      </c>
      <c r="M236" s="437">
        <v>8</v>
      </c>
    </row>
    <row r="237" spans="1:13" ht="15" customHeight="1">
      <c r="A237" s="548"/>
      <c r="B237" s="405" t="s">
        <v>644</v>
      </c>
      <c r="C237" s="383"/>
      <c r="D237" s="383"/>
      <c r="E237" s="399">
        <v>1761</v>
      </c>
      <c r="F237" s="363">
        <v>5.0715990453460646E-2</v>
      </c>
      <c r="G237" s="401">
        <v>1405</v>
      </c>
      <c r="H237" s="365">
        <v>0.79784200000000005</v>
      </c>
      <c r="I237" s="400">
        <v>6.6009104704097155E-2</v>
      </c>
      <c r="J237" s="401">
        <v>356</v>
      </c>
      <c r="K237" s="365">
        <v>0.202158</v>
      </c>
      <c r="L237" s="425">
        <v>-5.5865921787709993E-3</v>
      </c>
      <c r="M237" s="437">
        <v>316</v>
      </c>
    </row>
    <row r="238" spans="1:13" ht="15" customHeight="1">
      <c r="A238" s="548"/>
      <c r="B238" s="405" t="s">
        <v>44</v>
      </c>
      <c r="C238" s="383"/>
      <c r="D238" s="383"/>
      <c r="E238" s="399">
        <v>39</v>
      </c>
      <c r="F238" s="363">
        <v>0.25806451612903225</v>
      </c>
      <c r="G238" s="401">
        <v>37</v>
      </c>
      <c r="H238" s="365">
        <v>0.94871799999999995</v>
      </c>
      <c r="I238" s="400">
        <v>0.27586206896551735</v>
      </c>
      <c r="J238" s="401">
        <v>2</v>
      </c>
      <c r="K238" s="365">
        <v>5.1282000000000001E-2</v>
      </c>
      <c r="L238" s="425">
        <v>0</v>
      </c>
      <c r="M238" s="437">
        <v>12</v>
      </c>
    </row>
    <row r="239" spans="1:13" ht="15" customHeight="1">
      <c r="A239" s="548"/>
      <c r="B239" s="405" t="s">
        <v>645</v>
      </c>
      <c r="C239" s="383"/>
      <c r="D239" s="383"/>
      <c r="E239" s="406">
        <v>22</v>
      </c>
      <c r="F239" s="363">
        <v>0.375</v>
      </c>
      <c r="G239" s="402">
        <v>16</v>
      </c>
      <c r="H239" s="366">
        <v>0.72727272727272729</v>
      </c>
      <c r="I239" s="400">
        <v>0.60000000000000009</v>
      </c>
      <c r="J239" s="402">
        <v>6</v>
      </c>
      <c r="K239" s="366">
        <v>0.27272727272727271</v>
      </c>
      <c r="L239" s="425">
        <v>0</v>
      </c>
      <c r="M239" s="437">
        <v>0</v>
      </c>
    </row>
    <row r="240" spans="1:13" ht="15" customHeight="1">
      <c r="A240" s="548"/>
      <c r="B240" s="405" t="s">
        <v>646</v>
      </c>
      <c r="C240" s="383"/>
      <c r="D240" s="383"/>
      <c r="E240" s="399">
        <v>22</v>
      </c>
      <c r="F240" s="363">
        <v>-0.15384615384615385</v>
      </c>
      <c r="G240" s="401">
        <v>14</v>
      </c>
      <c r="H240" s="365">
        <v>0.63636400000000004</v>
      </c>
      <c r="I240" s="400">
        <v>-0.26315789473684215</v>
      </c>
      <c r="J240" s="401">
        <v>8</v>
      </c>
      <c r="K240" s="365">
        <v>0.36363600000000001</v>
      </c>
      <c r="L240" s="425">
        <v>0.14285714285714279</v>
      </c>
      <c r="M240" s="437">
        <v>6</v>
      </c>
    </row>
    <row r="241" spans="1:13" ht="15" customHeight="1">
      <c r="A241" s="548"/>
      <c r="B241" s="405" t="s">
        <v>647</v>
      </c>
      <c r="C241" s="383"/>
      <c r="D241" s="383"/>
      <c r="E241" s="399">
        <v>42</v>
      </c>
      <c r="F241" s="363">
        <v>0.55555555555555558</v>
      </c>
      <c r="G241" s="401">
        <v>42</v>
      </c>
      <c r="H241" s="365">
        <v>1</v>
      </c>
      <c r="I241" s="400">
        <v>0.55555555555555558</v>
      </c>
      <c r="J241" s="401">
        <v>0</v>
      </c>
      <c r="K241" s="365">
        <v>0</v>
      </c>
      <c r="L241" s="425" t="s">
        <v>52</v>
      </c>
      <c r="M241" s="437">
        <v>4</v>
      </c>
    </row>
    <row r="242" spans="1:13" ht="15" customHeight="1">
      <c r="A242" s="548"/>
      <c r="B242" s="405" t="s">
        <v>45</v>
      </c>
      <c r="C242" s="383"/>
      <c r="D242" s="383"/>
      <c r="E242" s="399">
        <v>337</v>
      </c>
      <c r="F242" s="363">
        <v>6.3091482649842323E-2</v>
      </c>
      <c r="G242" s="401">
        <v>319</v>
      </c>
      <c r="H242" s="365">
        <v>0.94658799999999998</v>
      </c>
      <c r="I242" s="400">
        <v>5.6291390728476776E-2</v>
      </c>
      <c r="J242" s="401">
        <v>18</v>
      </c>
      <c r="K242" s="365">
        <v>5.3412000000000001E-2</v>
      </c>
      <c r="L242" s="425">
        <v>0.19999999999999996</v>
      </c>
      <c r="M242" s="437">
        <v>106</v>
      </c>
    </row>
    <row r="243" spans="1:13" ht="15" customHeight="1">
      <c r="A243" s="548"/>
      <c r="B243" s="405" t="s">
        <v>648</v>
      </c>
      <c r="C243" s="383"/>
      <c r="D243" s="383"/>
      <c r="E243" s="401">
        <f>SUBTOTAL(9,E244:E248)</f>
        <v>2715</v>
      </c>
      <c r="F243" s="363">
        <v>7.0474777448070736E-3</v>
      </c>
      <c r="G243" s="401">
        <f>SUBTOTAL(9,G244:G248)</f>
        <v>2613</v>
      </c>
      <c r="H243" s="365">
        <f>IFERROR(G243/$E243,"-")</f>
        <v>0.96243093922651934</v>
      </c>
      <c r="I243" s="400">
        <v>5.7736720554273369E-3</v>
      </c>
      <c r="J243" s="401">
        <f>SUBTOTAL(9,J244:J248)</f>
        <v>102</v>
      </c>
      <c r="K243" s="365">
        <f>IFERROR(J243/$E243,"-")</f>
        <v>3.7569060773480663E-2</v>
      </c>
      <c r="L243" s="425">
        <v>4.081632653061229E-2</v>
      </c>
      <c r="M243" s="434">
        <f>SUBTOTAL(9,M244:M248)</f>
        <v>462</v>
      </c>
    </row>
    <row r="244" spans="1:13" ht="15" customHeight="1">
      <c r="A244" s="548"/>
      <c r="B244" s="405"/>
      <c r="C244" s="385" t="s">
        <v>649</v>
      </c>
      <c r="D244" s="385"/>
      <c r="E244" s="399">
        <v>2187</v>
      </c>
      <c r="F244" s="363">
        <v>2.7510316368637433E-3</v>
      </c>
      <c r="G244" s="401">
        <v>2102</v>
      </c>
      <c r="H244" s="365">
        <v>0.96113400000000004</v>
      </c>
      <c r="I244" s="400">
        <v>3.3412887828161431E-3</v>
      </c>
      <c r="J244" s="401">
        <v>85</v>
      </c>
      <c r="K244" s="365">
        <v>3.8865999999999998E-2</v>
      </c>
      <c r="L244" s="425">
        <v>-1.1627906976744207E-2</v>
      </c>
      <c r="M244" s="437">
        <v>309</v>
      </c>
    </row>
    <row r="245" spans="1:13" ht="15" customHeight="1">
      <c r="A245" s="548"/>
      <c r="B245" s="405"/>
      <c r="C245" s="385" t="s">
        <v>650</v>
      </c>
      <c r="D245" s="385"/>
      <c r="E245" s="399">
        <v>134</v>
      </c>
      <c r="F245" s="363">
        <v>-6.944444444444442E-2</v>
      </c>
      <c r="G245" s="401">
        <v>125</v>
      </c>
      <c r="H245" s="365">
        <v>0.932836</v>
      </c>
      <c r="I245" s="400">
        <v>-9.4202898550724612E-2</v>
      </c>
      <c r="J245" s="401">
        <v>9</v>
      </c>
      <c r="K245" s="365">
        <v>6.7164000000000001E-2</v>
      </c>
      <c r="L245" s="425">
        <v>0.5</v>
      </c>
      <c r="M245" s="437">
        <v>55</v>
      </c>
    </row>
    <row r="246" spans="1:13" ht="15" customHeight="1">
      <c r="A246" s="548"/>
      <c r="B246" s="405"/>
      <c r="C246" s="385" t="s">
        <v>651</v>
      </c>
      <c r="D246" s="385"/>
      <c r="E246" s="399">
        <v>252</v>
      </c>
      <c r="F246" s="363">
        <v>7.2340425531914887E-2</v>
      </c>
      <c r="G246" s="401">
        <v>245</v>
      </c>
      <c r="H246" s="365">
        <v>0.97222200000000003</v>
      </c>
      <c r="I246" s="400">
        <v>6.9868995633187714E-2</v>
      </c>
      <c r="J246" s="401">
        <v>7</v>
      </c>
      <c r="K246" s="365">
        <v>2.7778000000000001E-2</v>
      </c>
      <c r="L246" s="425">
        <v>0.16666666666666674</v>
      </c>
      <c r="M246" s="437">
        <v>53</v>
      </c>
    </row>
    <row r="247" spans="1:13" ht="15" customHeight="1">
      <c r="A247" s="548"/>
      <c r="B247" s="405"/>
      <c r="C247" s="385" t="s">
        <v>652</v>
      </c>
      <c r="D247" s="385"/>
      <c r="E247" s="399">
        <v>72</v>
      </c>
      <c r="F247" s="363">
        <v>5.8823529411764719E-2</v>
      </c>
      <c r="G247" s="401">
        <v>72</v>
      </c>
      <c r="H247" s="365">
        <v>1</v>
      </c>
      <c r="I247" s="400">
        <v>5.8823529411764719E-2</v>
      </c>
      <c r="J247" s="401">
        <v>0</v>
      </c>
      <c r="K247" s="365">
        <v>0</v>
      </c>
      <c r="L247" s="425" t="s">
        <v>52</v>
      </c>
      <c r="M247" s="437">
        <v>23</v>
      </c>
    </row>
    <row r="248" spans="1:13" ht="15" customHeight="1">
      <c r="A248" s="549"/>
      <c r="B248" s="405"/>
      <c r="C248" s="385" t="s">
        <v>653</v>
      </c>
      <c r="D248" s="385"/>
      <c r="E248" s="399">
        <v>70</v>
      </c>
      <c r="F248" s="363">
        <v>2.9411764705882248E-2</v>
      </c>
      <c r="G248" s="401">
        <v>69</v>
      </c>
      <c r="H248" s="365">
        <v>0.98571399999999998</v>
      </c>
      <c r="I248" s="400">
        <v>1.4705882352941124E-2</v>
      </c>
      <c r="J248" s="401">
        <v>1</v>
      </c>
      <c r="K248" s="365">
        <v>1.4286E-2</v>
      </c>
      <c r="L248" s="425" t="s">
        <v>52</v>
      </c>
      <c r="M248" s="437">
        <v>22</v>
      </c>
    </row>
    <row r="249" spans="1:13" ht="15" customHeight="1">
      <c r="A249" s="547" t="s">
        <v>655</v>
      </c>
      <c r="B249" s="405" t="s">
        <v>654</v>
      </c>
      <c r="C249" s="383"/>
      <c r="D249" s="383"/>
      <c r="E249" s="399" t="s">
        <v>52</v>
      </c>
      <c r="F249" s="363" t="s">
        <v>52</v>
      </c>
      <c r="G249" s="401" t="s">
        <v>52</v>
      </c>
      <c r="H249" s="365" t="s">
        <v>52</v>
      </c>
      <c r="I249" s="400" t="s">
        <v>52</v>
      </c>
      <c r="J249" s="401" t="s">
        <v>52</v>
      </c>
      <c r="K249" s="365" t="s">
        <v>52</v>
      </c>
      <c r="L249" s="425" t="s">
        <v>52</v>
      </c>
      <c r="M249" s="434" t="s">
        <v>52</v>
      </c>
    </row>
    <row r="250" spans="1:13" ht="15" customHeight="1">
      <c r="A250" s="548"/>
      <c r="B250" s="405" t="s">
        <v>46</v>
      </c>
      <c r="C250" s="383"/>
      <c r="D250" s="383"/>
      <c r="E250" s="401">
        <f>SUBTOTAL(9,E251:E252)</f>
        <v>4280</v>
      </c>
      <c r="F250" s="363">
        <v>5.0822489565430784E-2</v>
      </c>
      <c r="G250" s="401">
        <f>SUBTOTAL(9,G251:G252)</f>
        <v>4175</v>
      </c>
      <c r="H250" s="365">
        <f>IFERROR(G250/$E250,"-")</f>
        <v>0.97546728971962615</v>
      </c>
      <c r="I250" s="400">
        <v>5.1637279596977281E-2</v>
      </c>
      <c r="J250" s="401">
        <f>SUBTOTAL(9,J251:J252)</f>
        <v>105</v>
      </c>
      <c r="K250" s="365">
        <f>IFERROR(J250/$E250,"-")</f>
        <v>2.4532710280373831E-2</v>
      </c>
      <c r="L250" s="425">
        <v>1.9417475728155331E-2</v>
      </c>
      <c r="M250" s="434">
        <f>SUBTOTAL(9,M251:M252)</f>
        <v>342</v>
      </c>
    </row>
    <row r="251" spans="1:13" ht="15" customHeight="1">
      <c r="A251" s="548"/>
      <c r="B251" s="405"/>
      <c r="C251" s="385" t="s">
        <v>656</v>
      </c>
      <c r="D251" s="385"/>
      <c r="E251" s="399">
        <v>1133</v>
      </c>
      <c r="F251" s="363">
        <v>9.5744680851063801E-2</v>
      </c>
      <c r="G251" s="401">
        <v>1099</v>
      </c>
      <c r="H251" s="365">
        <v>0.96999100000000005</v>
      </c>
      <c r="I251" s="400">
        <v>9.5712861415752748E-2</v>
      </c>
      <c r="J251" s="401">
        <v>34</v>
      </c>
      <c r="K251" s="365">
        <v>3.0009000000000001E-2</v>
      </c>
      <c r="L251" s="425">
        <v>9.6774193548387011E-2</v>
      </c>
      <c r="M251" s="437">
        <v>51</v>
      </c>
    </row>
    <row r="252" spans="1:13" ht="15" customHeight="1">
      <c r="A252" s="548"/>
      <c r="B252" s="405"/>
      <c r="C252" s="385" t="s">
        <v>657</v>
      </c>
      <c r="D252" s="385"/>
      <c r="E252" s="399">
        <v>3147</v>
      </c>
      <c r="F252" s="363">
        <v>3.5538005923001048E-2</v>
      </c>
      <c r="G252" s="401">
        <v>3076</v>
      </c>
      <c r="H252" s="365">
        <v>0.97743899999999995</v>
      </c>
      <c r="I252" s="400">
        <v>3.6737445230872856E-2</v>
      </c>
      <c r="J252" s="401">
        <v>71</v>
      </c>
      <c r="K252" s="365">
        <v>2.2561000000000001E-2</v>
      </c>
      <c r="L252" s="425">
        <v>-1.388888888888884E-2</v>
      </c>
      <c r="M252" s="437">
        <v>291</v>
      </c>
    </row>
    <row r="253" spans="1:13" ht="15" customHeight="1">
      <c r="A253" s="548"/>
      <c r="B253" s="405" t="s">
        <v>658</v>
      </c>
      <c r="C253" s="383"/>
      <c r="D253" s="383"/>
      <c r="E253" s="406">
        <v>5</v>
      </c>
      <c r="F253" s="363">
        <v>-0.375</v>
      </c>
      <c r="G253" s="402">
        <v>2</v>
      </c>
      <c r="H253" s="366">
        <v>0.4</v>
      </c>
      <c r="I253" s="400">
        <v>0</v>
      </c>
      <c r="J253" s="402">
        <v>3</v>
      </c>
      <c r="K253" s="366">
        <v>0.6</v>
      </c>
      <c r="L253" s="425">
        <v>-0.5</v>
      </c>
      <c r="M253" s="437">
        <v>0</v>
      </c>
    </row>
    <row r="254" spans="1:13" ht="15" customHeight="1">
      <c r="A254" s="548"/>
      <c r="B254" s="405" t="s">
        <v>659</v>
      </c>
      <c r="C254" s="383"/>
      <c r="D254" s="383"/>
      <c r="E254" s="401">
        <f>SUBTOTAL(9,E255:E259)</f>
        <v>1137</v>
      </c>
      <c r="F254" s="363">
        <v>0.100677637947725</v>
      </c>
      <c r="G254" s="401">
        <f>SUBTOTAL(9,G255:G259)</f>
        <v>493</v>
      </c>
      <c r="H254" s="365">
        <f>IFERROR(G254/$E254,"-")</f>
        <v>0.4335971855760774</v>
      </c>
      <c r="I254" s="400">
        <v>0.17102137767220893</v>
      </c>
      <c r="J254" s="401">
        <f>SUBTOTAL(9,J255:J259)</f>
        <v>644</v>
      </c>
      <c r="K254" s="365">
        <f>IFERROR(J254/$E254,"-")</f>
        <v>0.5664028144239226</v>
      </c>
      <c r="L254" s="425">
        <v>5.2287581699346442E-2</v>
      </c>
      <c r="M254" s="434">
        <f>SUBTOTAL(9,M255:M259)</f>
        <v>72</v>
      </c>
    </row>
    <row r="255" spans="1:13" ht="15" customHeight="1">
      <c r="A255" s="548"/>
      <c r="B255" s="405"/>
      <c r="C255" s="385" t="s">
        <v>660</v>
      </c>
      <c r="D255" s="385"/>
      <c r="E255" s="399">
        <v>1085</v>
      </c>
      <c r="F255" s="363">
        <v>8.8264794383149381E-2</v>
      </c>
      <c r="G255" s="401">
        <v>469</v>
      </c>
      <c r="H255" s="365">
        <v>0.43225799999999998</v>
      </c>
      <c r="I255" s="400">
        <v>0.15517241379310343</v>
      </c>
      <c r="J255" s="401">
        <v>616</v>
      </c>
      <c r="K255" s="365">
        <v>0.56774199999999997</v>
      </c>
      <c r="L255" s="425">
        <v>4.2301184433164218E-2</v>
      </c>
      <c r="M255" s="437">
        <v>71</v>
      </c>
    </row>
    <row r="256" spans="1:13" ht="15" customHeight="1">
      <c r="A256" s="548"/>
      <c r="B256" s="405"/>
      <c r="C256" s="385" t="s">
        <v>661</v>
      </c>
      <c r="D256" s="385"/>
      <c r="E256" s="399">
        <v>7</v>
      </c>
      <c r="F256" s="363">
        <v>-0.125</v>
      </c>
      <c r="G256" s="401">
        <v>1</v>
      </c>
      <c r="H256" s="365">
        <v>0.14285700000000001</v>
      </c>
      <c r="I256" s="400">
        <v>-0.5</v>
      </c>
      <c r="J256" s="401">
        <v>6</v>
      </c>
      <c r="K256" s="365">
        <v>0.85714299999999999</v>
      </c>
      <c r="L256" s="425">
        <v>0</v>
      </c>
      <c r="M256" s="437">
        <v>0</v>
      </c>
    </row>
    <row r="257" spans="1:13" ht="15" customHeight="1">
      <c r="A257" s="548"/>
      <c r="B257" s="405"/>
      <c r="C257" s="385" t="s">
        <v>47</v>
      </c>
      <c r="D257" s="385"/>
      <c r="E257" s="399">
        <v>0</v>
      </c>
      <c r="F257" s="363" t="s">
        <v>52</v>
      </c>
      <c r="G257" s="401">
        <v>0</v>
      </c>
      <c r="H257" s="365">
        <v>0</v>
      </c>
      <c r="I257" s="400" t="s">
        <v>52</v>
      </c>
      <c r="J257" s="401">
        <v>0</v>
      </c>
      <c r="K257" s="365">
        <v>0</v>
      </c>
      <c r="L257" s="425" t="s">
        <v>52</v>
      </c>
      <c r="M257" s="437">
        <v>0</v>
      </c>
    </row>
    <row r="258" spans="1:13" ht="15" customHeight="1">
      <c r="A258" s="548"/>
      <c r="B258" s="405"/>
      <c r="C258" s="385" t="s">
        <v>662</v>
      </c>
      <c r="D258" s="385"/>
      <c r="E258" s="399">
        <v>20</v>
      </c>
      <c r="F258" s="363" t="s">
        <v>52</v>
      </c>
      <c r="G258" s="401">
        <v>12</v>
      </c>
      <c r="H258" s="365">
        <v>0.6</v>
      </c>
      <c r="I258" s="400" t="s">
        <v>52</v>
      </c>
      <c r="J258" s="401">
        <v>8</v>
      </c>
      <c r="K258" s="365">
        <v>0.4</v>
      </c>
      <c r="L258" s="425" t="s">
        <v>52</v>
      </c>
      <c r="M258" s="437">
        <v>0</v>
      </c>
    </row>
    <row r="259" spans="1:13" ht="15" customHeight="1">
      <c r="A259" s="548"/>
      <c r="B259" s="405"/>
      <c r="C259" s="385" t="s">
        <v>48</v>
      </c>
      <c r="D259" s="385"/>
      <c r="E259" s="399">
        <v>25</v>
      </c>
      <c r="F259" s="363">
        <v>-0.1071428571428571</v>
      </c>
      <c r="G259" s="401">
        <v>11</v>
      </c>
      <c r="H259" s="365">
        <v>0.44</v>
      </c>
      <c r="I259" s="400">
        <v>-0.15384615384615385</v>
      </c>
      <c r="J259" s="401">
        <v>14</v>
      </c>
      <c r="K259" s="365">
        <v>0.56000000000000005</v>
      </c>
      <c r="L259" s="425">
        <v>-6.6666666666666652E-2</v>
      </c>
      <c r="M259" s="437">
        <v>1</v>
      </c>
    </row>
    <row r="260" spans="1:13" ht="15" customHeight="1">
      <c r="A260" s="548"/>
      <c r="B260" s="405" t="s">
        <v>663</v>
      </c>
      <c r="C260" s="383"/>
      <c r="D260" s="383"/>
      <c r="E260" s="401" t="s">
        <v>52</v>
      </c>
      <c r="F260" s="363" t="s">
        <v>52</v>
      </c>
      <c r="G260" s="401" t="s">
        <v>52</v>
      </c>
      <c r="H260" s="365" t="s">
        <v>52</v>
      </c>
      <c r="I260" s="400" t="s">
        <v>52</v>
      </c>
      <c r="J260" s="401" t="s">
        <v>52</v>
      </c>
      <c r="K260" s="365" t="s">
        <v>52</v>
      </c>
      <c r="L260" s="425" t="s">
        <v>52</v>
      </c>
      <c r="M260" s="434" t="s">
        <v>52</v>
      </c>
    </row>
    <row r="261" spans="1:13" ht="15" customHeight="1">
      <c r="A261" s="548"/>
      <c r="B261" s="408"/>
      <c r="C261" s="386" t="s">
        <v>664</v>
      </c>
      <c r="D261" s="386"/>
      <c r="E261" s="406" t="s">
        <v>52</v>
      </c>
      <c r="F261" s="363" t="s">
        <v>52</v>
      </c>
      <c r="G261" s="402" t="s">
        <v>52</v>
      </c>
      <c r="H261" s="366" t="s">
        <v>52</v>
      </c>
      <c r="I261" s="400" t="s">
        <v>52</v>
      </c>
      <c r="J261" s="402" t="s">
        <v>52</v>
      </c>
      <c r="K261" s="366" t="s">
        <v>52</v>
      </c>
      <c r="L261" s="425" t="s">
        <v>52</v>
      </c>
      <c r="M261" s="434" t="s">
        <v>52</v>
      </c>
    </row>
    <row r="262" spans="1:13" ht="15" customHeight="1">
      <c r="A262" s="548"/>
      <c r="B262" s="408"/>
      <c r="C262" s="386"/>
      <c r="D262" s="410" t="s">
        <v>741</v>
      </c>
      <c r="E262" s="406" t="s">
        <v>52</v>
      </c>
      <c r="F262" s="363" t="s">
        <v>52</v>
      </c>
      <c r="G262" s="402" t="s">
        <v>52</v>
      </c>
      <c r="H262" s="366" t="s">
        <v>52</v>
      </c>
      <c r="I262" s="400" t="s">
        <v>52</v>
      </c>
      <c r="J262" s="402" t="s">
        <v>52</v>
      </c>
      <c r="K262" s="366" t="s">
        <v>52</v>
      </c>
      <c r="L262" s="425" t="s">
        <v>52</v>
      </c>
      <c r="M262" s="434" t="s">
        <v>52</v>
      </c>
    </row>
    <row r="263" spans="1:13" ht="15" customHeight="1">
      <c r="A263" s="548"/>
      <c r="B263" s="405" t="s">
        <v>665</v>
      </c>
      <c r="C263" s="383"/>
      <c r="D263" s="383"/>
      <c r="E263" s="399">
        <v>714</v>
      </c>
      <c r="F263" s="363">
        <v>1.1331444759206777E-2</v>
      </c>
      <c r="G263" s="401">
        <v>278</v>
      </c>
      <c r="H263" s="365">
        <v>0.38935599999999998</v>
      </c>
      <c r="I263" s="400">
        <v>5.3030303030302983E-2</v>
      </c>
      <c r="J263" s="401">
        <v>436</v>
      </c>
      <c r="K263" s="365">
        <v>0.61064399999999996</v>
      </c>
      <c r="L263" s="425">
        <v>-1.3574660633484115E-2</v>
      </c>
      <c r="M263" s="437">
        <v>30</v>
      </c>
    </row>
    <row r="264" spans="1:13" ht="15" customHeight="1">
      <c r="A264" s="548"/>
      <c r="B264" s="405" t="s">
        <v>666</v>
      </c>
      <c r="C264" s="383"/>
      <c r="D264" s="383"/>
      <c r="E264" s="399">
        <v>141</v>
      </c>
      <c r="F264" s="363">
        <v>-9.6153846153846145E-2</v>
      </c>
      <c r="G264" s="401">
        <v>141</v>
      </c>
      <c r="H264" s="365">
        <v>1</v>
      </c>
      <c r="I264" s="400">
        <v>-9.6153846153846145E-2</v>
      </c>
      <c r="J264" s="401">
        <v>0</v>
      </c>
      <c r="K264" s="365">
        <v>0</v>
      </c>
      <c r="L264" s="425" t="s">
        <v>52</v>
      </c>
      <c r="M264" s="437">
        <v>20</v>
      </c>
    </row>
    <row r="265" spans="1:13" ht="15" customHeight="1">
      <c r="A265" s="548"/>
      <c r="B265" s="405" t="s">
        <v>667</v>
      </c>
      <c r="C265" s="383"/>
      <c r="D265" s="383"/>
      <c r="E265" s="399">
        <v>979</v>
      </c>
      <c r="F265" s="363">
        <v>3.1612223393045369E-2</v>
      </c>
      <c r="G265" s="401">
        <v>976</v>
      </c>
      <c r="H265" s="365">
        <v>0.99693600000000004</v>
      </c>
      <c r="I265" s="400">
        <v>2.9535864978903037E-2</v>
      </c>
      <c r="J265" s="401">
        <v>3</v>
      </c>
      <c r="K265" s="365">
        <v>3.0639999999999999E-3</v>
      </c>
      <c r="L265" s="425">
        <v>2</v>
      </c>
      <c r="M265" s="437">
        <v>37</v>
      </c>
    </row>
    <row r="266" spans="1:13" ht="15" customHeight="1">
      <c r="A266" s="548"/>
      <c r="B266" s="405" t="s">
        <v>668</v>
      </c>
      <c r="C266" s="383"/>
      <c r="D266" s="383"/>
      <c r="E266" s="399">
        <v>323</v>
      </c>
      <c r="F266" s="363">
        <v>0.13732394366197176</v>
      </c>
      <c r="G266" s="401">
        <v>256</v>
      </c>
      <c r="H266" s="365">
        <v>0.79257</v>
      </c>
      <c r="I266" s="400">
        <v>0.18518518518518512</v>
      </c>
      <c r="J266" s="401">
        <v>67</v>
      </c>
      <c r="K266" s="365">
        <v>0.20743</v>
      </c>
      <c r="L266" s="425">
        <v>-1.4705882352941124E-2</v>
      </c>
      <c r="M266" s="437">
        <v>18</v>
      </c>
    </row>
    <row r="267" spans="1:13" ht="15" customHeight="1">
      <c r="A267" s="548"/>
      <c r="B267" s="405" t="s">
        <v>669</v>
      </c>
      <c r="C267" s="383"/>
      <c r="D267" s="383"/>
      <c r="E267" s="401">
        <f>SUBTOTAL(9,E268:E269)</f>
        <v>1105</v>
      </c>
      <c r="F267" s="363">
        <v>-0.18869309838472836</v>
      </c>
      <c r="G267" s="401">
        <f>SUBTOTAL(9,G268:G269)</f>
        <v>1043</v>
      </c>
      <c r="H267" s="365">
        <f>IFERROR(G267/$E267,"-")</f>
        <v>0.9438914027149321</v>
      </c>
      <c r="I267" s="400">
        <v>-0.19769230769230772</v>
      </c>
      <c r="J267" s="401">
        <f>SUBTOTAL(9,J268:J269)</f>
        <v>62</v>
      </c>
      <c r="K267" s="365">
        <f>IFERROR(J267/$E267,"-")</f>
        <v>5.6108597285067875E-2</v>
      </c>
      <c r="L267" s="425">
        <v>0</v>
      </c>
      <c r="M267" s="434">
        <f>SUBTOTAL(9,M268:M269)</f>
        <v>114</v>
      </c>
    </row>
    <row r="268" spans="1:13" ht="15" customHeight="1">
      <c r="A268" s="548"/>
      <c r="B268" s="405"/>
      <c r="C268" s="385" t="s">
        <v>670</v>
      </c>
      <c r="D268" s="385"/>
      <c r="E268" s="399">
        <v>536</v>
      </c>
      <c r="F268" s="363">
        <v>-0.25348189415041777</v>
      </c>
      <c r="G268" s="401">
        <v>501</v>
      </c>
      <c r="H268" s="365">
        <v>0.934701</v>
      </c>
      <c r="I268" s="400">
        <v>-0.26647144948755486</v>
      </c>
      <c r="J268" s="401">
        <v>35</v>
      </c>
      <c r="K268" s="365">
        <v>6.5298999999999996E-2</v>
      </c>
      <c r="L268" s="425">
        <v>0</v>
      </c>
      <c r="M268" s="437">
        <v>73</v>
      </c>
    </row>
    <row r="269" spans="1:13" ht="15" customHeight="1">
      <c r="A269" s="548"/>
      <c r="B269" s="405"/>
      <c r="C269" s="385" t="s">
        <v>671</v>
      </c>
      <c r="D269" s="385"/>
      <c r="E269" s="399">
        <v>569</v>
      </c>
      <c r="F269" s="363">
        <v>-0.11645962732919257</v>
      </c>
      <c r="G269" s="401">
        <v>542</v>
      </c>
      <c r="H269" s="365">
        <v>0.95254799999999995</v>
      </c>
      <c r="I269" s="400">
        <v>-0.12155591572123181</v>
      </c>
      <c r="J269" s="401">
        <v>27</v>
      </c>
      <c r="K269" s="365">
        <v>4.7452000000000001E-2</v>
      </c>
      <c r="L269" s="425">
        <v>0</v>
      </c>
      <c r="M269" s="437">
        <v>41</v>
      </c>
    </row>
    <row r="270" spans="1:13" ht="15" customHeight="1">
      <c r="A270" s="548"/>
      <c r="B270" s="405" t="s">
        <v>672</v>
      </c>
      <c r="C270" s="383"/>
      <c r="D270" s="383"/>
      <c r="E270" s="406" t="s">
        <v>52</v>
      </c>
      <c r="F270" s="363" t="s">
        <v>52</v>
      </c>
      <c r="G270" s="402" t="s">
        <v>52</v>
      </c>
      <c r="H270" s="366" t="s">
        <v>52</v>
      </c>
      <c r="I270" s="400" t="s">
        <v>52</v>
      </c>
      <c r="J270" s="402" t="s">
        <v>52</v>
      </c>
      <c r="K270" s="366" t="s">
        <v>52</v>
      </c>
      <c r="L270" s="425" t="s">
        <v>52</v>
      </c>
      <c r="M270" s="434" t="s">
        <v>52</v>
      </c>
    </row>
    <row r="271" spans="1:13" ht="15" customHeight="1">
      <c r="A271" s="548"/>
      <c r="B271" s="405" t="s">
        <v>673</v>
      </c>
      <c r="C271" s="383"/>
      <c r="D271" s="383"/>
      <c r="E271" s="401">
        <f>SUBTOTAL(9,E272:E273)</f>
        <v>1815</v>
      </c>
      <c r="F271" s="363">
        <v>1.3400335008375119E-2</v>
      </c>
      <c r="G271" s="401">
        <f>SUBTOTAL(9,G272:G273)</f>
        <v>1255</v>
      </c>
      <c r="H271" s="365">
        <f>IFERROR(G271/$E271,"-")</f>
        <v>0.69146005509641872</v>
      </c>
      <c r="I271" s="400">
        <v>2.7846027846027743E-2</v>
      </c>
      <c r="J271" s="401">
        <f>SUBTOTAL(9,J272:J273)</f>
        <v>560</v>
      </c>
      <c r="K271" s="365">
        <f>IFERROR(J271/$E271,"-")</f>
        <v>0.30853994490358128</v>
      </c>
      <c r="L271" s="425">
        <v>-1.7543859649122862E-2</v>
      </c>
      <c r="M271" s="434">
        <f>SUBTOTAL(9,M272:M273)</f>
        <v>193</v>
      </c>
    </row>
    <row r="272" spans="1:13" ht="15" customHeight="1">
      <c r="A272" s="548"/>
      <c r="B272" s="405"/>
      <c r="C272" s="385" t="s">
        <v>674</v>
      </c>
      <c r="D272" s="385"/>
      <c r="E272" s="399">
        <v>537</v>
      </c>
      <c r="F272" s="363">
        <v>-4.6181172291296591E-2</v>
      </c>
      <c r="G272" s="401">
        <v>249</v>
      </c>
      <c r="H272" s="365">
        <v>0.46368700000000002</v>
      </c>
      <c r="I272" s="400">
        <v>-6.7415730337078705E-2</v>
      </c>
      <c r="J272" s="401">
        <v>288</v>
      </c>
      <c r="K272" s="365">
        <v>0.53631300000000004</v>
      </c>
      <c r="L272" s="425">
        <v>-2.7027027027026973E-2</v>
      </c>
      <c r="M272" s="437">
        <v>17</v>
      </c>
    </row>
    <row r="273" spans="1:13" ht="15" customHeight="1">
      <c r="A273" s="548"/>
      <c r="B273" s="405"/>
      <c r="C273" s="385" t="s">
        <v>675</v>
      </c>
      <c r="D273" s="385"/>
      <c r="E273" s="399">
        <v>1278</v>
      </c>
      <c r="F273" s="363">
        <v>4.0716612377850181E-2</v>
      </c>
      <c r="G273" s="401">
        <v>1006</v>
      </c>
      <c r="H273" s="365">
        <v>0.78716699999999995</v>
      </c>
      <c r="I273" s="400">
        <v>5.4507337526205513E-2</v>
      </c>
      <c r="J273" s="401">
        <v>272</v>
      </c>
      <c r="K273" s="365">
        <v>0.21283299999999999</v>
      </c>
      <c r="L273" s="425">
        <v>-7.2992700729926918E-3</v>
      </c>
      <c r="M273" s="437">
        <v>176</v>
      </c>
    </row>
    <row r="274" spans="1:13" ht="15" customHeight="1">
      <c r="A274" s="548"/>
      <c r="B274" s="405" t="s">
        <v>676</v>
      </c>
      <c r="C274" s="383"/>
      <c r="D274" s="383"/>
      <c r="E274" s="399">
        <v>247</v>
      </c>
      <c r="F274" s="363">
        <v>8.1632653061225469E-3</v>
      </c>
      <c r="G274" s="401">
        <v>241</v>
      </c>
      <c r="H274" s="365">
        <v>0.97570900000000005</v>
      </c>
      <c r="I274" s="400">
        <v>2.1186440677966045E-2</v>
      </c>
      <c r="J274" s="401">
        <v>6</v>
      </c>
      <c r="K274" s="365">
        <v>2.4291E-2</v>
      </c>
      <c r="L274" s="425">
        <v>-0.33333333333333337</v>
      </c>
      <c r="M274" s="437">
        <v>19</v>
      </c>
    </row>
    <row r="275" spans="1:13" ht="15" customHeight="1">
      <c r="A275" s="548"/>
      <c r="B275" s="405" t="s">
        <v>677</v>
      </c>
      <c r="C275" s="383"/>
      <c r="D275" s="383"/>
      <c r="E275" s="399">
        <v>329</v>
      </c>
      <c r="F275" s="363">
        <v>1.5432098765432167E-2</v>
      </c>
      <c r="G275" s="401">
        <v>315</v>
      </c>
      <c r="H275" s="365">
        <v>0.95744700000000005</v>
      </c>
      <c r="I275" s="400">
        <v>4.3046357615894149E-2</v>
      </c>
      <c r="J275" s="401">
        <v>14</v>
      </c>
      <c r="K275" s="365">
        <v>4.2553000000000001E-2</v>
      </c>
      <c r="L275" s="425">
        <v>-0.36363636363636365</v>
      </c>
      <c r="M275" s="437">
        <v>19</v>
      </c>
    </row>
    <row r="276" spans="1:13" ht="15" customHeight="1">
      <c r="A276" s="549"/>
      <c r="B276" s="405" t="s">
        <v>678</v>
      </c>
      <c r="C276" s="383"/>
      <c r="D276" s="383"/>
      <c r="E276" s="399">
        <v>96</v>
      </c>
      <c r="F276" s="363">
        <v>-7.6923076923076872E-2</v>
      </c>
      <c r="G276" s="401">
        <v>88</v>
      </c>
      <c r="H276" s="365">
        <v>0.91666700000000001</v>
      </c>
      <c r="I276" s="400">
        <v>-7.3684210526315796E-2</v>
      </c>
      <c r="J276" s="401">
        <v>8</v>
      </c>
      <c r="K276" s="365">
        <v>8.3333000000000004E-2</v>
      </c>
      <c r="L276" s="425">
        <v>-0.11111111111111116</v>
      </c>
      <c r="M276" s="437">
        <v>7</v>
      </c>
    </row>
    <row r="277" spans="1:13" ht="15" customHeight="1">
      <c r="A277" s="547" t="s">
        <v>680</v>
      </c>
      <c r="B277" s="405" t="s">
        <v>679</v>
      </c>
      <c r="C277" s="383"/>
      <c r="D277" s="383"/>
      <c r="E277" s="399">
        <v>138</v>
      </c>
      <c r="F277" s="363">
        <v>0.550561797752809</v>
      </c>
      <c r="G277" s="401">
        <v>129</v>
      </c>
      <c r="H277" s="365">
        <v>0.93478300000000003</v>
      </c>
      <c r="I277" s="400">
        <v>0.59259259259259256</v>
      </c>
      <c r="J277" s="401">
        <v>9</v>
      </c>
      <c r="K277" s="365">
        <v>6.5216999999999997E-2</v>
      </c>
      <c r="L277" s="425">
        <v>0.125</v>
      </c>
      <c r="M277" s="437">
        <v>22</v>
      </c>
    </row>
    <row r="278" spans="1:13" ht="15" customHeight="1">
      <c r="A278" s="548"/>
      <c r="B278" s="405" t="s">
        <v>681</v>
      </c>
      <c r="C278" s="383"/>
      <c r="D278" s="383"/>
      <c r="E278" s="399">
        <v>34</v>
      </c>
      <c r="F278" s="363">
        <v>0</v>
      </c>
      <c r="G278" s="401">
        <v>34</v>
      </c>
      <c r="H278" s="365">
        <v>1</v>
      </c>
      <c r="I278" s="400">
        <v>0</v>
      </c>
      <c r="J278" s="401">
        <v>0</v>
      </c>
      <c r="K278" s="365">
        <v>0</v>
      </c>
      <c r="L278" s="425" t="s">
        <v>52</v>
      </c>
      <c r="M278" s="437">
        <v>7</v>
      </c>
    </row>
    <row r="279" spans="1:13" ht="15" customHeight="1">
      <c r="A279" s="548"/>
      <c r="B279" s="405" t="s">
        <v>682</v>
      </c>
      <c r="C279" s="383"/>
      <c r="D279" s="383"/>
      <c r="E279" s="399">
        <v>275</v>
      </c>
      <c r="F279" s="363">
        <v>-0.11575562700964626</v>
      </c>
      <c r="G279" s="401">
        <v>247</v>
      </c>
      <c r="H279" s="365">
        <v>0.89818200000000004</v>
      </c>
      <c r="I279" s="400">
        <v>-0.11151079136690645</v>
      </c>
      <c r="J279" s="401">
        <v>28</v>
      </c>
      <c r="K279" s="365">
        <v>0.10181800000000001</v>
      </c>
      <c r="L279" s="425">
        <v>-0.15151515151515149</v>
      </c>
      <c r="M279" s="437">
        <v>25</v>
      </c>
    </row>
    <row r="280" spans="1:13" ht="15" customHeight="1">
      <c r="A280" s="548"/>
      <c r="B280" s="405" t="s">
        <v>683</v>
      </c>
      <c r="C280" s="383"/>
      <c r="D280" s="383"/>
      <c r="E280" s="399">
        <v>1014</v>
      </c>
      <c r="F280" s="363">
        <v>2.6315789473684292E-2</v>
      </c>
      <c r="G280" s="401">
        <v>758</v>
      </c>
      <c r="H280" s="365">
        <v>0.74753499999999995</v>
      </c>
      <c r="I280" s="400">
        <v>1.744966442953011E-2</v>
      </c>
      <c r="J280" s="401">
        <v>256</v>
      </c>
      <c r="K280" s="365">
        <v>0.25246499999999999</v>
      </c>
      <c r="L280" s="425">
        <v>5.3497942386831365E-2</v>
      </c>
      <c r="M280" s="437">
        <v>51</v>
      </c>
    </row>
    <row r="281" spans="1:13" ht="15" customHeight="1">
      <c r="A281" s="548"/>
      <c r="B281" s="405" t="s">
        <v>684</v>
      </c>
      <c r="C281" s="383"/>
      <c r="D281" s="383"/>
      <c r="E281" s="399">
        <v>16</v>
      </c>
      <c r="F281" s="363">
        <v>0.14285714285714279</v>
      </c>
      <c r="G281" s="401">
        <v>9</v>
      </c>
      <c r="H281" s="365">
        <v>0.5625</v>
      </c>
      <c r="I281" s="400">
        <v>0.8</v>
      </c>
      <c r="J281" s="401">
        <v>7</v>
      </c>
      <c r="K281" s="365">
        <v>0.4375</v>
      </c>
      <c r="L281" s="425">
        <v>-0.22222222222222221</v>
      </c>
      <c r="M281" s="437">
        <v>5</v>
      </c>
    </row>
    <row r="282" spans="1:13" ht="15" customHeight="1">
      <c r="A282" s="548"/>
      <c r="B282" s="405" t="s">
        <v>685</v>
      </c>
      <c r="C282" s="383"/>
      <c r="D282" s="383"/>
      <c r="E282" s="399">
        <v>214</v>
      </c>
      <c r="F282" s="363">
        <v>-4.8888888888888871E-2</v>
      </c>
      <c r="G282" s="401">
        <v>211</v>
      </c>
      <c r="H282" s="365">
        <v>0.985981</v>
      </c>
      <c r="I282" s="400">
        <v>-4.9549549549549599E-2</v>
      </c>
      <c r="J282" s="401">
        <v>3</v>
      </c>
      <c r="K282" s="365">
        <v>1.4019E-2</v>
      </c>
      <c r="L282" s="425">
        <v>0</v>
      </c>
      <c r="M282" s="437">
        <v>12</v>
      </c>
    </row>
    <row r="283" spans="1:13" ht="15" customHeight="1">
      <c r="A283" s="548"/>
      <c r="B283" s="405" t="s">
        <v>686</v>
      </c>
      <c r="C283" s="383"/>
      <c r="D283" s="383"/>
      <c r="E283" s="399">
        <v>1</v>
      </c>
      <c r="F283" s="363">
        <v>-0.5</v>
      </c>
      <c r="G283" s="401">
        <v>1</v>
      </c>
      <c r="H283" s="365">
        <v>1</v>
      </c>
      <c r="I283" s="400">
        <v>-0.5</v>
      </c>
      <c r="J283" s="401">
        <v>0</v>
      </c>
      <c r="K283" s="365">
        <v>0</v>
      </c>
      <c r="L283" s="425" t="s">
        <v>52</v>
      </c>
      <c r="M283" s="437">
        <v>0</v>
      </c>
    </row>
    <row r="284" spans="1:13" ht="15" customHeight="1">
      <c r="A284" s="548"/>
      <c r="B284" s="405" t="s">
        <v>687</v>
      </c>
      <c r="C284" s="383"/>
      <c r="D284" s="383"/>
      <c r="E284" s="399">
        <v>351</v>
      </c>
      <c r="F284" s="363">
        <v>-2.7700831024930705E-2</v>
      </c>
      <c r="G284" s="401">
        <v>341</v>
      </c>
      <c r="H284" s="365">
        <v>0.97150999999999998</v>
      </c>
      <c r="I284" s="400">
        <v>-3.125E-2</v>
      </c>
      <c r="J284" s="401">
        <v>10</v>
      </c>
      <c r="K284" s="365">
        <v>2.8490000000000001E-2</v>
      </c>
      <c r="L284" s="425">
        <v>0.11111111111111116</v>
      </c>
      <c r="M284" s="437">
        <v>48</v>
      </c>
    </row>
    <row r="285" spans="1:13" ht="15" customHeight="1">
      <c r="A285" s="548"/>
      <c r="B285" s="405" t="s">
        <v>688</v>
      </c>
      <c r="C285" s="383"/>
      <c r="D285" s="383"/>
      <c r="E285" s="399">
        <v>0</v>
      </c>
      <c r="F285" s="363" t="s">
        <v>52</v>
      </c>
      <c r="G285" s="401">
        <v>0</v>
      </c>
      <c r="H285" s="365">
        <v>0</v>
      </c>
      <c r="I285" s="400" t="s">
        <v>52</v>
      </c>
      <c r="J285" s="401">
        <v>0</v>
      </c>
      <c r="K285" s="365">
        <v>0</v>
      </c>
      <c r="L285" s="425" t="s">
        <v>52</v>
      </c>
      <c r="M285" s="437">
        <v>0</v>
      </c>
    </row>
    <row r="286" spans="1:13" ht="15" customHeight="1">
      <c r="A286" s="548"/>
      <c r="B286" s="405" t="s">
        <v>689</v>
      </c>
      <c r="C286" s="383"/>
      <c r="D286" s="383"/>
      <c r="E286" s="399">
        <v>80</v>
      </c>
      <c r="F286" s="363">
        <v>0.66666666666666674</v>
      </c>
      <c r="G286" s="401">
        <v>73</v>
      </c>
      <c r="H286" s="365">
        <v>0.91249999999999998</v>
      </c>
      <c r="I286" s="400">
        <v>0.87179487179487181</v>
      </c>
      <c r="J286" s="401">
        <v>7</v>
      </c>
      <c r="K286" s="365">
        <v>8.7499999999999994E-2</v>
      </c>
      <c r="L286" s="425">
        <v>-0.22222222222222221</v>
      </c>
      <c r="M286" s="437">
        <v>0</v>
      </c>
    </row>
    <row r="287" spans="1:13" ht="15" customHeight="1">
      <c r="A287" s="548"/>
      <c r="B287" s="405" t="s">
        <v>690</v>
      </c>
      <c r="C287" s="383"/>
      <c r="D287" s="383"/>
      <c r="E287" s="399">
        <v>127</v>
      </c>
      <c r="F287" s="363">
        <v>0.39560439560439553</v>
      </c>
      <c r="G287" s="401">
        <v>127</v>
      </c>
      <c r="H287" s="365">
        <v>1</v>
      </c>
      <c r="I287" s="400">
        <v>0.39560439560439553</v>
      </c>
      <c r="J287" s="401">
        <v>0</v>
      </c>
      <c r="K287" s="365">
        <v>0</v>
      </c>
      <c r="L287" s="425" t="s">
        <v>52</v>
      </c>
      <c r="M287" s="437">
        <v>8</v>
      </c>
    </row>
    <row r="288" spans="1:13" ht="15" customHeight="1">
      <c r="A288" s="548"/>
      <c r="B288" s="405" t="s">
        <v>691</v>
      </c>
      <c r="C288" s="383"/>
      <c r="D288" s="383"/>
      <c r="E288" s="399">
        <v>5</v>
      </c>
      <c r="F288" s="363">
        <v>0.66666666666666674</v>
      </c>
      <c r="G288" s="401">
        <v>5</v>
      </c>
      <c r="H288" s="365">
        <v>1</v>
      </c>
      <c r="I288" s="400">
        <v>0.66666666666666674</v>
      </c>
      <c r="J288" s="401">
        <v>0</v>
      </c>
      <c r="K288" s="365">
        <v>0</v>
      </c>
      <c r="L288" s="425" t="s">
        <v>52</v>
      </c>
      <c r="M288" s="437">
        <v>0</v>
      </c>
    </row>
    <row r="289" spans="1:13" ht="15" customHeight="1">
      <c r="A289" s="548"/>
      <c r="B289" s="405" t="s">
        <v>692</v>
      </c>
      <c r="C289" s="383"/>
      <c r="D289" s="383"/>
      <c r="E289" s="399">
        <v>46</v>
      </c>
      <c r="F289" s="363">
        <v>2.2222222222222143E-2</v>
      </c>
      <c r="G289" s="401">
        <v>46</v>
      </c>
      <c r="H289" s="365">
        <v>1</v>
      </c>
      <c r="I289" s="400">
        <v>0.12195121951219523</v>
      </c>
      <c r="J289" s="401">
        <v>0</v>
      </c>
      <c r="K289" s="365">
        <v>0</v>
      </c>
      <c r="L289" s="425">
        <v>-1</v>
      </c>
      <c r="M289" s="437">
        <v>6</v>
      </c>
    </row>
    <row r="290" spans="1:13" ht="15" customHeight="1">
      <c r="A290" s="548"/>
      <c r="B290" s="405" t="s">
        <v>693</v>
      </c>
      <c r="C290" s="383"/>
      <c r="D290" s="383"/>
      <c r="E290" s="399">
        <v>1</v>
      </c>
      <c r="F290" s="363">
        <v>-0.5</v>
      </c>
      <c r="G290" s="401">
        <v>1</v>
      </c>
      <c r="H290" s="365">
        <v>1</v>
      </c>
      <c r="I290" s="400">
        <v>-0.5</v>
      </c>
      <c r="J290" s="401">
        <v>0</v>
      </c>
      <c r="K290" s="365">
        <v>0</v>
      </c>
      <c r="L290" s="425" t="s">
        <v>52</v>
      </c>
      <c r="M290" s="437">
        <v>0</v>
      </c>
    </row>
    <row r="291" spans="1:13" ht="15" customHeight="1">
      <c r="A291" s="548"/>
      <c r="B291" s="405" t="s">
        <v>694</v>
      </c>
      <c r="C291" s="383"/>
      <c r="D291" s="383"/>
      <c r="E291" s="399">
        <v>685</v>
      </c>
      <c r="F291" s="363">
        <v>-5.9065934065934078E-2</v>
      </c>
      <c r="G291" s="401">
        <v>646</v>
      </c>
      <c r="H291" s="365">
        <v>0.94306599999999996</v>
      </c>
      <c r="I291" s="400">
        <v>-6.3768115942029024E-2</v>
      </c>
      <c r="J291" s="401">
        <v>39</v>
      </c>
      <c r="K291" s="365">
        <v>5.6933999999999998E-2</v>
      </c>
      <c r="L291" s="425">
        <v>2.6315789473684292E-2</v>
      </c>
      <c r="M291" s="437">
        <v>70</v>
      </c>
    </row>
    <row r="292" spans="1:13" ht="15" customHeight="1">
      <c r="A292" s="548"/>
      <c r="B292" s="405" t="s">
        <v>695</v>
      </c>
      <c r="C292" s="383"/>
      <c r="D292" s="383"/>
      <c r="E292" s="399">
        <v>156</v>
      </c>
      <c r="F292" s="363">
        <v>0.13043478260869557</v>
      </c>
      <c r="G292" s="401">
        <v>142</v>
      </c>
      <c r="H292" s="365">
        <v>0.91025599999999995</v>
      </c>
      <c r="I292" s="400">
        <v>0.15447154471544722</v>
      </c>
      <c r="J292" s="401">
        <v>14</v>
      </c>
      <c r="K292" s="365">
        <v>8.9744000000000004E-2</v>
      </c>
      <c r="L292" s="425">
        <v>-6.6666666666666652E-2</v>
      </c>
      <c r="M292" s="437">
        <v>15</v>
      </c>
    </row>
    <row r="293" spans="1:13" ht="15" customHeight="1">
      <c r="A293" s="548"/>
      <c r="B293" s="405" t="s">
        <v>696</v>
      </c>
      <c r="C293" s="383"/>
      <c r="D293" s="383"/>
      <c r="E293" s="399">
        <v>3</v>
      </c>
      <c r="F293" s="363" t="s">
        <v>52</v>
      </c>
      <c r="G293" s="401">
        <v>0</v>
      </c>
      <c r="H293" s="365">
        <v>0</v>
      </c>
      <c r="I293" s="400" t="s">
        <v>52</v>
      </c>
      <c r="J293" s="401">
        <v>3</v>
      </c>
      <c r="K293" s="365">
        <v>1</v>
      </c>
      <c r="L293" s="425" t="s">
        <v>52</v>
      </c>
      <c r="M293" s="437">
        <v>0</v>
      </c>
    </row>
    <row r="294" spans="1:13" ht="15" customHeight="1">
      <c r="A294" s="548"/>
      <c r="B294" s="405" t="s">
        <v>697</v>
      </c>
      <c r="C294" s="383"/>
      <c r="D294" s="383"/>
      <c r="E294" s="399">
        <v>6</v>
      </c>
      <c r="F294" s="363">
        <v>-0.25</v>
      </c>
      <c r="G294" s="401">
        <v>5</v>
      </c>
      <c r="H294" s="365">
        <v>0.83333299999999999</v>
      </c>
      <c r="I294" s="400">
        <v>-0.2857142857142857</v>
      </c>
      <c r="J294" s="401">
        <v>1</v>
      </c>
      <c r="K294" s="365">
        <v>0.16666700000000001</v>
      </c>
      <c r="L294" s="425">
        <v>0</v>
      </c>
      <c r="M294" s="437">
        <v>1</v>
      </c>
    </row>
    <row r="295" spans="1:13" ht="15" customHeight="1">
      <c r="A295" s="548"/>
      <c r="B295" s="405" t="s">
        <v>49</v>
      </c>
      <c r="C295" s="383"/>
      <c r="D295" s="383"/>
      <c r="E295" s="399">
        <v>69</v>
      </c>
      <c r="F295" s="363">
        <v>1.4705882352941124E-2</v>
      </c>
      <c r="G295" s="401">
        <v>57</v>
      </c>
      <c r="H295" s="365">
        <v>0.82608700000000002</v>
      </c>
      <c r="I295" s="400">
        <v>-1.7241379310344862E-2</v>
      </c>
      <c r="J295" s="401">
        <v>12</v>
      </c>
      <c r="K295" s="365">
        <v>0.17391300000000001</v>
      </c>
      <c r="L295" s="425">
        <v>0.19999999999999996</v>
      </c>
      <c r="M295" s="437">
        <v>4</v>
      </c>
    </row>
    <row r="296" spans="1:13" ht="15" customHeight="1">
      <c r="A296" s="548"/>
      <c r="B296" s="405" t="s">
        <v>698</v>
      </c>
      <c r="C296" s="383"/>
      <c r="D296" s="383"/>
      <c r="E296" s="399">
        <v>0</v>
      </c>
      <c r="F296" s="363" t="s">
        <v>52</v>
      </c>
      <c r="G296" s="401">
        <v>0</v>
      </c>
      <c r="H296" s="365">
        <v>0</v>
      </c>
      <c r="I296" s="400" t="s">
        <v>52</v>
      </c>
      <c r="J296" s="401">
        <v>0</v>
      </c>
      <c r="K296" s="365">
        <v>0</v>
      </c>
      <c r="L296" s="425" t="s">
        <v>52</v>
      </c>
      <c r="M296" s="437">
        <v>0</v>
      </c>
    </row>
    <row r="297" spans="1:13" ht="15" customHeight="1">
      <c r="A297" s="548"/>
      <c r="B297" s="405" t="s">
        <v>699</v>
      </c>
      <c r="C297" s="383"/>
      <c r="D297" s="383"/>
      <c r="E297" s="399">
        <v>276</v>
      </c>
      <c r="F297" s="363">
        <v>2.6022304832713727E-2</v>
      </c>
      <c r="G297" s="401">
        <v>274</v>
      </c>
      <c r="H297" s="365">
        <v>0.99275400000000003</v>
      </c>
      <c r="I297" s="400">
        <v>4.1825095057034245E-2</v>
      </c>
      <c r="J297" s="401">
        <v>2</v>
      </c>
      <c r="K297" s="365">
        <v>7.2459999999999998E-3</v>
      </c>
      <c r="L297" s="425">
        <v>-0.66666666666666674</v>
      </c>
      <c r="M297" s="437">
        <v>17</v>
      </c>
    </row>
    <row r="298" spans="1:13" ht="15" customHeight="1">
      <c r="A298" s="548"/>
      <c r="B298" s="405" t="s">
        <v>700</v>
      </c>
      <c r="C298" s="383"/>
      <c r="D298" s="383"/>
      <c r="E298" s="399">
        <v>20</v>
      </c>
      <c r="F298" s="363">
        <v>0</v>
      </c>
      <c r="G298" s="401">
        <v>17</v>
      </c>
      <c r="H298" s="365">
        <v>0.85</v>
      </c>
      <c r="I298" s="400">
        <v>0</v>
      </c>
      <c r="J298" s="401">
        <v>3</v>
      </c>
      <c r="K298" s="365">
        <v>0.15</v>
      </c>
      <c r="L298" s="425">
        <v>0</v>
      </c>
      <c r="M298" s="437">
        <v>2</v>
      </c>
    </row>
    <row r="299" spans="1:13" ht="15" customHeight="1">
      <c r="A299" s="548"/>
      <c r="B299" s="405" t="s">
        <v>701</v>
      </c>
      <c r="C299" s="383"/>
      <c r="D299" s="383"/>
      <c r="E299" s="399">
        <v>48</v>
      </c>
      <c r="F299" s="363">
        <v>0.1707317073170731</v>
      </c>
      <c r="G299" s="401">
        <v>48</v>
      </c>
      <c r="H299" s="365">
        <v>1</v>
      </c>
      <c r="I299" s="400">
        <v>0.1707317073170731</v>
      </c>
      <c r="J299" s="401">
        <v>0</v>
      </c>
      <c r="K299" s="365">
        <v>0</v>
      </c>
      <c r="L299" s="425" t="s">
        <v>52</v>
      </c>
      <c r="M299" s="437">
        <v>2</v>
      </c>
    </row>
    <row r="300" spans="1:13" ht="15" customHeight="1">
      <c r="A300" s="548"/>
      <c r="B300" s="405" t="s">
        <v>702</v>
      </c>
      <c r="C300" s="383"/>
      <c r="D300" s="383"/>
      <c r="E300" s="399">
        <v>98</v>
      </c>
      <c r="F300" s="363">
        <v>7.6923076923076872E-2</v>
      </c>
      <c r="G300" s="401">
        <v>95</v>
      </c>
      <c r="H300" s="365">
        <v>0.96938800000000003</v>
      </c>
      <c r="I300" s="400">
        <v>7.9545454545454586E-2</v>
      </c>
      <c r="J300" s="401">
        <v>3</v>
      </c>
      <c r="K300" s="365">
        <v>3.0612E-2</v>
      </c>
      <c r="L300" s="425">
        <v>0</v>
      </c>
      <c r="M300" s="437">
        <v>4</v>
      </c>
    </row>
    <row r="301" spans="1:13" ht="15" customHeight="1">
      <c r="A301" s="548"/>
      <c r="B301" s="405" t="s">
        <v>703</v>
      </c>
      <c r="C301" s="383"/>
      <c r="D301" s="383"/>
      <c r="E301" s="399">
        <v>131</v>
      </c>
      <c r="F301" s="363">
        <v>-2.2388059701492491E-2</v>
      </c>
      <c r="G301" s="401">
        <v>127</v>
      </c>
      <c r="H301" s="365">
        <v>0.96946600000000005</v>
      </c>
      <c r="I301" s="400">
        <v>-3.0534351145038219E-2</v>
      </c>
      <c r="J301" s="401">
        <v>4</v>
      </c>
      <c r="K301" s="365">
        <v>3.0533999999999999E-2</v>
      </c>
      <c r="L301" s="425">
        <v>0.33333333333333326</v>
      </c>
      <c r="M301" s="437">
        <v>3</v>
      </c>
    </row>
    <row r="302" spans="1:13" ht="15" customHeight="1">
      <c r="A302" s="548"/>
      <c r="B302" s="405" t="s">
        <v>704</v>
      </c>
      <c r="C302" s="383"/>
      <c r="D302" s="383"/>
      <c r="E302" s="399">
        <v>11</v>
      </c>
      <c r="F302" s="363">
        <v>-8.333333333333337E-2</v>
      </c>
      <c r="G302" s="401">
        <v>9</v>
      </c>
      <c r="H302" s="365">
        <v>0.81818199999999996</v>
      </c>
      <c r="I302" s="400">
        <v>-9.9999999999999978E-2</v>
      </c>
      <c r="J302" s="401">
        <v>2</v>
      </c>
      <c r="K302" s="365">
        <v>0.18181800000000001</v>
      </c>
      <c r="L302" s="425">
        <v>0</v>
      </c>
      <c r="M302" s="437">
        <v>0</v>
      </c>
    </row>
    <row r="303" spans="1:13" ht="15" customHeight="1">
      <c r="A303" s="548"/>
      <c r="B303" s="405" t="s">
        <v>705</v>
      </c>
      <c r="C303" s="383"/>
      <c r="D303" s="383"/>
      <c r="E303" s="399">
        <v>11</v>
      </c>
      <c r="F303" s="363">
        <v>0</v>
      </c>
      <c r="G303" s="401">
        <v>11</v>
      </c>
      <c r="H303" s="365">
        <v>1</v>
      </c>
      <c r="I303" s="400">
        <v>0</v>
      </c>
      <c r="J303" s="401">
        <v>0</v>
      </c>
      <c r="K303" s="365">
        <v>0</v>
      </c>
      <c r="L303" s="425" t="s">
        <v>52</v>
      </c>
      <c r="M303" s="437">
        <v>1</v>
      </c>
    </row>
    <row r="304" spans="1:13" ht="15" customHeight="1">
      <c r="A304" s="548"/>
      <c r="B304" s="405" t="s">
        <v>706</v>
      </c>
      <c r="C304" s="383"/>
      <c r="D304" s="383"/>
      <c r="E304" s="399">
        <v>233</v>
      </c>
      <c r="F304" s="363">
        <v>2.6431718061673992E-2</v>
      </c>
      <c r="G304" s="401">
        <v>233</v>
      </c>
      <c r="H304" s="365">
        <v>1</v>
      </c>
      <c r="I304" s="400">
        <v>2.6431718061673992E-2</v>
      </c>
      <c r="J304" s="401">
        <v>0</v>
      </c>
      <c r="K304" s="365">
        <v>0</v>
      </c>
      <c r="L304" s="425" t="s">
        <v>52</v>
      </c>
      <c r="M304" s="437">
        <v>17</v>
      </c>
    </row>
    <row r="305" spans="1:13" ht="15" customHeight="1">
      <c r="A305" s="548"/>
      <c r="B305" s="405" t="s">
        <v>707</v>
      </c>
      <c r="C305" s="383"/>
      <c r="D305" s="383"/>
      <c r="E305" s="399">
        <v>4</v>
      </c>
      <c r="F305" s="363">
        <v>0</v>
      </c>
      <c r="G305" s="401">
        <v>4</v>
      </c>
      <c r="H305" s="365">
        <v>1</v>
      </c>
      <c r="I305" s="400">
        <v>0</v>
      </c>
      <c r="J305" s="401">
        <v>0</v>
      </c>
      <c r="K305" s="365">
        <v>0</v>
      </c>
      <c r="L305" s="425" t="s">
        <v>52</v>
      </c>
      <c r="M305" s="437">
        <v>0</v>
      </c>
    </row>
    <row r="306" spans="1:13" ht="15" customHeight="1">
      <c r="A306" s="548"/>
      <c r="B306" s="405" t="s">
        <v>708</v>
      </c>
      <c r="C306" s="383"/>
      <c r="D306" s="383"/>
      <c r="E306" s="399">
        <v>295</v>
      </c>
      <c r="F306" s="363">
        <v>-3.5947712418300637E-2</v>
      </c>
      <c r="G306" s="401">
        <v>295</v>
      </c>
      <c r="H306" s="365">
        <v>1</v>
      </c>
      <c r="I306" s="400">
        <v>-3.5947712418300637E-2</v>
      </c>
      <c r="J306" s="401">
        <v>0</v>
      </c>
      <c r="K306" s="365">
        <v>0</v>
      </c>
      <c r="L306" s="425" t="s">
        <v>52</v>
      </c>
      <c r="M306" s="437">
        <v>22</v>
      </c>
    </row>
    <row r="307" spans="1:13" ht="15" customHeight="1">
      <c r="A307" s="548"/>
      <c r="B307" s="405" t="s">
        <v>709</v>
      </c>
      <c r="C307" s="383"/>
      <c r="D307" s="383"/>
      <c r="E307" s="399">
        <v>5</v>
      </c>
      <c r="F307" s="363">
        <v>-0.16666666666666663</v>
      </c>
      <c r="G307" s="401">
        <v>5</v>
      </c>
      <c r="H307" s="365">
        <v>1</v>
      </c>
      <c r="I307" s="400">
        <v>-0.16666666666666663</v>
      </c>
      <c r="J307" s="401">
        <v>0</v>
      </c>
      <c r="K307" s="365">
        <v>0</v>
      </c>
      <c r="L307" s="425" t="s">
        <v>52</v>
      </c>
      <c r="M307" s="437">
        <v>0</v>
      </c>
    </row>
    <row r="308" spans="1:13" ht="15" customHeight="1">
      <c r="A308" s="548"/>
      <c r="B308" s="405" t="s">
        <v>710</v>
      </c>
      <c r="C308" s="383"/>
      <c r="D308" s="383"/>
      <c r="E308" s="399">
        <v>3</v>
      </c>
      <c r="F308" s="363">
        <v>0</v>
      </c>
      <c r="G308" s="401">
        <v>3</v>
      </c>
      <c r="H308" s="365">
        <v>1</v>
      </c>
      <c r="I308" s="400">
        <v>0</v>
      </c>
      <c r="J308" s="401">
        <v>0</v>
      </c>
      <c r="K308" s="365">
        <v>0</v>
      </c>
      <c r="L308" s="425" t="s">
        <v>52</v>
      </c>
      <c r="M308" s="437">
        <v>0</v>
      </c>
    </row>
    <row r="309" spans="1:13" ht="15" customHeight="1">
      <c r="A309" s="548"/>
      <c r="B309" s="405" t="s">
        <v>711</v>
      </c>
      <c r="C309" s="383"/>
      <c r="D309" s="383"/>
      <c r="E309" s="399">
        <v>136</v>
      </c>
      <c r="F309" s="363">
        <v>2.2556390977443552E-2</v>
      </c>
      <c r="G309" s="401">
        <v>136</v>
      </c>
      <c r="H309" s="365">
        <v>1</v>
      </c>
      <c r="I309" s="400">
        <v>2.2556390977443552E-2</v>
      </c>
      <c r="J309" s="401">
        <v>0</v>
      </c>
      <c r="K309" s="365">
        <v>0</v>
      </c>
      <c r="L309" s="425" t="s">
        <v>52</v>
      </c>
      <c r="M309" s="437">
        <v>17</v>
      </c>
    </row>
    <row r="310" spans="1:13" ht="15" customHeight="1">
      <c r="A310" s="548"/>
      <c r="B310" s="405" t="s">
        <v>712</v>
      </c>
      <c r="C310" s="383"/>
      <c r="D310" s="383"/>
      <c r="E310" s="399">
        <v>21</v>
      </c>
      <c r="F310" s="363">
        <v>5.0000000000000044E-2</v>
      </c>
      <c r="G310" s="401">
        <v>20</v>
      </c>
      <c r="H310" s="365">
        <v>0.95238100000000003</v>
      </c>
      <c r="I310" s="400">
        <v>0</v>
      </c>
      <c r="J310" s="401">
        <v>1</v>
      </c>
      <c r="K310" s="365">
        <v>4.7619000000000002E-2</v>
      </c>
      <c r="L310" s="425" t="s">
        <v>52</v>
      </c>
      <c r="M310" s="437">
        <v>6</v>
      </c>
    </row>
    <row r="311" spans="1:13" ht="15" customHeight="1">
      <c r="A311" s="548"/>
      <c r="B311" s="405" t="s">
        <v>713</v>
      </c>
      <c r="C311" s="383"/>
      <c r="D311" s="383"/>
      <c r="E311" s="399">
        <v>127</v>
      </c>
      <c r="F311" s="363">
        <v>-9.9290780141844004E-2</v>
      </c>
      <c r="G311" s="401">
        <v>104</v>
      </c>
      <c r="H311" s="365">
        <v>0.81889800000000001</v>
      </c>
      <c r="I311" s="400">
        <v>-0.15447154471544711</v>
      </c>
      <c r="J311" s="401">
        <v>23</v>
      </c>
      <c r="K311" s="365">
        <v>0.18110200000000001</v>
      </c>
      <c r="L311" s="425">
        <v>0.27777777777777768</v>
      </c>
      <c r="M311" s="437">
        <v>42</v>
      </c>
    </row>
    <row r="312" spans="1:13" ht="15" customHeight="1">
      <c r="A312" s="548"/>
      <c r="B312" s="405" t="s">
        <v>714</v>
      </c>
      <c r="C312" s="383"/>
      <c r="D312" s="383"/>
      <c r="E312" s="399">
        <v>54</v>
      </c>
      <c r="F312" s="363">
        <v>8.0000000000000071E-2</v>
      </c>
      <c r="G312" s="401">
        <v>47</v>
      </c>
      <c r="H312" s="365">
        <v>0.87036999999999998</v>
      </c>
      <c r="I312" s="400">
        <v>0</v>
      </c>
      <c r="J312" s="401">
        <v>7</v>
      </c>
      <c r="K312" s="365">
        <v>0.12963</v>
      </c>
      <c r="L312" s="425">
        <v>1.3333333333333335</v>
      </c>
      <c r="M312" s="437">
        <v>7</v>
      </c>
    </row>
    <row r="313" spans="1:13" ht="15" customHeight="1">
      <c r="A313" s="548"/>
      <c r="B313" s="405" t="s">
        <v>715</v>
      </c>
      <c r="C313" s="383"/>
      <c r="D313" s="383"/>
      <c r="E313" s="406">
        <v>1</v>
      </c>
      <c r="F313" s="363">
        <v>0</v>
      </c>
      <c r="G313" s="402">
        <v>1</v>
      </c>
      <c r="H313" s="366">
        <v>1</v>
      </c>
      <c r="I313" s="400">
        <v>0</v>
      </c>
      <c r="J313" s="402">
        <v>0</v>
      </c>
      <c r="K313" s="366">
        <v>0</v>
      </c>
      <c r="L313" s="425" t="s">
        <v>52</v>
      </c>
      <c r="M313" s="437">
        <v>1</v>
      </c>
    </row>
    <row r="314" spans="1:13" ht="15" customHeight="1">
      <c r="A314" s="548"/>
      <c r="B314" s="405" t="s">
        <v>716</v>
      </c>
      <c r="C314" s="383"/>
      <c r="D314" s="383"/>
      <c r="E314" s="399">
        <v>10</v>
      </c>
      <c r="F314" s="363">
        <v>-0.2857142857142857</v>
      </c>
      <c r="G314" s="401">
        <v>10</v>
      </c>
      <c r="H314" s="365">
        <v>1</v>
      </c>
      <c r="I314" s="400">
        <v>-0.2857142857142857</v>
      </c>
      <c r="J314" s="401">
        <v>0</v>
      </c>
      <c r="K314" s="365">
        <v>0</v>
      </c>
      <c r="L314" s="425" t="s">
        <v>52</v>
      </c>
      <c r="M314" s="437">
        <v>1</v>
      </c>
    </row>
    <row r="315" spans="1:13" ht="15" customHeight="1">
      <c r="A315" s="548"/>
      <c r="B315" s="405" t="s">
        <v>717</v>
      </c>
      <c r="C315" s="383"/>
      <c r="D315" s="383"/>
      <c r="E315" s="399">
        <v>86</v>
      </c>
      <c r="F315" s="363">
        <v>-6.5217391304347783E-2</v>
      </c>
      <c r="G315" s="401">
        <v>68</v>
      </c>
      <c r="H315" s="365">
        <v>0.79069800000000001</v>
      </c>
      <c r="I315" s="400">
        <v>-0.10526315789473684</v>
      </c>
      <c r="J315" s="401">
        <v>18</v>
      </c>
      <c r="K315" s="365">
        <v>0.20930199999999999</v>
      </c>
      <c r="L315" s="425">
        <v>0.125</v>
      </c>
      <c r="M315" s="437">
        <v>2</v>
      </c>
    </row>
    <row r="316" spans="1:13" ht="15" customHeight="1">
      <c r="A316" s="548"/>
      <c r="B316" s="405" t="s">
        <v>718</v>
      </c>
      <c r="C316" s="383"/>
      <c r="D316" s="383"/>
      <c r="E316" s="399">
        <v>6</v>
      </c>
      <c r="F316" s="363">
        <v>0.19999999999999996</v>
      </c>
      <c r="G316" s="401">
        <v>4</v>
      </c>
      <c r="H316" s="365">
        <v>0.66666700000000001</v>
      </c>
      <c r="I316" s="400">
        <v>-0.19999999999999996</v>
      </c>
      <c r="J316" s="401">
        <v>2</v>
      </c>
      <c r="K316" s="365">
        <v>0.33333299999999999</v>
      </c>
      <c r="L316" s="425" t="s">
        <v>52</v>
      </c>
      <c r="M316" s="437">
        <v>0</v>
      </c>
    </row>
    <row r="317" spans="1:13" ht="15" customHeight="1">
      <c r="A317" s="548"/>
      <c r="B317" s="405" t="s">
        <v>719</v>
      </c>
      <c r="C317" s="383"/>
      <c r="D317" s="383"/>
      <c r="E317" s="399">
        <v>91</v>
      </c>
      <c r="F317" s="363">
        <v>-0.125</v>
      </c>
      <c r="G317" s="401">
        <v>85</v>
      </c>
      <c r="H317" s="365">
        <v>0.93406599999999995</v>
      </c>
      <c r="I317" s="400">
        <v>-0.13265306122448983</v>
      </c>
      <c r="J317" s="401">
        <v>6</v>
      </c>
      <c r="K317" s="365">
        <v>6.5934000000000006E-2</v>
      </c>
      <c r="L317" s="425">
        <v>0</v>
      </c>
      <c r="M317" s="437">
        <v>2</v>
      </c>
    </row>
    <row r="318" spans="1:13" ht="15" customHeight="1">
      <c r="A318" s="548"/>
      <c r="B318" s="405" t="s">
        <v>720</v>
      </c>
      <c r="C318" s="383"/>
      <c r="D318" s="383"/>
      <c r="E318" s="399">
        <v>70</v>
      </c>
      <c r="F318" s="363">
        <v>-0.16666666666666663</v>
      </c>
      <c r="G318" s="401">
        <v>69</v>
      </c>
      <c r="H318" s="365">
        <v>0.98571399999999998</v>
      </c>
      <c r="I318" s="400">
        <v>-0.16867469879518071</v>
      </c>
      <c r="J318" s="401">
        <v>1</v>
      </c>
      <c r="K318" s="365">
        <v>1.4286E-2</v>
      </c>
      <c r="L318" s="425">
        <v>0</v>
      </c>
      <c r="M318" s="437">
        <v>7</v>
      </c>
    </row>
    <row r="319" spans="1:13" ht="15" customHeight="1">
      <c r="A319" s="548"/>
      <c r="B319" s="405" t="s">
        <v>721</v>
      </c>
      <c r="C319" s="383"/>
      <c r="D319" s="383"/>
      <c r="E319" s="399">
        <v>147</v>
      </c>
      <c r="F319" s="363">
        <v>5.0000000000000044E-2</v>
      </c>
      <c r="G319" s="401">
        <v>138</v>
      </c>
      <c r="H319" s="365">
        <v>0.93877600000000005</v>
      </c>
      <c r="I319" s="400">
        <v>5.3435114503816772E-2</v>
      </c>
      <c r="J319" s="401">
        <v>9</v>
      </c>
      <c r="K319" s="365">
        <v>6.1224000000000001E-2</v>
      </c>
      <c r="L319" s="425">
        <v>0</v>
      </c>
      <c r="M319" s="437">
        <v>13</v>
      </c>
    </row>
    <row r="320" spans="1:13" ht="15" customHeight="1">
      <c r="A320" s="548"/>
      <c r="B320" s="405" t="s">
        <v>722</v>
      </c>
      <c r="C320" s="383"/>
      <c r="D320" s="383"/>
      <c r="E320" s="399">
        <v>175</v>
      </c>
      <c r="F320" s="363">
        <v>0.12903225806451624</v>
      </c>
      <c r="G320" s="401">
        <v>164</v>
      </c>
      <c r="H320" s="365">
        <v>0.93714299999999995</v>
      </c>
      <c r="I320" s="400">
        <v>0.13888888888888884</v>
      </c>
      <c r="J320" s="401">
        <v>11</v>
      </c>
      <c r="K320" s="365">
        <v>6.2856999999999996E-2</v>
      </c>
      <c r="L320" s="425">
        <v>0</v>
      </c>
      <c r="M320" s="437">
        <v>7</v>
      </c>
    </row>
    <row r="321" spans="1:13" ht="15" customHeight="1">
      <c r="A321" s="548"/>
      <c r="B321" s="405" t="s">
        <v>723</v>
      </c>
      <c r="C321" s="383"/>
      <c r="D321" s="383"/>
      <c r="E321" s="399">
        <v>16</v>
      </c>
      <c r="F321" s="363">
        <v>-0.15789473684210531</v>
      </c>
      <c r="G321" s="401">
        <v>16</v>
      </c>
      <c r="H321" s="365">
        <v>1</v>
      </c>
      <c r="I321" s="400">
        <v>-0.15789473684210531</v>
      </c>
      <c r="J321" s="401">
        <v>0</v>
      </c>
      <c r="K321" s="365">
        <v>0</v>
      </c>
      <c r="L321" s="425" t="s">
        <v>52</v>
      </c>
      <c r="M321" s="437">
        <v>1</v>
      </c>
    </row>
    <row r="322" spans="1:13" ht="15" customHeight="1">
      <c r="A322" s="548"/>
      <c r="B322" s="405" t="s">
        <v>724</v>
      </c>
      <c r="C322" s="383"/>
      <c r="D322" s="383"/>
      <c r="E322" s="401">
        <f>SUBTOTAL(9,E323:E324)</f>
        <v>1408</v>
      </c>
      <c r="F322" s="363">
        <v>-6.4451827242524962E-2</v>
      </c>
      <c r="G322" s="401">
        <f>SUBTOTAL(9,G323:G324)</f>
        <v>1133</v>
      </c>
      <c r="H322" s="365">
        <f>IFERROR(G322/$E322,"-")</f>
        <v>0.8046875</v>
      </c>
      <c r="I322" s="400">
        <v>-6.9022185702547256E-2</v>
      </c>
      <c r="J322" s="401">
        <f>SUBTOTAL(9,J323:J324)</f>
        <v>275</v>
      </c>
      <c r="K322" s="365">
        <f>IFERROR(J322/$E322,"-")</f>
        <v>0.1953125</v>
      </c>
      <c r="L322" s="425">
        <v>-4.513888888888884E-2</v>
      </c>
      <c r="M322" s="434">
        <f>SUBTOTAL(9,M323:M324)</f>
        <v>273</v>
      </c>
    </row>
    <row r="323" spans="1:13" ht="15" customHeight="1">
      <c r="A323" s="548"/>
      <c r="B323" s="405"/>
      <c r="C323" s="385" t="s">
        <v>725</v>
      </c>
      <c r="D323" s="385"/>
      <c r="E323" s="399">
        <v>1010</v>
      </c>
      <c r="F323" s="363">
        <v>-7.0837166513339489E-2</v>
      </c>
      <c r="G323" s="401">
        <v>845</v>
      </c>
      <c r="H323" s="365">
        <v>0.83663399999999999</v>
      </c>
      <c r="I323" s="400">
        <v>-8.0522306855277503E-2</v>
      </c>
      <c r="J323" s="401">
        <v>165</v>
      </c>
      <c r="K323" s="365">
        <v>0.16336600000000001</v>
      </c>
      <c r="L323" s="425">
        <v>-1.7857142857142905E-2</v>
      </c>
      <c r="M323" s="437">
        <v>235</v>
      </c>
    </row>
    <row r="324" spans="1:13" ht="15" customHeight="1">
      <c r="A324" s="548"/>
      <c r="B324" s="405"/>
      <c r="C324" s="385"/>
      <c r="D324" s="385" t="s">
        <v>726</v>
      </c>
      <c r="E324" s="399">
        <v>398</v>
      </c>
      <c r="F324" s="363">
        <v>-4.7846889952153138E-2</v>
      </c>
      <c r="G324" s="401">
        <v>288</v>
      </c>
      <c r="H324" s="365">
        <v>0.72361799999999998</v>
      </c>
      <c r="I324" s="400">
        <v>-3.3557046979865723E-2</v>
      </c>
      <c r="J324" s="401">
        <v>110</v>
      </c>
      <c r="K324" s="365">
        <v>0.27638200000000002</v>
      </c>
      <c r="L324" s="425">
        <v>-8.333333333333337E-2</v>
      </c>
      <c r="M324" s="437">
        <v>38</v>
      </c>
    </row>
    <row r="325" spans="1:13" ht="15" customHeight="1">
      <c r="A325" s="548"/>
      <c r="B325" s="405" t="s">
        <v>727</v>
      </c>
      <c r="C325" s="383"/>
      <c r="D325" s="383"/>
      <c r="E325" s="399">
        <v>46</v>
      </c>
      <c r="F325" s="363">
        <v>0.27777777777777768</v>
      </c>
      <c r="G325" s="401">
        <v>46</v>
      </c>
      <c r="H325" s="365">
        <v>1</v>
      </c>
      <c r="I325" s="400">
        <v>0.27777777777777768</v>
      </c>
      <c r="J325" s="401">
        <v>0</v>
      </c>
      <c r="K325" s="365">
        <v>0</v>
      </c>
      <c r="L325" s="425" t="s">
        <v>52</v>
      </c>
      <c r="M325" s="437">
        <v>7</v>
      </c>
    </row>
    <row r="326" spans="1:13" ht="15" customHeight="1">
      <c r="A326" s="548"/>
      <c r="B326" s="405" t="s">
        <v>728</v>
      </c>
      <c r="C326" s="383"/>
      <c r="D326" s="383"/>
      <c r="E326" s="406">
        <v>59</v>
      </c>
      <c r="F326" s="363">
        <v>0.17999999999999994</v>
      </c>
      <c r="G326" s="402">
        <v>52</v>
      </c>
      <c r="H326" s="366">
        <v>0.88135593220338981</v>
      </c>
      <c r="I326" s="400">
        <v>0.23809523809523814</v>
      </c>
      <c r="J326" s="402">
        <v>7</v>
      </c>
      <c r="K326" s="366">
        <v>0.11864406779661017</v>
      </c>
      <c r="L326" s="425">
        <v>-0.125</v>
      </c>
      <c r="M326" s="437">
        <v>5</v>
      </c>
    </row>
    <row r="327" spans="1:13" ht="15" customHeight="1">
      <c r="A327" s="548"/>
      <c r="B327" s="405" t="s">
        <v>729</v>
      </c>
      <c r="C327" s="383"/>
      <c r="D327" s="383"/>
      <c r="E327" s="399">
        <v>16</v>
      </c>
      <c r="F327" s="363">
        <v>-0.11111111111111116</v>
      </c>
      <c r="G327" s="401">
        <v>16</v>
      </c>
      <c r="H327" s="365">
        <v>1</v>
      </c>
      <c r="I327" s="400">
        <v>-0.11111111111111116</v>
      </c>
      <c r="J327" s="401">
        <v>0</v>
      </c>
      <c r="K327" s="365">
        <v>0</v>
      </c>
      <c r="L327" s="425" t="s">
        <v>52</v>
      </c>
      <c r="M327" s="437">
        <v>0</v>
      </c>
    </row>
    <row r="328" spans="1:13" ht="15" customHeight="1">
      <c r="A328" s="548"/>
      <c r="B328" s="405" t="s">
        <v>730</v>
      </c>
      <c r="C328" s="383"/>
      <c r="D328" s="383"/>
      <c r="E328" s="399">
        <v>195</v>
      </c>
      <c r="F328" s="363">
        <v>2.0942408376963373E-2</v>
      </c>
      <c r="G328" s="401">
        <v>193</v>
      </c>
      <c r="H328" s="365">
        <v>0.98974399999999996</v>
      </c>
      <c r="I328" s="400">
        <v>1.5789473684210575E-2</v>
      </c>
      <c r="J328" s="401">
        <v>2</v>
      </c>
      <c r="K328" s="365">
        <v>1.0255999999999999E-2</v>
      </c>
      <c r="L328" s="425">
        <v>1</v>
      </c>
      <c r="M328" s="437">
        <v>32</v>
      </c>
    </row>
    <row r="329" spans="1:13" ht="15" customHeight="1">
      <c r="A329" s="548"/>
      <c r="B329" s="405" t="s">
        <v>731</v>
      </c>
      <c r="C329" s="383"/>
      <c r="D329" s="383"/>
      <c r="E329" s="399">
        <v>350</v>
      </c>
      <c r="F329" s="363">
        <v>-3.3149171270718258E-2</v>
      </c>
      <c r="G329" s="401">
        <v>289</v>
      </c>
      <c r="H329" s="365">
        <v>0.82571399999999995</v>
      </c>
      <c r="I329" s="400">
        <v>-7.6677316293929709E-2</v>
      </c>
      <c r="J329" s="401">
        <v>61</v>
      </c>
      <c r="K329" s="365">
        <v>0.174286</v>
      </c>
      <c r="L329" s="425">
        <v>0.24489795918367352</v>
      </c>
      <c r="M329" s="437">
        <v>64</v>
      </c>
    </row>
    <row r="330" spans="1:13" ht="15" customHeight="1">
      <c r="A330" s="548"/>
      <c r="B330" s="405" t="s">
        <v>50</v>
      </c>
      <c r="C330" s="383"/>
      <c r="D330" s="383"/>
      <c r="E330" s="406">
        <v>10</v>
      </c>
      <c r="F330" s="363">
        <v>0.11111111111111116</v>
      </c>
      <c r="G330" s="402">
        <v>0</v>
      </c>
      <c r="H330" s="366">
        <v>0</v>
      </c>
      <c r="I330" s="400" t="s">
        <v>52</v>
      </c>
      <c r="J330" s="402">
        <v>10</v>
      </c>
      <c r="K330" s="366">
        <v>1</v>
      </c>
      <c r="L330" s="425">
        <v>0.11111111111111116</v>
      </c>
      <c r="M330" s="437">
        <v>0</v>
      </c>
    </row>
    <row r="331" spans="1:13" ht="15" customHeight="1">
      <c r="A331" s="548"/>
      <c r="B331" s="405" t="s">
        <v>732</v>
      </c>
      <c r="C331" s="383"/>
      <c r="D331" s="383"/>
      <c r="E331" s="399">
        <v>11</v>
      </c>
      <c r="F331" s="363">
        <v>-0.3529411764705882</v>
      </c>
      <c r="G331" s="401">
        <v>11</v>
      </c>
      <c r="H331" s="365">
        <v>1</v>
      </c>
      <c r="I331" s="400">
        <v>-0.3529411764705882</v>
      </c>
      <c r="J331" s="401">
        <v>0</v>
      </c>
      <c r="K331" s="365">
        <v>0</v>
      </c>
      <c r="L331" s="425" t="s">
        <v>52</v>
      </c>
      <c r="M331" s="437">
        <v>5</v>
      </c>
    </row>
    <row r="332" spans="1:13" ht="15" customHeight="1">
      <c r="A332" s="548"/>
      <c r="B332" s="405" t="s">
        <v>733</v>
      </c>
      <c r="C332" s="383"/>
      <c r="D332" s="383"/>
      <c r="E332" s="399">
        <v>124</v>
      </c>
      <c r="F332" s="363">
        <v>-7.4626865671641784E-2</v>
      </c>
      <c r="G332" s="401">
        <v>123</v>
      </c>
      <c r="H332" s="365">
        <v>0.99193500000000001</v>
      </c>
      <c r="I332" s="400">
        <v>-7.5187969924812026E-2</v>
      </c>
      <c r="J332" s="401">
        <v>1</v>
      </c>
      <c r="K332" s="365">
        <v>8.0649999999999993E-3</v>
      </c>
      <c r="L332" s="425">
        <v>0</v>
      </c>
      <c r="M332" s="437">
        <v>23</v>
      </c>
    </row>
    <row r="333" spans="1:13" ht="15" customHeight="1">
      <c r="A333" s="548"/>
      <c r="B333" s="405" t="s">
        <v>734</v>
      </c>
      <c r="C333" s="383"/>
      <c r="D333" s="383"/>
      <c r="E333" s="399">
        <v>23</v>
      </c>
      <c r="F333" s="363">
        <v>-0.14814814814814814</v>
      </c>
      <c r="G333" s="401">
        <v>13</v>
      </c>
      <c r="H333" s="365">
        <v>0.56521699999999997</v>
      </c>
      <c r="I333" s="400">
        <v>-0.1333333333333333</v>
      </c>
      <c r="J333" s="401">
        <v>10</v>
      </c>
      <c r="K333" s="365">
        <v>0.43478299999999998</v>
      </c>
      <c r="L333" s="425">
        <v>-0.16666666666666663</v>
      </c>
      <c r="M333" s="437">
        <v>0</v>
      </c>
    </row>
    <row r="334" spans="1:13" ht="15" customHeight="1">
      <c r="A334" s="549"/>
      <c r="B334" s="405" t="s">
        <v>735</v>
      </c>
      <c r="C334" s="383"/>
      <c r="D334" s="383"/>
      <c r="E334" s="399">
        <v>6</v>
      </c>
      <c r="F334" s="363">
        <v>0.19999999999999996</v>
      </c>
      <c r="G334" s="401">
        <v>1</v>
      </c>
      <c r="H334" s="365">
        <v>0.16666700000000001</v>
      </c>
      <c r="I334" s="400">
        <v>0</v>
      </c>
      <c r="J334" s="401">
        <v>5</v>
      </c>
      <c r="K334" s="365">
        <v>0.83333299999999999</v>
      </c>
      <c r="L334" s="425">
        <v>0.25</v>
      </c>
      <c r="M334" s="437">
        <v>0</v>
      </c>
    </row>
    <row r="335" spans="1:13" ht="15" customHeight="1">
      <c r="A335" s="398" t="s">
        <v>737</v>
      </c>
      <c r="B335" s="405" t="s">
        <v>736</v>
      </c>
      <c r="C335" s="383"/>
      <c r="D335" s="383"/>
      <c r="E335" s="406">
        <v>32</v>
      </c>
      <c r="F335" s="363">
        <v>-3.0303030303030276E-2</v>
      </c>
      <c r="G335" s="402">
        <v>32</v>
      </c>
      <c r="H335" s="366">
        <v>1</v>
      </c>
      <c r="I335" s="400">
        <v>-3.0303030303030276E-2</v>
      </c>
      <c r="J335" s="402">
        <v>0</v>
      </c>
      <c r="K335" s="366">
        <v>0</v>
      </c>
      <c r="L335" s="425" t="s">
        <v>52</v>
      </c>
      <c r="M335" s="437">
        <v>0</v>
      </c>
    </row>
    <row r="336" spans="1:13" s="7" customFormat="1" ht="17" thickBot="1">
      <c r="A336" s="552" t="s">
        <v>738</v>
      </c>
      <c r="B336" s="553"/>
      <c r="C336" s="553"/>
      <c r="D336" s="553"/>
      <c r="E336" s="413">
        <f>SUBTOTAL(9,E3:E335)</f>
        <v>1390370</v>
      </c>
      <c r="F336" s="412"/>
      <c r="G336" s="413">
        <f>SUBTOTAL(9,G3:G335)</f>
        <v>876620</v>
      </c>
      <c r="H336" s="411"/>
      <c r="I336" s="412"/>
      <c r="J336" s="413">
        <f>SUBTOTAL(9,J3:J335)</f>
        <v>513750</v>
      </c>
      <c r="K336" s="411"/>
      <c r="L336" s="412"/>
      <c r="M336" s="439">
        <f>SUBTOTAL(9,M3:M335)</f>
        <v>77651</v>
      </c>
    </row>
    <row r="337" spans="1:13" s="5" customFormat="1" ht="20.149999999999999" customHeight="1">
      <c r="A337" s="535" t="s">
        <v>739</v>
      </c>
      <c r="B337" s="536"/>
      <c r="C337" s="536"/>
      <c r="D337" s="536"/>
      <c r="E337" s="414">
        <f>SUBTOTAL(9,E3:E335)</f>
        <v>1390370</v>
      </c>
      <c r="F337" s="427"/>
      <c r="G337" s="415">
        <f>SUBTOTAL(9,G3:G335)</f>
        <v>876620</v>
      </c>
      <c r="H337" s="430"/>
      <c r="I337" s="427"/>
      <c r="J337" s="414">
        <f>SUBTOTAL(9,J3:J335)</f>
        <v>513750</v>
      </c>
      <c r="K337" s="430"/>
      <c r="L337" s="427"/>
      <c r="M337" s="442">
        <f>SUBTOTAL(9,M3:M335)</f>
        <v>77651</v>
      </c>
    </row>
    <row r="338" spans="1:13" s="6" customFormat="1" ht="20.149999999999999" customHeight="1">
      <c r="A338" s="537" t="s">
        <v>192</v>
      </c>
      <c r="B338" s="538"/>
      <c r="C338" s="538"/>
      <c r="D338" s="538"/>
      <c r="E338" s="416">
        <f>SUBTOTAL(9,E3:E61)</f>
        <v>403742</v>
      </c>
      <c r="F338" s="428"/>
      <c r="G338" s="417">
        <f>SUBTOTAL(9,G3:G61)</f>
        <v>369892</v>
      </c>
      <c r="H338" s="431"/>
      <c r="I338" s="428"/>
      <c r="J338" s="416">
        <f>SUBTOTAL(9,J3:J61)</f>
        <v>33850</v>
      </c>
      <c r="K338" s="431"/>
      <c r="L338" s="428"/>
      <c r="M338" s="443">
        <f>SUBTOTAL(9,M3:M61)</f>
        <v>54341</v>
      </c>
    </row>
    <row r="339" spans="1:13" s="6" customFormat="1" ht="20.149999999999999" customHeight="1">
      <c r="A339" s="537" t="s">
        <v>7</v>
      </c>
      <c r="B339" s="538"/>
      <c r="C339" s="538"/>
      <c r="D339" s="538"/>
      <c r="E339" s="416">
        <f>SUBTOTAL(9,E62:E91)</f>
        <v>125681</v>
      </c>
      <c r="F339" s="428"/>
      <c r="G339" s="417">
        <f>SUBTOTAL(9,G62:G91)</f>
        <v>52782</v>
      </c>
      <c r="H339" s="431"/>
      <c r="I339" s="428"/>
      <c r="J339" s="416">
        <f>SUBTOTAL(9,J62:J91)</f>
        <v>72899</v>
      </c>
      <c r="K339" s="431"/>
      <c r="L339" s="428"/>
      <c r="M339" s="443">
        <f>SUBTOTAL(9,M62:M91)</f>
        <v>1297</v>
      </c>
    </row>
    <row r="340" spans="1:13" s="6" customFormat="1" ht="20.149999999999999" customHeight="1">
      <c r="A340" s="537" t="s">
        <v>18</v>
      </c>
      <c r="B340" s="538"/>
      <c r="C340" s="538"/>
      <c r="D340" s="538"/>
      <c r="E340" s="416">
        <f>SUBTOTAL(9,E92:E115)</f>
        <v>520501</v>
      </c>
      <c r="F340" s="428"/>
      <c r="G340" s="417">
        <f>SUBTOTAL(9,G92:G115)</f>
        <v>264436</v>
      </c>
      <c r="H340" s="431"/>
      <c r="I340" s="428"/>
      <c r="J340" s="416">
        <f>SUBTOTAL(9,J92:J115)</f>
        <v>256065</v>
      </c>
      <c r="K340" s="431"/>
      <c r="L340" s="428"/>
      <c r="M340" s="443">
        <f>SUBTOTAL(9,M92:M115)</f>
        <v>9773</v>
      </c>
    </row>
    <row r="341" spans="1:13" s="6" customFormat="1" ht="20.149999999999999" customHeight="1">
      <c r="A341" s="537" t="s">
        <v>30</v>
      </c>
      <c r="B341" s="538"/>
      <c r="C341" s="538"/>
      <c r="D341" s="538"/>
      <c r="E341" s="416">
        <f>SUBTOTAL(9,E116:E145)</f>
        <v>14900</v>
      </c>
      <c r="F341" s="428"/>
      <c r="G341" s="417">
        <f>SUBTOTAL(9,G116:G145)</f>
        <v>11120</v>
      </c>
      <c r="H341" s="431"/>
      <c r="I341" s="428"/>
      <c r="J341" s="416">
        <f>SUBTOTAL(9,J116:J145)</f>
        <v>3780</v>
      </c>
      <c r="K341" s="431"/>
      <c r="L341" s="428"/>
      <c r="M341" s="443">
        <f>SUBTOTAL(9,M116:M145)</f>
        <v>1426</v>
      </c>
    </row>
    <row r="342" spans="1:13" s="6" customFormat="1" ht="20.149999999999999" customHeight="1">
      <c r="A342" s="537" t="s">
        <v>35</v>
      </c>
      <c r="B342" s="538"/>
      <c r="C342" s="538"/>
      <c r="D342" s="538"/>
      <c r="E342" s="416">
        <f>SUBTOTAL(9,E146:E170)</f>
        <v>77998</v>
      </c>
      <c r="F342" s="428"/>
      <c r="G342" s="417">
        <f>SUBTOTAL(9,G146:G170)</f>
        <v>7784</v>
      </c>
      <c r="H342" s="431"/>
      <c r="I342" s="428"/>
      <c r="J342" s="416">
        <f>SUBTOTAL(9,J146:J170)</f>
        <v>70214</v>
      </c>
      <c r="K342" s="431"/>
      <c r="L342" s="428"/>
      <c r="M342" s="443">
        <f>SUBTOTAL(9,M146:M170)</f>
        <v>1494</v>
      </c>
    </row>
    <row r="343" spans="1:13" s="6" customFormat="1" ht="20.149999999999999" customHeight="1">
      <c r="A343" s="537" t="s">
        <v>38</v>
      </c>
      <c r="B343" s="538"/>
      <c r="C343" s="538"/>
      <c r="D343" s="538"/>
      <c r="E343" s="416">
        <f>SUBTOTAL(9,E171:E217)</f>
        <v>218070</v>
      </c>
      <c r="F343" s="428"/>
      <c r="G343" s="417">
        <f>SUBTOTAL(9,G171:G217)</f>
        <v>145488</v>
      </c>
      <c r="H343" s="431"/>
      <c r="I343" s="428"/>
      <c r="J343" s="416">
        <f>SUBTOTAL(9,J171:J217)</f>
        <v>72582</v>
      </c>
      <c r="K343" s="431"/>
      <c r="L343" s="428"/>
      <c r="M343" s="443">
        <f>SUBTOTAL(9,M171:M217)</f>
        <v>5928</v>
      </c>
    </row>
    <row r="344" spans="1:13" s="6" customFormat="1" ht="20.149999999999999" customHeight="1">
      <c r="A344" s="537" t="s">
        <v>41</v>
      </c>
      <c r="B344" s="538"/>
      <c r="C344" s="538"/>
      <c r="D344" s="538"/>
      <c r="E344" s="416">
        <f>SUBTOTAL(9,E218:E248)</f>
        <v>10731</v>
      </c>
      <c r="F344" s="428"/>
      <c r="G344" s="417">
        <f>SUBTOTAL(9,G218:G248)</f>
        <v>9131</v>
      </c>
      <c r="H344" s="431"/>
      <c r="I344" s="428"/>
      <c r="J344" s="416">
        <f>SUBTOTAL(9,J218:J248)</f>
        <v>1600</v>
      </c>
      <c r="K344" s="431"/>
      <c r="L344" s="428"/>
      <c r="M344" s="443">
        <f>SUBTOTAL(9,M218:M248)</f>
        <v>1664</v>
      </c>
    </row>
    <row r="345" spans="1:13" s="6" customFormat="1" ht="20.149999999999999" customHeight="1">
      <c r="A345" s="537" t="s">
        <v>193</v>
      </c>
      <c r="B345" s="538"/>
      <c r="C345" s="538"/>
      <c r="D345" s="538"/>
      <c r="E345" s="416">
        <f>SUBTOTAL(9,E249:E276)</f>
        <v>11171</v>
      </c>
      <c r="F345" s="428"/>
      <c r="G345" s="417">
        <f>SUBTOTAL(9,G249:G276)</f>
        <v>9263</v>
      </c>
      <c r="H345" s="431"/>
      <c r="I345" s="428"/>
      <c r="J345" s="416">
        <f>SUBTOTAL(9,J249:J276)</f>
        <v>1908</v>
      </c>
      <c r="K345" s="431"/>
      <c r="L345" s="428"/>
      <c r="M345" s="443">
        <f>SUBTOTAL(9,M249:M276)</f>
        <v>871</v>
      </c>
    </row>
    <row r="346" spans="1:13" s="6" customFormat="1" ht="20.149999999999999" customHeight="1">
      <c r="A346" s="537" t="s">
        <v>194</v>
      </c>
      <c r="B346" s="538"/>
      <c r="C346" s="538"/>
      <c r="D346" s="538"/>
      <c r="E346" s="416">
        <f>SUBTOTAL(9,E277:E334)</f>
        <v>7544</v>
      </c>
      <c r="F346" s="428"/>
      <c r="G346" s="417">
        <f>SUBTOTAL(9,G277:G334)</f>
        <v>6692</v>
      </c>
      <c r="H346" s="431"/>
      <c r="I346" s="428"/>
      <c r="J346" s="416">
        <f>SUBTOTAL(9,J277:J334)</f>
        <v>852</v>
      </c>
      <c r="K346" s="431"/>
      <c r="L346" s="428"/>
      <c r="M346" s="443">
        <f>SUBTOTAL(9,M277:M334)</f>
        <v>857</v>
      </c>
    </row>
    <row r="347" spans="1:13" s="6" customFormat="1" ht="20.149999999999999" customHeight="1" thickBot="1">
      <c r="A347" s="550" t="s">
        <v>195</v>
      </c>
      <c r="B347" s="551"/>
      <c r="C347" s="551"/>
      <c r="D347" s="551"/>
      <c r="E347" s="418">
        <f>SUBTOTAL(9,E335:E335)</f>
        <v>32</v>
      </c>
      <c r="F347" s="429"/>
      <c r="G347" s="419">
        <f>SUBTOTAL(9,G335:G335)</f>
        <v>32</v>
      </c>
      <c r="H347" s="432"/>
      <c r="I347" s="429"/>
      <c r="J347" s="418">
        <f>SUBTOTAL(9,J335:J335)</f>
        <v>0</v>
      </c>
      <c r="K347" s="432"/>
      <c r="L347" s="429"/>
      <c r="M347" s="444">
        <f>SUBTOTAL(9,M335:M335)</f>
        <v>0</v>
      </c>
    </row>
    <row r="348" spans="1:13" s="8" customFormat="1" ht="13.5" thickTop="1">
      <c r="B348" s="10"/>
      <c r="C348" s="10"/>
      <c r="D348" s="10"/>
      <c r="E348" s="11"/>
      <c r="F348" s="3"/>
      <c r="G348" s="11"/>
      <c r="H348" s="12"/>
      <c r="I348" s="3"/>
      <c r="J348" s="11"/>
      <c r="K348" s="12"/>
      <c r="L348" s="3"/>
    </row>
    <row r="349" spans="1:13" s="8" customFormat="1">
      <c r="B349" s="10"/>
      <c r="C349" s="10"/>
      <c r="D349" s="10"/>
      <c r="E349" s="11"/>
      <c r="F349" s="3"/>
      <c r="G349" s="11"/>
      <c r="H349" s="12"/>
      <c r="I349" s="3"/>
      <c r="J349" s="11"/>
      <c r="K349" s="12"/>
      <c r="L349" s="3"/>
    </row>
  </sheetData>
  <mergeCells count="26">
    <mergeCell ref="A339:D339"/>
    <mergeCell ref="A340:D340"/>
    <mergeCell ref="A346:D346"/>
    <mergeCell ref="A347:D347"/>
    <mergeCell ref="A171:A217"/>
    <mergeCell ref="A218:A248"/>
    <mergeCell ref="A249:A276"/>
    <mergeCell ref="A277:A334"/>
    <mergeCell ref="A336:D336"/>
    <mergeCell ref="A341:D341"/>
    <mergeCell ref="A342:D342"/>
    <mergeCell ref="A343:D343"/>
    <mergeCell ref="A344:D344"/>
    <mergeCell ref="A345:D345"/>
    <mergeCell ref="J1:L1"/>
    <mergeCell ref="G1:I1"/>
    <mergeCell ref="E1:F1"/>
    <mergeCell ref="A337:D337"/>
    <mergeCell ref="A338:D338"/>
    <mergeCell ref="B1:D2"/>
    <mergeCell ref="A1:A2"/>
    <mergeCell ref="A3:A61"/>
    <mergeCell ref="A62:A91"/>
    <mergeCell ref="A92:A115"/>
    <mergeCell ref="A116:A145"/>
    <mergeCell ref="A146:A170"/>
  </mergeCells>
  <phoneticPr fontId="6"/>
  <pageMargins left="0.7" right="0.7" top="0.75" bottom="0.75" header="0.3" footer="0.3"/>
  <pageSetup paperSize="8" scale="76"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2</vt:i4>
      </vt:variant>
    </vt:vector>
  </HeadingPairs>
  <TitlesOfParts>
    <vt:vector size="11" baseType="lpstr">
      <vt:lpstr>表紙</vt:lpstr>
      <vt:lpstr>利用の手引き</vt:lpstr>
      <vt:lpstr>統計の目的等</vt:lpstr>
      <vt:lpstr>在留邦人の動向（全般）</vt:lpstr>
      <vt:lpstr>邦人数推移</vt:lpstr>
      <vt:lpstr>国別邦人数上位５０位</vt:lpstr>
      <vt:lpstr>公館別邦人数上位５０位</vt:lpstr>
      <vt:lpstr>都市別邦人数上位５０位</vt:lpstr>
      <vt:lpstr>一覧表</vt:lpstr>
      <vt:lpstr>公館別邦人数上位５０位!Print_Area</vt:lpstr>
      <vt:lpstr>国別邦人数上位５０位!Print_Area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2020-06-03T04:38:12Z</dcterms:modified>
</cp:coreProperties>
</file>