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4-1" sheetId="16" r:id="rId1"/>
    <sheet name="2-4-2" sheetId="17" r:id="rId2"/>
    <sheet name="2-4-3" sheetId="18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'2-4-1'!$A$1:$W$192</definedName>
    <definedName name="_xlnm.Print_Area" localSheetId="1">'2-4-2'!$A$1:$V$102</definedName>
    <definedName name="_xlnm.Print_Area" localSheetId="2">'2-4-3'!$A$1:$W$42</definedName>
    <definedName name="_xlnm.Print_Titles" localSheetId="0">'2-4-1'!$1:$5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02" i="17" l="1"/>
  <c r="S101" i="17"/>
  <c r="D101" i="17"/>
  <c r="C101" i="17"/>
  <c r="S100" i="17"/>
  <c r="Q100" i="17"/>
  <c r="N100" i="17"/>
  <c r="K100" i="17"/>
  <c r="H100" i="17"/>
  <c r="D100" i="17"/>
  <c r="E100" i="17" s="1"/>
  <c r="C100" i="17"/>
  <c r="S99" i="17"/>
  <c r="Q99" i="17"/>
  <c r="N99" i="17"/>
  <c r="K99" i="17"/>
  <c r="H99" i="17"/>
  <c r="D99" i="17"/>
  <c r="E99" i="17" s="1"/>
  <c r="C99" i="17"/>
  <c r="S98" i="17"/>
  <c r="Q98" i="17" s="1"/>
  <c r="N98" i="17"/>
  <c r="K98" i="17"/>
  <c r="H98" i="17"/>
  <c r="D98" i="17"/>
  <c r="E98" i="17" s="1"/>
  <c r="C98" i="17"/>
  <c r="S97" i="17"/>
  <c r="Q97" i="17" s="1"/>
  <c r="N97" i="17"/>
  <c r="K97" i="17"/>
  <c r="H97" i="17"/>
  <c r="D97" i="17"/>
  <c r="E97" i="17" s="1"/>
  <c r="C97" i="17"/>
  <c r="S96" i="17"/>
  <c r="D96" i="17"/>
  <c r="C96" i="17"/>
  <c r="S95" i="17"/>
  <c r="Q95" i="17" s="1"/>
  <c r="N95" i="17"/>
  <c r="K95" i="17"/>
  <c r="H95" i="17"/>
  <c r="D95" i="17"/>
  <c r="E95" i="17" s="1"/>
  <c r="C95" i="17"/>
  <c r="S94" i="17"/>
  <c r="Q94" i="17" s="1"/>
  <c r="N94" i="17"/>
  <c r="K94" i="17"/>
  <c r="H94" i="17"/>
  <c r="D94" i="17"/>
  <c r="E94" i="17" s="1"/>
  <c r="C94" i="17"/>
  <c r="S93" i="17"/>
  <c r="Q93" i="17" s="1"/>
  <c r="N93" i="17"/>
  <c r="K93" i="17"/>
  <c r="H93" i="17"/>
  <c r="D93" i="17"/>
  <c r="E93" i="17" s="1"/>
  <c r="C93" i="17"/>
  <c r="S92" i="17"/>
  <c r="Q92" i="17" s="1"/>
  <c r="N92" i="17"/>
  <c r="K92" i="17"/>
  <c r="H92" i="17"/>
  <c r="D92" i="17"/>
  <c r="E92" i="17" s="1"/>
  <c r="C92" i="17"/>
  <c r="S91" i="17"/>
  <c r="D91" i="17"/>
  <c r="C91" i="17"/>
  <c r="S90" i="17"/>
  <c r="Q90" i="17" s="1"/>
  <c r="N90" i="17"/>
  <c r="K90" i="17"/>
  <c r="H90" i="17"/>
  <c r="D90" i="17"/>
  <c r="E90" i="17" s="1"/>
  <c r="C90" i="17"/>
  <c r="S89" i="17"/>
  <c r="Q89" i="17" s="1"/>
  <c r="N89" i="17"/>
  <c r="K89" i="17"/>
  <c r="H89" i="17"/>
  <c r="D89" i="17"/>
  <c r="E89" i="17" s="1"/>
  <c r="C89" i="17"/>
  <c r="S88" i="17"/>
  <c r="Q88" i="17" s="1"/>
  <c r="N88" i="17"/>
  <c r="K88" i="17"/>
  <c r="H88" i="17"/>
  <c r="D88" i="17"/>
  <c r="E88" i="17" s="1"/>
  <c r="C88" i="17"/>
  <c r="S87" i="17"/>
  <c r="Q87" i="17" s="1"/>
  <c r="N87" i="17"/>
  <c r="K87" i="17"/>
  <c r="H87" i="17"/>
  <c r="D87" i="17"/>
  <c r="E87" i="17" s="1"/>
  <c r="C87" i="17"/>
  <c r="S86" i="17"/>
  <c r="D86" i="17"/>
  <c r="C86" i="17"/>
  <c r="S85" i="17"/>
  <c r="Q85" i="17" s="1"/>
  <c r="N85" i="17"/>
  <c r="K85" i="17"/>
  <c r="H85" i="17"/>
  <c r="D85" i="17"/>
  <c r="E85" i="17" s="1"/>
  <c r="C85" i="17"/>
  <c r="S84" i="17"/>
  <c r="Q84" i="17" s="1"/>
  <c r="N84" i="17"/>
  <c r="K84" i="17"/>
  <c r="H84" i="17"/>
  <c r="D84" i="17"/>
  <c r="E84" i="17" s="1"/>
  <c r="C84" i="17"/>
  <c r="S83" i="17"/>
  <c r="Q83" i="17" s="1"/>
  <c r="N83" i="17"/>
  <c r="K83" i="17"/>
  <c r="H83" i="17"/>
  <c r="D83" i="17"/>
  <c r="E83" i="17" s="1"/>
  <c r="C83" i="17"/>
  <c r="S82" i="17"/>
  <c r="Q82" i="17" s="1"/>
  <c r="N82" i="17"/>
  <c r="K82" i="17"/>
  <c r="H82" i="17"/>
  <c r="E82" i="17"/>
  <c r="D82" i="17"/>
  <c r="C82" i="17"/>
  <c r="S81" i="17"/>
  <c r="D81" i="17"/>
  <c r="C81" i="17"/>
  <c r="S80" i="17"/>
  <c r="Q80" i="17"/>
  <c r="N80" i="17"/>
  <c r="K80" i="17"/>
  <c r="H80" i="17"/>
  <c r="D80" i="17"/>
  <c r="E80" i="17" s="1"/>
  <c r="C80" i="17"/>
  <c r="S79" i="17"/>
  <c r="Q79" i="17" s="1"/>
  <c r="N79" i="17"/>
  <c r="K79" i="17"/>
  <c r="H79" i="17"/>
  <c r="D79" i="17"/>
  <c r="E79" i="17" s="1"/>
  <c r="C79" i="17"/>
  <c r="S78" i="17"/>
  <c r="Q78" i="17" s="1"/>
  <c r="N78" i="17"/>
  <c r="K78" i="17"/>
  <c r="H78" i="17"/>
  <c r="D78" i="17"/>
  <c r="E78" i="17" s="1"/>
  <c r="C78" i="17"/>
  <c r="S77" i="17"/>
  <c r="Q77" i="17" s="1"/>
  <c r="N77" i="17"/>
  <c r="K77" i="17"/>
  <c r="H77" i="17"/>
  <c r="D77" i="17"/>
  <c r="E77" i="17" s="1"/>
  <c r="C77" i="17"/>
  <c r="S76" i="17"/>
  <c r="D76" i="17"/>
  <c r="C76" i="17"/>
  <c r="S75" i="17"/>
  <c r="Q75" i="17" s="1"/>
  <c r="N75" i="17"/>
  <c r="K75" i="17"/>
  <c r="H75" i="17"/>
  <c r="D75" i="17"/>
  <c r="E75" i="17" s="1"/>
  <c r="C75" i="17"/>
  <c r="S74" i="17"/>
  <c r="Q74" i="17" s="1"/>
  <c r="N74" i="17"/>
  <c r="K74" i="17"/>
  <c r="H74" i="17"/>
  <c r="D74" i="17"/>
  <c r="E74" i="17" s="1"/>
  <c r="C74" i="17"/>
  <c r="S73" i="17"/>
  <c r="Q73" i="17" s="1"/>
  <c r="N73" i="17"/>
  <c r="K73" i="17"/>
  <c r="H73" i="17"/>
  <c r="D73" i="17"/>
  <c r="E73" i="17" s="1"/>
  <c r="C73" i="17"/>
  <c r="S72" i="17"/>
  <c r="Q72" i="17" s="1"/>
  <c r="N72" i="17"/>
  <c r="K72" i="17"/>
  <c r="H72" i="17"/>
  <c r="D72" i="17"/>
  <c r="E72" i="17" s="1"/>
  <c r="C72" i="17"/>
  <c r="S71" i="17"/>
  <c r="D71" i="17"/>
  <c r="C71" i="17"/>
  <c r="S70" i="17"/>
  <c r="Q70" i="17" s="1"/>
  <c r="N70" i="17"/>
  <c r="K70" i="17"/>
  <c r="H70" i="17"/>
  <c r="D70" i="17"/>
  <c r="E70" i="17" s="1"/>
  <c r="C70" i="17"/>
  <c r="S69" i="17"/>
  <c r="Q69" i="17"/>
  <c r="N69" i="17"/>
  <c r="K69" i="17"/>
  <c r="H69" i="17"/>
  <c r="D69" i="17"/>
  <c r="E69" i="17" s="1"/>
  <c r="C69" i="17"/>
  <c r="S68" i="17"/>
  <c r="Q68" i="17" s="1"/>
  <c r="N68" i="17"/>
  <c r="K68" i="17"/>
  <c r="H68" i="17"/>
  <c r="D68" i="17"/>
  <c r="E68" i="17" s="1"/>
  <c r="C68" i="17"/>
  <c r="S67" i="17"/>
  <c r="Q67" i="17" s="1"/>
  <c r="N67" i="17"/>
  <c r="K67" i="17"/>
  <c r="H67" i="17"/>
  <c r="D67" i="17"/>
  <c r="E67" i="17" s="1"/>
  <c r="C67" i="17"/>
  <c r="R61" i="17"/>
  <c r="V60" i="17"/>
  <c r="T60" i="17"/>
  <c r="R60" i="17"/>
  <c r="P60" i="17"/>
  <c r="N60" i="17"/>
  <c r="L60" i="17"/>
  <c r="J60" i="17"/>
  <c r="H60" i="17"/>
  <c r="F60" i="17"/>
  <c r="D60" i="17"/>
  <c r="V59" i="17"/>
  <c r="T59" i="17"/>
  <c r="R59" i="17"/>
  <c r="P59" i="17"/>
  <c r="P54" i="17" s="1"/>
  <c r="N59" i="17"/>
  <c r="N54" i="17" s="1"/>
  <c r="L59" i="17"/>
  <c r="J59" i="17"/>
  <c r="J54" i="17" s="1"/>
  <c r="H59" i="17"/>
  <c r="F59" i="17"/>
  <c r="F54" i="17" s="1"/>
  <c r="D59" i="17"/>
  <c r="D54" i="17" s="1"/>
  <c r="V58" i="17"/>
  <c r="V53" i="17" s="1"/>
  <c r="T58" i="17"/>
  <c r="R58" i="17"/>
  <c r="P58" i="17"/>
  <c r="P53" i="17" s="1"/>
  <c r="N58" i="17"/>
  <c r="L58" i="17"/>
  <c r="L53" i="17" s="1"/>
  <c r="J58" i="17"/>
  <c r="J53" i="17" s="1"/>
  <c r="H58" i="17"/>
  <c r="H53" i="17" s="1"/>
  <c r="F58" i="17"/>
  <c r="F53" i="17" s="1"/>
  <c r="D58" i="17"/>
  <c r="D53" i="17" s="1"/>
  <c r="V57" i="17"/>
  <c r="V52" i="17" s="1"/>
  <c r="T57" i="17"/>
  <c r="T52" i="17" s="1"/>
  <c r="R57" i="17"/>
  <c r="R52" i="17" s="1"/>
  <c r="P57" i="17"/>
  <c r="N57" i="17"/>
  <c r="L57" i="17"/>
  <c r="J57" i="17"/>
  <c r="H57" i="17"/>
  <c r="H52" i="17" s="1"/>
  <c r="F57" i="17"/>
  <c r="F52" i="17" s="1"/>
  <c r="D57" i="17"/>
  <c r="D52" i="17" s="1"/>
  <c r="V56" i="17"/>
  <c r="V51" i="17" s="1"/>
  <c r="T56" i="17"/>
  <c r="T51" i="17" s="1"/>
  <c r="R56" i="17"/>
  <c r="R51" i="17" s="1"/>
  <c r="P56" i="17"/>
  <c r="P51" i="17" s="1"/>
  <c r="N56" i="17"/>
  <c r="L56" i="17"/>
  <c r="L51" i="17" s="1"/>
  <c r="J56" i="17"/>
  <c r="H56" i="17"/>
  <c r="F56" i="17"/>
  <c r="D56" i="17"/>
  <c r="D51" i="17" s="1"/>
  <c r="V54" i="17"/>
  <c r="T54" i="17"/>
  <c r="R54" i="17"/>
  <c r="L54" i="17"/>
  <c r="H54" i="17"/>
  <c r="T53" i="17"/>
  <c r="R53" i="17"/>
  <c r="N53" i="17"/>
  <c r="P52" i="17"/>
  <c r="N52" i="17"/>
  <c r="L52" i="17"/>
  <c r="J52" i="17"/>
  <c r="N51" i="17"/>
  <c r="J51" i="17"/>
  <c r="H51" i="17"/>
  <c r="F51" i="17"/>
  <c r="V44" i="17"/>
  <c r="T44" i="17"/>
  <c r="R44" i="17"/>
  <c r="P44" i="17"/>
  <c r="N44" i="17"/>
  <c r="L44" i="17"/>
  <c r="J44" i="17"/>
  <c r="H44" i="17"/>
  <c r="F44" i="17"/>
  <c r="D44" i="17"/>
  <c r="V43" i="17"/>
  <c r="T43" i="17"/>
  <c r="R43" i="17"/>
  <c r="P43" i="17"/>
  <c r="N43" i="17"/>
  <c r="L43" i="17"/>
  <c r="J43" i="17"/>
  <c r="H43" i="17"/>
  <c r="F43" i="17"/>
  <c r="D43" i="17"/>
  <c r="V42" i="17"/>
  <c r="T42" i="17"/>
  <c r="R42" i="17"/>
  <c r="P42" i="17"/>
  <c r="N42" i="17"/>
  <c r="L42" i="17"/>
  <c r="J42" i="17"/>
  <c r="H42" i="17"/>
  <c r="F42" i="17"/>
  <c r="D42" i="17"/>
  <c r="V41" i="17"/>
  <c r="T41" i="17"/>
  <c r="R41" i="17"/>
  <c r="P41" i="17"/>
  <c r="N41" i="17"/>
  <c r="L41" i="17"/>
  <c r="J41" i="17"/>
  <c r="H41" i="17"/>
  <c r="F41" i="17"/>
  <c r="D41" i="17"/>
  <c r="V34" i="17"/>
  <c r="T34" i="17"/>
  <c r="R34" i="17"/>
  <c r="P34" i="17"/>
  <c r="N34" i="17"/>
  <c r="L34" i="17"/>
  <c r="J34" i="17"/>
  <c r="H34" i="17"/>
  <c r="F34" i="17"/>
  <c r="D34" i="17"/>
  <c r="V33" i="17"/>
  <c r="T33" i="17"/>
  <c r="R33" i="17"/>
  <c r="P33" i="17"/>
  <c r="N33" i="17"/>
  <c r="L33" i="17"/>
  <c r="J33" i="17"/>
  <c r="H33" i="17"/>
  <c r="F33" i="17"/>
  <c r="D33" i="17"/>
  <c r="V32" i="17"/>
  <c r="T32" i="17"/>
  <c r="R32" i="17"/>
  <c r="P32" i="17"/>
  <c r="N32" i="17"/>
  <c r="L32" i="17"/>
  <c r="J32" i="17"/>
  <c r="H32" i="17"/>
  <c r="F32" i="17"/>
  <c r="D32" i="17"/>
  <c r="V31" i="17"/>
  <c r="T31" i="17"/>
  <c r="R31" i="17"/>
  <c r="P31" i="17"/>
  <c r="N31" i="17"/>
  <c r="L31" i="17"/>
  <c r="J31" i="17"/>
  <c r="H31" i="17"/>
  <c r="F31" i="17"/>
  <c r="D31" i="17"/>
  <c r="V24" i="17"/>
  <c r="T24" i="17"/>
  <c r="R24" i="17"/>
  <c r="P24" i="17"/>
  <c r="N24" i="17"/>
  <c r="L24" i="17"/>
  <c r="J24" i="17"/>
  <c r="H24" i="17"/>
  <c r="F24" i="17"/>
  <c r="D24" i="17"/>
  <c r="V23" i="17"/>
  <c r="T23" i="17"/>
  <c r="R23" i="17"/>
  <c r="P23" i="17"/>
  <c r="N23" i="17"/>
  <c r="L23" i="17"/>
  <c r="J23" i="17"/>
  <c r="H23" i="17"/>
  <c r="F23" i="17"/>
  <c r="D23" i="17"/>
  <c r="V22" i="17"/>
  <c r="T22" i="17"/>
  <c r="R22" i="17"/>
  <c r="P22" i="17"/>
  <c r="N22" i="17"/>
  <c r="L22" i="17"/>
  <c r="J22" i="17"/>
  <c r="H22" i="17"/>
  <c r="F22" i="17"/>
  <c r="D22" i="17"/>
  <c r="V21" i="17"/>
  <c r="T21" i="17"/>
  <c r="R21" i="17"/>
  <c r="P21" i="17"/>
  <c r="N21" i="17"/>
  <c r="L21" i="17"/>
  <c r="J21" i="17"/>
  <c r="H21" i="17"/>
  <c r="F21" i="17"/>
  <c r="D21" i="17"/>
  <c r="V10" i="17"/>
  <c r="U10" i="17"/>
  <c r="T10" i="17"/>
  <c r="S10" i="17"/>
  <c r="R10" i="17"/>
  <c r="Q10" i="17"/>
  <c r="P10" i="17"/>
  <c r="O10" i="17"/>
  <c r="N10" i="17"/>
  <c r="M10" i="17"/>
  <c r="L10" i="17"/>
  <c r="K10" i="17"/>
  <c r="J10" i="17"/>
  <c r="I10" i="17"/>
  <c r="H10" i="17"/>
  <c r="G10" i="17"/>
  <c r="F10" i="17"/>
  <c r="E10" i="17"/>
  <c r="D10" i="17"/>
  <c r="C10" i="17"/>
  <c r="V9" i="17"/>
  <c r="V14" i="17" s="1"/>
  <c r="U9" i="17"/>
  <c r="T9" i="17"/>
  <c r="T14" i="17" s="1"/>
  <c r="S9" i="17"/>
  <c r="R9" i="17"/>
  <c r="R14" i="17" s="1"/>
  <c r="Q9" i="17"/>
  <c r="P9" i="17"/>
  <c r="P14" i="17" s="1"/>
  <c r="O9" i="17"/>
  <c r="N9" i="17"/>
  <c r="N14" i="17" s="1"/>
  <c r="M9" i="17"/>
  <c r="L9" i="17"/>
  <c r="L14" i="17" s="1"/>
  <c r="K9" i="17"/>
  <c r="J9" i="17"/>
  <c r="J14" i="17" s="1"/>
  <c r="I9" i="17"/>
  <c r="H9" i="17"/>
  <c r="H14" i="17" s="1"/>
  <c r="G9" i="17"/>
  <c r="F9" i="17"/>
  <c r="F14" i="17" s="1"/>
  <c r="E9" i="17"/>
  <c r="D9" i="17"/>
  <c r="D14" i="17" s="1"/>
  <c r="C9" i="17"/>
  <c r="V8" i="17"/>
  <c r="V13" i="17" s="1"/>
  <c r="U8" i="17"/>
  <c r="T8" i="17"/>
  <c r="T13" i="17" s="1"/>
  <c r="S8" i="17"/>
  <c r="R8" i="17"/>
  <c r="R13" i="17" s="1"/>
  <c r="Q8" i="17"/>
  <c r="P8" i="17"/>
  <c r="P13" i="17" s="1"/>
  <c r="O8" i="17"/>
  <c r="N8" i="17"/>
  <c r="N13" i="17" s="1"/>
  <c r="M8" i="17"/>
  <c r="L8" i="17"/>
  <c r="L13" i="17" s="1"/>
  <c r="K8" i="17"/>
  <c r="J8" i="17"/>
  <c r="J13" i="17" s="1"/>
  <c r="I8" i="17"/>
  <c r="H8" i="17"/>
  <c r="H13" i="17" s="1"/>
  <c r="G8" i="17"/>
  <c r="F8" i="17"/>
  <c r="F13" i="17" s="1"/>
  <c r="E8" i="17"/>
  <c r="D8" i="17"/>
  <c r="D13" i="17" s="1"/>
  <c r="C8" i="17"/>
  <c r="V7" i="17"/>
  <c r="V12" i="17" s="1"/>
  <c r="U7" i="17"/>
  <c r="T7" i="17"/>
  <c r="T12" i="17" s="1"/>
  <c r="S7" i="17"/>
  <c r="R7" i="17"/>
  <c r="R12" i="17" s="1"/>
  <c r="Q7" i="17"/>
  <c r="P7" i="17"/>
  <c r="P12" i="17" s="1"/>
  <c r="O7" i="17"/>
  <c r="N7" i="17"/>
  <c r="N12" i="17" s="1"/>
  <c r="M7" i="17"/>
  <c r="L7" i="17"/>
  <c r="L12" i="17" s="1"/>
  <c r="K7" i="17"/>
  <c r="J7" i="17"/>
  <c r="J12" i="17" s="1"/>
  <c r="I7" i="17"/>
  <c r="H7" i="17"/>
  <c r="H12" i="17" s="1"/>
  <c r="G7" i="17"/>
  <c r="F7" i="17"/>
  <c r="F12" i="17" s="1"/>
  <c r="E7" i="17"/>
  <c r="D7" i="17"/>
  <c r="D12" i="17" s="1"/>
  <c r="C7" i="17"/>
  <c r="V6" i="17"/>
  <c r="V11" i="17" s="1"/>
  <c r="U6" i="17"/>
  <c r="T6" i="17"/>
  <c r="T11" i="17" s="1"/>
  <c r="S6" i="17"/>
  <c r="R6" i="17"/>
  <c r="R11" i="17" s="1"/>
  <c r="Q6" i="17"/>
  <c r="P6" i="17"/>
  <c r="P11" i="17" s="1"/>
  <c r="O6" i="17"/>
  <c r="N6" i="17"/>
  <c r="N11" i="17" s="1"/>
  <c r="M6" i="17"/>
  <c r="L6" i="17"/>
  <c r="L11" i="17" s="1"/>
  <c r="K6" i="17"/>
  <c r="J6" i="17"/>
  <c r="J11" i="17" s="1"/>
  <c r="I6" i="17"/>
  <c r="H6" i="17"/>
  <c r="H11" i="17" s="1"/>
  <c r="G6" i="17"/>
  <c r="F6" i="17"/>
  <c r="F11" i="17" s="1"/>
  <c r="E6" i="17"/>
  <c r="D6" i="17"/>
  <c r="D11" i="17" s="1"/>
  <c r="C6" i="17"/>
</calcChain>
</file>

<file path=xl/sharedStrings.xml><?xml version="1.0" encoding="utf-8"?>
<sst xmlns="http://schemas.openxmlformats.org/spreadsheetml/2006/main" count="778" uniqueCount="118">
  <si>
    <t>一般土木建築</t>
  </si>
  <si>
    <t>土木工事業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</si>
  <si>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</si>
  <si>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資本金</t>
    <rPh sb="0" eb="3">
      <t>シホンキン</t>
    </rPh>
    <phoneticPr fontId="4"/>
  </si>
  <si>
    <t>年度</t>
    <rPh sb="0" eb="2">
      <t>ネンド</t>
    </rPh>
    <phoneticPr fontId="4"/>
  </si>
  <si>
    <t>R01年度</t>
  </si>
  <si>
    <t>H26年度</t>
    <phoneticPr fontId="4"/>
  </si>
  <si>
    <t>H23年度</t>
    <phoneticPr fontId="4"/>
  </si>
  <si>
    <t>H20年度</t>
    <phoneticPr fontId="4"/>
  </si>
  <si>
    <t>H26年度</t>
    <phoneticPr fontId="4"/>
  </si>
  <si>
    <t>H23年度</t>
    <phoneticPr fontId="4"/>
  </si>
  <si>
    <t>H17年度</t>
    <phoneticPr fontId="4"/>
  </si>
  <si>
    <t>業種</t>
    <rPh sb="0" eb="2">
      <t>ギョウシュ</t>
    </rPh>
    <phoneticPr fontId="4"/>
  </si>
  <si>
    <t>-</t>
  </si>
  <si>
    <t>下請比率</t>
    <rPh sb="0" eb="2">
      <t>シタウケ</t>
    </rPh>
    <rPh sb="2" eb="4">
      <t>ヒリツ</t>
    </rPh>
    <phoneticPr fontId="4"/>
  </si>
  <si>
    <t>０％超</t>
    <rPh sb="2" eb="3">
      <t>コ</t>
    </rPh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</si>
  <si>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</si>
  <si>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</si>
  <si>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５０％未満</t>
    <rPh sb="3" eb="5">
      <t>ミマン</t>
    </rPh>
    <phoneticPr fontId="4"/>
  </si>
  <si>
    <t>５０％以上</t>
    <rPh sb="3" eb="5">
      <t>イジョウ</t>
    </rPh>
    <phoneticPr fontId="4"/>
  </si>
  <si>
    <t>法　　　　　　　人</t>
    <phoneticPr fontId="4"/>
  </si>
  <si>
    <t>（単位：社、％）</t>
    <rPh sb="1" eb="3">
      <t>タンイ</t>
    </rPh>
    <rPh sb="4" eb="5">
      <t>シャ</t>
    </rPh>
    <phoneticPr fontId="4"/>
  </si>
  <si>
    <t>個　　人</t>
    <phoneticPr fontId="4"/>
  </si>
  <si>
    <t>500万円未満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</si>
  <si>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</si>
  <si>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土木</t>
    <rPh sb="0" eb="2">
      <t>ドボク</t>
    </rPh>
    <phoneticPr fontId="4"/>
  </si>
  <si>
    <t>ほ装工事業</t>
    <rPh sb="0" eb="2">
      <t>ホソウ</t>
    </rPh>
    <rPh sb="2" eb="4">
      <t>コウジ</t>
    </rPh>
    <rPh sb="4" eb="5">
      <t>ギョウ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</si>
  <si>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</si>
  <si>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小　　計</t>
    <rPh sb="0" eb="4">
      <t>ショウケイ</t>
    </rPh>
    <phoneticPr fontId="4"/>
  </si>
  <si>
    <t>建築</t>
    <rPh sb="0" eb="2">
      <t>ケンチク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</si>
  <si>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</si>
  <si>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職別</t>
    <rPh sb="0" eb="2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</si>
  <si>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</si>
  <si>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</si>
  <si>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</si>
  <si>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</si>
  <si>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</si>
  <si>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</si>
  <si>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</si>
  <si>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</si>
  <si>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4">
      <t>コウジ</t>
    </rPh>
    <rPh sb="4" eb="5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</si>
  <si>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</si>
  <si>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</si>
  <si>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</si>
  <si>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</si>
  <si>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管工事業</t>
    <rPh sb="0" eb="1">
      <t>クダ</t>
    </rPh>
    <rPh sb="1" eb="3">
      <t>コウジ</t>
    </rPh>
    <rPh sb="3" eb="4">
      <t>ギョウ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</si>
  <si>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</si>
  <si>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</si>
  <si>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増減</t>
    <rPh sb="0" eb="2">
      <t>ゾウゲン</t>
    </rPh>
    <phoneticPr fontId="4"/>
  </si>
  <si>
    <t>H14年度</t>
  </si>
  <si>
    <t>H17年度</t>
    <phoneticPr fontId="4"/>
  </si>
  <si>
    <t>10億円以上</t>
    <phoneticPr fontId="4"/>
  </si>
  <si>
    <t>表2－4－1　営業地域</t>
    <rPh sb="0" eb="1">
      <t>ヒョウ</t>
    </rPh>
    <rPh sb="7" eb="9">
      <t>エイギョウ</t>
    </rPh>
    <rPh sb="9" eb="11">
      <t>チイキ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</si>
  <si>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</si>
  <si>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</si>
  <si>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</si>
  <si>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営業地域</t>
    <rPh sb="0" eb="2">
      <t>エイギョウ</t>
    </rPh>
    <rPh sb="2" eb="4">
      <t>チイキ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</si>
  <si>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</si>
  <si>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</si>
  <si>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</si>
  <si>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</si>
  <si>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</si>
  <si>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</si>
  <si>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</si>
  <si>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10億円以上</t>
    <phoneticPr fontId="4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</si>
  <si>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4"/>
  </si>
  <si>
    <t>１つの都道府県</t>
    <rPh sb="3" eb="7">
      <t>トドウフケン</t>
    </rPh>
    <phoneticPr fontId="4"/>
  </si>
  <si>
    <t>２～３の都道府県</t>
    <rPh sb="4" eb="8">
      <t>トドウフケン</t>
    </rPh>
    <phoneticPr fontId="4"/>
  </si>
  <si>
    <t>４～９の都道府県</t>
    <rPh sb="4" eb="8">
      <t>トドウフケン</t>
    </rPh>
    <phoneticPr fontId="4"/>
  </si>
  <si>
    <t>１０以上の都道府県</t>
    <rPh sb="5" eb="9">
      <t>トドウフケン</t>
    </rPh>
    <phoneticPr fontId="4"/>
  </si>
  <si>
    <t>しゅんせつ　　　　工事業</t>
    <rPh sb="9" eb="11">
      <t>コウジ</t>
    </rPh>
    <rPh sb="11" eb="12">
      <t>ギョウ</t>
    </rPh>
    <phoneticPr fontId="4"/>
  </si>
  <si>
    <t>水道施設　　　　工事業</t>
    <rPh sb="0" eb="4">
      <t>スイド</t>
    </rPh>
    <rPh sb="8" eb="10">
      <t>コウジ</t>
    </rPh>
    <rPh sb="10" eb="11">
      <t>ギョウ</t>
    </rPh>
    <phoneticPr fontId="4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</si>
  <si>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4"/>
  </si>
  <si>
    <t>とび・土工・　　　コンクリート　　　工事業</t>
    <rPh sb="3" eb="4">
      <t>ツチ</t>
    </rPh>
    <rPh sb="4" eb="5">
      <t>ダイク</t>
    </rPh>
    <rPh sb="18" eb="20">
      <t>コウジ</t>
    </rPh>
    <rPh sb="20" eb="21">
      <t>ギョウ</t>
    </rPh>
    <phoneticPr fontId="4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</si>
  <si>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4"/>
  </si>
  <si>
    <t>ﾀｲﾙ・れんが・ﾌﾞﾛｯｸ工事業</t>
    <rPh sb="13" eb="15">
      <t>コウジ</t>
    </rPh>
    <rPh sb="15" eb="16">
      <t>ギョウ</t>
    </rPh>
    <phoneticPr fontId="4"/>
  </si>
  <si>
    <t>ガラス　　　　　工事業</t>
    <rPh sb="8" eb="10">
      <t>コウジ</t>
    </rPh>
    <rPh sb="10" eb="11">
      <t>ギョウ</t>
    </rPh>
    <phoneticPr fontId="4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</si>
  <si>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4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</si>
  <si>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4"/>
  </si>
  <si>
    <t>熱絶縁　　　　工事業</t>
    <rPh sb="0" eb="1">
      <t>ネツ</t>
    </rPh>
    <rPh sb="1" eb="3">
      <t>ゼツエン</t>
    </rPh>
    <rPh sb="7" eb="9">
      <t>コウジ</t>
    </rPh>
    <rPh sb="9" eb="10">
      <t>ギョウ</t>
    </rPh>
    <phoneticPr fontId="4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</si>
  <si>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4"/>
  </si>
  <si>
    <t>さく井　　　　　　工事業</t>
    <rPh sb="2" eb="3">
      <t>イ</t>
    </rPh>
    <rPh sb="9" eb="11">
      <t>コウジ</t>
    </rPh>
    <rPh sb="11" eb="12">
      <t>ギョウ</t>
    </rPh>
    <phoneticPr fontId="4"/>
  </si>
  <si>
    <t>消防施設　　　工事業</t>
    <rPh sb="0" eb="2">
      <t>ショウボウ</t>
    </rPh>
    <rPh sb="2" eb="4">
      <t>シセツ</t>
    </rPh>
    <rPh sb="7" eb="9">
      <t>コウジ</t>
    </rPh>
    <rPh sb="9" eb="10">
      <t>ギョウ</t>
    </rPh>
    <phoneticPr fontId="4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</si>
  <si>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4"/>
  </si>
  <si>
    <t>2．無効回答企業 114社を除く</t>
    <phoneticPr fontId="8"/>
  </si>
  <si>
    <t>表2－4－2　営業地域（経年変化）</t>
    <rPh sb="0" eb="1">
      <t>ヒョウ</t>
    </rPh>
    <rPh sb="7" eb="9">
      <t>エイギョウ</t>
    </rPh>
    <rPh sb="9" eb="11">
      <t>チイキ</t>
    </rPh>
    <rPh sb="12" eb="14">
      <t>ケイネン</t>
    </rPh>
    <rPh sb="14" eb="16">
      <t>ヘンカ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</si>
  <si>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</si>
  <si>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</si>
  <si>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</si>
  <si>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</si>
  <si>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</si>
  <si>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</si>
  <si>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</si>
  <si>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</si>
  <si>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
 3億円未満</t>
    <phoneticPr fontId="4"/>
  </si>
  <si>
    <t>3億円以上         
10億円未満</t>
    <phoneticPr fontId="4"/>
  </si>
  <si>
    <t>１つの都道府県</t>
  </si>
  <si>
    <t>２～３の都道府県</t>
  </si>
  <si>
    <t>４～９の都道府県</t>
  </si>
  <si>
    <t>１０以上の都道府県</t>
  </si>
  <si>
    <t xml:space="preserve"> </t>
  </si>
  <si>
    <t>（注）</t>
  </si>
  <si>
    <t>H20年度</t>
    <phoneticPr fontId="4"/>
  </si>
  <si>
    <t>木造建築</t>
    <rPh sb="0" eb="2">
      <t>モクゾウ</t>
    </rPh>
    <rPh sb="2" eb="4">
      <t>ケンチク</t>
    </rPh>
    <phoneticPr fontId="4"/>
  </si>
  <si>
    <t>表2－4－3　営業地域（下請比率、次数別集計）</t>
    <rPh sb="0" eb="1">
      <t>ヒョウ</t>
    </rPh>
    <rPh sb="7" eb="9">
      <t>エイギョウ</t>
    </rPh>
    <rPh sb="9" eb="11">
      <t>チイキ</t>
    </rPh>
    <rPh sb="12" eb="16">
      <t>シタヒ</t>
    </rPh>
    <rPh sb="17" eb="19">
      <t>ジスウ</t>
    </rPh>
    <rPh sb="19" eb="20">
      <t>ベツ</t>
    </rPh>
    <rPh sb="20" eb="22">
      <t>シュウケイ</t>
    </rPh>
    <phoneticPr fontId="4"/>
  </si>
  <si>
    <t>合　　計</t>
    <phoneticPr fontId="4"/>
  </si>
  <si>
    <t>次数</t>
    <rPh sb="0" eb="2">
      <t>ジスウ</t>
    </rPh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</si>
  <si>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</si>
  <si>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</si>
  <si>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</si>
  <si>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</si>
  <si>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</si>
  <si>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</si>
  <si>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０％</t>
    <phoneticPr fontId="4"/>
  </si>
  <si>
    <t>１００％以下</t>
    <rPh sb="4" eb="6">
      <t>イカ</t>
    </rPh>
    <phoneticPr fontId="4"/>
  </si>
  <si>
    <t>三次以下下請</t>
    <rPh sb="0" eb="6">
      <t>サン</t>
    </rPh>
    <phoneticPr fontId="4"/>
  </si>
  <si>
    <t>小 計</t>
    <rPh sb="0" eb="3">
      <t>ショウケイ</t>
    </rPh>
    <phoneticPr fontId="4"/>
  </si>
  <si>
    <t>2．無効回答企業 410社を除く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</si>
</sst>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&quot;▲ &quot;#,##0.0"/>
    <numFmt numFmtId="177" formatCode="0.0;&quot;▲ &quot;0.0"/>
    <numFmt numFmtId="178" formatCode="#,##0_ "/>
    <numFmt numFmtId="179" formatCode="\(0.0\)"/>
    <numFmt numFmtId="180" formatCode="[Black]\(0.0\)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7" fillId="0" borderId="0"/>
  </cellStyleXfs>
  <cellXfs count="23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76" fontId="5" fillId="0" borderId="0" xfId="1" applyNumberFormat="1" applyFont="1" applyAlignment="1">
      <alignment vertical="center" wrapText="1"/>
    </xf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17" xfId="1" applyFont="1" applyBorder="1" applyAlignment="1"/>
    <xf numFmtId="176" fontId="6" fillId="0" borderId="23" xfId="1" applyNumberFormat="1" applyFont="1" applyBorder="1" applyAlignment="1">
      <alignment wrapText="1"/>
    </xf>
    <xf numFmtId="0" fontId="5" fillId="0" borderId="0" xfId="1" applyFont="1" applyAlignment="1">
      <alignment horizontal="right" vertical="center"/>
    </xf>
    <xf numFmtId="178" fontId="5" fillId="0" borderId="0" xfId="1" quotePrefix="1" applyNumberFormat="1" applyFont="1" applyAlignment="1">
      <alignment vertical="center"/>
    </xf>
    <xf numFmtId="178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176" fontId="5" fillId="0" borderId="0" xfId="3" applyNumberFormat="1" applyFont="1" applyFill="1" applyAlignment="1">
      <alignment vertical="center"/>
    </xf>
    <xf numFmtId="0" fontId="6" fillId="0" borderId="1" xfId="1" applyFont="1" applyBorder="1"/>
    <xf numFmtId="176" fontId="6" fillId="0" borderId="24" xfId="1" applyNumberFormat="1" applyFont="1" applyBorder="1" applyAlignment="1">
      <alignment vertical="center" wrapText="1"/>
    </xf>
    <xf numFmtId="176" fontId="6" fillId="0" borderId="18" xfId="1" applyNumberFormat="1" applyFont="1" applyBorder="1" applyAlignment="1">
      <alignment horizontal="center" wrapText="1"/>
    </xf>
    <xf numFmtId="0" fontId="6" fillId="0" borderId="19" xfId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 wrapText="1"/>
    </xf>
    <xf numFmtId="0" fontId="6" fillId="0" borderId="9" xfId="1" applyFont="1" applyBorder="1" applyAlignment="1">
      <alignment vertical="top" wrapText="1"/>
    </xf>
    <xf numFmtId="176" fontId="6" fillId="0" borderId="6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vertical="top" wrapText="1"/>
    </xf>
    <xf numFmtId="0" fontId="1" fillId="0" borderId="19" xfId="1" applyFont="1" applyBorder="1"/>
    <xf numFmtId="0" fontId="1" fillId="0" borderId="0" xfId="1" applyFont="1"/>
    <xf numFmtId="176" fontId="6" fillId="0" borderId="0" xfId="1" applyNumberFormat="1" applyFont="1" applyBorder="1" applyAlignment="1">
      <alignment vertical="top" wrapText="1"/>
    </xf>
    <xf numFmtId="176" fontId="6" fillId="0" borderId="19" xfId="1" applyNumberFormat="1" applyFont="1" applyBorder="1" applyAlignment="1">
      <alignment vertical="top" wrapText="1"/>
    </xf>
    <xf numFmtId="176" fontId="6" fillId="0" borderId="17" xfId="1" applyNumberFormat="1" applyFont="1" applyBorder="1" applyAlignment="1">
      <alignment vertical="top" wrapText="1"/>
    </xf>
    <xf numFmtId="176" fontId="6" fillId="0" borderId="24" xfId="1" applyNumberFormat="1" applyFont="1" applyBorder="1" applyAlignment="1">
      <alignment horizontal="center" vertical="top" wrapText="1"/>
    </xf>
    <xf numFmtId="0" fontId="1" fillId="0" borderId="0" xfId="1" applyFont="1" applyBorder="1"/>
    <xf numFmtId="176" fontId="6" fillId="0" borderId="23" xfId="1" applyNumberFormat="1" applyFont="1" applyBorder="1" applyAlignment="1">
      <alignment vertical="top" wrapText="1"/>
    </xf>
    <xf numFmtId="176" fontId="6" fillId="0" borderId="9" xfId="1" applyNumberFormat="1" applyFont="1" applyBorder="1" applyAlignment="1">
      <alignment vertical="top" wrapText="1"/>
    </xf>
    <xf numFmtId="176" fontId="6" fillId="0" borderId="1" xfId="1" applyNumberFormat="1" applyFont="1" applyBorder="1" applyAlignment="1">
      <alignment vertical="top" wrapText="1"/>
    </xf>
    <xf numFmtId="176" fontId="6" fillId="0" borderId="33" xfId="1" applyNumberFormat="1" applyFont="1" applyBorder="1" applyAlignment="1">
      <alignment vertical="top" wrapText="1"/>
    </xf>
    <xf numFmtId="176" fontId="6" fillId="0" borderId="34" xfId="1" applyNumberFormat="1" applyFont="1" applyBorder="1" applyAlignment="1">
      <alignment vertical="top" wrapText="1"/>
    </xf>
    <xf numFmtId="176" fontId="6" fillId="0" borderId="35" xfId="1" applyNumberFormat="1" applyFont="1" applyBorder="1" applyAlignment="1">
      <alignment horizontal="center" vertical="center"/>
    </xf>
    <xf numFmtId="176" fontId="2" fillId="0" borderId="0" xfId="3" applyNumberFormat="1" applyFont="1" applyFill="1" applyAlignment="1">
      <alignment vertical="center"/>
    </xf>
    <xf numFmtId="0" fontId="9" fillId="0" borderId="0" xfId="3" applyFill="1"/>
    <xf numFmtId="0" fontId="9" fillId="0" borderId="0" xfId="3" applyFill="1" applyAlignment="1"/>
    <xf numFmtId="0" fontId="5" fillId="0" borderId="0" xfId="3" applyFont="1" applyFill="1" applyAlignment="1">
      <alignment horizontal="right" vertical="center"/>
    </xf>
    <xf numFmtId="0" fontId="6" fillId="0" borderId="1" xfId="3" applyFont="1" applyFill="1" applyBorder="1" applyAlignment="1"/>
    <xf numFmtId="176" fontId="6" fillId="0" borderId="2" xfId="3" applyNumberFormat="1" applyFont="1" applyFill="1" applyBorder="1" applyAlignment="1">
      <alignment horizontal="right" vertical="center"/>
    </xf>
    <xf numFmtId="0" fontId="5" fillId="0" borderId="0" xfId="3" applyFont="1" applyFill="1"/>
    <xf numFmtId="0" fontId="6" fillId="0" borderId="17" xfId="3" applyFont="1" applyFill="1" applyBorder="1" applyAlignment="1">
      <alignment textRotation="255"/>
    </xf>
    <xf numFmtId="176" fontId="6" fillId="0" borderId="18" xfId="3" applyNumberFormat="1" applyFont="1" applyFill="1" applyBorder="1" applyAlignment="1">
      <alignment horizontal="center" wrapText="1"/>
    </xf>
    <xf numFmtId="176" fontId="6" fillId="0" borderId="21" xfId="3" applyNumberFormat="1" applyFont="1" applyFill="1" applyBorder="1" applyAlignment="1">
      <alignment vertical="center"/>
    </xf>
    <xf numFmtId="178" fontId="6" fillId="0" borderId="31" xfId="3" applyNumberFormat="1" applyFont="1" applyFill="1" applyBorder="1" applyAlignment="1">
      <alignment vertical="center"/>
    </xf>
    <xf numFmtId="179" fontId="6" fillId="0" borderId="32" xfId="3" applyNumberFormat="1" applyFont="1" applyFill="1" applyBorder="1" applyAlignment="1">
      <alignment vertical="center"/>
    </xf>
    <xf numFmtId="176" fontId="6" fillId="0" borderId="13" xfId="3" applyNumberFormat="1" applyFont="1" applyFill="1" applyBorder="1" applyAlignment="1">
      <alignment vertical="center"/>
    </xf>
    <xf numFmtId="178" fontId="6" fillId="0" borderId="27" xfId="3" applyNumberFormat="1" applyFont="1" applyFill="1" applyBorder="1" applyAlignment="1">
      <alignment vertical="center"/>
    </xf>
    <xf numFmtId="179" fontId="6" fillId="0" borderId="28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8" fontId="6" fillId="0" borderId="29" xfId="3" applyNumberFormat="1" applyFont="1" applyFill="1" applyBorder="1" applyAlignment="1">
      <alignment vertical="center"/>
    </xf>
    <xf numFmtId="179" fontId="6" fillId="0" borderId="30" xfId="3" applyNumberFormat="1" applyFont="1" applyFill="1" applyBorder="1" applyAlignment="1">
      <alignment vertical="center"/>
    </xf>
    <xf numFmtId="176" fontId="6" fillId="0" borderId="17" xfId="3" applyNumberFormat="1" applyFont="1" applyFill="1" applyBorder="1" applyAlignment="1">
      <alignment vertical="top" wrapText="1"/>
    </xf>
    <xf numFmtId="176" fontId="6" fillId="0" borderId="6" xfId="3" applyNumberFormat="1" applyFont="1" applyFill="1" applyBorder="1" applyAlignment="1">
      <alignment horizontal="center" vertical="center"/>
    </xf>
    <xf numFmtId="178" fontId="6" fillId="0" borderId="5" xfId="3" applyNumberFormat="1" applyFont="1" applyFill="1" applyBorder="1" applyAlignment="1">
      <alignment vertical="center"/>
    </xf>
    <xf numFmtId="179" fontId="6" fillId="0" borderId="6" xfId="3" applyNumberFormat="1" applyFont="1" applyFill="1" applyBorder="1" applyAlignment="1">
      <alignment vertical="center"/>
    </xf>
    <xf numFmtId="178" fontId="6" fillId="0" borderId="31" xfId="3" applyNumberFormat="1" applyFont="1" applyFill="1" applyBorder="1" applyAlignment="1">
      <alignment horizontal="center" vertical="center"/>
    </xf>
    <xf numFmtId="176" fontId="6" fillId="0" borderId="32" xfId="3" applyNumberFormat="1" applyFont="1" applyFill="1" applyBorder="1" applyAlignment="1">
      <alignment vertical="center"/>
    </xf>
    <xf numFmtId="178" fontId="6" fillId="0" borderId="27" xfId="3" applyNumberFormat="1" applyFont="1" applyFill="1" applyBorder="1" applyAlignment="1">
      <alignment horizontal="center" vertical="center"/>
    </xf>
    <xf numFmtId="176" fontId="6" fillId="0" borderId="28" xfId="3" applyNumberFormat="1" applyFont="1" applyFill="1" applyBorder="1" applyAlignment="1">
      <alignment vertical="center"/>
    </xf>
    <xf numFmtId="178" fontId="6" fillId="0" borderId="29" xfId="3" applyNumberFormat="1" applyFont="1" applyFill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8" fontId="6" fillId="0" borderId="5" xfId="3" quotePrefix="1" applyNumberFormat="1" applyFont="1" applyFill="1" applyBorder="1" applyAlignment="1">
      <alignment horizontal="center" vertical="center"/>
    </xf>
    <xf numFmtId="179" fontId="6" fillId="0" borderId="6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Border="1" applyAlignment="1">
      <alignment vertical="top" wrapText="1"/>
    </xf>
    <xf numFmtId="176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vertical="center"/>
    </xf>
    <xf numFmtId="179" fontId="6" fillId="0" borderId="0" xfId="3" applyNumberFormat="1" applyFont="1" applyFill="1" applyBorder="1" applyAlignment="1">
      <alignment vertical="center"/>
    </xf>
    <xf numFmtId="178" fontId="6" fillId="0" borderId="0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5" fillId="0" borderId="2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10" xfId="3" applyNumberFormat="1" applyFont="1" applyFill="1" applyBorder="1" applyAlignment="1">
      <alignment horizontal="center" vertical="center"/>
    </xf>
    <xf numFmtId="178" fontId="5" fillId="0" borderId="12" xfId="3" applyNumberFormat="1" applyFont="1" applyFill="1" applyBorder="1" applyAlignment="1">
      <alignment vertical="center" shrinkToFit="1"/>
    </xf>
    <xf numFmtId="179" fontId="5" fillId="0" borderId="26" xfId="3" applyNumberFormat="1" applyFont="1" applyFill="1" applyBorder="1" applyAlignment="1">
      <alignment vertical="center" shrinkToFit="1"/>
    </xf>
    <xf numFmtId="177" fontId="5" fillId="0" borderId="11" xfId="3" applyNumberFormat="1" applyFont="1" applyFill="1" applyBorder="1" applyAlignment="1">
      <alignment vertical="center" shrinkToFit="1"/>
    </xf>
    <xf numFmtId="178" fontId="5" fillId="0" borderId="14" xfId="3" applyNumberFormat="1" applyFont="1" applyFill="1" applyBorder="1" applyAlignment="1">
      <alignment vertical="center" shrinkToFit="1"/>
    </xf>
    <xf numFmtId="179" fontId="5" fillId="0" borderId="28" xfId="3" applyNumberFormat="1" applyFont="1" applyFill="1" applyBorder="1" applyAlignment="1">
      <alignment vertical="center" shrinkToFit="1"/>
    </xf>
    <xf numFmtId="177" fontId="5" fillId="0" borderId="13" xfId="3" applyNumberFormat="1" applyFont="1" applyFill="1" applyBorder="1" applyAlignment="1">
      <alignment vertical="center" shrinkToFit="1"/>
    </xf>
    <xf numFmtId="178" fontId="5" fillId="0" borderId="20" xfId="3" applyNumberFormat="1" applyFont="1" applyFill="1" applyBorder="1" applyAlignment="1">
      <alignment vertical="center" shrinkToFit="1"/>
    </xf>
    <xf numFmtId="178" fontId="5" fillId="0" borderId="16" xfId="3" applyNumberFormat="1" applyFont="1" applyFill="1" applyBorder="1" applyAlignment="1">
      <alignment vertical="center" shrinkToFit="1"/>
    </xf>
    <xf numFmtId="179" fontId="5" fillId="0" borderId="30" xfId="3" applyNumberFormat="1" applyFont="1" applyFill="1" applyBorder="1" applyAlignment="1">
      <alignment vertical="center" shrinkToFit="1"/>
    </xf>
    <xf numFmtId="177" fontId="5" fillId="0" borderId="15" xfId="3" applyNumberFormat="1" applyFont="1" applyFill="1" applyBorder="1" applyAlignment="1">
      <alignment vertical="center" shrinkToFit="1"/>
    </xf>
    <xf numFmtId="176" fontId="5" fillId="0" borderId="17" xfId="3" applyNumberFormat="1" applyFont="1" applyFill="1" applyBorder="1" applyAlignment="1">
      <alignment vertical="center"/>
    </xf>
    <xf numFmtId="176" fontId="5" fillId="0" borderId="6" xfId="3" applyNumberFormat="1" applyFont="1" applyFill="1" applyBorder="1" applyAlignment="1">
      <alignment horizontal="center" vertical="center"/>
    </xf>
    <xf numFmtId="178" fontId="5" fillId="0" borderId="17" xfId="3" applyNumberFormat="1" applyFont="1" applyFill="1" applyBorder="1" applyAlignment="1">
      <alignment vertical="center" shrinkToFit="1"/>
    </xf>
    <xf numFmtId="179" fontId="5" fillId="0" borderId="18" xfId="3" applyNumberFormat="1" applyFont="1" applyFill="1" applyBorder="1" applyAlignment="1">
      <alignment vertical="center" shrinkToFit="1"/>
    </xf>
    <xf numFmtId="177" fontId="5" fillId="0" borderId="10" xfId="3" applyNumberFormat="1" applyFont="1" applyFill="1" applyBorder="1" applyAlignment="1">
      <alignment horizontal="center" vertical="center" shrinkToFit="1"/>
    </xf>
    <xf numFmtId="176" fontId="5" fillId="0" borderId="33" xfId="3" applyNumberFormat="1" applyFont="1" applyFill="1" applyBorder="1" applyAlignment="1">
      <alignment vertical="center"/>
    </xf>
    <xf numFmtId="176" fontId="5" fillId="0" borderId="35" xfId="3" applyNumberFormat="1" applyFont="1" applyFill="1" applyBorder="1" applyAlignment="1">
      <alignment horizontal="center" vertical="center"/>
    </xf>
    <xf numFmtId="178" fontId="5" fillId="0" borderId="33" xfId="3" applyNumberFormat="1" applyFont="1" applyFill="1" applyBorder="1" applyAlignment="1">
      <alignment vertical="center" shrinkToFit="1"/>
    </xf>
    <xf numFmtId="179" fontId="5" fillId="0" borderId="35" xfId="3" applyNumberFormat="1" applyFont="1" applyFill="1" applyBorder="1" applyAlignment="1">
      <alignment vertical="center" shrinkToFit="1"/>
    </xf>
    <xf numFmtId="178" fontId="5" fillId="0" borderId="22" xfId="3" applyNumberFormat="1" applyFont="1" applyFill="1" applyBorder="1" applyAlignment="1">
      <alignment vertical="center" shrinkToFit="1"/>
    </xf>
    <xf numFmtId="179" fontId="5" fillId="0" borderId="32" xfId="3" applyNumberFormat="1" applyFont="1" applyFill="1" applyBorder="1" applyAlignment="1">
      <alignment vertical="center" shrinkToFit="1"/>
    </xf>
    <xf numFmtId="177" fontId="5" fillId="0" borderId="38" xfId="3" applyNumberFormat="1" applyFont="1" applyFill="1" applyBorder="1" applyAlignment="1">
      <alignment vertical="center" shrinkToFit="1"/>
    </xf>
    <xf numFmtId="0" fontId="5" fillId="0" borderId="7" xfId="3" applyFont="1" applyFill="1" applyBorder="1" applyAlignment="1">
      <alignment horizontal="center" vertical="center" wrapText="1"/>
    </xf>
    <xf numFmtId="176" fontId="5" fillId="0" borderId="17" xfId="3" applyNumberFormat="1" applyFont="1" applyFill="1" applyBorder="1" applyAlignment="1">
      <alignment horizontal="center" vertical="center"/>
    </xf>
    <xf numFmtId="176" fontId="5" fillId="0" borderId="18" xfId="3" applyNumberFormat="1" applyFont="1" applyFill="1" applyBorder="1" applyAlignment="1">
      <alignment horizontal="center" vertical="center"/>
    </xf>
    <xf numFmtId="178" fontId="5" fillId="0" borderId="4" xfId="3" applyNumberFormat="1" applyFont="1" applyFill="1" applyBorder="1" applyAlignment="1">
      <alignment vertical="center" shrinkToFit="1"/>
    </xf>
    <xf numFmtId="176" fontId="2" fillId="0" borderId="0" xfId="1" applyNumberFormat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6" fillId="0" borderId="1" xfId="1" applyFont="1" applyFill="1" applyBorder="1"/>
    <xf numFmtId="176" fontId="6" fillId="0" borderId="24" xfId="1" applyNumberFormat="1" applyFont="1" applyFill="1" applyBorder="1" applyAlignment="1">
      <alignment vertical="center" wrapText="1"/>
    </xf>
    <xf numFmtId="176" fontId="6" fillId="0" borderId="2" xfId="1" applyNumberFormat="1" applyFont="1" applyFill="1" applyBorder="1" applyAlignment="1">
      <alignment horizontal="right" vertical="center"/>
    </xf>
    <xf numFmtId="0" fontId="6" fillId="0" borderId="17" xfId="1" applyFont="1" applyFill="1" applyBorder="1" applyAlignment="1">
      <alignment horizontal="center"/>
    </xf>
    <xf numFmtId="176" fontId="6" fillId="0" borderId="23" xfId="1" applyNumberFormat="1" applyFont="1" applyFill="1" applyBorder="1" applyAlignment="1">
      <alignment horizontal="center" wrapText="1"/>
    </xf>
    <xf numFmtId="176" fontId="6" fillId="0" borderId="18" xfId="1" applyNumberFormat="1" applyFont="1" applyFill="1" applyBorder="1" applyAlignment="1">
      <alignment horizontal="center" wrapText="1"/>
    </xf>
    <xf numFmtId="9" fontId="6" fillId="0" borderId="1" xfId="1" quotePrefix="1" applyNumberFormat="1" applyFont="1" applyFill="1" applyBorder="1" applyAlignment="1">
      <alignment vertical="top" wrapText="1"/>
    </xf>
    <xf numFmtId="0" fontId="6" fillId="0" borderId="7" xfId="1" applyFont="1" applyFill="1" applyBorder="1" applyAlignment="1">
      <alignment vertical="top" wrapText="1"/>
    </xf>
    <xf numFmtId="176" fontId="6" fillId="0" borderId="0" xfId="1" applyNumberFormat="1" applyFont="1" applyFill="1" applyBorder="1" applyAlignment="1">
      <alignment vertical="top" wrapText="1"/>
    </xf>
    <xf numFmtId="0" fontId="6" fillId="0" borderId="17" xfId="1" applyFont="1" applyFill="1" applyBorder="1" applyAlignment="1">
      <alignment vertical="top" wrapText="1"/>
    </xf>
    <xf numFmtId="176" fontId="6" fillId="0" borderId="23" xfId="1" applyNumberFormat="1" applyFont="1" applyFill="1" applyBorder="1" applyAlignment="1">
      <alignment vertical="top" wrapText="1"/>
    </xf>
    <xf numFmtId="176" fontId="6" fillId="0" borderId="6" xfId="1" applyNumberFormat="1" applyFont="1" applyFill="1" applyBorder="1" applyAlignment="1">
      <alignment horizontal="center" vertical="center"/>
    </xf>
    <xf numFmtId="9" fontId="6" fillId="0" borderId="1" xfId="1" quotePrefix="1" applyNumberFormat="1" applyFont="1" applyFill="1" applyBorder="1" applyAlignment="1">
      <alignment vertical="top"/>
    </xf>
    <xf numFmtId="176" fontId="6" fillId="0" borderId="2" xfId="1" applyNumberFormat="1" applyFont="1" applyFill="1" applyBorder="1" applyAlignment="1">
      <alignment vertical="top"/>
    </xf>
    <xf numFmtId="0" fontId="6" fillId="0" borderId="7" xfId="1" applyFont="1" applyFill="1" applyBorder="1" applyAlignment="1">
      <alignment vertical="top"/>
    </xf>
    <xf numFmtId="176" fontId="6" fillId="0" borderId="8" xfId="1" applyNumberFormat="1" applyFont="1" applyFill="1" applyBorder="1" applyAlignment="1">
      <alignment vertical="top"/>
    </xf>
    <xf numFmtId="0" fontId="1" fillId="0" borderId="8" xfId="1" applyFill="1" applyBorder="1" applyAlignment="1">
      <alignment vertical="top"/>
    </xf>
    <xf numFmtId="9" fontId="6" fillId="0" borderId="3" xfId="1" applyNumberFormat="1" applyFont="1" applyFill="1" applyBorder="1" applyAlignment="1">
      <alignment vertical="top" wrapText="1"/>
    </xf>
    <xf numFmtId="0" fontId="6" fillId="0" borderId="19" xfId="1" applyFont="1" applyFill="1" applyBorder="1" applyAlignment="1">
      <alignment vertical="top" wrapText="1"/>
    </xf>
    <xf numFmtId="0" fontId="1" fillId="0" borderId="0" xfId="1" applyFill="1"/>
    <xf numFmtId="176" fontId="6" fillId="0" borderId="19" xfId="1" applyNumberFormat="1" applyFont="1" applyFill="1" applyBorder="1" applyAlignment="1">
      <alignment vertical="top" wrapText="1"/>
    </xf>
    <xf numFmtId="176" fontId="6" fillId="0" borderId="17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 wrapText="1"/>
    </xf>
    <xf numFmtId="176" fontId="6" fillId="0" borderId="33" xfId="1" applyNumberFormat="1" applyFont="1" applyFill="1" applyBorder="1" applyAlignment="1">
      <alignment vertical="top" wrapText="1"/>
    </xf>
    <xf numFmtId="176" fontId="6" fillId="0" borderId="35" xfId="1" applyNumberFormat="1" applyFont="1" applyFill="1" applyBorder="1" applyAlignment="1">
      <alignment horizontal="center" vertical="center"/>
    </xf>
    <xf numFmtId="0" fontId="1" fillId="0" borderId="0" xfId="1" applyFill="1" applyBorder="1"/>
    <xf numFmtId="0" fontId="1" fillId="0" borderId="0" xfId="1"/>
    <xf numFmtId="179" fontId="6" fillId="0" borderId="30" xfId="1" applyNumberFormat="1" applyFont="1" applyFill="1" applyBorder="1" applyAlignment="1">
      <alignment vertical="center" shrinkToFit="1"/>
    </xf>
    <xf numFmtId="178" fontId="6" fillId="0" borderId="29" xfId="1" applyNumberFormat="1" applyFont="1" applyFill="1" applyBorder="1" applyAlignment="1">
      <alignment vertical="center" shrinkToFit="1"/>
    </xf>
    <xf numFmtId="179" fontId="6" fillId="0" borderId="26" xfId="1" applyNumberFormat="1" applyFont="1" applyFill="1" applyBorder="1" applyAlignment="1">
      <alignment vertical="center" shrinkToFit="1"/>
    </xf>
    <xf numFmtId="178" fontId="6" fillId="0" borderId="25" xfId="1" applyNumberFormat="1" applyFont="1" applyFill="1" applyBorder="1" applyAlignment="1">
      <alignment vertical="center" shrinkToFit="1"/>
    </xf>
    <xf numFmtId="179" fontId="6" fillId="0" borderId="28" xfId="1" applyNumberFormat="1" applyFont="1" applyFill="1" applyBorder="1" applyAlignment="1">
      <alignment vertical="center" shrinkToFit="1"/>
    </xf>
    <xf numFmtId="178" fontId="6" fillId="0" borderId="27" xfId="1" applyNumberFormat="1" applyFont="1" applyFill="1" applyBorder="1" applyAlignment="1">
      <alignment vertical="center" shrinkToFit="1"/>
    </xf>
    <xf numFmtId="179" fontId="6" fillId="0" borderId="6" xfId="1" applyNumberFormat="1" applyFont="1" applyFill="1" applyBorder="1" applyAlignment="1">
      <alignment vertical="center" shrinkToFit="1"/>
    </xf>
    <xf numFmtId="178" fontId="6" fillId="0" borderId="5" xfId="1" applyNumberFormat="1" applyFont="1" applyFill="1" applyBorder="1" applyAlignment="1">
      <alignment vertical="center" shrinkToFit="1"/>
    </xf>
    <xf numFmtId="179" fontId="6" fillId="0" borderId="32" xfId="1" applyNumberFormat="1" applyFont="1" applyFill="1" applyBorder="1" applyAlignment="1">
      <alignment vertical="center" shrinkToFit="1"/>
    </xf>
    <xf numFmtId="178" fontId="6" fillId="0" borderId="31" xfId="1" applyNumberFormat="1" applyFont="1" applyFill="1" applyBorder="1" applyAlignment="1">
      <alignment vertical="center" shrinkToFit="1"/>
    </xf>
    <xf numFmtId="180" fontId="6" fillId="0" borderId="26" xfId="1" applyNumberFormat="1" applyFont="1" applyFill="1" applyBorder="1" applyAlignment="1">
      <alignment vertical="center" shrinkToFit="1"/>
    </xf>
    <xf numFmtId="180" fontId="6" fillId="0" borderId="28" xfId="1" applyNumberFormat="1" applyFont="1" applyFill="1" applyBorder="1" applyAlignment="1">
      <alignment vertical="center" shrinkToFit="1"/>
    </xf>
    <xf numFmtId="180" fontId="6" fillId="0" borderId="30" xfId="1" applyNumberFormat="1" applyFont="1" applyFill="1" applyBorder="1" applyAlignment="1">
      <alignment vertical="center" shrinkToFit="1"/>
    </xf>
    <xf numFmtId="180" fontId="6" fillId="0" borderId="6" xfId="1" applyNumberFormat="1" applyFont="1" applyFill="1" applyBorder="1" applyAlignment="1">
      <alignment vertical="center" shrinkToFit="1"/>
    </xf>
    <xf numFmtId="178" fontId="6" fillId="0" borderId="25" xfId="1" applyNumberFormat="1" applyFont="1" applyFill="1" applyBorder="1" applyAlignment="1">
      <alignment horizontal="right" vertical="center" shrinkToFit="1"/>
    </xf>
    <xf numFmtId="180" fontId="6" fillId="0" borderId="26" xfId="1" applyNumberFormat="1" applyFont="1" applyFill="1" applyBorder="1" applyAlignment="1">
      <alignment horizontal="right" vertical="center" shrinkToFit="1"/>
    </xf>
    <xf numFmtId="178" fontId="6" fillId="0" borderId="5" xfId="1" applyNumberFormat="1" applyFont="1" applyFill="1" applyBorder="1" applyAlignment="1">
      <alignment horizontal="right" vertical="center" shrinkToFit="1"/>
    </xf>
    <xf numFmtId="180" fontId="6" fillId="0" borderId="6" xfId="1" applyNumberFormat="1" applyFont="1" applyFill="1" applyBorder="1" applyAlignment="1">
      <alignment horizontal="right" vertical="center" shrinkToFit="1"/>
    </xf>
    <xf numFmtId="178" fontId="6" fillId="0" borderId="27" xfId="1" applyNumberFormat="1" applyFont="1" applyFill="1" applyBorder="1" applyAlignment="1">
      <alignment horizontal="right" vertical="center" shrinkToFit="1"/>
    </xf>
    <xf numFmtId="180" fontId="6" fillId="0" borderId="28" xfId="1" applyNumberFormat="1" applyFont="1" applyFill="1" applyBorder="1" applyAlignment="1">
      <alignment horizontal="right" vertical="center" shrinkToFit="1"/>
    </xf>
    <xf numFmtId="178" fontId="6" fillId="0" borderId="36" xfId="1" applyNumberFormat="1" applyFont="1" applyFill="1" applyBorder="1" applyAlignment="1">
      <alignment vertical="center" shrinkToFit="1"/>
    </xf>
    <xf numFmtId="180" fontId="6" fillId="0" borderId="35" xfId="1" applyNumberFormat="1" applyFont="1" applyFill="1" applyBorder="1" applyAlignment="1">
      <alignment vertical="center" shrinkToFit="1"/>
    </xf>
    <xf numFmtId="180" fontId="6" fillId="0" borderId="32" xfId="1" applyNumberFormat="1" applyFont="1" applyFill="1" applyBorder="1" applyAlignment="1">
      <alignment vertical="center" shrinkToFit="1"/>
    </xf>
    <xf numFmtId="179" fontId="6" fillId="0" borderId="35" xfId="1" applyNumberFormat="1" applyFont="1" applyFill="1" applyBorder="1" applyAlignment="1">
      <alignment vertical="center" shrinkToFit="1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top" wrapText="1"/>
    </xf>
    <xf numFmtId="176" fontId="6" fillId="0" borderId="8" xfId="1" applyNumberFormat="1" applyFont="1" applyBorder="1" applyAlignment="1">
      <alignment horizontal="center" vertical="top" wrapText="1"/>
    </xf>
    <xf numFmtId="176" fontId="6" fillId="0" borderId="3" xfId="1" applyNumberFormat="1" applyFont="1" applyBorder="1" applyAlignment="1">
      <alignment vertical="top" wrapText="1"/>
    </xf>
    <xf numFmtId="0" fontId="1" fillId="0" borderId="19" xfId="1" applyFont="1" applyBorder="1" applyAlignment="1">
      <alignment wrapText="1"/>
    </xf>
    <xf numFmtId="176" fontId="6" fillId="0" borderId="3" xfId="1" applyNumberFormat="1" applyFont="1" applyBorder="1" applyAlignment="1">
      <alignment horizontal="right" vertical="top" wrapText="1"/>
    </xf>
    <xf numFmtId="0" fontId="1" fillId="0" borderId="19" xfId="1" applyFont="1" applyBorder="1" applyAlignment="1">
      <alignment horizontal="right" wrapText="1"/>
    </xf>
    <xf numFmtId="0" fontId="6" fillId="0" borderId="3" xfId="1" applyFont="1" applyBorder="1" applyAlignment="1">
      <alignment vertical="top" wrapText="1"/>
    </xf>
    <xf numFmtId="0" fontId="6" fillId="0" borderId="19" xfId="1" applyFont="1" applyBorder="1" applyAlignment="1">
      <alignment vertical="top" wrapText="1"/>
    </xf>
    <xf numFmtId="176" fontId="6" fillId="0" borderId="19" xfId="1" applyNumberFormat="1" applyFont="1" applyBorder="1" applyAlignment="1">
      <alignment vertical="top" wrapText="1"/>
    </xf>
    <xf numFmtId="0" fontId="1" fillId="0" borderId="19" xfId="1" applyFont="1" applyBorder="1" applyAlignment="1">
      <alignment vertical="top" wrapText="1"/>
    </xf>
    <xf numFmtId="176" fontId="6" fillId="0" borderId="17" xfId="1" applyNumberFormat="1" applyFont="1" applyBorder="1" applyAlignment="1">
      <alignment horizontal="center" vertical="center" wrapText="1"/>
    </xf>
    <xf numFmtId="176" fontId="6" fillId="0" borderId="18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 wrapText="1"/>
    </xf>
    <xf numFmtId="176" fontId="6" fillId="0" borderId="6" xfId="1" applyNumberFormat="1" applyFont="1" applyBorder="1" applyAlignment="1">
      <alignment horizontal="center" vertical="center" wrapText="1"/>
    </xf>
    <xf numFmtId="176" fontId="5" fillId="0" borderId="3" xfId="3" applyNumberFormat="1" applyFont="1" applyFill="1" applyBorder="1" applyAlignment="1">
      <alignment horizontal="center" vertical="top" textRotation="255"/>
    </xf>
    <xf numFmtId="176" fontId="5" fillId="0" borderId="19" xfId="3" applyNumberFormat="1" applyFont="1" applyFill="1" applyBorder="1" applyAlignment="1">
      <alignment horizontal="center" vertical="top" textRotation="255"/>
    </xf>
    <xf numFmtId="176" fontId="5" fillId="0" borderId="37" xfId="3" applyNumberFormat="1" applyFont="1" applyFill="1" applyBorder="1" applyAlignment="1">
      <alignment horizontal="center" vertical="top" textRotation="255" wrapText="1"/>
    </xf>
    <xf numFmtId="176" fontId="5" fillId="0" borderId="19" xfId="3" applyNumberFormat="1" applyFont="1" applyFill="1" applyBorder="1" applyAlignment="1">
      <alignment horizontal="center" vertical="top" textRotation="255" wrapText="1"/>
    </xf>
    <xf numFmtId="176" fontId="5" fillId="0" borderId="1" xfId="3" applyNumberFormat="1" applyFont="1" applyFill="1" applyBorder="1" applyAlignment="1">
      <alignment horizontal="center" vertical="center"/>
    </xf>
    <xf numFmtId="0" fontId="9" fillId="0" borderId="2" xfId="3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textRotation="255"/>
    </xf>
    <xf numFmtId="0" fontId="6" fillId="0" borderId="17" xfId="3" applyFont="1" applyFill="1" applyBorder="1" applyAlignment="1">
      <alignment horizontal="center" textRotation="255"/>
    </xf>
    <xf numFmtId="0" fontId="9" fillId="0" borderId="24" xfId="3" applyFill="1" applyBorder="1" applyAlignment="1">
      <alignment horizontal="center" vertical="center"/>
    </xf>
    <xf numFmtId="176" fontId="6" fillId="0" borderId="3" xfId="3" applyNumberFormat="1" applyFont="1" applyFill="1" applyBorder="1" applyAlignment="1">
      <alignment horizontal="center" vertical="top" textRotation="255" wrapText="1"/>
    </xf>
    <xf numFmtId="176" fontId="6" fillId="0" borderId="19" xfId="3" applyNumberFormat="1" applyFont="1" applyFill="1" applyBorder="1" applyAlignment="1">
      <alignment horizontal="center" vertical="top" textRotation="255" wrapText="1"/>
    </xf>
    <xf numFmtId="176" fontId="6" fillId="0" borderId="17" xfId="3" applyNumberFormat="1" applyFont="1" applyFill="1" applyBorder="1" applyAlignment="1">
      <alignment horizontal="center" vertical="center" wrapText="1"/>
    </xf>
    <xf numFmtId="176" fontId="6" fillId="0" borderId="18" xfId="3" applyNumberFormat="1" applyFont="1" applyFill="1" applyBorder="1" applyAlignment="1">
      <alignment horizontal="center" vertical="center" wrapText="1"/>
    </xf>
    <xf numFmtId="176" fontId="6" fillId="0" borderId="1" xfId="3" applyNumberFormat="1" applyFont="1" applyFill="1" applyBorder="1" applyAlignment="1">
      <alignment horizontal="center" vertical="center"/>
    </xf>
    <xf numFmtId="176" fontId="6" fillId="0" borderId="2" xfId="3" applyNumberFormat="1" applyFont="1" applyFill="1" applyBorder="1" applyAlignment="1">
      <alignment horizontal="center" vertical="center"/>
    </xf>
    <xf numFmtId="176" fontId="6" fillId="0" borderId="17" xfId="3" applyNumberFormat="1" applyFont="1" applyFill="1" applyBorder="1" applyAlignment="1">
      <alignment horizontal="center" vertical="center"/>
    </xf>
    <xf numFmtId="176" fontId="6" fillId="0" borderId="18" xfId="3" applyNumberFormat="1" applyFont="1" applyFill="1" applyBorder="1" applyAlignment="1">
      <alignment horizontal="center" vertical="center"/>
    </xf>
    <xf numFmtId="176" fontId="6" fillId="0" borderId="4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horizontal="center" vertical="center" wrapText="1"/>
    </xf>
    <xf numFmtId="176" fontId="6" fillId="0" borderId="6" xfId="3" applyNumberFormat="1" applyFont="1" applyFill="1" applyBorder="1" applyAlignment="1">
      <alignment horizontal="center" vertical="center" wrapText="1"/>
    </xf>
    <xf numFmtId="176" fontId="6" fillId="0" borderId="4" xfId="3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horizontal="center" vertical="top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vertical="top" wrapText="1"/>
    </xf>
    <xf numFmtId="176" fontId="6" fillId="0" borderId="8" xfId="1" applyNumberFormat="1" applyFont="1" applyFill="1" applyBorder="1" applyAlignment="1">
      <alignment vertical="top" wrapText="1"/>
    </xf>
    <xf numFmtId="0" fontId="1" fillId="0" borderId="8" xfId="1" applyFill="1" applyBorder="1" applyAlignment="1">
      <alignment vertical="top" wrapText="1"/>
    </xf>
    <xf numFmtId="0" fontId="1" fillId="0" borderId="8" xfId="1" applyFill="1" applyBorder="1" applyAlignment="1">
      <alignment wrapText="1"/>
    </xf>
    <xf numFmtId="176" fontId="6" fillId="0" borderId="3" xfId="1" applyNumberFormat="1" applyFont="1" applyFill="1" applyBorder="1" applyAlignment="1">
      <alignment vertical="top" wrapText="1"/>
    </xf>
    <xf numFmtId="0" fontId="1" fillId="0" borderId="19" xfId="1" applyFill="1" applyBorder="1" applyAlignment="1">
      <alignment wrapText="1"/>
    </xf>
    <xf numFmtId="176" fontId="6" fillId="0" borderId="24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vertical="center"/>
    </xf>
    <xf numFmtId="0" fontId="1" fillId="0" borderId="34" xfId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176" fontId="6" fillId="0" borderId="17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W192"/>
  <sheetViews>
    <sheetView tabSelected="1" view="pageBreakPreview" zoomScale="60" zoomScaleNormal="85" workbookViewId="0">
      <selection activeCell="B2" sqref="B2"/>
    </sheetView>
  </sheetViews>
  <sheetFormatPr defaultColWidth="8.875" defaultRowHeight="13.5" x14ac:dyDescent="0.15"/>
  <cols>
    <col min="1" max="1" width="4.875" style="2" customWidth="1"/>
    <col min="2" max="2" width="10.25" style="14" customWidth="1"/>
    <col min="3" max="3" width="15.625" style="2" customWidth="1"/>
    <col min="4" max="4" width="6.625" style="11" customWidth="1"/>
    <col min="5" max="5" width="6.375" style="12" customWidth="1"/>
    <col min="6" max="6" width="6.625" style="11" customWidth="1"/>
    <col min="7" max="7" width="6.375" style="12" customWidth="1"/>
    <col min="8" max="8" width="6.625" style="11" customWidth="1"/>
    <col min="9" max="9" width="6.375" style="12" customWidth="1"/>
    <col min="10" max="10" width="6.625" style="11" customWidth="1"/>
    <col min="11" max="11" width="6.375" style="12" customWidth="1"/>
    <col min="12" max="12" width="6.625" style="11" customWidth="1"/>
    <col min="13" max="13" width="6.375" style="12" customWidth="1"/>
    <col min="14" max="14" width="6.625" style="11" customWidth="1"/>
    <col min="15" max="15" width="6.375" style="12" customWidth="1"/>
    <col min="16" max="16" width="6.625" style="11" customWidth="1"/>
    <col min="17" max="17" width="6.375" style="12" customWidth="1"/>
    <col min="18" max="18" width="6.625" style="12" customWidth="1"/>
    <col min="19" max="19" width="6.375" style="12" customWidth="1"/>
    <col min="20" max="20" width="6.625" style="13" customWidth="1"/>
    <col min="21" max="21" width="6.375" style="11" customWidth="1"/>
    <col min="22" max="22" width="7.375" style="12" customWidth="1"/>
    <col min="23" max="23" width="6.375" style="11" customWidth="1"/>
    <col min="24" max="16384" width="8.875" style="2"/>
  </cols>
  <sheetData>
    <row r="1" spans="1:23" ht="17.25" customHeight="1" x14ac:dyDescent="0.15">
      <c r="A1" s="1" t="s">
        <v>52</v>
      </c>
      <c r="B1" s="2"/>
    </row>
    <row r="2" spans="1:23" ht="17.25" customHeight="1" x14ac:dyDescent="0.15"/>
    <row r="3" spans="1:23" s="15" customFormat="1" x14ac:dyDescent="0.15">
      <c r="B3" s="14"/>
      <c r="C3" s="2"/>
      <c r="W3" s="16" t="s">
        <v>21</v>
      </c>
    </row>
    <row r="4" spans="1:23" s="15" customFormat="1" ht="20.100000000000001" customHeight="1" x14ac:dyDescent="0.15">
      <c r="A4" s="24"/>
      <c r="B4" s="25"/>
      <c r="C4" s="3" t="s">
        <v>3</v>
      </c>
      <c r="D4" s="183" t="s">
        <v>53</v>
      </c>
      <c r="E4" s="184"/>
      <c r="F4" s="185" t="s">
        <v>54</v>
      </c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7"/>
      <c r="V4" s="183" t="s">
        <v>55</v>
      </c>
      <c r="W4" s="184"/>
    </row>
    <row r="5" spans="1:23" s="15" customFormat="1" ht="39.950000000000003" customHeight="1" x14ac:dyDescent="0.15">
      <c r="A5" s="17" t="s">
        <v>12</v>
      </c>
      <c r="B5" s="18"/>
      <c r="C5" s="26" t="s">
        <v>56</v>
      </c>
      <c r="D5" s="169"/>
      <c r="E5" s="170"/>
      <c r="F5" s="188" t="s">
        <v>57</v>
      </c>
      <c r="G5" s="189"/>
      <c r="H5" s="188" t="s">
        <v>58</v>
      </c>
      <c r="I5" s="189"/>
      <c r="J5" s="188" t="s">
        <v>59</v>
      </c>
      <c r="K5" s="189"/>
      <c r="L5" s="188" t="s">
        <v>60</v>
      </c>
      <c r="M5" s="189"/>
      <c r="N5" s="188" t="s">
        <v>61</v>
      </c>
      <c r="O5" s="189"/>
      <c r="P5" s="188" t="s">
        <v>62</v>
      </c>
      <c r="Q5" s="189"/>
      <c r="R5" s="188" t="s">
        <v>63</v>
      </c>
      <c r="S5" s="189"/>
      <c r="T5" s="181" t="s">
        <v>64</v>
      </c>
      <c r="U5" s="182"/>
      <c r="V5" s="169"/>
      <c r="W5" s="170"/>
    </row>
    <row r="6" spans="1:23" s="15" customFormat="1" ht="24" customHeight="1" x14ac:dyDescent="0.15">
      <c r="A6" s="178" t="s">
        <v>24</v>
      </c>
      <c r="B6" s="173" t="s">
        <v>65</v>
      </c>
      <c r="C6" s="6" t="s">
        <v>66</v>
      </c>
      <c r="D6" s="148">
        <v>36</v>
      </c>
      <c r="E6" s="155">
        <v>100</v>
      </c>
      <c r="F6" s="148">
        <v>224.16666666666669</v>
      </c>
      <c r="G6" s="155">
        <v>83.333333333333343</v>
      </c>
      <c r="H6" s="148">
        <v>297</v>
      </c>
      <c r="I6" s="155">
        <v>100</v>
      </c>
      <c r="J6" s="148">
        <v>1252.9014084507048</v>
      </c>
      <c r="K6" s="155">
        <v>91.304347826086953</v>
      </c>
      <c r="L6" s="148">
        <v>666.10256410256341</v>
      </c>
      <c r="M6" s="155">
        <v>81.578947368421026</v>
      </c>
      <c r="N6" s="148">
        <v>395.1645569620257</v>
      </c>
      <c r="O6" s="155">
        <v>84.615384615384627</v>
      </c>
      <c r="P6" s="148">
        <v>53.199999999999974</v>
      </c>
      <c r="Q6" s="155">
        <v>55.999999999999993</v>
      </c>
      <c r="R6" s="148">
        <v>7.5789473684210531</v>
      </c>
      <c r="S6" s="155">
        <v>31.578947368421055</v>
      </c>
      <c r="T6" s="148">
        <v>5.882352941176471</v>
      </c>
      <c r="U6" s="155">
        <v>11.764705882352946</v>
      </c>
      <c r="V6" s="148">
        <v>2937.9964964915584</v>
      </c>
      <c r="W6" s="155">
        <v>85.737091534021019</v>
      </c>
    </row>
    <row r="7" spans="1:23" s="15" customFormat="1" ht="24" customHeight="1" x14ac:dyDescent="0.15">
      <c r="A7" s="178"/>
      <c r="B7" s="179"/>
      <c r="C7" s="4" t="s">
        <v>67</v>
      </c>
      <c r="D7" s="150"/>
      <c r="E7" s="156"/>
      <c r="F7" s="150">
        <v>44.833333333333336</v>
      </c>
      <c r="G7" s="156">
        <v>16.666666666666668</v>
      </c>
      <c r="H7" s="150"/>
      <c r="I7" s="156"/>
      <c r="J7" s="150">
        <v>99.436619718309856</v>
      </c>
      <c r="K7" s="156">
        <v>7.2463768115941987</v>
      </c>
      <c r="L7" s="150">
        <v>118.17948717948714</v>
      </c>
      <c r="M7" s="156">
        <v>14.473684210526322</v>
      </c>
      <c r="N7" s="150">
        <v>59.873417721518997</v>
      </c>
      <c r="O7" s="156">
        <v>12.820512820512812</v>
      </c>
      <c r="P7" s="150">
        <v>39.899999999999984</v>
      </c>
      <c r="Q7" s="156">
        <v>41.999999999999993</v>
      </c>
      <c r="R7" s="150">
        <v>7.5789473684210531</v>
      </c>
      <c r="S7" s="156">
        <v>31.578947368421055</v>
      </c>
      <c r="T7" s="150">
        <v>1.4705882352941178</v>
      </c>
      <c r="U7" s="156">
        <v>2.9411764705882364</v>
      </c>
      <c r="V7" s="150">
        <v>371.27239355636448</v>
      </c>
      <c r="W7" s="156">
        <v>10.834531364625322</v>
      </c>
    </row>
    <row r="8" spans="1:23" s="15" customFormat="1" ht="24" customHeight="1" x14ac:dyDescent="0.15">
      <c r="A8" s="178"/>
      <c r="B8" s="180"/>
      <c r="C8" s="4" t="s">
        <v>68</v>
      </c>
      <c r="D8" s="150"/>
      <c r="E8" s="156"/>
      <c r="F8" s="150"/>
      <c r="G8" s="156"/>
      <c r="H8" s="150"/>
      <c r="I8" s="156"/>
      <c r="J8" s="150">
        <v>19.887323943661972</v>
      </c>
      <c r="K8" s="156">
        <v>1.4492753623188399</v>
      </c>
      <c r="L8" s="150">
        <v>32.230769230769226</v>
      </c>
      <c r="M8" s="156">
        <v>3.9473684210526341</v>
      </c>
      <c r="N8" s="150">
        <v>11.974683544303797</v>
      </c>
      <c r="O8" s="156">
        <v>2.5641025641025621</v>
      </c>
      <c r="P8" s="150">
        <v>1.9</v>
      </c>
      <c r="Q8" s="156">
        <v>2.0000000000000004</v>
      </c>
      <c r="R8" s="150">
        <v>6.3157894736842106</v>
      </c>
      <c r="S8" s="156">
        <v>26.315789473684212</v>
      </c>
      <c r="T8" s="150">
        <v>8.8235294117647065</v>
      </c>
      <c r="U8" s="156">
        <v>17.647058823529417</v>
      </c>
      <c r="V8" s="150">
        <v>81.132095604183917</v>
      </c>
      <c r="W8" s="156">
        <v>2.3676100075236586</v>
      </c>
    </row>
    <row r="9" spans="1:23" s="15" customFormat="1" ht="24" customHeight="1" x14ac:dyDescent="0.15">
      <c r="A9" s="27"/>
      <c r="B9" s="28"/>
      <c r="C9" s="5" t="s">
        <v>69</v>
      </c>
      <c r="D9" s="146"/>
      <c r="E9" s="157"/>
      <c r="F9" s="146"/>
      <c r="G9" s="157"/>
      <c r="H9" s="146"/>
      <c r="I9" s="157"/>
      <c r="J9" s="146"/>
      <c r="K9" s="157"/>
      <c r="L9" s="146"/>
      <c r="M9" s="157"/>
      <c r="N9" s="146"/>
      <c r="O9" s="157"/>
      <c r="P9" s="146"/>
      <c r="Q9" s="157"/>
      <c r="R9" s="146">
        <v>2.5263157894736841</v>
      </c>
      <c r="S9" s="157">
        <v>10.526315789473683</v>
      </c>
      <c r="T9" s="146">
        <v>33.823529411764689</v>
      </c>
      <c r="U9" s="157">
        <v>67.647058823529392</v>
      </c>
      <c r="V9" s="146">
        <v>36.349845201238374</v>
      </c>
      <c r="W9" s="157">
        <v>1.0607670938299989</v>
      </c>
    </row>
    <row r="10" spans="1:23" s="15" customFormat="1" ht="24" customHeight="1" x14ac:dyDescent="0.15">
      <c r="A10" s="29"/>
      <c r="B10" s="28"/>
      <c r="C10" s="30" t="s">
        <v>28</v>
      </c>
      <c r="D10" s="152">
        <v>36</v>
      </c>
      <c r="E10" s="158">
        <v>100</v>
      </c>
      <c r="F10" s="152">
        <v>269</v>
      </c>
      <c r="G10" s="158">
        <v>100</v>
      </c>
      <c r="H10" s="152">
        <v>297</v>
      </c>
      <c r="I10" s="158">
        <v>100</v>
      </c>
      <c r="J10" s="152">
        <v>1372.2253521126768</v>
      </c>
      <c r="K10" s="158">
        <v>100</v>
      </c>
      <c r="L10" s="152">
        <v>816.51282051281987</v>
      </c>
      <c r="M10" s="158">
        <v>100</v>
      </c>
      <c r="N10" s="152">
        <v>467.01265822784848</v>
      </c>
      <c r="O10" s="158">
        <v>100</v>
      </c>
      <c r="P10" s="152">
        <v>94.999999999999972</v>
      </c>
      <c r="Q10" s="158">
        <v>100</v>
      </c>
      <c r="R10" s="152">
        <v>24</v>
      </c>
      <c r="S10" s="158">
        <v>100</v>
      </c>
      <c r="T10" s="152">
        <v>49.999999999999986</v>
      </c>
      <c r="U10" s="158">
        <v>100</v>
      </c>
      <c r="V10" s="152">
        <v>3426.7508308533452</v>
      </c>
      <c r="W10" s="158">
        <v>100</v>
      </c>
    </row>
    <row r="11" spans="1:23" s="15" customFormat="1" ht="24" customHeight="1" x14ac:dyDescent="0.15">
      <c r="A11" s="31" t="s">
        <v>25</v>
      </c>
      <c r="B11" s="173" t="s">
        <v>1</v>
      </c>
      <c r="C11" s="6" t="s">
        <v>66</v>
      </c>
      <c r="D11" s="148">
        <v>1089.4285714285718</v>
      </c>
      <c r="E11" s="155">
        <v>85.714285714285708</v>
      </c>
      <c r="F11" s="148">
        <v>2916.6206896551698</v>
      </c>
      <c r="G11" s="155">
        <v>66.666666666666657</v>
      </c>
      <c r="H11" s="148">
        <v>3751.7714285714296</v>
      </c>
      <c r="I11" s="155">
        <v>82.857142857142861</v>
      </c>
      <c r="J11" s="148">
        <v>9285.5813953488287</v>
      </c>
      <c r="K11" s="155">
        <v>83.333333333333329</v>
      </c>
      <c r="L11" s="148">
        <v>2998.2439024390274</v>
      </c>
      <c r="M11" s="155">
        <v>85.245901639344268</v>
      </c>
      <c r="N11" s="148">
        <v>735.14583333333292</v>
      </c>
      <c r="O11" s="155">
        <v>75.531914893617014</v>
      </c>
      <c r="P11" s="148">
        <v>30.260869565217384</v>
      </c>
      <c r="Q11" s="155">
        <v>34.782608695652165</v>
      </c>
      <c r="R11" s="148">
        <v>1.0909090909090908</v>
      </c>
      <c r="S11" s="155">
        <v>9.0909090909090899</v>
      </c>
      <c r="T11" s="148">
        <v>2.6666666666666665</v>
      </c>
      <c r="U11" s="155">
        <v>16.666666666666668</v>
      </c>
      <c r="V11" s="148">
        <v>20810.81026609915</v>
      </c>
      <c r="W11" s="155">
        <v>80.282143056963292</v>
      </c>
    </row>
    <row r="12" spans="1:23" s="15" customFormat="1" ht="24" customHeight="1" x14ac:dyDescent="0.15">
      <c r="A12" s="32"/>
      <c r="B12" s="174"/>
      <c r="C12" s="4" t="s">
        <v>67</v>
      </c>
      <c r="D12" s="150">
        <v>181.57142857142858</v>
      </c>
      <c r="E12" s="156">
        <v>14.285714285714281</v>
      </c>
      <c r="F12" s="150">
        <v>1215.2586206896549</v>
      </c>
      <c r="G12" s="156">
        <v>27.777777777777793</v>
      </c>
      <c r="H12" s="150">
        <v>646.85714285714289</v>
      </c>
      <c r="I12" s="156">
        <v>14.285714285714283</v>
      </c>
      <c r="J12" s="150">
        <v>1238.0775193798447</v>
      </c>
      <c r="K12" s="156">
        <v>11.111111111111118</v>
      </c>
      <c r="L12" s="150">
        <v>403.60975609756082</v>
      </c>
      <c r="M12" s="156">
        <v>11.475409836065559</v>
      </c>
      <c r="N12" s="150">
        <v>93.1875</v>
      </c>
      <c r="O12" s="156">
        <v>9.5744680851063872</v>
      </c>
      <c r="P12" s="150">
        <v>18.913043478260867</v>
      </c>
      <c r="Q12" s="156">
        <v>21.739130434782606</v>
      </c>
      <c r="R12" s="150">
        <v>1.0909090909090908</v>
      </c>
      <c r="S12" s="156">
        <v>9.0909090909090899</v>
      </c>
      <c r="T12" s="150"/>
      <c r="U12" s="156"/>
      <c r="V12" s="150">
        <v>3798.5659201648018</v>
      </c>
      <c r="W12" s="156">
        <v>14.65377891175874</v>
      </c>
    </row>
    <row r="13" spans="1:23" s="15" customFormat="1" ht="24" customHeight="1" x14ac:dyDescent="0.15">
      <c r="A13" s="32"/>
      <c r="B13" s="33"/>
      <c r="C13" s="4" t="s">
        <v>68</v>
      </c>
      <c r="D13" s="150"/>
      <c r="E13" s="156"/>
      <c r="F13" s="150">
        <v>243.05172413793105</v>
      </c>
      <c r="G13" s="156">
        <v>5.5555555555555598</v>
      </c>
      <c r="H13" s="150">
        <v>129.37142857142857</v>
      </c>
      <c r="I13" s="156">
        <v>2.8571428571428563</v>
      </c>
      <c r="J13" s="150">
        <v>530.60465116279067</v>
      </c>
      <c r="K13" s="156">
        <v>4.7619047619047654</v>
      </c>
      <c r="L13" s="150">
        <v>86.487804878048777</v>
      </c>
      <c r="M13" s="156">
        <v>2.4590163934426208</v>
      </c>
      <c r="N13" s="150">
        <v>144.95833333333334</v>
      </c>
      <c r="O13" s="156">
        <v>14.893617021276603</v>
      </c>
      <c r="P13" s="150">
        <v>18.913043478260867</v>
      </c>
      <c r="Q13" s="156">
        <v>21.739130434782606</v>
      </c>
      <c r="R13" s="150">
        <v>2.1818181818181817</v>
      </c>
      <c r="S13" s="156">
        <v>18.18181818181818</v>
      </c>
      <c r="T13" s="150"/>
      <c r="U13" s="156"/>
      <c r="V13" s="150">
        <v>1155.5688037436114</v>
      </c>
      <c r="W13" s="156">
        <v>4.4578533381486629</v>
      </c>
    </row>
    <row r="14" spans="1:23" s="15" customFormat="1" ht="24" customHeight="1" x14ac:dyDescent="0.15">
      <c r="A14" s="27"/>
      <c r="B14" s="34"/>
      <c r="C14" s="5" t="s">
        <v>69</v>
      </c>
      <c r="D14" s="146"/>
      <c r="E14" s="157"/>
      <c r="F14" s="146"/>
      <c r="G14" s="157"/>
      <c r="H14" s="146"/>
      <c r="I14" s="157"/>
      <c r="J14" s="146">
        <v>88.434108527131784</v>
      </c>
      <c r="K14" s="157">
        <v>0.79365079365079427</v>
      </c>
      <c r="L14" s="146">
        <v>28.829268292682926</v>
      </c>
      <c r="M14" s="157">
        <v>0.81967213114754023</v>
      </c>
      <c r="N14" s="146"/>
      <c r="O14" s="157"/>
      <c r="P14" s="146">
        <v>18.913043478260867</v>
      </c>
      <c r="Q14" s="157">
        <v>21.739130434782606</v>
      </c>
      <c r="R14" s="146">
        <v>7.6363636363636358</v>
      </c>
      <c r="S14" s="157">
        <v>63.636363636363633</v>
      </c>
      <c r="T14" s="146">
        <v>13.333333333333332</v>
      </c>
      <c r="U14" s="157">
        <v>83.333333333333329</v>
      </c>
      <c r="V14" s="146">
        <v>157.14611726777255</v>
      </c>
      <c r="W14" s="157">
        <v>0.60622469312928096</v>
      </c>
    </row>
    <row r="15" spans="1:23" s="15" customFormat="1" ht="24" customHeight="1" x14ac:dyDescent="0.15">
      <c r="A15" s="27"/>
      <c r="B15" s="34"/>
      <c r="C15" s="30" t="s">
        <v>28</v>
      </c>
      <c r="D15" s="152">
        <v>1271.0000000000005</v>
      </c>
      <c r="E15" s="158">
        <v>100</v>
      </c>
      <c r="F15" s="152">
        <v>4374.9310344827554</v>
      </c>
      <c r="G15" s="158">
        <v>100</v>
      </c>
      <c r="H15" s="152">
        <v>4528.0000000000009</v>
      </c>
      <c r="I15" s="158">
        <v>100</v>
      </c>
      <c r="J15" s="152">
        <v>11142.697674418596</v>
      </c>
      <c r="K15" s="158">
        <v>100</v>
      </c>
      <c r="L15" s="152">
        <v>3517.1707317073201</v>
      </c>
      <c r="M15" s="158">
        <v>100</v>
      </c>
      <c r="N15" s="152">
        <v>973.29166666666629</v>
      </c>
      <c r="O15" s="158">
        <v>100</v>
      </c>
      <c r="P15" s="152">
        <v>87</v>
      </c>
      <c r="Q15" s="158">
        <v>100</v>
      </c>
      <c r="R15" s="152">
        <v>12</v>
      </c>
      <c r="S15" s="158">
        <v>100</v>
      </c>
      <c r="T15" s="152">
        <v>15.999999999999998</v>
      </c>
      <c r="U15" s="158">
        <v>100</v>
      </c>
      <c r="V15" s="152">
        <v>25922.091107275341</v>
      </c>
      <c r="W15" s="158">
        <v>100</v>
      </c>
    </row>
    <row r="16" spans="1:23" ht="24" customHeight="1" x14ac:dyDescent="0.15">
      <c r="A16" s="35"/>
      <c r="B16" s="173" t="s">
        <v>26</v>
      </c>
      <c r="C16" s="6" t="s">
        <v>66</v>
      </c>
      <c r="D16" s="148">
        <v>48.222222222222214</v>
      </c>
      <c r="E16" s="155">
        <v>77.777777777777771</v>
      </c>
      <c r="F16" s="148">
        <v>514.66666666666674</v>
      </c>
      <c r="G16" s="155">
        <v>66.666666666666671</v>
      </c>
      <c r="H16" s="148">
        <v>353.33333333333331</v>
      </c>
      <c r="I16" s="155">
        <v>69.565217391304344</v>
      </c>
      <c r="J16" s="148">
        <v>893.28301886792417</v>
      </c>
      <c r="K16" s="155">
        <v>83.01886792452828</v>
      </c>
      <c r="L16" s="148">
        <v>260.45833333333366</v>
      </c>
      <c r="M16" s="155">
        <v>79.166666666666686</v>
      </c>
      <c r="N16" s="148">
        <v>73.111111111111114</v>
      </c>
      <c r="O16" s="155">
        <v>77.777777777777786</v>
      </c>
      <c r="P16" s="148">
        <v>10</v>
      </c>
      <c r="Q16" s="155">
        <v>66.666666666666671</v>
      </c>
      <c r="R16" s="148"/>
      <c r="S16" s="155"/>
      <c r="T16" s="148"/>
      <c r="U16" s="155"/>
      <c r="V16" s="148">
        <v>2153.074685534591</v>
      </c>
      <c r="W16" s="155">
        <v>75.284525267097223</v>
      </c>
    </row>
    <row r="17" spans="1:23" ht="24" customHeight="1" x14ac:dyDescent="0.15">
      <c r="A17" s="35"/>
      <c r="B17" s="174"/>
      <c r="C17" s="4" t="s">
        <v>67</v>
      </c>
      <c r="D17" s="150">
        <v>13.777777777777779</v>
      </c>
      <c r="E17" s="156">
        <v>22.222222222222225</v>
      </c>
      <c r="F17" s="150">
        <v>225.16666666666663</v>
      </c>
      <c r="G17" s="156">
        <v>29.166666666666661</v>
      </c>
      <c r="H17" s="150">
        <v>132.5</v>
      </c>
      <c r="I17" s="156">
        <v>26.086956521739133</v>
      </c>
      <c r="J17" s="150">
        <v>142.11320754716982</v>
      </c>
      <c r="K17" s="156">
        <v>13.207547169811324</v>
      </c>
      <c r="L17" s="150">
        <v>63.972222222222207</v>
      </c>
      <c r="M17" s="156">
        <v>19.444444444444418</v>
      </c>
      <c r="N17" s="150">
        <v>20.888888888888889</v>
      </c>
      <c r="O17" s="156">
        <v>22.222222222222221</v>
      </c>
      <c r="P17" s="150">
        <v>2.5</v>
      </c>
      <c r="Q17" s="156">
        <v>16.666666666666668</v>
      </c>
      <c r="R17" s="150">
        <v>1.3333333333333333</v>
      </c>
      <c r="S17" s="156">
        <v>33.333333333333329</v>
      </c>
      <c r="T17" s="150"/>
      <c r="U17" s="156"/>
      <c r="V17" s="150">
        <v>602.25209643605865</v>
      </c>
      <c r="W17" s="156">
        <v>21.058379198789897</v>
      </c>
    </row>
    <row r="18" spans="1:23" ht="24" customHeight="1" x14ac:dyDescent="0.15">
      <c r="A18" s="35"/>
      <c r="B18" s="33"/>
      <c r="C18" s="4" t="s">
        <v>68</v>
      </c>
      <c r="D18" s="150"/>
      <c r="E18" s="156"/>
      <c r="F18" s="150">
        <v>32.166666666666664</v>
      </c>
      <c r="G18" s="156">
        <v>4.1666666666666661</v>
      </c>
      <c r="H18" s="150">
        <v>22.083333333333332</v>
      </c>
      <c r="I18" s="156">
        <v>4.3478260869565215</v>
      </c>
      <c r="J18" s="150">
        <v>20.30188679245283</v>
      </c>
      <c r="K18" s="156">
        <v>1.8867924528301891</v>
      </c>
      <c r="L18" s="150">
        <v>4.5694444444444446</v>
      </c>
      <c r="M18" s="156">
        <v>1.3888888888888875</v>
      </c>
      <c r="N18" s="150"/>
      <c r="O18" s="156"/>
      <c r="P18" s="150"/>
      <c r="Q18" s="156"/>
      <c r="R18" s="150">
        <v>1.3333333333333333</v>
      </c>
      <c r="S18" s="156">
        <v>33.333333333333329</v>
      </c>
      <c r="T18" s="150"/>
      <c r="U18" s="156"/>
      <c r="V18" s="150">
        <v>80.454664570230605</v>
      </c>
      <c r="W18" s="156">
        <v>2.8131821289745251</v>
      </c>
    </row>
    <row r="19" spans="1:23" ht="24" customHeight="1" x14ac:dyDescent="0.15">
      <c r="A19" s="35"/>
      <c r="B19" s="34"/>
      <c r="C19" s="5" t="s">
        <v>69</v>
      </c>
      <c r="D19" s="146"/>
      <c r="E19" s="157"/>
      <c r="F19" s="146"/>
      <c r="G19" s="157"/>
      <c r="H19" s="146"/>
      <c r="I19" s="157"/>
      <c r="J19" s="146">
        <v>20.30188679245283</v>
      </c>
      <c r="K19" s="157">
        <v>1.8867924528301891</v>
      </c>
      <c r="L19" s="146"/>
      <c r="M19" s="157"/>
      <c r="N19" s="146"/>
      <c r="O19" s="157"/>
      <c r="P19" s="146">
        <v>2.5</v>
      </c>
      <c r="Q19" s="157">
        <v>16.666666666666668</v>
      </c>
      <c r="R19" s="146">
        <v>1.3333333333333333</v>
      </c>
      <c r="S19" s="157">
        <v>33.333333333333329</v>
      </c>
      <c r="T19" s="146"/>
      <c r="U19" s="157"/>
      <c r="V19" s="146">
        <v>24.135220125786162</v>
      </c>
      <c r="W19" s="157">
        <v>0.84391340513836055</v>
      </c>
    </row>
    <row r="20" spans="1:23" ht="24" customHeight="1" x14ac:dyDescent="0.15">
      <c r="A20" s="35"/>
      <c r="B20" s="36"/>
      <c r="C20" s="30" t="s">
        <v>28</v>
      </c>
      <c r="D20" s="152">
        <v>61.999999999999993</v>
      </c>
      <c r="E20" s="158">
        <v>100</v>
      </c>
      <c r="F20" s="152">
        <v>772</v>
      </c>
      <c r="G20" s="158">
        <v>100</v>
      </c>
      <c r="H20" s="152">
        <v>507.91666666666663</v>
      </c>
      <c r="I20" s="158">
        <v>100</v>
      </c>
      <c r="J20" s="152">
        <v>1075.9999999999998</v>
      </c>
      <c r="K20" s="158">
        <v>100</v>
      </c>
      <c r="L20" s="152">
        <v>329.00000000000034</v>
      </c>
      <c r="M20" s="158">
        <v>100</v>
      </c>
      <c r="N20" s="152">
        <v>94</v>
      </c>
      <c r="O20" s="158">
        <v>100</v>
      </c>
      <c r="P20" s="152">
        <v>15</v>
      </c>
      <c r="Q20" s="158">
        <v>100</v>
      </c>
      <c r="R20" s="152">
        <v>4</v>
      </c>
      <c r="S20" s="158">
        <v>100</v>
      </c>
      <c r="T20" s="152"/>
      <c r="U20" s="158"/>
      <c r="V20" s="152">
        <v>2859.9166666666665</v>
      </c>
      <c r="W20" s="158">
        <v>100</v>
      </c>
    </row>
    <row r="21" spans="1:23" ht="24" customHeight="1" x14ac:dyDescent="0.15">
      <c r="A21" s="35"/>
      <c r="B21" s="173" t="s">
        <v>70</v>
      </c>
      <c r="C21" s="6" t="s">
        <v>66</v>
      </c>
      <c r="D21" s="148"/>
      <c r="E21" s="155"/>
      <c r="F21" s="148"/>
      <c r="G21" s="155"/>
      <c r="H21" s="148"/>
      <c r="I21" s="155"/>
      <c r="J21" s="148"/>
      <c r="K21" s="155"/>
      <c r="L21" s="148">
        <v>23</v>
      </c>
      <c r="M21" s="155">
        <v>100</v>
      </c>
      <c r="N21" s="148">
        <v>4.5</v>
      </c>
      <c r="O21" s="155">
        <v>50</v>
      </c>
      <c r="P21" s="148"/>
      <c r="Q21" s="155"/>
      <c r="R21" s="148"/>
      <c r="S21" s="155"/>
      <c r="T21" s="148"/>
      <c r="U21" s="155"/>
      <c r="V21" s="148">
        <v>27.5</v>
      </c>
      <c r="W21" s="155">
        <v>25.229357798165136</v>
      </c>
    </row>
    <row r="22" spans="1:23" ht="24" customHeight="1" x14ac:dyDescent="0.15">
      <c r="A22" s="35"/>
      <c r="B22" s="174"/>
      <c r="C22" s="4" t="s">
        <v>67</v>
      </c>
      <c r="D22" s="150"/>
      <c r="E22" s="156"/>
      <c r="F22" s="150">
        <v>77</v>
      </c>
      <c r="G22" s="156">
        <v>100</v>
      </c>
      <c r="H22" s="150"/>
      <c r="I22" s="156"/>
      <c r="J22" s="150"/>
      <c r="K22" s="156"/>
      <c r="L22" s="150"/>
      <c r="M22" s="156"/>
      <c r="N22" s="150"/>
      <c r="O22" s="156"/>
      <c r="P22" s="150"/>
      <c r="Q22" s="156"/>
      <c r="R22" s="150"/>
      <c r="S22" s="156"/>
      <c r="T22" s="150"/>
      <c r="U22" s="156"/>
      <c r="V22" s="150">
        <v>77</v>
      </c>
      <c r="W22" s="156">
        <v>70.642201834862391</v>
      </c>
    </row>
    <row r="23" spans="1:23" ht="24" customHeight="1" x14ac:dyDescent="0.15">
      <c r="A23" s="35"/>
      <c r="B23" s="33"/>
      <c r="C23" s="4" t="s">
        <v>68</v>
      </c>
      <c r="D23" s="150"/>
      <c r="E23" s="156"/>
      <c r="F23" s="150"/>
      <c r="G23" s="156"/>
      <c r="H23" s="150"/>
      <c r="I23" s="156"/>
      <c r="J23" s="150"/>
      <c r="K23" s="156"/>
      <c r="L23" s="150"/>
      <c r="M23" s="156"/>
      <c r="N23" s="150">
        <v>4.5</v>
      </c>
      <c r="O23" s="156">
        <v>50</v>
      </c>
      <c r="P23" s="150"/>
      <c r="Q23" s="156"/>
      <c r="R23" s="150"/>
      <c r="S23" s="156"/>
      <c r="T23" s="150"/>
      <c r="U23" s="156"/>
      <c r="V23" s="150">
        <v>4.5</v>
      </c>
      <c r="W23" s="156">
        <v>4.1284403669724767</v>
      </c>
    </row>
    <row r="24" spans="1:23" ht="24" customHeight="1" x14ac:dyDescent="0.15">
      <c r="A24" s="35"/>
      <c r="B24" s="34"/>
      <c r="C24" s="5" t="s">
        <v>69</v>
      </c>
      <c r="D24" s="146"/>
      <c r="E24" s="157"/>
      <c r="F24" s="146"/>
      <c r="G24" s="157"/>
      <c r="H24" s="146"/>
      <c r="I24" s="157"/>
      <c r="J24" s="146"/>
      <c r="K24" s="157"/>
      <c r="L24" s="146"/>
      <c r="M24" s="157"/>
      <c r="N24" s="146"/>
      <c r="O24" s="157"/>
      <c r="P24" s="146"/>
      <c r="Q24" s="157"/>
      <c r="R24" s="146"/>
      <c r="S24" s="157"/>
      <c r="T24" s="146"/>
      <c r="U24" s="157"/>
      <c r="V24" s="146"/>
      <c r="W24" s="157"/>
    </row>
    <row r="25" spans="1:23" ht="24" customHeight="1" x14ac:dyDescent="0.15">
      <c r="A25" s="35"/>
      <c r="B25" s="36"/>
      <c r="C25" s="30" t="s">
        <v>28</v>
      </c>
      <c r="D25" s="152"/>
      <c r="E25" s="158"/>
      <c r="F25" s="152">
        <v>77</v>
      </c>
      <c r="G25" s="158">
        <v>100</v>
      </c>
      <c r="H25" s="152"/>
      <c r="I25" s="158"/>
      <c r="J25" s="152"/>
      <c r="K25" s="158"/>
      <c r="L25" s="152">
        <v>23</v>
      </c>
      <c r="M25" s="158">
        <v>100</v>
      </c>
      <c r="N25" s="152">
        <v>9</v>
      </c>
      <c r="O25" s="158">
        <v>100</v>
      </c>
      <c r="P25" s="152"/>
      <c r="Q25" s="158"/>
      <c r="R25" s="152"/>
      <c r="S25" s="158"/>
      <c r="T25" s="152"/>
      <c r="U25" s="158"/>
      <c r="V25" s="152">
        <v>109</v>
      </c>
      <c r="W25" s="158">
        <v>100</v>
      </c>
    </row>
    <row r="26" spans="1:23" ht="24" customHeight="1" x14ac:dyDescent="0.15">
      <c r="A26" s="35"/>
      <c r="B26" s="173" t="s">
        <v>27</v>
      </c>
      <c r="C26" s="6" t="s">
        <v>66</v>
      </c>
      <c r="D26" s="148">
        <v>38</v>
      </c>
      <c r="E26" s="155">
        <v>100</v>
      </c>
      <c r="F26" s="148">
        <v>341.25</v>
      </c>
      <c r="G26" s="155">
        <v>100</v>
      </c>
      <c r="H26" s="148">
        <v>336</v>
      </c>
      <c r="I26" s="155">
        <v>85.714285714285708</v>
      </c>
      <c r="J26" s="148">
        <v>385.54838709677421</v>
      </c>
      <c r="K26" s="155">
        <v>60.000000000000007</v>
      </c>
      <c r="L26" s="148">
        <v>143.75</v>
      </c>
      <c r="M26" s="155">
        <v>86.79245283018868</v>
      </c>
      <c r="N26" s="148">
        <v>13.875</v>
      </c>
      <c r="O26" s="155">
        <v>37.5</v>
      </c>
      <c r="P26" s="148"/>
      <c r="Q26" s="155"/>
      <c r="R26" s="148"/>
      <c r="S26" s="155"/>
      <c r="T26" s="148"/>
      <c r="U26" s="155"/>
      <c r="V26" s="148">
        <v>1258.4233870967741</v>
      </c>
      <c r="W26" s="155">
        <v>77.754579858835953</v>
      </c>
    </row>
    <row r="27" spans="1:23" ht="24" customHeight="1" x14ac:dyDescent="0.15">
      <c r="A27" s="35"/>
      <c r="B27" s="174"/>
      <c r="C27" s="4" t="s">
        <v>67</v>
      </c>
      <c r="D27" s="150"/>
      <c r="E27" s="156"/>
      <c r="F27" s="150"/>
      <c r="G27" s="156"/>
      <c r="H27" s="150">
        <v>56</v>
      </c>
      <c r="I27" s="156">
        <v>14.285714285714286</v>
      </c>
      <c r="J27" s="150">
        <v>257.03225806451604</v>
      </c>
      <c r="K27" s="156">
        <v>39.999999999999993</v>
      </c>
      <c r="L27" s="150">
        <v>18.75</v>
      </c>
      <c r="M27" s="156">
        <v>11.320754716981131</v>
      </c>
      <c r="N27" s="150">
        <v>13.875</v>
      </c>
      <c r="O27" s="156">
        <v>37.5</v>
      </c>
      <c r="P27" s="150">
        <v>2</v>
      </c>
      <c r="Q27" s="156">
        <v>100</v>
      </c>
      <c r="R27" s="150"/>
      <c r="S27" s="156"/>
      <c r="T27" s="150"/>
      <c r="U27" s="156"/>
      <c r="V27" s="150">
        <v>347.65725806451604</v>
      </c>
      <c r="W27" s="156">
        <v>21.480802337951598</v>
      </c>
    </row>
    <row r="28" spans="1:23" ht="24" customHeight="1" x14ac:dyDescent="0.15">
      <c r="A28" s="35"/>
      <c r="B28" s="33"/>
      <c r="C28" s="4" t="s">
        <v>68</v>
      </c>
      <c r="D28" s="150"/>
      <c r="E28" s="156"/>
      <c r="F28" s="150"/>
      <c r="G28" s="156"/>
      <c r="H28" s="150"/>
      <c r="I28" s="156"/>
      <c r="J28" s="150"/>
      <c r="K28" s="156"/>
      <c r="L28" s="150">
        <v>3.125</v>
      </c>
      <c r="M28" s="156">
        <v>1.8867924528301887</v>
      </c>
      <c r="N28" s="150">
        <v>9.25</v>
      </c>
      <c r="O28" s="156">
        <v>25</v>
      </c>
      <c r="P28" s="150"/>
      <c r="Q28" s="156"/>
      <c r="R28" s="150"/>
      <c r="S28" s="156"/>
      <c r="T28" s="150"/>
      <c r="U28" s="156"/>
      <c r="V28" s="150">
        <v>12.375</v>
      </c>
      <c r="W28" s="156">
        <v>0.76461780321244122</v>
      </c>
    </row>
    <row r="29" spans="1:23" ht="24" customHeight="1" x14ac:dyDescent="0.15">
      <c r="A29" s="35"/>
      <c r="B29" s="34"/>
      <c r="C29" s="5" t="s">
        <v>69</v>
      </c>
      <c r="D29" s="146"/>
      <c r="E29" s="157"/>
      <c r="F29" s="146"/>
      <c r="G29" s="157"/>
      <c r="H29" s="146"/>
      <c r="I29" s="157"/>
      <c r="J29" s="146"/>
      <c r="K29" s="157"/>
      <c r="L29" s="146"/>
      <c r="M29" s="157"/>
      <c r="N29" s="146"/>
      <c r="O29" s="157"/>
      <c r="P29" s="146"/>
      <c r="Q29" s="157"/>
      <c r="R29" s="146"/>
      <c r="S29" s="157"/>
      <c r="T29" s="146"/>
      <c r="U29" s="157"/>
      <c r="V29" s="146"/>
      <c r="W29" s="157"/>
    </row>
    <row r="30" spans="1:23" ht="24" customHeight="1" x14ac:dyDescent="0.15">
      <c r="A30" s="35"/>
      <c r="B30" s="36"/>
      <c r="C30" s="30" t="s">
        <v>28</v>
      </c>
      <c r="D30" s="152">
        <v>38</v>
      </c>
      <c r="E30" s="158">
        <v>100</v>
      </c>
      <c r="F30" s="152">
        <v>341.25</v>
      </c>
      <c r="G30" s="158">
        <v>100</v>
      </c>
      <c r="H30" s="152">
        <v>392</v>
      </c>
      <c r="I30" s="158">
        <v>100</v>
      </c>
      <c r="J30" s="152">
        <v>642.58064516129025</v>
      </c>
      <c r="K30" s="158">
        <v>100</v>
      </c>
      <c r="L30" s="152">
        <v>165.625</v>
      </c>
      <c r="M30" s="158">
        <v>100</v>
      </c>
      <c r="N30" s="152">
        <v>37</v>
      </c>
      <c r="O30" s="158">
        <v>100</v>
      </c>
      <c r="P30" s="152">
        <v>2</v>
      </c>
      <c r="Q30" s="158">
        <v>100</v>
      </c>
      <c r="R30" s="152"/>
      <c r="S30" s="158"/>
      <c r="T30" s="152"/>
      <c r="U30" s="158"/>
      <c r="V30" s="152">
        <v>1618.4556451612902</v>
      </c>
      <c r="W30" s="158">
        <v>100</v>
      </c>
    </row>
    <row r="31" spans="1:23" ht="24" customHeight="1" x14ac:dyDescent="0.15">
      <c r="A31" s="35"/>
      <c r="B31" s="173" t="s">
        <v>71</v>
      </c>
      <c r="C31" s="6" t="s">
        <v>66</v>
      </c>
      <c r="D31" s="148">
        <v>207</v>
      </c>
      <c r="E31" s="155">
        <v>100</v>
      </c>
      <c r="F31" s="148">
        <v>234</v>
      </c>
      <c r="G31" s="155">
        <v>90</v>
      </c>
      <c r="H31" s="148">
        <v>290.71428571428567</v>
      </c>
      <c r="I31" s="155">
        <v>78.571428571428569</v>
      </c>
      <c r="J31" s="148">
        <v>501.24324324324289</v>
      </c>
      <c r="K31" s="155">
        <v>89.189189189189179</v>
      </c>
      <c r="L31" s="148">
        <v>103.3333333333334</v>
      </c>
      <c r="M31" s="155">
        <v>89.285714285714292</v>
      </c>
      <c r="N31" s="148">
        <v>36</v>
      </c>
      <c r="O31" s="155">
        <v>90</v>
      </c>
      <c r="P31" s="148"/>
      <c r="Q31" s="155"/>
      <c r="R31" s="148"/>
      <c r="S31" s="155"/>
      <c r="T31" s="148"/>
      <c r="U31" s="155"/>
      <c r="V31" s="148">
        <v>1372.2908622908622</v>
      </c>
      <c r="W31" s="155">
        <v>88.265352833767579</v>
      </c>
    </row>
    <row r="32" spans="1:23" ht="24" customHeight="1" x14ac:dyDescent="0.15">
      <c r="A32" s="35"/>
      <c r="B32" s="174"/>
      <c r="C32" s="4" t="s">
        <v>67</v>
      </c>
      <c r="D32" s="150"/>
      <c r="E32" s="156"/>
      <c r="F32" s="150">
        <v>26</v>
      </c>
      <c r="G32" s="156">
        <v>10</v>
      </c>
      <c r="H32" s="150">
        <v>52.857142857142854</v>
      </c>
      <c r="I32" s="156">
        <v>14.285714285714286</v>
      </c>
      <c r="J32" s="150">
        <v>45.567567567567565</v>
      </c>
      <c r="K32" s="156">
        <v>8.1081081081081123</v>
      </c>
      <c r="L32" s="150">
        <v>8.2666666666666675</v>
      </c>
      <c r="M32" s="156">
        <v>7.1428571428571388</v>
      </c>
      <c r="N32" s="150">
        <v>4</v>
      </c>
      <c r="O32" s="156">
        <v>10</v>
      </c>
      <c r="P32" s="150"/>
      <c r="Q32" s="156"/>
      <c r="R32" s="150"/>
      <c r="S32" s="156"/>
      <c r="T32" s="150"/>
      <c r="U32" s="156"/>
      <c r="V32" s="150">
        <v>136.69137709137709</v>
      </c>
      <c r="W32" s="156">
        <v>8.7919499865814377</v>
      </c>
    </row>
    <row r="33" spans="1:23" ht="24" customHeight="1" x14ac:dyDescent="0.15">
      <c r="A33" s="35"/>
      <c r="B33" s="33"/>
      <c r="C33" s="4" t="s">
        <v>68</v>
      </c>
      <c r="D33" s="150"/>
      <c r="E33" s="156"/>
      <c r="F33" s="150"/>
      <c r="G33" s="156"/>
      <c r="H33" s="150">
        <v>26.428571428571427</v>
      </c>
      <c r="I33" s="156">
        <v>7.1428571428571432</v>
      </c>
      <c r="J33" s="150"/>
      <c r="K33" s="156"/>
      <c r="L33" s="150">
        <v>4.1333333333333337</v>
      </c>
      <c r="M33" s="156">
        <v>3.5714285714285694</v>
      </c>
      <c r="N33" s="150"/>
      <c r="O33" s="156"/>
      <c r="P33" s="150"/>
      <c r="Q33" s="156"/>
      <c r="R33" s="150"/>
      <c r="S33" s="156"/>
      <c r="T33" s="150"/>
      <c r="U33" s="156"/>
      <c r="V33" s="150">
        <v>30.56190476190476</v>
      </c>
      <c r="W33" s="156">
        <v>1.9657329078022878</v>
      </c>
    </row>
    <row r="34" spans="1:23" ht="24" customHeight="1" x14ac:dyDescent="0.15">
      <c r="A34" s="35"/>
      <c r="B34" s="34"/>
      <c r="C34" s="5" t="s">
        <v>69</v>
      </c>
      <c r="D34" s="146"/>
      <c r="E34" s="157"/>
      <c r="F34" s="146"/>
      <c r="G34" s="157"/>
      <c r="H34" s="146"/>
      <c r="I34" s="157"/>
      <c r="J34" s="146">
        <v>15.189189189189189</v>
      </c>
      <c r="K34" s="157">
        <v>2.7027027027027044</v>
      </c>
      <c r="L34" s="146"/>
      <c r="M34" s="157"/>
      <c r="N34" s="146"/>
      <c r="O34" s="157"/>
      <c r="P34" s="146"/>
      <c r="Q34" s="157"/>
      <c r="R34" s="146"/>
      <c r="S34" s="157"/>
      <c r="T34" s="146"/>
      <c r="U34" s="157"/>
      <c r="V34" s="146">
        <v>15.189189189189189</v>
      </c>
      <c r="W34" s="157">
        <v>0.97696427184871104</v>
      </c>
    </row>
    <row r="35" spans="1:23" ht="24" customHeight="1" x14ac:dyDescent="0.15">
      <c r="A35" s="35"/>
      <c r="B35" s="36"/>
      <c r="C35" s="30" t="s">
        <v>28</v>
      </c>
      <c r="D35" s="152">
        <v>207</v>
      </c>
      <c r="E35" s="158">
        <v>100</v>
      </c>
      <c r="F35" s="152">
        <v>260</v>
      </c>
      <c r="G35" s="158">
        <v>100</v>
      </c>
      <c r="H35" s="152">
        <v>369.99999999999994</v>
      </c>
      <c r="I35" s="158">
        <v>100</v>
      </c>
      <c r="J35" s="152">
        <v>561.99999999999966</v>
      </c>
      <c r="K35" s="158">
        <v>100</v>
      </c>
      <c r="L35" s="152">
        <v>115.73333333333341</v>
      </c>
      <c r="M35" s="158">
        <v>100</v>
      </c>
      <c r="N35" s="152">
        <v>40</v>
      </c>
      <c r="O35" s="158">
        <v>100</v>
      </c>
      <c r="P35" s="152"/>
      <c r="Q35" s="158"/>
      <c r="R35" s="152"/>
      <c r="S35" s="158"/>
      <c r="T35" s="152"/>
      <c r="U35" s="158"/>
      <c r="V35" s="152">
        <v>1554.7333333333329</v>
      </c>
      <c r="W35" s="158">
        <v>100</v>
      </c>
    </row>
    <row r="36" spans="1:23" ht="24" customHeight="1" x14ac:dyDescent="0.15">
      <c r="A36" s="28"/>
      <c r="B36" s="37" t="s">
        <v>28</v>
      </c>
      <c r="C36" s="6" t="s">
        <v>66</v>
      </c>
      <c r="D36" s="148">
        <v>1382.650793650794</v>
      </c>
      <c r="E36" s="155">
        <v>87.620455871406435</v>
      </c>
      <c r="F36" s="148">
        <v>4006.5373563218363</v>
      </c>
      <c r="G36" s="155">
        <v>68.779619596450786</v>
      </c>
      <c r="H36" s="148">
        <v>4731.8190476190484</v>
      </c>
      <c r="I36" s="155">
        <v>81.612401827421607</v>
      </c>
      <c r="J36" s="148">
        <v>11065.65604455677</v>
      </c>
      <c r="K36" s="155">
        <v>82.436315340462187</v>
      </c>
      <c r="L36" s="148">
        <v>3528.7855691056943</v>
      </c>
      <c r="M36" s="155">
        <v>85.020138729497873</v>
      </c>
      <c r="N36" s="148">
        <v>862.631944444444</v>
      </c>
      <c r="O36" s="155">
        <v>74.797379481435968</v>
      </c>
      <c r="P36" s="148">
        <v>40.260869565217384</v>
      </c>
      <c r="Q36" s="155">
        <v>38.712374581939791</v>
      </c>
      <c r="R36" s="148">
        <v>1.0909090909090908</v>
      </c>
      <c r="S36" s="155">
        <v>6.8181818181818175</v>
      </c>
      <c r="T36" s="148">
        <v>2.6666666666666665</v>
      </c>
      <c r="U36" s="155">
        <v>16.666666666666668</v>
      </c>
      <c r="V36" s="148">
        <v>25622.099201021381</v>
      </c>
      <c r="W36" s="155">
        <v>79.90875118078327</v>
      </c>
    </row>
    <row r="37" spans="1:23" ht="24" customHeight="1" x14ac:dyDescent="0.15">
      <c r="A37" s="28"/>
      <c r="B37" s="38"/>
      <c r="C37" s="4" t="s">
        <v>67</v>
      </c>
      <c r="D37" s="150">
        <v>195.34920634920636</v>
      </c>
      <c r="E37" s="156">
        <v>12.379544128593555</v>
      </c>
      <c r="F37" s="150">
        <v>1543.4252873563214</v>
      </c>
      <c r="G37" s="156">
        <v>26.495747998557594</v>
      </c>
      <c r="H37" s="150">
        <v>888.21428571428578</v>
      </c>
      <c r="I37" s="156">
        <v>15.31954211796109</v>
      </c>
      <c r="J37" s="150">
        <v>1682.7905525590982</v>
      </c>
      <c r="K37" s="156">
        <v>12.536360436663918</v>
      </c>
      <c r="L37" s="150">
        <v>494.5986449864497</v>
      </c>
      <c r="M37" s="156">
        <v>11.916520454040123</v>
      </c>
      <c r="N37" s="150">
        <v>131.95138888888889</v>
      </c>
      <c r="O37" s="156">
        <v>11.441285210207502</v>
      </c>
      <c r="P37" s="150">
        <v>23.413043478260867</v>
      </c>
      <c r="Q37" s="156">
        <v>22.512541806020064</v>
      </c>
      <c r="R37" s="150">
        <v>2.4242424242424239</v>
      </c>
      <c r="S37" s="156">
        <v>15.151515151515149</v>
      </c>
      <c r="T37" s="150"/>
      <c r="U37" s="156"/>
      <c r="V37" s="150">
        <v>4962.1666517567528</v>
      </c>
      <c r="W37" s="156">
        <v>15.475724185667199</v>
      </c>
    </row>
    <row r="38" spans="1:23" ht="24" customHeight="1" x14ac:dyDescent="0.15">
      <c r="A38" s="28"/>
      <c r="B38" s="38"/>
      <c r="C38" s="4" t="s">
        <v>68</v>
      </c>
      <c r="D38" s="150"/>
      <c r="E38" s="156"/>
      <c r="F38" s="150">
        <v>275.21839080459773</v>
      </c>
      <c r="G38" s="156">
        <v>4.7246324049916089</v>
      </c>
      <c r="H38" s="150">
        <v>177.88333333333333</v>
      </c>
      <c r="I38" s="156">
        <v>3.068056054617319</v>
      </c>
      <c r="J38" s="150">
        <v>550.90653795524349</v>
      </c>
      <c r="K38" s="156">
        <v>4.1041132042361275</v>
      </c>
      <c r="L38" s="150">
        <v>98.31558265582656</v>
      </c>
      <c r="M38" s="156">
        <v>2.3687482033055849</v>
      </c>
      <c r="N38" s="150">
        <v>158.70833333333334</v>
      </c>
      <c r="O38" s="156">
        <v>13.761335308356522</v>
      </c>
      <c r="P38" s="150">
        <v>18.913043478260867</v>
      </c>
      <c r="Q38" s="156">
        <v>18.185618729096987</v>
      </c>
      <c r="R38" s="150">
        <v>3.5151515151515147</v>
      </c>
      <c r="S38" s="156">
        <v>21.969696969696965</v>
      </c>
      <c r="T38" s="150"/>
      <c r="U38" s="156"/>
      <c r="V38" s="150">
        <v>1283.4603730757467</v>
      </c>
      <c r="W38" s="156">
        <v>4.002783487717382</v>
      </c>
    </row>
    <row r="39" spans="1:23" ht="24" customHeight="1" x14ac:dyDescent="0.15">
      <c r="A39" s="28"/>
      <c r="B39" s="34"/>
      <c r="C39" s="5" t="s">
        <v>69</v>
      </c>
      <c r="D39" s="146"/>
      <c r="E39" s="157"/>
      <c r="F39" s="146"/>
      <c r="G39" s="157"/>
      <c r="H39" s="146"/>
      <c r="I39" s="157"/>
      <c r="J39" s="146">
        <v>123.92518450877381</v>
      </c>
      <c r="K39" s="157">
        <v>0.92321101863775057</v>
      </c>
      <c r="L39" s="146">
        <v>28.829268292682926</v>
      </c>
      <c r="M39" s="157">
        <v>0.69459261315642784</v>
      </c>
      <c r="N39" s="146"/>
      <c r="O39" s="157"/>
      <c r="P39" s="146">
        <v>21.413043478260867</v>
      </c>
      <c r="Q39" s="157">
        <v>20.58946488294314</v>
      </c>
      <c r="R39" s="146">
        <v>8.9696969696969688</v>
      </c>
      <c r="S39" s="157">
        <v>56.060606060606055</v>
      </c>
      <c r="T39" s="146">
        <v>13.333333333333332</v>
      </c>
      <c r="U39" s="157">
        <v>83.333333333333329</v>
      </c>
      <c r="V39" s="146">
        <v>196.47052658274794</v>
      </c>
      <c r="W39" s="157">
        <v>0.61274114583212713</v>
      </c>
    </row>
    <row r="40" spans="1:23" ht="24" customHeight="1" x14ac:dyDescent="0.15">
      <c r="A40" s="36"/>
      <c r="B40" s="39"/>
      <c r="C40" s="30" t="s">
        <v>28</v>
      </c>
      <c r="D40" s="152">
        <v>1578.0000000000005</v>
      </c>
      <c r="E40" s="158">
        <v>100</v>
      </c>
      <c r="F40" s="152">
        <v>5825.1810344827563</v>
      </c>
      <c r="G40" s="158">
        <v>100</v>
      </c>
      <c r="H40" s="152">
        <v>5797.916666666667</v>
      </c>
      <c r="I40" s="158">
        <v>100</v>
      </c>
      <c r="J40" s="152">
        <v>13423.278319579887</v>
      </c>
      <c r="K40" s="158">
        <v>100</v>
      </c>
      <c r="L40" s="152">
        <v>4150.5290650406532</v>
      </c>
      <c r="M40" s="158">
        <v>100</v>
      </c>
      <c r="N40" s="152">
        <v>1153.2916666666663</v>
      </c>
      <c r="O40" s="158">
        <v>100</v>
      </c>
      <c r="P40" s="152">
        <v>104</v>
      </c>
      <c r="Q40" s="158">
        <v>100</v>
      </c>
      <c r="R40" s="152">
        <v>16</v>
      </c>
      <c r="S40" s="158">
        <v>100</v>
      </c>
      <c r="T40" s="152">
        <v>15.999999999999998</v>
      </c>
      <c r="U40" s="158">
        <v>100</v>
      </c>
      <c r="V40" s="152">
        <v>32064.196752436634</v>
      </c>
      <c r="W40" s="158">
        <v>100</v>
      </c>
    </row>
    <row r="41" spans="1:23" ht="24" customHeight="1" x14ac:dyDescent="0.15">
      <c r="A41" s="35" t="s">
        <v>29</v>
      </c>
      <c r="B41" s="173" t="s">
        <v>30</v>
      </c>
      <c r="C41" s="6" t="s">
        <v>66</v>
      </c>
      <c r="D41" s="148">
        <v>3614</v>
      </c>
      <c r="E41" s="155">
        <v>92.857142857142861</v>
      </c>
      <c r="F41" s="148">
        <v>4105.5172413793107</v>
      </c>
      <c r="G41" s="155">
        <v>74.074074074074076</v>
      </c>
      <c r="H41" s="148">
        <v>4068.2105263157882</v>
      </c>
      <c r="I41" s="155">
        <v>88.8888888888889</v>
      </c>
      <c r="J41" s="148">
        <v>8170</v>
      </c>
      <c r="K41" s="155">
        <v>80.373831775700936</v>
      </c>
      <c r="L41" s="148">
        <v>1554.2638888888875</v>
      </c>
      <c r="M41" s="155">
        <v>65.277777777777743</v>
      </c>
      <c r="N41" s="148">
        <v>657.67164179104486</v>
      </c>
      <c r="O41" s="155">
        <v>71.641791044776113</v>
      </c>
      <c r="P41" s="148">
        <v>69.12</v>
      </c>
      <c r="Q41" s="155">
        <v>37.500000000000007</v>
      </c>
      <c r="R41" s="148">
        <v>4.2857142857142856</v>
      </c>
      <c r="S41" s="155">
        <v>14.285714285714285</v>
      </c>
      <c r="T41" s="148">
        <v>3.3636363636363638</v>
      </c>
      <c r="U41" s="155">
        <v>9.0909090909090917</v>
      </c>
      <c r="V41" s="148">
        <v>22246.43264902438</v>
      </c>
      <c r="W41" s="155">
        <v>80.235257037888431</v>
      </c>
    </row>
    <row r="42" spans="1:23" ht="24" customHeight="1" x14ac:dyDescent="0.15">
      <c r="A42" s="35"/>
      <c r="B42" s="174"/>
      <c r="C42" s="4" t="s">
        <v>67</v>
      </c>
      <c r="D42" s="150">
        <v>278</v>
      </c>
      <c r="E42" s="156">
        <v>7.1428571428571432</v>
      </c>
      <c r="F42" s="150">
        <v>1026.3793103448277</v>
      </c>
      <c r="G42" s="156">
        <v>18.518518518518519</v>
      </c>
      <c r="H42" s="150">
        <v>254.26315789473685</v>
      </c>
      <c r="I42" s="156">
        <v>5.555555555555558</v>
      </c>
      <c r="J42" s="150">
        <v>1235</v>
      </c>
      <c r="K42" s="156">
        <v>12.149532710280374</v>
      </c>
      <c r="L42" s="150">
        <v>562.18055555555566</v>
      </c>
      <c r="M42" s="156">
        <v>23.611111111111125</v>
      </c>
      <c r="N42" s="150">
        <v>205.52238805970151</v>
      </c>
      <c r="O42" s="156">
        <v>22.388059701492537</v>
      </c>
      <c r="P42" s="150">
        <v>53.76</v>
      </c>
      <c r="Q42" s="156">
        <v>29.166666666666668</v>
      </c>
      <c r="R42" s="150">
        <v>10</v>
      </c>
      <c r="S42" s="156">
        <v>33.333333333333336</v>
      </c>
      <c r="T42" s="150">
        <v>10.090909090909092</v>
      </c>
      <c r="U42" s="156">
        <v>27.272727272727273</v>
      </c>
      <c r="V42" s="150">
        <v>3635.1963209457308</v>
      </c>
      <c r="W42" s="156">
        <v>13.110907074220655</v>
      </c>
    </row>
    <row r="43" spans="1:23" ht="24" customHeight="1" x14ac:dyDescent="0.15">
      <c r="A43" s="35"/>
      <c r="B43" s="33"/>
      <c r="C43" s="4" t="s">
        <v>68</v>
      </c>
      <c r="D43" s="150"/>
      <c r="E43" s="156"/>
      <c r="F43" s="150">
        <v>410.55172413793105</v>
      </c>
      <c r="G43" s="156">
        <v>7.4074074074074066</v>
      </c>
      <c r="H43" s="150">
        <v>254.26315789473685</v>
      </c>
      <c r="I43" s="156">
        <v>5.555555555555558</v>
      </c>
      <c r="J43" s="150">
        <v>665</v>
      </c>
      <c r="K43" s="156">
        <v>6.5420560747663554</v>
      </c>
      <c r="L43" s="150">
        <v>264.5555555555556</v>
      </c>
      <c r="M43" s="156">
        <v>11.111111111111118</v>
      </c>
      <c r="N43" s="150">
        <v>54.805970149253731</v>
      </c>
      <c r="O43" s="156">
        <v>5.9701492537313428</v>
      </c>
      <c r="P43" s="150">
        <v>46.08</v>
      </c>
      <c r="Q43" s="156">
        <v>25</v>
      </c>
      <c r="R43" s="150">
        <v>11.428571428571429</v>
      </c>
      <c r="S43" s="156">
        <v>38.095238095238095</v>
      </c>
      <c r="T43" s="150">
        <v>3.3636363636363638</v>
      </c>
      <c r="U43" s="156">
        <v>9.0909090909090917</v>
      </c>
      <c r="V43" s="150">
        <v>1710.0486155296846</v>
      </c>
      <c r="W43" s="156">
        <v>6.1675591938254737</v>
      </c>
    </row>
    <row r="44" spans="1:23" ht="24" customHeight="1" x14ac:dyDescent="0.15">
      <c r="A44" s="35"/>
      <c r="B44" s="34"/>
      <c r="C44" s="5" t="s">
        <v>69</v>
      </c>
      <c r="D44" s="146"/>
      <c r="E44" s="157"/>
      <c r="F44" s="146"/>
      <c r="G44" s="157"/>
      <c r="H44" s="146"/>
      <c r="I44" s="157"/>
      <c r="J44" s="146">
        <v>95</v>
      </c>
      <c r="K44" s="157">
        <v>0.93457943925233644</v>
      </c>
      <c r="L44" s="146"/>
      <c r="M44" s="157"/>
      <c r="N44" s="146"/>
      <c r="O44" s="157"/>
      <c r="P44" s="146">
        <v>15.36</v>
      </c>
      <c r="Q44" s="157">
        <v>8.3333333333333339</v>
      </c>
      <c r="R44" s="146">
        <v>4.2857142857142856</v>
      </c>
      <c r="S44" s="157">
        <v>14.285714285714285</v>
      </c>
      <c r="T44" s="146">
        <v>20.181818181818183</v>
      </c>
      <c r="U44" s="157">
        <v>54.545454545454547</v>
      </c>
      <c r="V44" s="146">
        <v>134.82753246753248</v>
      </c>
      <c r="W44" s="157">
        <v>0.48627669406542523</v>
      </c>
    </row>
    <row r="45" spans="1:23" ht="24" customHeight="1" x14ac:dyDescent="0.15">
      <c r="A45" s="35"/>
      <c r="B45" s="36"/>
      <c r="C45" s="30" t="s">
        <v>28</v>
      </c>
      <c r="D45" s="152">
        <v>3892</v>
      </c>
      <c r="E45" s="158">
        <v>100</v>
      </c>
      <c r="F45" s="152">
        <v>5542.4482758620697</v>
      </c>
      <c r="G45" s="158">
        <v>100</v>
      </c>
      <c r="H45" s="152">
        <v>4576.7368421052615</v>
      </c>
      <c r="I45" s="158">
        <v>100</v>
      </c>
      <c r="J45" s="152">
        <v>10165</v>
      </c>
      <c r="K45" s="158">
        <v>100</v>
      </c>
      <c r="L45" s="152">
        <v>2380.9999999999991</v>
      </c>
      <c r="M45" s="158">
        <v>100</v>
      </c>
      <c r="N45" s="152">
        <v>918.00000000000011</v>
      </c>
      <c r="O45" s="158">
        <v>100</v>
      </c>
      <c r="P45" s="152">
        <v>184.32</v>
      </c>
      <c r="Q45" s="158">
        <v>100</v>
      </c>
      <c r="R45" s="152">
        <v>30</v>
      </c>
      <c r="S45" s="158">
        <v>100</v>
      </c>
      <c r="T45" s="152">
        <v>37</v>
      </c>
      <c r="U45" s="158">
        <v>100</v>
      </c>
      <c r="V45" s="152">
        <v>27726.505117967332</v>
      </c>
      <c r="W45" s="158">
        <v>100</v>
      </c>
    </row>
    <row r="46" spans="1:23" ht="24" customHeight="1" x14ac:dyDescent="0.15">
      <c r="A46" s="35"/>
      <c r="B46" s="173" t="s">
        <v>72</v>
      </c>
      <c r="C46" s="6" t="s">
        <v>66</v>
      </c>
      <c r="D46" s="148">
        <v>2876.3636363636365</v>
      </c>
      <c r="E46" s="155">
        <v>95.238095238095227</v>
      </c>
      <c r="F46" s="148">
        <v>2448</v>
      </c>
      <c r="G46" s="155">
        <v>90</v>
      </c>
      <c r="H46" s="148">
        <v>1537.4666666666667</v>
      </c>
      <c r="I46" s="155">
        <v>86.666666666666671</v>
      </c>
      <c r="J46" s="148">
        <v>2004.882352941175</v>
      </c>
      <c r="K46" s="155">
        <v>78.75</v>
      </c>
      <c r="L46" s="148">
        <v>180.07407407407413</v>
      </c>
      <c r="M46" s="155">
        <v>81.481481481481481</v>
      </c>
      <c r="N46" s="148">
        <v>70</v>
      </c>
      <c r="O46" s="155">
        <v>77.777777777777771</v>
      </c>
      <c r="P46" s="148">
        <v>8.5</v>
      </c>
      <c r="Q46" s="155">
        <v>50</v>
      </c>
      <c r="R46" s="148"/>
      <c r="S46" s="155"/>
      <c r="T46" s="148"/>
      <c r="U46" s="155"/>
      <c r="V46" s="148">
        <v>9125.2867300455528</v>
      </c>
      <c r="W46" s="155">
        <v>87.79324987619006</v>
      </c>
    </row>
    <row r="47" spans="1:23" ht="24" customHeight="1" x14ac:dyDescent="0.15">
      <c r="A47" s="35"/>
      <c r="B47" s="174"/>
      <c r="C47" s="4" t="s">
        <v>67</v>
      </c>
      <c r="D47" s="150">
        <v>143.81818181818181</v>
      </c>
      <c r="E47" s="156">
        <v>4.761904761904761</v>
      </c>
      <c r="F47" s="150">
        <v>272</v>
      </c>
      <c r="G47" s="156">
        <v>10</v>
      </c>
      <c r="H47" s="150">
        <v>236.53333333333333</v>
      </c>
      <c r="I47" s="156">
        <v>13.333333333333334</v>
      </c>
      <c r="J47" s="150">
        <v>445.5294117647058</v>
      </c>
      <c r="K47" s="156">
        <v>17.500000000000007</v>
      </c>
      <c r="L47" s="150">
        <v>32.74074074074074</v>
      </c>
      <c r="M47" s="156">
        <v>14.814814814814811</v>
      </c>
      <c r="N47" s="150">
        <v>15</v>
      </c>
      <c r="O47" s="156">
        <v>16.666666666666668</v>
      </c>
      <c r="P47" s="150"/>
      <c r="Q47" s="156"/>
      <c r="R47" s="150">
        <v>5</v>
      </c>
      <c r="S47" s="156">
        <v>100</v>
      </c>
      <c r="T47" s="150"/>
      <c r="U47" s="156"/>
      <c r="V47" s="150">
        <v>1150.6216676569616</v>
      </c>
      <c r="W47" s="156">
        <v>11.069988107766767</v>
      </c>
    </row>
    <row r="48" spans="1:23" ht="24" customHeight="1" x14ac:dyDescent="0.15">
      <c r="A48" s="35"/>
      <c r="B48" s="33"/>
      <c r="C48" s="4" t="s">
        <v>68</v>
      </c>
      <c r="D48" s="150"/>
      <c r="E48" s="156"/>
      <c r="F48" s="150"/>
      <c r="G48" s="156"/>
      <c r="H48" s="150"/>
      <c r="I48" s="156"/>
      <c r="J48" s="150">
        <v>95.470588235294116</v>
      </c>
      <c r="K48" s="156">
        <v>3.7500000000000027</v>
      </c>
      <c r="L48" s="150">
        <v>8.1851851851851851</v>
      </c>
      <c r="M48" s="156">
        <v>3.7037037037037028</v>
      </c>
      <c r="N48" s="150"/>
      <c r="O48" s="156"/>
      <c r="P48" s="150">
        <v>4.25</v>
      </c>
      <c r="Q48" s="156">
        <v>25</v>
      </c>
      <c r="R48" s="150"/>
      <c r="S48" s="156"/>
      <c r="T48" s="150"/>
      <c r="U48" s="156"/>
      <c r="V48" s="150">
        <v>107.90577342047931</v>
      </c>
      <c r="W48" s="156">
        <v>1.0381480395345777</v>
      </c>
    </row>
    <row r="49" spans="1:23" ht="24" customHeight="1" x14ac:dyDescent="0.15">
      <c r="A49" s="35"/>
      <c r="B49" s="34"/>
      <c r="C49" s="5" t="s">
        <v>69</v>
      </c>
      <c r="D49" s="146"/>
      <c r="E49" s="157"/>
      <c r="F49" s="146"/>
      <c r="G49" s="157"/>
      <c r="H49" s="146"/>
      <c r="I49" s="157"/>
      <c r="J49" s="146"/>
      <c r="K49" s="157"/>
      <c r="L49" s="146"/>
      <c r="M49" s="157"/>
      <c r="N49" s="146">
        <v>5</v>
      </c>
      <c r="O49" s="157">
        <v>5.5555555555555554</v>
      </c>
      <c r="P49" s="146">
        <v>4.25</v>
      </c>
      <c r="Q49" s="157">
        <v>25</v>
      </c>
      <c r="R49" s="146"/>
      <c r="S49" s="157"/>
      <c r="T49" s="146">
        <v>1</v>
      </c>
      <c r="U49" s="157">
        <v>100</v>
      </c>
      <c r="V49" s="146">
        <v>10.25</v>
      </c>
      <c r="W49" s="157">
        <v>9.8613976508599641E-2</v>
      </c>
    </row>
    <row r="50" spans="1:23" ht="24" customHeight="1" x14ac:dyDescent="0.15">
      <c r="A50" s="40"/>
      <c r="B50" s="36"/>
      <c r="C50" s="30" t="s">
        <v>28</v>
      </c>
      <c r="D50" s="152">
        <v>3020.1818181818185</v>
      </c>
      <c r="E50" s="158">
        <v>100</v>
      </c>
      <c r="F50" s="152">
        <v>2720</v>
      </c>
      <c r="G50" s="158">
        <v>100</v>
      </c>
      <c r="H50" s="152">
        <v>1774</v>
      </c>
      <c r="I50" s="158">
        <v>100</v>
      </c>
      <c r="J50" s="152">
        <v>2545.8823529411748</v>
      </c>
      <c r="K50" s="158">
        <v>100</v>
      </c>
      <c r="L50" s="152">
        <v>221.00000000000006</v>
      </c>
      <c r="M50" s="158">
        <v>100</v>
      </c>
      <c r="N50" s="152">
        <v>90</v>
      </c>
      <c r="O50" s="158">
        <v>100</v>
      </c>
      <c r="P50" s="152">
        <v>17</v>
      </c>
      <c r="Q50" s="158">
        <v>100</v>
      </c>
      <c r="R50" s="152">
        <v>5</v>
      </c>
      <c r="S50" s="158">
        <v>100</v>
      </c>
      <c r="T50" s="152">
        <v>1</v>
      </c>
      <c r="U50" s="158">
        <v>100</v>
      </c>
      <c r="V50" s="152">
        <v>10394.064171122993</v>
      </c>
      <c r="W50" s="158">
        <v>100</v>
      </c>
    </row>
    <row r="51" spans="1:23" ht="24" customHeight="1" x14ac:dyDescent="0.15">
      <c r="A51" s="41" t="s">
        <v>29</v>
      </c>
      <c r="B51" s="37" t="s">
        <v>28</v>
      </c>
      <c r="C51" s="6" t="s">
        <v>66</v>
      </c>
      <c r="D51" s="148">
        <v>6490.363636363636</v>
      </c>
      <c r="E51" s="155">
        <v>93.897466922692473</v>
      </c>
      <c r="F51" s="148">
        <v>6553.5172413793107</v>
      </c>
      <c r="G51" s="155">
        <v>79.316892797075269</v>
      </c>
      <c r="H51" s="148">
        <v>5605.6771929824554</v>
      </c>
      <c r="I51" s="155">
        <v>88.268138522398289</v>
      </c>
      <c r="J51" s="148">
        <v>10174.882352941175</v>
      </c>
      <c r="K51" s="155">
        <v>80.048591989263485</v>
      </c>
      <c r="L51" s="148">
        <v>1734.3379629629617</v>
      </c>
      <c r="M51" s="155">
        <v>66.654033934010855</v>
      </c>
      <c r="N51" s="148">
        <v>727.67164179104486</v>
      </c>
      <c r="O51" s="155">
        <v>72.189647003079841</v>
      </c>
      <c r="P51" s="148">
        <v>77.62</v>
      </c>
      <c r="Q51" s="155">
        <v>38.555533479038353</v>
      </c>
      <c r="R51" s="148">
        <v>4.2857142857142856</v>
      </c>
      <c r="S51" s="155">
        <v>12.244897959183673</v>
      </c>
      <c r="T51" s="148">
        <v>3.3636363636363638</v>
      </c>
      <c r="U51" s="155">
        <v>8.8516746411483265</v>
      </c>
      <c r="V51" s="148">
        <v>31371.719379069938</v>
      </c>
      <c r="W51" s="155">
        <v>82.296041124569911</v>
      </c>
    </row>
    <row r="52" spans="1:23" ht="24" customHeight="1" x14ac:dyDescent="0.15">
      <c r="A52" s="28"/>
      <c r="B52" s="38"/>
      <c r="C52" s="4" t="s">
        <v>67</v>
      </c>
      <c r="D52" s="150">
        <v>421.81818181818181</v>
      </c>
      <c r="E52" s="156">
        <v>6.1025330773075206</v>
      </c>
      <c r="F52" s="150">
        <v>1298.3793103448277</v>
      </c>
      <c r="G52" s="156">
        <v>15.714220131796955</v>
      </c>
      <c r="H52" s="150">
        <v>490.79649122807018</v>
      </c>
      <c r="I52" s="156">
        <v>7.7281818382726701</v>
      </c>
      <c r="J52" s="150">
        <v>1680.5294117647059</v>
      </c>
      <c r="K52" s="156">
        <v>13.22118610731888</v>
      </c>
      <c r="L52" s="150">
        <v>594.92129629629642</v>
      </c>
      <c r="M52" s="156">
        <v>22.864000626298871</v>
      </c>
      <c r="N52" s="150">
        <v>220.52238805970151</v>
      </c>
      <c r="O52" s="156">
        <v>21.8772210376688</v>
      </c>
      <c r="P52" s="150">
        <v>53.76</v>
      </c>
      <c r="Q52" s="156">
        <v>26.703755215577189</v>
      </c>
      <c r="R52" s="150">
        <v>15</v>
      </c>
      <c r="S52" s="156">
        <v>42.857142857142854</v>
      </c>
      <c r="T52" s="150">
        <v>10.090909090909092</v>
      </c>
      <c r="U52" s="156">
        <v>26.555023923444978</v>
      </c>
      <c r="V52" s="150">
        <v>4785.8179886026919</v>
      </c>
      <c r="W52" s="156">
        <v>12.554424233040871</v>
      </c>
    </row>
    <row r="53" spans="1:23" ht="24" customHeight="1" x14ac:dyDescent="0.15">
      <c r="A53" s="28"/>
      <c r="B53" s="38"/>
      <c r="C53" s="4" t="s">
        <v>68</v>
      </c>
      <c r="D53" s="150"/>
      <c r="E53" s="156"/>
      <c r="F53" s="150">
        <v>410.55172413793105</v>
      </c>
      <c r="G53" s="156">
        <v>4.9688870711277868</v>
      </c>
      <c r="H53" s="150">
        <v>254.26315789473685</v>
      </c>
      <c r="I53" s="156">
        <v>4.0036796393290466</v>
      </c>
      <c r="J53" s="150">
        <v>760.47058823529414</v>
      </c>
      <c r="K53" s="156">
        <v>5.9828308304602364</v>
      </c>
      <c r="L53" s="150">
        <v>272.74074074074076</v>
      </c>
      <c r="M53" s="156">
        <v>10.481965439690271</v>
      </c>
      <c r="N53" s="150">
        <v>54.805970149253731</v>
      </c>
      <c r="O53" s="156">
        <v>5.4371002132196153</v>
      </c>
      <c r="P53" s="150">
        <v>50.33</v>
      </c>
      <c r="Q53" s="156">
        <v>25</v>
      </c>
      <c r="R53" s="150">
        <v>11.428571428571429</v>
      </c>
      <c r="S53" s="156">
        <v>32.653061224489797</v>
      </c>
      <c r="T53" s="150">
        <v>3.3636363636363638</v>
      </c>
      <c r="U53" s="156">
        <v>8.8516746411483265</v>
      </c>
      <c r="V53" s="150">
        <v>1817.954388950164</v>
      </c>
      <c r="W53" s="156">
        <v>4.7689591809701595</v>
      </c>
    </row>
    <row r="54" spans="1:23" ht="24" customHeight="1" x14ac:dyDescent="0.15">
      <c r="A54" s="28"/>
      <c r="B54" s="34"/>
      <c r="C54" s="5" t="s">
        <v>69</v>
      </c>
      <c r="D54" s="146"/>
      <c r="E54" s="157"/>
      <c r="F54" s="146"/>
      <c r="G54" s="157"/>
      <c r="H54" s="146"/>
      <c r="I54" s="157"/>
      <c r="J54" s="146">
        <v>95</v>
      </c>
      <c r="K54" s="157">
        <v>0.74739107295740115</v>
      </c>
      <c r="L54" s="146"/>
      <c r="M54" s="157"/>
      <c r="N54" s="146">
        <v>5</v>
      </c>
      <c r="O54" s="157">
        <v>0.49603174603174599</v>
      </c>
      <c r="P54" s="146">
        <v>19.61</v>
      </c>
      <c r="Q54" s="157">
        <v>9.7407113053844618</v>
      </c>
      <c r="R54" s="146">
        <v>4.2857142857142856</v>
      </c>
      <c r="S54" s="157">
        <v>12.244897959183673</v>
      </c>
      <c r="T54" s="146">
        <v>21.181818181818183</v>
      </c>
      <c r="U54" s="157">
        <v>55.74162679425838</v>
      </c>
      <c r="V54" s="146">
        <v>145.07753246753248</v>
      </c>
      <c r="W54" s="157">
        <v>0.38057546141907184</v>
      </c>
    </row>
    <row r="55" spans="1:23" ht="24" customHeight="1" x14ac:dyDescent="0.15">
      <c r="A55" s="36"/>
      <c r="B55" s="39"/>
      <c r="C55" s="30" t="s">
        <v>28</v>
      </c>
      <c r="D55" s="152">
        <v>6912.181818181818</v>
      </c>
      <c r="E55" s="158">
        <v>100</v>
      </c>
      <c r="F55" s="152">
        <v>8262.4482758620688</v>
      </c>
      <c r="G55" s="158">
        <v>100</v>
      </c>
      <c r="H55" s="152">
        <v>6350.7368421052624</v>
      </c>
      <c r="I55" s="158">
        <v>100</v>
      </c>
      <c r="J55" s="152">
        <v>12710.882352941175</v>
      </c>
      <c r="K55" s="158">
        <v>100</v>
      </c>
      <c r="L55" s="152">
        <v>2601.9999999999991</v>
      </c>
      <c r="M55" s="158">
        <v>100</v>
      </c>
      <c r="N55" s="152">
        <v>1008.0000000000001</v>
      </c>
      <c r="O55" s="158">
        <v>100</v>
      </c>
      <c r="P55" s="152">
        <v>201.32</v>
      </c>
      <c r="Q55" s="158">
        <v>100</v>
      </c>
      <c r="R55" s="152">
        <v>35</v>
      </c>
      <c r="S55" s="158">
        <v>100</v>
      </c>
      <c r="T55" s="152">
        <v>38</v>
      </c>
      <c r="U55" s="158">
        <v>100</v>
      </c>
      <c r="V55" s="152">
        <v>38120.569289090323</v>
      </c>
      <c r="W55" s="158">
        <v>100</v>
      </c>
    </row>
    <row r="56" spans="1:23" ht="24" customHeight="1" x14ac:dyDescent="0.15">
      <c r="A56" s="35" t="s">
        <v>31</v>
      </c>
      <c r="B56" s="173" t="s">
        <v>32</v>
      </c>
      <c r="C56" s="6" t="s">
        <v>66</v>
      </c>
      <c r="D56" s="148">
        <v>1560.4838709677424</v>
      </c>
      <c r="E56" s="155">
        <v>89.285714285714292</v>
      </c>
      <c r="F56" s="148">
        <v>813.57142857142878</v>
      </c>
      <c r="G56" s="155">
        <v>74.07407407407409</v>
      </c>
      <c r="H56" s="148">
        <v>441.33333333333331</v>
      </c>
      <c r="I56" s="155">
        <v>66.666666666666657</v>
      </c>
      <c r="J56" s="148">
        <v>484.93150684931533</v>
      </c>
      <c r="K56" s="155">
        <v>70.422535211267615</v>
      </c>
      <c r="L56" s="148">
        <v>16.666666666666668</v>
      </c>
      <c r="M56" s="155">
        <v>35.714285714285715</v>
      </c>
      <c r="N56" s="148">
        <v>8.7692307692307683</v>
      </c>
      <c r="O56" s="155">
        <v>46.15384615384616</v>
      </c>
      <c r="P56" s="148"/>
      <c r="Q56" s="155"/>
      <c r="R56" s="148"/>
      <c r="S56" s="155"/>
      <c r="T56" s="148"/>
      <c r="U56" s="155"/>
      <c r="V56" s="148">
        <v>3325.7560371577174</v>
      </c>
      <c r="W56" s="155">
        <v>78.0083614446133</v>
      </c>
    </row>
    <row r="57" spans="1:23" ht="24" customHeight="1" x14ac:dyDescent="0.15">
      <c r="A57" s="35"/>
      <c r="B57" s="174"/>
      <c r="C57" s="4" t="s">
        <v>67</v>
      </c>
      <c r="D57" s="150">
        <v>187.25806451612902</v>
      </c>
      <c r="E57" s="156">
        <v>10.714285714285712</v>
      </c>
      <c r="F57" s="150">
        <v>244.07142857142861</v>
      </c>
      <c r="G57" s="156">
        <v>22.222222222222225</v>
      </c>
      <c r="H57" s="150">
        <v>157.61904761904762</v>
      </c>
      <c r="I57" s="156">
        <v>23.80952380952381</v>
      </c>
      <c r="J57" s="150">
        <v>164.87671232876713</v>
      </c>
      <c r="K57" s="156">
        <v>23.943661971830981</v>
      </c>
      <c r="L57" s="150">
        <v>20</v>
      </c>
      <c r="M57" s="156">
        <v>42.857142857142854</v>
      </c>
      <c r="N57" s="150">
        <v>5.8461538461538458</v>
      </c>
      <c r="O57" s="156">
        <v>30.769230769230774</v>
      </c>
      <c r="P57" s="150"/>
      <c r="Q57" s="156"/>
      <c r="R57" s="150"/>
      <c r="S57" s="156"/>
      <c r="T57" s="150"/>
      <c r="U57" s="156"/>
      <c r="V57" s="150">
        <v>779.6714068815262</v>
      </c>
      <c r="W57" s="156">
        <v>18.287838385170147</v>
      </c>
    </row>
    <row r="58" spans="1:23" ht="24" customHeight="1" x14ac:dyDescent="0.15">
      <c r="A58" s="35"/>
      <c r="B58" s="33"/>
      <c r="C58" s="4" t="s">
        <v>68</v>
      </c>
      <c r="D58" s="150"/>
      <c r="E58" s="156"/>
      <c r="F58" s="150">
        <v>40.678571428571431</v>
      </c>
      <c r="G58" s="156">
        <v>3.7037037037037037</v>
      </c>
      <c r="H58" s="150">
        <v>63.047619047619051</v>
      </c>
      <c r="I58" s="156">
        <v>9.5238095238095237</v>
      </c>
      <c r="J58" s="150">
        <v>29.095890410958901</v>
      </c>
      <c r="K58" s="156">
        <v>4.2253521126760543</v>
      </c>
      <c r="L58" s="150">
        <v>10</v>
      </c>
      <c r="M58" s="156">
        <v>21.428571428571427</v>
      </c>
      <c r="N58" s="150">
        <v>1.4615384615384615</v>
      </c>
      <c r="O58" s="156">
        <v>7.6923076923076934</v>
      </c>
      <c r="P58" s="150">
        <v>1</v>
      </c>
      <c r="Q58" s="156">
        <v>100</v>
      </c>
      <c r="R58" s="150"/>
      <c r="S58" s="156"/>
      <c r="T58" s="150"/>
      <c r="U58" s="156"/>
      <c r="V58" s="150">
        <v>145.28361934868784</v>
      </c>
      <c r="W58" s="156">
        <v>3.4077475808537772</v>
      </c>
    </row>
    <row r="59" spans="1:23" ht="24" customHeight="1" x14ac:dyDescent="0.15">
      <c r="A59" s="35"/>
      <c r="B59" s="34"/>
      <c r="C59" s="5" t="s">
        <v>69</v>
      </c>
      <c r="D59" s="146"/>
      <c r="E59" s="157"/>
      <c r="F59" s="146"/>
      <c r="G59" s="157"/>
      <c r="H59" s="146"/>
      <c r="I59" s="157"/>
      <c r="J59" s="146">
        <v>9.6986301369863011</v>
      </c>
      <c r="K59" s="157">
        <v>1.4084507042253516</v>
      </c>
      <c r="L59" s="146"/>
      <c r="M59" s="157"/>
      <c r="N59" s="146">
        <v>2.9230769230769229</v>
      </c>
      <c r="O59" s="157">
        <v>15.384615384615387</v>
      </c>
      <c r="P59" s="146"/>
      <c r="Q59" s="157"/>
      <c r="R59" s="146"/>
      <c r="S59" s="157"/>
      <c r="T59" s="146"/>
      <c r="U59" s="157"/>
      <c r="V59" s="146">
        <v>12.621707060063224</v>
      </c>
      <c r="W59" s="157">
        <v>0.29605258936277978</v>
      </c>
    </row>
    <row r="60" spans="1:23" ht="24" customHeight="1" x14ac:dyDescent="0.15">
      <c r="A60" s="35"/>
      <c r="B60" s="36"/>
      <c r="C60" s="30" t="s">
        <v>28</v>
      </c>
      <c r="D60" s="152">
        <v>1747.7419354838714</v>
      </c>
      <c r="E60" s="158">
        <v>100</v>
      </c>
      <c r="F60" s="152">
        <v>1098.3214285714287</v>
      </c>
      <c r="G60" s="158">
        <v>100</v>
      </c>
      <c r="H60" s="152">
        <v>662</v>
      </c>
      <c r="I60" s="158">
        <v>100</v>
      </c>
      <c r="J60" s="152">
        <v>688.60273972602761</v>
      </c>
      <c r="K60" s="158">
        <v>100</v>
      </c>
      <c r="L60" s="152">
        <v>46.666666666666671</v>
      </c>
      <c r="M60" s="158">
        <v>100</v>
      </c>
      <c r="N60" s="152">
        <v>18.999999999999996</v>
      </c>
      <c r="O60" s="158">
        <v>100</v>
      </c>
      <c r="P60" s="152">
        <v>1</v>
      </c>
      <c r="Q60" s="158">
        <v>100</v>
      </c>
      <c r="R60" s="152"/>
      <c r="S60" s="158"/>
      <c r="T60" s="152"/>
      <c r="U60" s="158"/>
      <c r="V60" s="152">
        <v>4263.3327704479943</v>
      </c>
      <c r="W60" s="158">
        <v>100</v>
      </c>
    </row>
    <row r="61" spans="1:23" ht="24" customHeight="1" x14ac:dyDescent="0.15">
      <c r="A61" s="35"/>
      <c r="B61" s="173" t="s">
        <v>73</v>
      </c>
      <c r="C61" s="6" t="s">
        <v>66</v>
      </c>
      <c r="D61" s="148">
        <v>374.0454545454545</v>
      </c>
      <c r="E61" s="155">
        <v>64.999999999999986</v>
      </c>
      <c r="F61" s="148">
        <v>1537.8787878787894</v>
      </c>
      <c r="G61" s="155">
        <v>53.435114503816806</v>
      </c>
      <c r="H61" s="148">
        <v>1343.2258064516129</v>
      </c>
      <c r="I61" s="155">
        <v>64.516129032258064</v>
      </c>
      <c r="J61" s="148">
        <v>1195.9941176470588</v>
      </c>
      <c r="K61" s="155">
        <v>51.785714285714299</v>
      </c>
      <c r="L61" s="148">
        <v>116.63551401869169</v>
      </c>
      <c r="M61" s="155">
        <v>50.485436893203918</v>
      </c>
      <c r="N61" s="148">
        <v>33.135802469135811</v>
      </c>
      <c r="O61" s="155">
        <v>27.160493827160497</v>
      </c>
      <c r="P61" s="148">
        <v>5.3333333333333339</v>
      </c>
      <c r="Q61" s="155">
        <v>33.333333333333336</v>
      </c>
      <c r="R61" s="148"/>
      <c r="S61" s="155"/>
      <c r="T61" s="148"/>
      <c r="U61" s="155"/>
      <c r="V61" s="148">
        <v>4606.2488163440767</v>
      </c>
      <c r="W61" s="155">
        <v>56.043780239975206</v>
      </c>
    </row>
    <row r="62" spans="1:23" ht="24" customHeight="1" x14ac:dyDescent="0.15">
      <c r="A62" s="35"/>
      <c r="B62" s="174"/>
      <c r="C62" s="4" t="s">
        <v>67</v>
      </c>
      <c r="D62" s="150">
        <v>201.40909090909093</v>
      </c>
      <c r="E62" s="156">
        <v>35</v>
      </c>
      <c r="F62" s="150">
        <v>1032.5757575757584</v>
      </c>
      <c r="G62" s="156">
        <v>35.877862595419849</v>
      </c>
      <c r="H62" s="150">
        <v>604.45161290322562</v>
      </c>
      <c r="I62" s="156">
        <v>29.032258064516121</v>
      </c>
      <c r="J62" s="150">
        <v>673.60588235294119</v>
      </c>
      <c r="K62" s="156">
        <v>29.166666666666675</v>
      </c>
      <c r="L62" s="150">
        <v>60.560747663551375</v>
      </c>
      <c r="M62" s="156">
        <v>26.213592233009688</v>
      </c>
      <c r="N62" s="150">
        <v>34.641975308641982</v>
      </c>
      <c r="O62" s="156">
        <v>28.395061728395063</v>
      </c>
      <c r="P62" s="150">
        <v>4.4444444444444446</v>
      </c>
      <c r="Q62" s="156">
        <v>27.777777777777779</v>
      </c>
      <c r="R62" s="150"/>
      <c r="S62" s="156"/>
      <c r="T62" s="150"/>
      <c r="U62" s="156"/>
      <c r="V62" s="150">
        <v>2611.6895111576541</v>
      </c>
      <c r="W62" s="156">
        <v>31.776171642968059</v>
      </c>
    </row>
    <row r="63" spans="1:23" ht="24" customHeight="1" x14ac:dyDescent="0.15">
      <c r="A63" s="35"/>
      <c r="B63" s="174"/>
      <c r="C63" s="4" t="s">
        <v>68</v>
      </c>
      <c r="D63" s="150"/>
      <c r="E63" s="156"/>
      <c r="F63" s="150">
        <v>263.63636363636363</v>
      </c>
      <c r="G63" s="156">
        <v>9.1603053435114425</v>
      </c>
      <c r="H63" s="150">
        <v>134.32258064516128</v>
      </c>
      <c r="I63" s="156">
        <v>6.4516129032258061</v>
      </c>
      <c r="J63" s="150">
        <v>398.66470588235296</v>
      </c>
      <c r="K63" s="156">
        <v>17.261904761904766</v>
      </c>
      <c r="L63" s="150">
        <v>42.616822429906527</v>
      </c>
      <c r="M63" s="156">
        <v>18.446601941747563</v>
      </c>
      <c r="N63" s="150">
        <v>49.703703703703688</v>
      </c>
      <c r="O63" s="156">
        <v>40.740740740740726</v>
      </c>
      <c r="P63" s="150">
        <v>0.88888888888888884</v>
      </c>
      <c r="Q63" s="156">
        <v>5.5555555555555554</v>
      </c>
      <c r="R63" s="150">
        <v>0.4</v>
      </c>
      <c r="S63" s="156">
        <v>20</v>
      </c>
      <c r="T63" s="150"/>
      <c r="U63" s="156"/>
      <c r="V63" s="150">
        <v>890.23306518637696</v>
      </c>
      <c r="W63" s="156">
        <v>10.831378906548847</v>
      </c>
    </row>
    <row r="64" spans="1:23" ht="24" customHeight="1" x14ac:dyDescent="0.15">
      <c r="A64" s="35"/>
      <c r="B64" s="34"/>
      <c r="C64" s="5" t="s">
        <v>69</v>
      </c>
      <c r="D64" s="146"/>
      <c r="E64" s="157"/>
      <c r="F64" s="146">
        <v>43.939393939393938</v>
      </c>
      <c r="G64" s="157">
        <v>1.5267175572519072</v>
      </c>
      <c r="H64" s="146"/>
      <c r="I64" s="157"/>
      <c r="J64" s="146">
        <v>41.241176470588229</v>
      </c>
      <c r="K64" s="157">
        <v>1.7857142857142858</v>
      </c>
      <c r="L64" s="146">
        <v>11.214953271028037</v>
      </c>
      <c r="M64" s="157">
        <v>4.8543689320388337</v>
      </c>
      <c r="N64" s="146">
        <v>4.518518518518519</v>
      </c>
      <c r="O64" s="157">
        <v>3.7037037037037037</v>
      </c>
      <c r="P64" s="146">
        <v>5.3333333333333339</v>
      </c>
      <c r="Q64" s="157">
        <v>33.333333333333336</v>
      </c>
      <c r="R64" s="146">
        <v>1.6</v>
      </c>
      <c r="S64" s="157">
        <v>80</v>
      </c>
      <c r="T64" s="146">
        <v>3</v>
      </c>
      <c r="U64" s="157">
        <v>100</v>
      </c>
      <c r="V64" s="146">
        <v>110.84737553286205</v>
      </c>
      <c r="W64" s="157">
        <v>1.3486692105079021</v>
      </c>
    </row>
    <row r="65" spans="1:23" ht="24" customHeight="1" x14ac:dyDescent="0.15">
      <c r="A65" s="35"/>
      <c r="B65" s="36"/>
      <c r="C65" s="30" t="s">
        <v>28</v>
      </c>
      <c r="D65" s="152">
        <v>575.4545454545455</v>
      </c>
      <c r="E65" s="158">
        <v>100</v>
      </c>
      <c r="F65" s="152">
        <v>2878.0303030303053</v>
      </c>
      <c r="G65" s="158">
        <v>100</v>
      </c>
      <c r="H65" s="152">
        <v>2082</v>
      </c>
      <c r="I65" s="158">
        <v>100</v>
      </c>
      <c r="J65" s="152">
        <v>2309.5058823529407</v>
      </c>
      <c r="K65" s="158">
        <v>100</v>
      </c>
      <c r="L65" s="152">
        <v>231.02803738317763</v>
      </c>
      <c r="M65" s="158">
        <v>100</v>
      </c>
      <c r="N65" s="152">
        <v>122.00000000000001</v>
      </c>
      <c r="O65" s="158">
        <v>100</v>
      </c>
      <c r="P65" s="152">
        <v>16</v>
      </c>
      <c r="Q65" s="158">
        <v>100</v>
      </c>
      <c r="R65" s="152">
        <v>2</v>
      </c>
      <c r="S65" s="158">
        <v>100</v>
      </c>
      <c r="T65" s="152">
        <v>3</v>
      </c>
      <c r="U65" s="158">
        <v>100</v>
      </c>
      <c r="V65" s="152">
        <v>8219.0187682209689</v>
      </c>
      <c r="W65" s="158">
        <v>100</v>
      </c>
    </row>
    <row r="66" spans="1:23" ht="24" customHeight="1" x14ac:dyDescent="0.15">
      <c r="A66" s="35"/>
      <c r="B66" s="173" t="s">
        <v>74</v>
      </c>
      <c r="C66" s="6" t="s">
        <v>66</v>
      </c>
      <c r="D66" s="148">
        <v>262.85714285714283</v>
      </c>
      <c r="E66" s="155">
        <v>71.428571428571431</v>
      </c>
      <c r="F66" s="148">
        <v>571.87999999999988</v>
      </c>
      <c r="G66" s="155">
        <v>68</v>
      </c>
      <c r="H66" s="148">
        <v>344.11764705882359</v>
      </c>
      <c r="I66" s="155">
        <v>66.666666666666671</v>
      </c>
      <c r="J66" s="148">
        <v>514.7916666666664</v>
      </c>
      <c r="K66" s="155">
        <v>37.234042553191486</v>
      </c>
      <c r="L66" s="148">
        <v>30.75</v>
      </c>
      <c r="M66" s="155">
        <v>25.531914893617021</v>
      </c>
      <c r="N66" s="148">
        <v>9.75</v>
      </c>
      <c r="O66" s="155">
        <v>15</v>
      </c>
      <c r="P66" s="148">
        <v>3.3333333333333335</v>
      </c>
      <c r="Q66" s="155">
        <v>33.333333333333336</v>
      </c>
      <c r="R66" s="148">
        <v>1.25</v>
      </c>
      <c r="S66" s="155">
        <v>25</v>
      </c>
      <c r="T66" s="148"/>
      <c r="U66" s="155"/>
      <c r="V66" s="148">
        <v>1738.729789915966</v>
      </c>
      <c r="W66" s="155">
        <v>52.49475288979157</v>
      </c>
    </row>
    <row r="67" spans="1:23" ht="24" customHeight="1" x14ac:dyDescent="0.15">
      <c r="A67" s="35"/>
      <c r="B67" s="174"/>
      <c r="C67" s="4" t="s">
        <v>67</v>
      </c>
      <c r="D67" s="150">
        <v>78.857142857142861</v>
      </c>
      <c r="E67" s="156">
        <v>21.428571428571434</v>
      </c>
      <c r="F67" s="150">
        <v>235.47999999999996</v>
      </c>
      <c r="G67" s="156">
        <v>28</v>
      </c>
      <c r="H67" s="150">
        <v>103.23529411764707</v>
      </c>
      <c r="I67" s="156">
        <v>20</v>
      </c>
      <c r="J67" s="150">
        <v>455.95833333333314</v>
      </c>
      <c r="K67" s="156">
        <v>32.978723404255319</v>
      </c>
      <c r="L67" s="150">
        <v>46.125</v>
      </c>
      <c r="M67" s="156">
        <v>38.297872340425535</v>
      </c>
      <c r="N67" s="150">
        <v>26</v>
      </c>
      <c r="O67" s="156">
        <v>40</v>
      </c>
      <c r="P67" s="150"/>
      <c r="Q67" s="156"/>
      <c r="R67" s="150"/>
      <c r="S67" s="156"/>
      <c r="T67" s="150"/>
      <c r="U67" s="156"/>
      <c r="V67" s="150">
        <v>945.65577030812301</v>
      </c>
      <c r="W67" s="156">
        <v>28.550707688472773</v>
      </c>
    </row>
    <row r="68" spans="1:23" ht="24" customHeight="1" x14ac:dyDescent="0.15">
      <c r="A68" s="35"/>
      <c r="B68" s="174"/>
      <c r="C68" s="4" t="s">
        <v>68</v>
      </c>
      <c r="D68" s="150">
        <v>26.285714285714285</v>
      </c>
      <c r="E68" s="156">
        <v>7.1428571428571441</v>
      </c>
      <c r="F68" s="150">
        <v>33.64</v>
      </c>
      <c r="G68" s="156">
        <v>4.0000000000000009</v>
      </c>
      <c r="H68" s="150">
        <v>34.411764705882355</v>
      </c>
      <c r="I68" s="156">
        <v>6.6666666666666661</v>
      </c>
      <c r="J68" s="150">
        <v>338.29166666666663</v>
      </c>
      <c r="K68" s="156">
        <v>24.468085106382986</v>
      </c>
      <c r="L68" s="150">
        <v>38.4375</v>
      </c>
      <c r="M68" s="156">
        <v>31.914893617021278</v>
      </c>
      <c r="N68" s="150">
        <v>19.5</v>
      </c>
      <c r="O68" s="156">
        <v>30</v>
      </c>
      <c r="P68" s="150">
        <v>5</v>
      </c>
      <c r="Q68" s="156">
        <v>50</v>
      </c>
      <c r="R68" s="150">
        <v>2.5</v>
      </c>
      <c r="S68" s="156">
        <v>50</v>
      </c>
      <c r="T68" s="150">
        <v>0.66666666666666663</v>
      </c>
      <c r="U68" s="156">
        <v>16.666666666666668</v>
      </c>
      <c r="V68" s="150">
        <v>498.73331232492995</v>
      </c>
      <c r="W68" s="156">
        <v>15.05747594608693</v>
      </c>
    </row>
    <row r="69" spans="1:23" ht="24" customHeight="1" x14ac:dyDescent="0.15">
      <c r="A69" s="35"/>
      <c r="B69" s="34"/>
      <c r="C69" s="5" t="s">
        <v>69</v>
      </c>
      <c r="D69" s="146"/>
      <c r="E69" s="157"/>
      <c r="F69" s="146"/>
      <c r="G69" s="157"/>
      <c r="H69" s="146">
        <v>34.411764705882355</v>
      </c>
      <c r="I69" s="157">
        <v>6.6666666666666661</v>
      </c>
      <c r="J69" s="146">
        <v>73.541666666666671</v>
      </c>
      <c r="K69" s="157">
        <v>5.3191489361702153</v>
      </c>
      <c r="L69" s="146">
        <v>5.125</v>
      </c>
      <c r="M69" s="157">
        <v>4.2553191489361701</v>
      </c>
      <c r="N69" s="146">
        <v>9.75</v>
      </c>
      <c r="O69" s="157">
        <v>15</v>
      </c>
      <c r="P69" s="146">
        <v>1.6666666666666667</v>
      </c>
      <c r="Q69" s="157">
        <v>16.666666666666668</v>
      </c>
      <c r="R69" s="146">
        <v>1.25</v>
      </c>
      <c r="S69" s="157">
        <v>25</v>
      </c>
      <c r="T69" s="146">
        <v>3.333333333333333</v>
      </c>
      <c r="U69" s="157">
        <v>83.333333333333329</v>
      </c>
      <c r="V69" s="146">
        <v>129.07843137254903</v>
      </c>
      <c r="W69" s="157">
        <v>3.8970634756487192</v>
      </c>
    </row>
    <row r="70" spans="1:23" ht="24" customHeight="1" x14ac:dyDescent="0.15">
      <c r="A70" s="35"/>
      <c r="B70" s="36"/>
      <c r="C70" s="30" t="s">
        <v>28</v>
      </c>
      <c r="D70" s="152">
        <v>367.99999999999994</v>
      </c>
      <c r="E70" s="158">
        <v>100</v>
      </c>
      <c r="F70" s="152">
        <v>840.99999999999989</v>
      </c>
      <c r="G70" s="158">
        <v>100</v>
      </c>
      <c r="H70" s="152">
        <v>516.17647058823536</v>
      </c>
      <c r="I70" s="158">
        <v>100</v>
      </c>
      <c r="J70" s="152">
        <v>1382.5833333333328</v>
      </c>
      <c r="K70" s="158">
        <v>100</v>
      </c>
      <c r="L70" s="152">
        <v>120.4375</v>
      </c>
      <c r="M70" s="158">
        <v>100</v>
      </c>
      <c r="N70" s="152">
        <v>65</v>
      </c>
      <c r="O70" s="158">
        <v>100</v>
      </c>
      <c r="P70" s="152">
        <v>10</v>
      </c>
      <c r="Q70" s="158">
        <v>100</v>
      </c>
      <c r="R70" s="152">
        <v>5</v>
      </c>
      <c r="S70" s="158">
        <v>100</v>
      </c>
      <c r="T70" s="152">
        <v>3.9999999999999996</v>
      </c>
      <c r="U70" s="158">
        <v>100</v>
      </c>
      <c r="V70" s="152">
        <v>3312.1973039215682</v>
      </c>
      <c r="W70" s="158">
        <v>100</v>
      </c>
    </row>
    <row r="71" spans="1:23" ht="24" customHeight="1" x14ac:dyDescent="0.15">
      <c r="A71" s="35"/>
      <c r="B71" s="173" t="s">
        <v>33</v>
      </c>
      <c r="C71" s="6" t="s">
        <v>66</v>
      </c>
      <c r="D71" s="148">
        <v>18.8</v>
      </c>
      <c r="E71" s="155">
        <v>40</v>
      </c>
      <c r="F71" s="148">
        <v>289.56666666666672</v>
      </c>
      <c r="G71" s="155">
        <v>56.666666666666671</v>
      </c>
      <c r="H71" s="148">
        <v>188.00000000000003</v>
      </c>
      <c r="I71" s="155">
        <v>50</v>
      </c>
      <c r="J71" s="148">
        <v>238.64999999999984</v>
      </c>
      <c r="K71" s="155">
        <v>62.711864406779632</v>
      </c>
      <c r="L71" s="148">
        <v>14.999999999999998</v>
      </c>
      <c r="M71" s="155">
        <v>49.999999999999993</v>
      </c>
      <c r="N71" s="148">
        <v>3.5</v>
      </c>
      <c r="O71" s="155">
        <v>50</v>
      </c>
      <c r="P71" s="148"/>
      <c r="Q71" s="155"/>
      <c r="R71" s="148"/>
      <c r="S71" s="155"/>
      <c r="T71" s="148"/>
      <c r="U71" s="155"/>
      <c r="V71" s="148">
        <v>753.51666666666665</v>
      </c>
      <c r="W71" s="155">
        <v>55.710817837911108</v>
      </c>
    </row>
    <row r="72" spans="1:23" ht="24" customHeight="1" x14ac:dyDescent="0.15">
      <c r="A72" s="35"/>
      <c r="B72" s="174"/>
      <c r="C72" s="4" t="s">
        <v>67</v>
      </c>
      <c r="D72" s="150">
        <v>28.200000000000003</v>
      </c>
      <c r="E72" s="156">
        <v>60.000000000000007</v>
      </c>
      <c r="F72" s="150">
        <v>204.4</v>
      </c>
      <c r="G72" s="156">
        <v>40</v>
      </c>
      <c r="H72" s="150">
        <v>188.00000000000003</v>
      </c>
      <c r="I72" s="156">
        <v>50</v>
      </c>
      <c r="J72" s="150">
        <v>116.10000000000004</v>
      </c>
      <c r="K72" s="156">
        <v>30.508474576271205</v>
      </c>
      <c r="L72" s="150">
        <v>10</v>
      </c>
      <c r="M72" s="156">
        <v>33.333333333333336</v>
      </c>
      <c r="N72" s="150">
        <v>3.5</v>
      </c>
      <c r="O72" s="156">
        <v>50</v>
      </c>
      <c r="P72" s="150"/>
      <c r="Q72" s="156"/>
      <c r="R72" s="150"/>
      <c r="S72" s="156"/>
      <c r="T72" s="150"/>
      <c r="U72" s="156"/>
      <c r="V72" s="150">
        <v>550.20000000000005</v>
      </c>
      <c r="W72" s="156">
        <v>40.678717977154271</v>
      </c>
    </row>
    <row r="73" spans="1:23" ht="24" customHeight="1" x14ac:dyDescent="0.15">
      <c r="A73" s="35"/>
      <c r="B73" s="33"/>
      <c r="C73" s="4" t="s">
        <v>68</v>
      </c>
      <c r="D73" s="150"/>
      <c r="E73" s="156"/>
      <c r="F73" s="150">
        <v>17.033333333333335</v>
      </c>
      <c r="G73" s="156">
        <v>3.3333333333333335</v>
      </c>
      <c r="H73" s="150"/>
      <c r="I73" s="156"/>
      <c r="J73" s="150">
        <v>25.8</v>
      </c>
      <c r="K73" s="156">
        <v>6.7796610169491549</v>
      </c>
      <c r="L73" s="150">
        <v>5</v>
      </c>
      <c r="M73" s="156">
        <v>16.666666666666668</v>
      </c>
      <c r="N73" s="150"/>
      <c r="O73" s="156"/>
      <c r="P73" s="150">
        <v>1</v>
      </c>
      <c r="Q73" s="156">
        <v>100</v>
      </c>
      <c r="R73" s="150"/>
      <c r="S73" s="156"/>
      <c r="T73" s="150"/>
      <c r="U73" s="156"/>
      <c r="V73" s="150">
        <v>48.833333333333336</v>
      </c>
      <c r="W73" s="156">
        <v>3.6104641849346297</v>
      </c>
    </row>
    <row r="74" spans="1:23" ht="24" customHeight="1" x14ac:dyDescent="0.15">
      <c r="A74" s="35"/>
      <c r="B74" s="34"/>
      <c r="C74" s="5" t="s">
        <v>69</v>
      </c>
      <c r="D74" s="146"/>
      <c r="E74" s="157"/>
      <c r="F74" s="146"/>
      <c r="G74" s="157"/>
      <c r="H74" s="146"/>
      <c r="I74" s="157"/>
      <c r="J74" s="146"/>
      <c r="K74" s="157"/>
      <c r="L74" s="146"/>
      <c r="M74" s="157"/>
      <c r="N74" s="146"/>
      <c r="O74" s="157"/>
      <c r="P74" s="146"/>
      <c r="Q74" s="157"/>
      <c r="R74" s="146"/>
      <c r="S74" s="157"/>
      <c r="T74" s="146"/>
      <c r="U74" s="157"/>
      <c r="V74" s="146"/>
      <c r="W74" s="157"/>
    </row>
    <row r="75" spans="1:23" ht="24" customHeight="1" x14ac:dyDescent="0.15">
      <c r="A75" s="35"/>
      <c r="B75" s="36"/>
      <c r="C75" s="30" t="s">
        <v>28</v>
      </c>
      <c r="D75" s="152">
        <v>47</v>
      </c>
      <c r="E75" s="158">
        <v>100</v>
      </c>
      <c r="F75" s="152">
        <v>511.00000000000006</v>
      </c>
      <c r="G75" s="158">
        <v>100</v>
      </c>
      <c r="H75" s="152">
        <v>376.00000000000006</v>
      </c>
      <c r="I75" s="158">
        <v>100</v>
      </c>
      <c r="J75" s="152">
        <v>380.5499999999999</v>
      </c>
      <c r="K75" s="158">
        <v>100</v>
      </c>
      <c r="L75" s="152">
        <v>30</v>
      </c>
      <c r="M75" s="158">
        <v>100</v>
      </c>
      <c r="N75" s="152">
        <v>7</v>
      </c>
      <c r="O75" s="158">
        <v>100</v>
      </c>
      <c r="P75" s="152">
        <v>1</v>
      </c>
      <c r="Q75" s="158">
        <v>100</v>
      </c>
      <c r="R75" s="152"/>
      <c r="S75" s="158"/>
      <c r="T75" s="152"/>
      <c r="U75" s="158"/>
      <c r="V75" s="152">
        <v>1352.55</v>
      </c>
      <c r="W75" s="158">
        <v>100</v>
      </c>
    </row>
    <row r="76" spans="1:23" ht="24" customHeight="1" x14ac:dyDescent="0.15">
      <c r="A76" s="35"/>
      <c r="B76" s="173" t="s">
        <v>2</v>
      </c>
      <c r="C76" s="6" t="s">
        <v>66</v>
      </c>
      <c r="D76" s="148"/>
      <c r="E76" s="155"/>
      <c r="F76" s="148">
        <v>244.42105263157896</v>
      </c>
      <c r="G76" s="155">
        <v>50</v>
      </c>
      <c r="H76" s="148">
        <v>413</v>
      </c>
      <c r="I76" s="155">
        <v>100</v>
      </c>
      <c r="J76" s="148">
        <v>233.49999999999991</v>
      </c>
      <c r="K76" s="155">
        <v>52</v>
      </c>
      <c r="L76" s="148">
        <v>45.714285714285715</v>
      </c>
      <c r="M76" s="155">
        <v>61.538461538461533</v>
      </c>
      <c r="N76" s="148">
        <v>11.2</v>
      </c>
      <c r="O76" s="155">
        <v>40</v>
      </c>
      <c r="P76" s="148"/>
      <c r="Q76" s="155"/>
      <c r="R76" s="148"/>
      <c r="S76" s="155"/>
      <c r="T76" s="148"/>
      <c r="U76" s="155"/>
      <c r="V76" s="148">
        <v>947.83533834586456</v>
      </c>
      <c r="W76" s="155">
        <v>61.223096635341086</v>
      </c>
    </row>
    <row r="77" spans="1:23" ht="24" customHeight="1" x14ac:dyDescent="0.15">
      <c r="A77" s="35"/>
      <c r="B77" s="174"/>
      <c r="C77" s="4" t="s">
        <v>67</v>
      </c>
      <c r="D77" s="150">
        <v>95</v>
      </c>
      <c r="E77" s="156">
        <v>100</v>
      </c>
      <c r="F77" s="150">
        <v>217.26315789473685</v>
      </c>
      <c r="G77" s="156">
        <v>44.444444444444443</v>
      </c>
      <c r="H77" s="150"/>
      <c r="I77" s="156"/>
      <c r="J77" s="150">
        <v>215.53846153846146</v>
      </c>
      <c r="K77" s="156">
        <v>48</v>
      </c>
      <c r="L77" s="150">
        <v>28.571428571428573</v>
      </c>
      <c r="M77" s="156">
        <v>38.46153846153846</v>
      </c>
      <c r="N77" s="150"/>
      <c r="O77" s="156"/>
      <c r="P77" s="150"/>
      <c r="Q77" s="156"/>
      <c r="R77" s="150"/>
      <c r="S77" s="156"/>
      <c r="T77" s="150"/>
      <c r="U77" s="156"/>
      <c r="V77" s="150">
        <v>556.37304800462687</v>
      </c>
      <c r="W77" s="156">
        <v>35.937551075835721</v>
      </c>
    </row>
    <row r="78" spans="1:23" ht="24" customHeight="1" x14ac:dyDescent="0.15">
      <c r="A78" s="35"/>
      <c r="B78" s="33"/>
      <c r="C78" s="4" t="s">
        <v>68</v>
      </c>
      <c r="D78" s="150"/>
      <c r="E78" s="156"/>
      <c r="F78" s="150">
        <v>27.157894736842106</v>
      </c>
      <c r="G78" s="156">
        <v>5.5555555555555554</v>
      </c>
      <c r="H78" s="150"/>
      <c r="I78" s="156"/>
      <c r="J78" s="150"/>
      <c r="K78" s="156"/>
      <c r="L78" s="150"/>
      <c r="M78" s="156"/>
      <c r="N78" s="150">
        <v>16.799999999999997</v>
      </c>
      <c r="O78" s="156">
        <v>60</v>
      </c>
      <c r="P78" s="150"/>
      <c r="Q78" s="156"/>
      <c r="R78" s="150"/>
      <c r="S78" s="156"/>
      <c r="T78" s="150"/>
      <c r="U78" s="156"/>
      <c r="V78" s="150">
        <v>43.957894736842107</v>
      </c>
      <c r="W78" s="156">
        <v>2.8393522888231928</v>
      </c>
    </row>
    <row r="79" spans="1:23" ht="24" customHeight="1" x14ac:dyDescent="0.15">
      <c r="A79" s="35"/>
      <c r="B79" s="34"/>
      <c r="C79" s="5" t="s">
        <v>69</v>
      </c>
      <c r="D79" s="146"/>
      <c r="E79" s="157"/>
      <c r="F79" s="146"/>
      <c r="G79" s="157"/>
      <c r="H79" s="146"/>
      <c r="I79" s="157"/>
      <c r="J79" s="146"/>
      <c r="K79" s="157"/>
      <c r="L79" s="146"/>
      <c r="M79" s="157"/>
      <c r="N79" s="146"/>
      <c r="O79" s="157"/>
      <c r="P79" s="146"/>
      <c r="Q79" s="157"/>
      <c r="R79" s="146"/>
      <c r="S79" s="157"/>
      <c r="T79" s="146"/>
      <c r="U79" s="157"/>
      <c r="V79" s="146"/>
      <c r="W79" s="157"/>
    </row>
    <row r="80" spans="1:23" ht="24" customHeight="1" x14ac:dyDescent="0.15">
      <c r="A80" s="35"/>
      <c r="B80" s="36"/>
      <c r="C80" s="30" t="s">
        <v>28</v>
      </c>
      <c r="D80" s="152">
        <v>95</v>
      </c>
      <c r="E80" s="158">
        <v>100</v>
      </c>
      <c r="F80" s="152">
        <v>488.84210526315792</v>
      </c>
      <c r="G80" s="158">
        <v>100</v>
      </c>
      <c r="H80" s="152">
        <v>413</v>
      </c>
      <c r="I80" s="158">
        <v>100</v>
      </c>
      <c r="J80" s="152">
        <v>449.03846153846138</v>
      </c>
      <c r="K80" s="158">
        <v>100</v>
      </c>
      <c r="L80" s="152">
        <v>74.285714285714292</v>
      </c>
      <c r="M80" s="158">
        <v>100</v>
      </c>
      <c r="N80" s="152">
        <v>27.999999999999996</v>
      </c>
      <c r="O80" s="158">
        <v>100</v>
      </c>
      <c r="P80" s="152"/>
      <c r="Q80" s="158"/>
      <c r="R80" s="152"/>
      <c r="S80" s="158"/>
      <c r="T80" s="152"/>
      <c r="U80" s="158"/>
      <c r="V80" s="152">
        <v>1548.1662810873336</v>
      </c>
      <c r="W80" s="158">
        <v>100</v>
      </c>
    </row>
    <row r="81" spans="1:23" ht="24" customHeight="1" x14ac:dyDescent="0.15">
      <c r="A81" s="35"/>
      <c r="B81" s="175" t="s">
        <v>34</v>
      </c>
      <c r="C81" s="6" t="s">
        <v>66</v>
      </c>
      <c r="D81" s="148">
        <v>2216.1864683703398</v>
      </c>
      <c r="E81" s="155">
        <v>78.222124137196801</v>
      </c>
      <c r="F81" s="148">
        <v>3457.3179357484642</v>
      </c>
      <c r="G81" s="155">
        <v>59.432744252712482</v>
      </c>
      <c r="H81" s="148">
        <v>2729.6767868437696</v>
      </c>
      <c r="I81" s="155">
        <v>67.413134662595283</v>
      </c>
      <c r="J81" s="148">
        <v>2667.8672911630401</v>
      </c>
      <c r="K81" s="155">
        <v>51.203909917853679</v>
      </c>
      <c r="L81" s="148">
        <v>224.76646639964409</v>
      </c>
      <c r="M81" s="155">
        <v>44.736952683587496</v>
      </c>
      <c r="N81" s="148">
        <v>66.355033238366573</v>
      </c>
      <c r="O81" s="155">
        <v>27.533208812600236</v>
      </c>
      <c r="P81" s="148">
        <v>8.6666666666666679</v>
      </c>
      <c r="Q81" s="155">
        <v>30.952380952380956</v>
      </c>
      <c r="R81" s="148">
        <v>1.25</v>
      </c>
      <c r="S81" s="155">
        <v>17.857142857142858</v>
      </c>
      <c r="T81" s="148"/>
      <c r="U81" s="155"/>
      <c r="V81" s="148">
        <v>11372.086648430291</v>
      </c>
      <c r="W81" s="155">
        <v>60.828699530060966</v>
      </c>
    </row>
    <row r="82" spans="1:23" ht="24" customHeight="1" x14ac:dyDescent="0.15">
      <c r="A82" s="35"/>
      <c r="B82" s="176"/>
      <c r="C82" s="4" t="s">
        <v>67</v>
      </c>
      <c r="D82" s="150">
        <v>590.72429828236272</v>
      </c>
      <c r="E82" s="156">
        <v>20.850099958005803</v>
      </c>
      <c r="F82" s="150">
        <v>1933.7903440419241</v>
      </c>
      <c r="G82" s="156">
        <v>33.242666451770113</v>
      </c>
      <c r="H82" s="150">
        <v>1053.3059546399204</v>
      </c>
      <c r="I82" s="156">
        <v>26.012843902723354</v>
      </c>
      <c r="J82" s="150">
        <v>1626.079389553503</v>
      </c>
      <c r="K82" s="156">
        <v>31.209057083824693</v>
      </c>
      <c r="L82" s="150">
        <v>165.25717623497997</v>
      </c>
      <c r="M82" s="156">
        <v>32.892373102944703</v>
      </c>
      <c r="N82" s="150">
        <v>69.988129154795828</v>
      </c>
      <c r="O82" s="156">
        <v>29.040717491616526</v>
      </c>
      <c r="P82" s="150">
        <v>4.4444444444444446</v>
      </c>
      <c r="Q82" s="156">
        <v>15.873015873015873</v>
      </c>
      <c r="R82" s="150"/>
      <c r="S82" s="156"/>
      <c r="T82" s="150"/>
      <c r="U82" s="156"/>
      <c r="V82" s="150">
        <v>5443.5897363519298</v>
      </c>
      <c r="W82" s="156">
        <v>29.117478144011617</v>
      </c>
    </row>
    <row r="83" spans="1:23" ht="24" customHeight="1" x14ac:dyDescent="0.15">
      <c r="A83" s="35"/>
      <c r="B83" s="176"/>
      <c r="C83" s="4" t="s">
        <v>68</v>
      </c>
      <c r="D83" s="150">
        <v>26.285714285714285</v>
      </c>
      <c r="E83" s="156">
        <v>0.92777590479739269</v>
      </c>
      <c r="F83" s="150">
        <v>382.1461631351105</v>
      </c>
      <c r="G83" s="156">
        <v>6.5692526990137852</v>
      </c>
      <c r="H83" s="150">
        <v>231.78196439866267</v>
      </c>
      <c r="I83" s="156">
        <v>5.7241754238730689</v>
      </c>
      <c r="J83" s="150">
        <v>791.85226295997848</v>
      </c>
      <c r="K83" s="156">
        <v>15.197881871843624</v>
      </c>
      <c r="L83" s="150">
        <v>96.054322429906534</v>
      </c>
      <c r="M83" s="156">
        <v>19.118410973104083</v>
      </c>
      <c r="N83" s="150">
        <v>87.465242165242145</v>
      </c>
      <c r="O83" s="156">
        <v>36.292631603834913</v>
      </c>
      <c r="P83" s="150">
        <v>7.8888888888888893</v>
      </c>
      <c r="Q83" s="156">
        <v>28.174603174603178</v>
      </c>
      <c r="R83" s="150">
        <v>2.9</v>
      </c>
      <c r="S83" s="156">
        <v>41.428571428571431</v>
      </c>
      <c r="T83" s="150">
        <v>0.66666666666666663</v>
      </c>
      <c r="U83" s="156">
        <v>9.5238095238095237</v>
      </c>
      <c r="V83" s="150">
        <v>1627.0412249301705</v>
      </c>
      <c r="W83" s="156">
        <v>8.7029588196077263</v>
      </c>
    </row>
    <row r="84" spans="1:23" ht="24" customHeight="1" x14ac:dyDescent="0.15">
      <c r="A84" s="35"/>
      <c r="B84" s="34"/>
      <c r="C84" s="5" t="s">
        <v>69</v>
      </c>
      <c r="D84" s="146"/>
      <c r="E84" s="157"/>
      <c r="F84" s="146">
        <v>43.939393939393938</v>
      </c>
      <c r="G84" s="157">
        <v>0.75533659650362539</v>
      </c>
      <c r="H84" s="146">
        <v>34.411764705882355</v>
      </c>
      <c r="I84" s="157">
        <v>0.84984601080829802</v>
      </c>
      <c r="J84" s="146">
        <v>124.48147327424121</v>
      </c>
      <c r="K84" s="157">
        <v>2.3891511264779886</v>
      </c>
      <c r="L84" s="146">
        <v>16.339953271028037</v>
      </c>
      <c r="M84" s="157">
        <v>3.2522632403637304</v>
      </c>
      <c r="N84" s="146">
        <v>17.191595441595442</v>
      </c>
      <c r="O84" s="157">
        <v>7.1334420919483161</v>
      </c>
      <c r="P84" s="146">
        <v>7.0000000000000009</v>
      </c>
      <c r="Q84" s="157">
        <v>25.000000000000004</v>
      </c>
      <c r="R84" s="146">
        <v>2.85</v>
      </c>
      <c r="S84" s="157">
        <v>40.714285714285715</v>
      </c>
      <c r="T84" s="146">
        <v>6.333333333333333</v>
      </c>
      <c r="U84" s="157">
        <v>90.476190476190467</v>
      </c>
      <c r="V84" s="146">
        <v>252.54751396547431</v>
      </c>
      <c r="W84" s="157">
        <v>1.3508635063196757</v>
      </c>
    </row>
    <row r="85" spans="1:23" ht="24" customHeight="1" x14ac:dyDescent="0.15">
      <c r="A85" s="35"/>
      <c r="B85" s="36"/>
      <c r="C85" s="30" t="s">
        <v>28</v>
      </c>
      <c r="D85" s="152">
        <v>2833.1964809384167</v>
      </c>
      <c r="E85" s="158">
        <v>100</v>
      </c>
      <c r="F85" s="152">
        <v>5817.1938368648925</v>
      </c>
      <c r="G85" s="158">
        <v>100</v>
      </c>
      <c r="H85" s="152">
        <v>4049.1764705882351</v>
      </c>
      <c r="I85" s="158">
        <v>100</v>
      </c>
      <c r="J85" s="152">
        <v>5210.2804169507635</v>
      </c>
      <c r="K85" s="158">
        <v>100</v>
      </c>
      <c r="L85" s="152">
        <v>502.41791833555857</v>
      </c>
      <c r="M85" s="158">
        <v>100</v>
      </c>
      <c r="N85" s="152">
        <v>241</v>
      </c>
      <c r="O85" s="158">
        <v>100</v>
      </c>
      <c r="P85" s="152">
        <v>28</v>
      </c>
      <c r="Q85" s="158">
        <v>100</v>
      </c>
      <c r="R85" s="152">
        <v>7</v>
      </c>
      <c r="S85" s="158">
        <v>100</v>
      </c>
      <c r="T85" s="152">
        <v>7</v>
      </c>
      <c r="U85" s="158">
        <v>100</v>
      </c>
      <c r="V85" s="152">
        <v>18695.265123677869</v>
      </c>
      <c r="W85" s="158">
        <v>100</v>
      </c>
    </row>
    <row r="86" spans="1:23" ht="24" customHeight="1" x14ac:dyDescent="0.15">
      <c r="A86" s="35"/>
      <c r="B86" s="173" t="s">
        <v>35</v>
      </c>
      <c r="C86" s="6" t="s">
        <v>66</v>
      </c>
      <c r="D86" s="159">
        <v>253</v>
      </c>
      <c r="E86" s="160">
        <v>100</v>
      </c>
      <c r="F86" s="148">
        <v>497.99999999999994</v>
      </c>
      <c r="G86" s="155">
        <v>74.999999999999986</v>
      </c>
      <c r="H86" s="148">
        <v>158.46153846153842</v>
      </c>
      <c r="I86" s="155">
        <v>76.92307692307692</v>
      </c>
      <c r="J86" s="148">
        <v>255.89473684210526</v>
      </c>
      <c r="K86" s="155">
        <v>44.736842105263165</v>
      </c>
      <c r="L86" s="148"/>
      <c r="M86" s="155"/>
      <c r="N86" s="148">
        <v>2</v>
      </c>
      <c r="O86" s="155">
        <v>25</v>
      </c>
      <c r="P86" s="148"/>
      <c r="Q86" s="155"/>
      <c r="R86" s="148"/>
      <c r="S86" s="155"/>
      <c r="T86" s="148"/>
      <c r="U86" s="155"/>
      <c r="V86" s="148">
        <v>1167.3562753036438</v>
      </c>
      <c r="W86" s="155">
        <v>67.830114776504573</v>
      </c>
    </row>
    <row r="87" spans="1:23" ht="24" customHeight="1" x14ac:dyDescent="0.15">
      <c r="A87" s="35"/>
      <c r="B87" s="174"/>
      <c r="C87" s="4" t="s">
        <v>67</v>
      </c>
      <c r="D87" s="150"/>
      <c r="E87" s="156"/>
      <c r="F87" s="150">
        <v>166</v>
      </c>
      <c r="G87" s="156">
        <v>25</v>
      </c>
      <c r="H87" s="150">
        <v>31.692307692307693</v>
      </c>
      <c r="I87" s="156">
        <v>15.384615384615387</v>
      </c>
      <c r="J87" s="150">
        <v>285.99999999999994</v>
      </c>
      <c r="K87" s="156">
        <v>50</v>
      </c>
      <c r="L87" s="150">
        <v>9</v>
      </c>
      <c r="M87" s="156">
        <v>50</v>
      </c>
      <c r="N87" s="150">
        <v>2</v>
      </c>
      <c r="O87" s="156">
        <v>25</v>
      </c>
      <c r="P87" s="150"/>
      <c r="Q87" s="156"/>
      <c r="R87" s="150"/>
      <c r="S87" s="156"/>
      <c r="T87" s="150"/>
      <c r="U87" s="156"/>
      <c r="V87" s="150">
        <v>494.69230769230762</v>
      </c>
      <c r="W87" s="156">
        <v>28.744468779332227</v>
      </c>
    </row>
    <row r="88" spans="1:23" ht="24" customHeight="1" x14ac:dyDescent="0.15">
      <c r="A88" s="35"/>
      <c r="B88" s="174"/>
      <c r="C88" s="4" t="s">
        <v>68</v>
      </c>
      <c r="D88" s="150"/>
      <c r="E88" s="156"/>
      <c r="F88" s="150"/>
      <c r="G88" s="156"/>
      <c r="H88" s="150">
        <v>15.846153846153847</v>
      </c>
      <c r="I88" s="156">
        <v>7.6923076923076934</v>
      </c>
      <c r="J88" s="150">
        <v>30.105263157894736</v>
      </c>
      <c r="K88" s="156">
        <v>5.2631578947368434</v>
      </c>
      <c r="L88" s="150"/>
      <c r="M88" s="156"/>
      <c r="N88" s="150">
        <v>4</v>
      </c>
      <c r="O88" s="156">
        <v>50</v>
      </c>
      <c r="P88" s="150"/>
      <c r="Q88" s="156"/>
      <c r="R88" s="150"/>
      <c r="S88" s="156"/>
      <c r="T88" s="150"/>
      <c r="U88" s="156"/>
      <c r="V88" s="150">
        <v>49.951417004048579</v>
      </c>
      <c r="W88" s="156">
        <v>2.9024646719377443</v>
      </c>
    </row>
    <row r="89" spans="1:23" ht="24" customHeight="1" x14ac:dyDescent="0.15">
      <c r="A89" s="35"/>
      <c r="B89" s="34"/>
      <c r="C89" s="5" t="s">
        <v>69</v>
      </c>
      <c r="D89" s="146"/>
      <c r="E89" s="157"/>
      <c r="F89" s="146"/>
      <c r="G89" s="157"/>
      <c r="H89" s="146"/>
      <c r="I89" s="157"/>
      <c r="J89" s="146"/>
      <c r="K89" s="157"/>
      <c r="L89" s="146">
        <v>9</v>
      </c>
      <c r="M89" s="157">
        <v>50</v>
      </c>
      <c r="N89" s="146"/>
      <c r="O89" s="157"/>
      <c r="P89" s="146"/>
      <c r="Q89" s="157"/>
      <c r="R89" s="146"/>
      <c r="S89" s="157"/>
      <c r="T89" s="146"/>
      <c r="U89" s="157"/>
      <c r="V89" s="146">
        <v>9</v>
      </c>
      <c r="W89" s="157">
        <v>0.52295177222545031</v>
      </c>
    </row>
    <row r="90" spans="1:23" ht="24" customHeight="1" x14ac:dyDescent="0.15">
      <c r="A90" s="35"/>
      <c r="B90" s="36"/>
      <c r="C90" s="30" t="s">
        <v>28</v>
      </c>
      <c r="D90" s="161">
        <v>253</v>
      </c>
      <c r="E90" s="162">
        <v>100</v>
      </c>
      <c r="F90" s="152">
        <v>664</v>
      </c>
      <c r="G90" s="158">
        <v>100</v>
      </c>
      <c r="H90" s="152">
        <v>205.99999999999997</v>
      </c>
      <c r="I90" s="158">
        <v>100</v>
      </c>
      <c r="J90" s="152">
        <v>571.99999999999989</v>
      </c>
      <c r="K90" s="158">
        <v>100</v>
      </c>
      <c r="L90" s="152">
        <v>18</v>
      </c>
      <c r="M90" s="158">
        <v>100</v>
      </c>
      <c r="N90" s="152">
        <v>8</v>
      </c>
      <c r="O90" s="158">
        <v>100</v>
      </c>
      <c r="P90" s="152"/>
      <c r="Q90" s="158"/>
      <c r="R90" s="152"/>
      <c r="S90" s="158"/>
      <c r="T90" s="152"/>
      <c r="U90" s="158"/>
      <c r="V90" s="152">
        <v>1721</v>
      </c>
      <c r="W90" s="158">
        <v>100</v>
      </c>
    </row>
    <row r="91" spans="1:23" ht="24" customHeight="1" x14ac:dyDescent="0.15">
      <c r="A91" s="35"/>
      <c r="B91" s="173" t="s">
        <v>36</v>
      </c>
      <c r="C91" s="6" t="s">
        <v>66</v>
      </c>
      <c r="D91" s="148">
        <v>138</v>
      </c>
      <c r="E91" s="155">
        <v>100</v>
      </c>
      <c r="F91" s="148">
        <v>160.57142857142858</v>
      </c>
      <c r="G91" s="155">
        <v>80</v>
      </c>
      <c r="H91" s="148">
        <v>300.8</v>
      </c>
      <c r="I91" s="155">
        <v>80</v>
      </c>
      <c r="J91" s="148">
        <v>142.5</v>
      </c>
      <c r="K91" s="155">
        <v>68.181818181818187</v>
      </c>
      <c r="L91" s="148">
        <v>11.333333333333334</v>
      </c>
      <c r="M91" s="155">
        <v>33.333333333333336</v>
      </c>
      <c r="N91" s="148"/>
      <c r="O91" s="155"/>
      <c r="P91" s="148"/>
      <c r="Q91" s="155"/>
      <c r="R91" s="148"/>
      <c r="S91" s="155"/>
      <c r="T91" s="148"/>
      <c r="U91" s="155"/>
      <c r="V91" s="148">
        <v>753.20476190476199</v>
      </c>
      <c r="W91" s="155">
        <v>77.195217179111765</v>
      </c>
    </row>
    <row r="92" spans="1:23" ht="24" customHeight="1" x14ac:dyDescent="0.15">
      <c r="A92" s="35"/>
      <c r="B92" s="174"/>
      <c r="C92" s="4" t="s">
        <v>67</v>
      </c>
      <c r="D92" s="150"/>
      <c r="E92" s="156"/>
      <c r="F92" s="150">
        <v>40.142857142857146</v>
      </c>
      <c r="G92" s="156">
        <v>20</v>
      </c>
      <c r="H92" s="150">
        <v>75.2</v>
      </c>
      <c r="I92" s="156">
        <v>20</v>
      </c>
      <c r="J92" s="150">
        <v>47.5</v>
      </c>
      <c r="K92" s="156">
        <v>22.727272727272727</v>
      </c>
      <c r="L92" s="150">
        <v>11.333333333333334</v>
      </c>
      <c r="M92" s="156">
        <v>33.333333333333336</v>
      </c>
      <c r="N92" s="150">
        <v>15</v>
      </c>
      <c r="O92" s="156">
        <v>83.333333333333329</v>
      </c>
      <c r="P92" s="150"/>
      <c r="Q92" s="156"/>
      <c r="R92" s="150"/>
      <c r="S92" s="156"/>
      <c r="T92" s="150"/>
      <c r="U92" s="156"/>
      <c r="V92" s="150">
        <v>189.1761904761905</v>
      </c>
      <c r="W92" s="156">
        <v>19.388482186432409</v>
      </c>
    </row>
    <row r="93" spans="1:23" ht="24" customHeight="1" x14ac:dyDescent="0.15">
      <c r="A93" s="35"/>
      <c r="B93" s="33"/>
      <c r="C93" s="4" t="s">
        <v>68</v>
      </c>
      <c r="D93" s="150"/>
      <c r="E93" s="156"/>
      <c r="F93" s="150"/>
      <c r="G93" s="156"/>
      <c r="H93" s="150"/>
      <c r="I93" s="156"/>
      <c r="J93" s="150">
        <v>9.5</v>
      </c>
      <c r="K93" s="156">
        <v>4.5454545454545459</v>
      </c>
      <c r="L93" s="150">
        <v>11.333333333333334</v>
      </c>
      <c r="M93" s="156">
        <v>33.333333333333336</v>
      </c>
      <c r="N93" s="150">
        <v>3</v>
      </c>
      <c r="O93" s="156">
        <v>16.666666666666668</v>
      </c>
      <c r="P93" s="150"/>
      <c r="Q93" s="156"/>
      <c r="R93" s="150"/>
      <c r="S93" s="156"/>
      <c r="T93" s="150"/>
      <c r="U93" s="156"/>
      <c r="V93" s="150">
        <v>23.833333333333336</v>
      </c>
      <c r="W93" s="156">
        <v>2.4426549536359201</v>
      </c>
    </row>
    <row r="94" spans="1:23" ht="24" customHeight="1" x14ac:dyDescent="0.15">
      <c r="A94" s="35"/>
      <c r="B94" s="34"/>
      <c r="C94" s="5" t="s">
        <v>69</v>
      </c>
      <c r="D94" s="146"/>
      <c r="E94" s="157"/>
      <c r="F94" s="146"/>
      <c r="G94" s="157"/>
      <c r="H94" s="146"/>
      <c r="I94" s="157"/>
      <c r="J94" s="146">
        <v>9.5</v>
      </c>
      <c r="K94" s="157">
        <v>4.5454545454545459</v>
      </c>
      <c r="L94" s="146"/>
      <c r="M94" s="157"/>
      <c r="N94" s="146"/>
      <c r="O94" s="157"/>
      <c r="P94" s="146"/>
      <c r="Q94" s="157"/>
      <c r="R94" s="146"/>
      <c r="S94" s="157"/>
      <c r="T94" s="146"/>
      <c r="U94" s="157"/>
      <c r="V94" s="146">
        <v>9.5</v>
      </c>
      <c r="W94" s="157">
        <v>0.9736456808199121</v>
      </c>
    </row>
    <row r="95" spans="1:23" ht="24" customHeight="1" x14ac:dyDescent="0.15">
      <c r="A95" s="35"/>
      <c r="B95" s="36"/>
      <c r="C95" s="30" t="s">
        <v>28</v>
      </c>
      <c r="D95" s="152">
        <v>138</v>
      </c>
      <c r="E95" s="158">
        <v>100</v>
      </c>
      <c r="F95" s="152">
        <v>200.71428571428572</v>
      </c>
      <c r="G95" s="158">
        <v>100</v>
      </c>
      <c r="H95" s="152">
        <v>376</v>
      </c>
      <c r="I95" s="158">
        <v>100</v>
      </c>
      <c r="J95" s="152">
        <v>209</v>
      </c>
      <c r="K95" s="158">
        <v>100</v>
      </c>
      <c r="L95" s="152">
        <v>34</v>
      </c>
      <c r="M95" s="158">
        <v>100</v>
      </c>
      <c r="N95" s="152">
        <v>18</v>
      </c>
      <c r="O95" s="158">
        <v>100</v>
      </c>
      <c r="P95" s="152"/>
      <c r="Q95" s="158"/>
      <c r="R95" s="152"/>
      <c r="S95" s="158"/>
      <c r="T95" s="152"/>
      <c r="U95" s="158"/>
      <c r="V95" s="152">
        <v>975.71428571428578</v>
      </c>
      <c r="W95" s="158">
        <v>100</v>
      </c>
    </row>
    <row r="96" spans="1:23" ht="24" customHeight="1" x14ac:dyDescent="0.15">
      <c r="A96" s="35"/>
      <c r="B96" s="173" t="s">
        <v>37</v>
      </c>
      <c r="C96" s="6" t="s">
        <v>66</v>
      </c>
      <c r="D96" s="148">
        <v>346.13333333333327</v>
      </c>
      <c r="E96" s="155">
        <v>78.571428571428569</v>
      </c>
      <c r="F96" s="148">
        <v>613.74358974358972</v>
      </c>
      <c r="G96" s="155">
        <v>82.051282051282044</v>
      </c>
      <c r="H96" s="148">
        <v>318.39999999999998</v>
      </c>
      <c r="I96" s="155">
        <v>86.956521739130437</v>
      </c>
      <c r="J96" s="148">
        <v>380.08510638297884</v>
      </c>
      <c r="K96" s="155">
        <v>59.574468085106389</v>
      </c>
      <c r="L96" s="148">
        <v>28</v>
      </c>
      <c r="M96" s="155">
        <v>66.666666666666671</v>
      </c>
      <c r="N96" s="148">
        <v>2.2000000000000002</v>
      </c>
      <c r="O96" s="155">
        <v>20</v>
      </c>
      <c r="P96" s="148"/>
      <c r="Q96" s="155"/>
      <c r="R96" s="148"/>
      <c r="S96" s="155"/>
      <c r="T96" s="148"/>
      <c r="U96" s="155"/>
      <c r="V96" s="148">
        <v>1688.5620294599021</v>
      </c>
      <c r="W96" s="155">
        <v>75.191122687866354</v>
      </c>
    </row>
    <row r="97" spans="1:23" ht="24" customHeight="1" x14ac:dyDescent="0.15">
      <c r="A97" s="35"/>
      <c r="B97" s="174"/>
      <c r="C97" s="4" t="s">
        <v>67</v>
      </c>
      <c r="D97" s="150">
        <v>94.399999999999991</v>
      </c>
      <c r="E97" s="156">
        <v>21.428571428571431</v>
      </c>
      <c r="F97" s="150">
        <v>134.25641025641025</v>
      </c>
      <c r="G97" s="156">
        <v>17.948717948717949</v>
      </c>
      <c r="H97" s="150">
        <v>47.76</v>
      </c>
      <c r="I97" s="156">
        <v>13.043478260869566</v>
      </c>
      <c r="J97" s="150">
        <v>162.89361702127664</v>
      </c>
      <c r="K97" s="156">
        <v>25.531914893617024</v>
      </c>
      <c r="L97" s="150">
        <v>10</v>
      </c>
      <c r="M97" s="156">
        <v>23.80952380952381</v>
      </c>
      <c r="N97" s="150">
        <v>4.4000000000000004</v>
      </c>
      <c r="O97" s="156">
        <v>40</v>
      </c>
      <c r="P97" s="150"/>
      <c r="Q97" s="156"/>
      <c r="R97" s="150"/>
      <c r="S97" s="156"/>
      <c r="T97" s="150"/>
      <c r="U97" s="156"/>
      <c r="V97" s="150">
        <v>453.71002727768689</v>
      </c>
      <c r="W97" s="156">
        <v>20.203561213954128</v>
      </c>
    </row>
    <row r="98" spans="1:23" ht="24" customHeight="1" x14ac:dyDescent="0.15">
      <c r="A98" s="35"/>
      <c r="B98" s="174"/>
      <c r="C98" s="4" t="s">
        <v>68</v>
      </c>
      <c r="D98" s="150"/>
      <c r="E98" s="156"/>
      <c r="F98" s="150"/>
      <c r="G98" s="156"/>
      <c r="H98" s="150"/>
      <c r="I98" s="156"/>
      <c r="J98" s="150">
        <v>81.446808510638306</v>
      </c>
      <c r="K98" s="156">
        <v>12.76595744680851</v>
      </c>
      <c r="L98" s="150">
        <v>4</v>
      </c>
      <c r="M98" s="156">
        <v>9.5238095238095237</v>
      </c>
      <c r="N98" s="150">
        <v>4.4000000000000004</v>
      </c>
      <c r="O98" s="156">
        <v>40</v>
      </c>
      <c r="P98" s="150"/>
      <c r="Q98" s="156"/>
      <c r="R98" s="150"/>
      <c r="S98" s="156"/>
      <c r="T98" s="150"/>
      <c r="U98" s="156"/>
      <c r="V98" s="150">
        <v>89.846808510638311</v>
      </c>
      <c r="W98" s="156">
        <v>4.000849411494519</v>
      </c>
    </row>
    <row r="99" spans="1:23" ht="24" customHeight="1" x14ac:dyDescent="0.15">
      <c r="A99" s="35"/>
      <c r="B99" s="34"/>
      <c r="C99" s="5" t="s">
        <v>69</v>
      </c>
      <c r="D99" s="146"/>
      <c r="E99" s="157"/>
      <c r="F99" s="146"/>
      <c r="G99" s="157"/>
      <c r="H99" s="146"/>
      <c r="I99" s="157"/>
      <c r="J99" s="146">
        <v>13.574468085106384</v>
      </c>
      <c r="K99" s="157">
        <v>2.1276595744680846</v>
      </c>
      <c r="L99" s="146"/>
      <c r="M99" s="157"/>
      <c r="N99" s="146"/>
      <c r="O99" s="157"/>
      <c r="P99" s="146"/>
      <c r="Q99" s="157"/>
      <c r="R99" s="146"/>
      <c r="S99" s="157"/>
      <c r="T99" s="146"/>
      <c r="U99" s="157"/>
      <c r="V99" s="146">
        <v>13.574468085106384</v>
      </c>
      <c r="W99" s="157">
        <v>0.60446668668502013</v>
      </c>
    </row>
    <row r="100" spans="1:23" ht="24" customHeight="1" x14ac:dyDescent="0.15">
      <c r="A100" s="40"/>
      <c r="B100" s="36"/>
      <c r="C100" s="30" t="s">
        <v>28</v>
      </c>
      <c r="D100" s="152">
        <v>440.53333333333325</v>
      </c>
      <c r="E100" s="158">
        <v>100</v>
      </c>
      <c r="F100" s="152">
        <v>748</v>
      </c>
      <c r="G100" s="158">
        <v>100</v>
      </c>
      <c r="H100" s="152">
        <v>366.15999999999997</v>
      </c>
      <c r="I100" s="158">
        <v>100</v>
      </c>
      <c r="J100" s="152">
        <v>638.00000000000011</v>
      </c>
      <c r="K100" s="158">
        <v>100</v>
      </c>
      <c r="L100" s="152">
        <v>42</v>
      </c>
      <c r="M100" s="158">
        <v>100</v>
      </c>
      <c r="N100" s="152">
        <v>11</v>
      </c>
      <c r="O100" s="158">
        <v>100</v>
      </c>
      <c r="P100" s="152"/>
      <c r="Q100" s="158"/>
      <c r="R100" s="152"/>
      <c r="S100" s="158"/>
      <c r="T100" s="152"/>
      <c r="U100" s="158"/>
      <c r="V100" s="152">
        <v>2245.6933333333332</v>
      </c>
      <c r="W100" s="158">
        <v>100</v>
      </c>
    </row>
    <row r="101" spans="1:23" ht="24" customHeight="1" x14ac:dyDescent="0.15">
      <c r="A101" s="31" t="s">
        <v>31</v>
      </c>
      <c r="B101" s="173" t="s">
        <v>75</v>
      </c>
      <c r="C101" s="6" t="s">
        <v>66</v>
      </c>
      <c r="D101" s="148">
        <v>20.25</v>
      </c>
      <c r="E101" s="155">
        <v>25</v>
      </c>
      <c r="F101" s="148">
        <v>288</v>
      </c>
      <c r="G101" s="155">
        <v>64.285714285714292</v>
      </c>
      <c r="H101" s="148">
        <v>103.8</v>
      </c>
      <c r="I101" s="155">
        <v>60</v>
      </c>
      <c r="J101" s="148">
        <v>209</v>
      </c>
      <c r="K101" s="155">
        <v>47.5</v>
      </c>
      <c r="L101" s="148">
        <v>8.4</v>
      </c>
      <c r="M101" s="155">
        <v>19.999999999999996</v>
      </c>
      <c r="N101" s="148">
        <v>2.3333333333333335</v>
      </c>
      <c r="O101" s="155">
        <v>20</v>
      </c>
      <c r="P101" s="148"/>
      <c r="Q101" s="155"/>
      <c r="R101" s="148"/>
      <c r="S101" s="155"/>
      <c r="T101" s="148"/>
      <c r="U101" s="155"/>
      <c r="V101" s="148">
        <v>631.7833333333333</v>
      </c>
      <c r="W101" s="155">
        <v>52.839420128240867</v>
      </c>
    </row>
    <row r="102" spans="1:23" ht="24" customHeight="1" x14ac:dyDescent="0.15">
      <c r="A102" s="35"/>
      <c r="B102" s="174"/>
      <c r="C102" s="4" t="s">
        <v>67</v>
      </c>
      <c r="D102" s="150">
        <v>60.75</v>
      </c>
      <c r="E102" s="156">
        <v>75</v>
      </c>
      <c r="F102" s="150">
        <v>96</v>
      </c>
      <c r="G102" s="156">
        <v>21.428571428571427</v>
      </c>
      <c r="H102" s="150">
        <v>51.900000000000006</v>
      </c>
      <c r="I102" s="156">
        <v>30.000000000000004</v>
      </c>
      <c r="J102" s="150">
        <v>110</v>
      </c>
      <c r="K102" s="156">
        <v>25</v>
      </c>
      <c r="L102" s="150">
        <v>16.8</v>
      </c>
      <c r="M102" s="156">
        <v>39.999999999999993</v>
      </c>
      <c r="N102" s="150">
        <v>4.666666666666667</v>
      </c>
      <c r="O102" s="156">
        <v>40</v>
      </c>
      <c r="P102" s="150"/>
      <c r="Q102" s="156"/>
      <c r="R102" s="150"/>
      <c r="S102" s="156"/>
      <c r="T102" s="150"/>
      <c r="U102" s="156"/>
      <c r="V102" s="150">
        <v>340.11666666666667</v>
      </c>
      <c r="W102" s="156">
        <v>28.445776414831336</v>
      </c>
    </row>
    <row r="103" spans="1:23" ht="24" customHeight="1" x14ac:dyDescent="0.15">
      <c r="A103" s="35"/>
      <c r="B103" s="174"/>
      <c r="C103" s="4" t="s">
        <v>68</v>
      </c>
      <c r="D103" s="150"/>
      <c r="E103" s="156"/>
      <c r="F103" s="150">
        <v>64</v>
      </c>
      <c r="G103" s="156">
        <v>14.285714285714286</v>
      </c>
      <c r="H103" s="150">
        <v>17.3</v>
      </c>
      <c r="I103" s="156">
        <v>10</v>
      </c>
      <c r="J103" s="150">
        <v>99</v>
      </c>
      <c r="K103" s="156">
        <v>22.5</v>
      </c>
      <c r="L103" s="150">
        <v>12.6</v>
      </c>
      <c r="M103" s="156">
        <v>29.999999999999993</v>
      </c>
      <c r="N103" s="150">
        <v>2.3333333333333335</v>
      </c>
      <c r="O103" s="156">
        <v>20</v>
      </c>
      <c r="P103" s="150"/>
      <c r="Q103" s="156"/>
      <c r="R103" s="150"/>
      <c r="S103" s="156"/>
      <c r="T103" s="150"/>
      <c r="U103" s="156"/>
      <c r="V103" s="150">
        <v>195.23333333333335</v>
      </c>
      <c r="W103" s="156">
        <v>16.328408140507388</v>
      </c>
    </row>
    <row r="104" spans="1:23" ht="24" customHeight="1" x14ac:dyDescent="0.15">
      <c r="A104" s="35"/>
      <c r="B104" s="34"/>
      <c r="C104" s="5" t="s">
        <v>69</v>
      </c>
      <c r="D104" s="146"/>
      <c r="E104" s="157"/>
      <c r="F104" s="146"/>
      <c r="G104" s="157"/>
      <c r="H104" s="146"/>
      <c r="I104" s="157"/>
      <c r="J104" s="146">
        <v>22</v>
      </c>
      <c r="K104" s="157">
        <v>5</v>
      </c>
      <c r="L104" s="146">
        <v>4.2</v>
      </c>
      <c r="M104" s="157">
        <v>9.9999999999999982</v>
      </c>
      <c r="N104" s="146">
        <v>2.3333333333333335</v>
      </c>
      <c r="O104" s="157">
        <v>20</v>
      </c>
      <c r="P104" s="146"/>
      <c r="Q104" s="157"/>
      <c r="R104" s="146"/>
      <c r="S104" s="157"/>
      <c r="T104" s="146"/>
      <c r="U104" s="157"/>
      <c r="V104" s="146">
        <v>28.533333333333331</v>
      </c>
      <c r="W104" s="157">
        <v>2.3863953164204066</v>
      </c>
    </row>
    <row r="105" spans="1:23" ht="24" customHeight="1" x14ac:dyDescent="0.15">
      <c r="A105" s="35"/>
      <c r="B105" s="36"/>
      <c r="C105" s="30" t="s">
        <v>28</v>
      </c>
      <c r="D105" s="152">
        <v>81</v>
      </c>
      <c r="E105" s="158">
        <v>100</v>
      </c>
      <c r="F105" s="152">
        <v>448</v>
      </c>
      <c r="G105" s="158">
        <v>100</v>
      </c>
      <c r="H105" s="152">
        <v>173</v>
      </c>
      <c r="I105" s="158">
        <v>100</v>
      </c>
      <c r="J105" s="152">
        <v>440</v>
      </c>
      <c r="K105" s="158">
        <v>100</v>
      </c>
      <c r="L105" s="152">
        <v>42.000000000000007</v>
      </c>
      <c r="M105" s="158">
        <v>100</v>
      </c>
      <c r="N105" s="152">
        <v>11.666666666666668</v>
      </c>
      <c r="O105" s="158">
        <v>100</v>
      </c>
      <c r="P105" s="152"/>
      <c r="Q105" s="158"/>
      <c r="R105" s="152"/>
      <c r="S105" s="158"/>
      <c r="T105" s="152"/>
      <c r="U105" s="158"/>
      <c r="V105" s="152">
        <v>1195.6666666666667</v>
      </c>
      <c r="W105" s="158">
        <v>100</v>
      </c>
    </row>
    <row r="106" spans="1:23" ht="24" customHeight="1" x14ac:dyDescent="0.15">
      <c r="A106" s="35"/>
      <c r="B106" s="173" t="s">
        <v>38</v>
      </c>
      <c r="C106" s="6" t="s">
        <v>66</v>
      </c>
      <c r="D106" s="148">
        <v>183.18367346938768</v>
      </c>
      <c r="E106" s="155">
        <v>72.340425531914889</v>
      </c>
      <c r="F106" s="148">
        <v>289.99999999999994</v>
      </c>
      <c r="G106" s="155">
        <v>70.370370370370367</v>
      </c>
      <c r="H106" s="148">
        <v>220.41666666666674</v>
      </c>
      <c r="I106" s="155">
        <v>69.696969696969703</v>
      </c>
      <c r="J106" s="148">
        <v>171.50000000000003</v>
      </c>
      <c r="K106" s="155">
        <v>50.877192982456151</v>
      </c>
      <c r="L106" s="148">
        <v>4.833333333333333</v>
      </c>
      <c r="M106" s="155">
        <v>16.666666666666668</v>
      </c>
      <c r="N106" s="148"/>
      <c r="O106" s="155"/>
      <c r="P106" s="148"/>
      <c r="Q106" s="155"/>
      <c r="R106" s="148"/>
      <c r="S106" s="155"/>
      <c r="T106" s="148"/>
      <c r="U106" s="155"/>
      <c r="V106" s="148">
        <v>869.93367346938771</v>
      </c>
      <c r="W106" s="155">
        <v>64.217578299928633</v>
      </c>
    </row>
    <row r="107" spans="1:23" ht="24" customHeight="1" x14ac:dyDescent="0.15">
      <c r="A107" s="35"/>
      <c r="B107" s="174"/>
      <c r="C107" s="4" t="s">
        <v>67</v>
      </c>
      <c r="D107" s="150">
        <v>64.653061224489775</v>
      </c>
      <c r="E107" s="156">
        <v>25.531914893617021</v>
      </c>
      <c r="F107" s="150">
        <v>83.947368421052659</v>
      </c>
      <c r="G107" s="156">
        <v>20.370370370370381</v>
      </c>
      <c r="H107" s="150">
        <v>76.666666666666671</v>
      </c>
      <c r="I107" s="156">
        <v>24.242424242424235</v>
      </c>
      <c r="J107" s="150">
        <v>112.36206896551721</v>
      </c>
      <c r="K107" s="156">
        <v>33.333333333333329</v>
      </c>
      <c r="L107" s="150">
        <v>9.6666666666666661</v>
      </c>
      <c r="M107" s="156">
        <v>33.333333333333336</v>
      </c>
      <c r="N107" s="150"/>
      <c r="O107" s="156"/>
      <c r="P107" s="150"/>
      <c r="Q107" s="156"/>
      <c r="R107" s="150"/>
      <c r="S107" s="156"/>
      <c r="T107" s="150"/>
      <c r="U107" s="156"/>
      <c r="V107" s="150">
        <v>347.295831944393</v>
      </c>
      <c r="W107" s="156">
        <v>25.637008844804441</v>
      </c>
    </row>
    <row r="108" spans="1:23" ht="24" customHeight="1" x14ac:dyDescent="0.15">
      <c r="A108" s="35"/>
      <c r="B108" s="33"/>
      <c r="C108" s="4" t="s">
        <v>68</v>
      </c>
      <c r="D108" s="150">
        <v>5.3877551020408161</v>
      </c>
      <c r="E108" s="156">
        <v>2.1276595744680855</v>
      </c>
      <c r="F108" s="150">
        <v>38.15789473684211</v>
      </c>
      <c r="G108" s="156">
        <v>9.2592592592592613</v>
      </c>
      <c r="H108" s="150">
        <v>19.166666666666668</v>
      </c>
      <c r="I108" s="156">
        <v>6.0606060606060588</v>
      </c>
      <c r="J108" s="150">
        <v>47.310344827586214</v>
      </c>
      <c r="K108" s="156">
        <v>14.035087719298248</v>
      </c>
      <c r="L108" s="150">
        <v>9.6666666666666661</v>
      </c>
      <c r="M108" s="156">
        <v>33.333333333333336</v>
      </c>
      <c r="N108" s="150">
        <v>5</v>
      </c>
      <c r="O108" s="156">
        <v>100</v>
      </c>
      <c r="P108" s="150"/>
      <c r="Q108" s="156"/>
      <c r="R108" s="150"/>
      <c r="S108" s="156"/>
      <c r="T108" s="150"/>
      <c r="U108" s="156"/>
      <c r="V108" s="150">
        <v>124.68932799980247</v>
      </c>
      <c r="W108" s="156">
        <v>9.2044335426849848</v>
      </c>
    </row>
    <row r="109" spans="1:23" ht="24" customHeight="1" x14ac:dyDescent="0.15">
      <c r="A109" s="35"/>
      <c r="B109" s="34"/>
      <c r="C109" s="5" t="s">
        <v>69</v>
      </c>
      <c r="D109" s="146"/>
      <c r="E109" s="157"/>
      <c r="F109" s="146"/>
      <c r="G109" s="157"/>
      <c r="H109" s="146"/>
      <c r="I109" s="157"/>
      <c r="J109" s="146">
        <v>5.9137931034482758</v>
      </c>
      <c r="K109" s="157">
        <v>1.7543859649122808</v>
      </c>
      <c r="L109" s="146">
        <v>4.833333333333333</v>
      </c>
      <c r="M109" s="157">
        <v>16.666666666666668</v>
      </c>
      <c r="N109" s="146"/>
      <c r="O109" s="157"/>
      <c r="P109" s="146">
        <v>2</v>
      </c>
      <c r="Q109" s="157">
        <v>100</v>
      </c>
      <c r="R109" s="146"/>
      <c r="S109" s="157"/>
      <c r="T109" s="146"/>
      <c r="U109" s="157"/>
      <c r="V109" s="146">
        <v>12.74712643678161</v>
      </c>
      <c r="W109" s="157">
        <v>0.940979312581948</v>
      </c>
    </row>
    <row r="110" spans="1:23" ht="24" customHeight="1" x14ac:dyDescent="0.15">
      <c r="A110" s="35"/>
      <c r="B110" s="36"/>
      <c r="C110" s="30" t="s">
        <v>28</v>
      </c>
      <c r="D110" s="152">
        <v>253.22448979591829</v>
      </c>
      <c r="E110" s="158">
        <v>100</v>
      </c>
      <c r="F110" s="152">
        <v>412.10526315789468</v>
      </c>
      <c r="G110" s="158">
        <v>100</v>
      </c>
      <c r="H110" s="152">
        <v>316.25000000000011</v>
      </c>
      <c r="I110" s="158">
        <v>100</v>
      </c>
      <c r="J110" s="152">
        <v>337.08620689655169</v>
      </c>
      <c r="K110" s="158">
        <v>100</v>
      </c>
      <c r="L110" s="152">
        <v>28.999999999999996</v>
      </c>
      <c r="M110" s="158">
        <v>100</v>
      </c>
      <c r="N110" s="152">
        <v>5</v>
      </c>
      <c r="O110" s="158">
        <v>100</v>
      </c>
      <c r="P110" s="152">
        <v>2</v>
      </c>
      <c r="Q110" s="158">
        <v>100</v>
      </c>
      <c r="R110" s="152"/>
      <c r="S110" s="158"/>
      <c r="T110" s="152"/>
      <c r="U110" s="158"/>
      <c r="V110" s="152">
        <v>1354.6659598503647</v>
      </c>
      <c r="W110" s="158">
        <v>100</v>
      </c>
    </row>
    <row r="111" spans="1:23" ht="24" customHeight="1" x14ac:dyDescent="0.15">
      <c r="A111" s="35"/>
      <c r="B111" s="173" t="s">
        <v>76</v>
      </c>
      <c r="C111" s="6" t="s">
        <v>66</v>
      </c>
      <c r="D111" s="148"/>
      <c r="E111" s="155"/>
      <c r="F111" s="148">
        <v>67.428571428571431</v>
      </c>
      <c r="G111" s="155">
        <v>57.142857142857146</v>
      </c>
      <c r="H111" s="148">
        <v>90</v>
      </c>
      <c r="I111" s="155">
        <v>100</v>
      </c>
      <c r="J111" s="148">
        <v>137.85714285714286</v>
      </c>
      <c r="K111" s="155">
        <v>71.428571428571416</v>
      </c>
      <c r="L111" s="148">
        <v>7</v>
      </c>
      <c r="M111" s="155">
        <v>50</v>
      </c>
      <c r="N111" s="148"/>
      <c r="O111" s="155"/>
      <c r="P111" s="148"/>
      <c r="Q111" s="155"/>
      <c r="R111" s="148"/>
      <c r="S111" s="155"/>
      <c r="T111" s="148"/>
      <c r="U111" s="155"/>
      <c r="V111" s="148">
        <v>302.28571428571433</v>
      </c>
      <c r="W111" s="155">
        <v>71.293800539083563</v>
      </c>
    </row>
    <row r="112" spans="1:23" ht="24" customHeight="1" x14ac:dyDescent="0.15">
      <c r="A112" s="35"/>
      <c r="B112" s="174"/>
      <c r="C112" s="4" t="s">
        <v>67</v>
      </c>
      <c r="D112" s="150"/>
      <c r="E112" s="156"/>
      <c r="F112" s="150">
        <v>33.714285714285715</v>
      </c>
      <c r="G112" s="156">
        <v>28.571428571428573</v>
      </c>
      <c r="H112" s="150"/>
      <c r="I112" s="156"/>
      <c r="J112" s="150">
        <v>27.571428571428573</v>
      </c>
      <c r="K112" s="156">
        <v>14.285714285714285</v>
      </c>
      <c r="L112" s="150">
        <v>7</v>
      </c>
      <c r="M112" s="156">
        <v>50</v>
      </c>
      <c r="N112" s="150">
        <v>8</v>
      </c>
      <c r="O112" s="156">
        <v>100</v>
      </c>
      <c r="P112" s="150">
        <v>1</v>
      </c>
      <c r="Q112" s="156">
        <v>100</v>
      </c>
      <c r="R112" s="150"/>
      <c r="S112" s="156"/>
      <c r="T112" s="150"/>
      <c r="U112" s="156"/>
      <c r="V112" s="150">
        <v>77.285714285714292</v>
      </c>
      <c r="W112" s="156">
        <v>18.227762803234501</v>
      </c>
    </row>
    <row r="113" spans="1:23" ht="24" customHeight="1" x14ac:dyDescent="0.15">
      <c r="A113" s="35"/>
      <c r="B113" s="174"/>
      <c r="C113" s="4" t="s">
        <v>68</v>
      </c>
      <c r="D113" s="150"/>
      <c r="E113" s="156"/>
      <c r="F113" s="150">
        <v>16.857142857142858</v>
      </c>
      <c r="G113" s="156">
        <v>14.285714285714286</v>
      </c>
      <c r="H113" s="150"/>
      <c r="I113" s="156"/>
      <c r="J113" s="150">
        <v>27.571428571428573</v>
      </c>
      <c r="K113" s="156">
        <v>14.285714285714285</v>
      </c>
      <c r="L113" s="150"/>
      <c r="M113" s="156"/>
      <c r="N113" s="150"/>
      <c r="O113" s="156"/>
      <c r="P113" s="150"/>
      <c r="Q113" s="156"/>
      <c r="R113" s="150"/>
      <c r="S113" s="156"/>
      <c r="T113" s="150"/>
      <c r="U113" s="156"/>
      <c r="V113" s="150">
        <v>44.428571428571431</v>
      </c>
      <c r="W113" s="156">
        <v>10.478436657681941</v>
      </c>
    </row>
    <row r="114" spans="1:23" ht="24" customHeight="1" x14ac:dyDescent="0.15">
      <c r="A114" s="35"/>
      <c r="B114" s="34"/>
      <c r="C114" s="5" t="s">
        <v>69</v>
      </c>
      <c r="D114" s="146"/>
      <c r="E114" s="157"/>
      <c r="F114" s="146"/>
      <c r="G114" s="157"/>
      <c r="H114" s="146"/>
      <c r="I114" s="157"/>
      <c r="J114" s="146"/>
      <c r="K114" s="157"/>
      <c r="L114" s="146"/>
      <c r="M114" s="157"/>
      <c r="N114" s="146"/>
      <c r="O114" s="157"/>
      <c r="P114" s="146"/>
      <c r="Q114" s="157"/>
      <c r="R114" s="146"/>
      <c r="S114" s="157"/>
      <c r="T114" s="146"/>
      <c r="U114" s="157"/>
      <c r="V114" s="146"/>
      <c r="W114" s="157"/>
    </row>
    <row r="115" spans="1:23" ht="24" customHeight="1" x14ac:dyDescent="0.15">
      <c r="A115" s="35"/>
      <c r="B115" s="36"/>
      <c r="C115" s="30" t="s">
        <v>28</v>
      </c>
      <c r="D115" s="152"/>
      <c r="E115" s="158"/>
      <c r="F115" s="152">
        <v>118</v>
      </c>
      <c r="G115" s="158">
        <v>100</v>
      </c>
      <c r="H115" s="152">
        <v>90</v>
      </c>
      <c r="I115" s="158">
        <v>100</v>
      </c>
      <c r="J115" s="152">
        <v>193.00000000000003</v>
      </c>
      <c r="K115" s="158">
        <v>100</v>
      </c>
      <c r="L115" s="152">
        <v>14</v>
      </c>
      <c r="M115" s="158">
        <v>100</v>
      </c>
      <c r="N115" s="152">
        <v>8</v>
      </c>
      <c r="O115" s="158">
        <v>100</v>
      </c>
      <c r="P115" s="152">
        <v>1</v>
      </c>
      <c r="Q115" s="158">
        <v>100</v>
      </c>
      <c r="R115" s="152"/>
      <c r="S115" s="158"/>
      <c r="T115" s="152"/>
      <c r="U115" s="158"/>
      <c r="V115" s="152">
        <v>424</v>
      </c>
      <c r="W115" s="158">
        <v>100</v>
      </c>
    </row>
    <row r="116" spans="1:23" ht="24" customHeight="1" x14ac:dyDescent="0.15">
      <c r="A116" s="35"/>
      <c r="B116" s="173" t="s">
        <v>39</v>
      </c>
      <c r="C116" s="6" t="s">
        <v>66</v>
      </c>
      <c r="D116" s="148">
        <v>539</v>
      </c>
      <c r="E116" s="155">
        <v>100</v>
      </c>
      <c r="F116" s="148">
        <v>1316.4800000000005</v>
      </c>
      <c r="G116" s="155">
        <v>73.913043478260889</v>
      </c>
      <c r="H116" s="148">
        <v>834.73684210526324</v>
      </c>
      <c r="I116" s="155">
        <v>72.222222222222229</v>
      </c>
      <c r="J116" s="148">
        <v>813.27450980392132</v>
      </c>
      <c r="K116" s="155">
        <v>58.415841584158393</v>
      </c>
      <c r="L116" s="148">
        <v>66.862745098039213</v>
      </c>
      <c r="M116" s="155">
        <v>43.13725490196078</v>
      </c>
      <c r="N116" s="148">
        <v>9.3333333333333339</v>
      </c>
      <c r="O116" s="155">
        <v>12.121212121212119</v>
      </c>
      <c r="P116" s="148"/>
      <c r="Q116" s="155"/>
      <c r="R116" s="148"/>
      <c r="S116" s="155"/>
      <c r="T116" s="148"/>
      <c r="U116" s="155"/>
      <c r="V116" s="148">
        <v>3579.687430340558</v>
      </c>
      <c r="W116" s="155">
        <v>69.955049338082546</v>
      </c>
    </row>
    <row r="117" spans="1:23" ht="24" customHeight="1" x14ac:dyDescent="0.15">
      <c r="A117" s="35"/>
      <c r="B117" s="174"/>
      <c r="C117" s="4" t="s">
        <v>67</v>
      </c>
      <c r="D117" s="150"/>
      <c r="E117" s="156"/>
      <c r="F117" s="150">
        <v>309.76</v>
      </c>
      <c r="G117" s="156">
        <v>17.391304347826082</v>
      </c>
      <c r="H117" s="150">
        <v>321.0526315789474</v>
      </c>
      <c r="I117" s="156">
        <v>27.777777777777779</v>
      </c>
      <c r="J117" s="150">
        <v>468.66666666666703</v>
      </c>
      <c r="K117" s="156">
        <v>33.663366336633686</v>
      </c>
      <c r="L117" s="150">
        <v>57.745098039215684</v>
      </c>
      <c r="M117" s="156">
        <v>37.254901960784309</v>
      </c>
      <c r="N117" s="150">
        <v>44.333333333333343</v>
      </c>
      <c r="O117" s="156">
        <v>57.575757575757578</v>
      </c>
      <c r="P117" s="150">
        <v>4</v>
      </c>
      <c r="Q117" s="156">
        <v>28.571428571428573</v>
      </c>
      <c r="R117" s="150">
        <v>1</v>
      </c>
      <c r="S117" s="156">
        <v>33.333333333333336</v>
      </c>
      <c r="T117" s="150"/>
      <c r="U117" s="156"/>
      <c r="V117" s="150">
        <v>1206.5577296181634</v>
      </c>
      <c r="W117" s="156">
        <v>23.578819980004099</v>
      </c>
    </row>
    <row r="118" spans="1:23" ht="24" customHeight="1" x14ac:dyDescent="0.15">
      <c r="A118" s="35"/>
      <c r="B118" s="174"/>
      <c r="C118" s="4" t="s">
        <v>68</v>
      </c>
      <c r="D118" s="150"/>
      <c r="E118" s="156"/>
      <c r="F118" s="150">
        <v>154.88</v>
      </c>
      <c r="G118" s="156">
        <v>8.6956521739130412</v>
      </c>
      <c r="H118" s="150"/>
      <c r="I118" s="156"/>
      <c r="J118" s="150">
        <v>96.490196078431367</v>
      </c>
      <c r="K118" s="156">
        <v>6.9306930693069297</v>
      </c>
      <c r="L118" s="150">
        <v>30.392156862745097</v>
      </c>
      <c r="M118" s="156">
        <v>19.6078431372549</v>
      </c>
      <c r="N118" s="150">
        <v>21</v>
      </c>
      <c r="O118" s="156">
        <v>27.272727272727266</v>
      </c>
      <c r="P118" s="150">
        <v>4</v>
      </c>
      <c r="Q118" s="156">
        <v>28.571428571428573</v>
      </c>
      <c r="R118" s="150"/>
      <c r="S118" s="156"/>
      <c r="T118" s="150"/>
      <c r="U118" s="156"/>
      <c r="V118" s="150">
        <v>306.76235294117646</v>
      </c>
      <c r="W118" s="156">
        <v>5.9948182495432869</v>
      </c>
    </row>
    <row r="119" spans="1:23" ht="24" customHeight="1" x14ac:dyDescent="0.15">
      <c r="A119" s="35"/>
      <c r="B119" s="34"/>
      <c r="C119" s="5" t="s">
        <v>69</v>
      </c>
      <c r="D119" s="146"/>
      <c r="E119" s="157"/>
      <c r="F119" s="146"/>
      <c r="G119" s="157"/>
      <c r="H119" s="146"/>
      <c r="I119" s="157"/>
      <c r="J119" s="146">
        <v>13.784313725490197</v>
      </c>
      <c r="K119" s="157">
        <v>0.99009900990099009</v>
      </c>
      <c r="L119" s="146"/>
      <c r="M119" s="157"/>
      <c r="N119" s="146">
        <v>2.3333333333333335</v>
      </c>
      <c r="O119" s="157">
        <v>3.0303030303030298</v>
      </c>
      <c r="P119" s="146">
        <v>6</v>
      </c>
      <c r="Q119" s="157">
        <v>42.857142857142854</v>
      </c>
      <c r="R119" s="146">
        <v>2</v>
      </c>
      <c r="S119" s="157">
        <v>66.666666666666671</v>
      </c>
      <c r="T119" s="146"/>
      <c r="U119" s="157"/>
      <c r="V119" s="146">
        <v>24.117647058823529</v>
      </c>
      <c r="W119" s="157">
        <v>0.4713124323700944</v>
      </c>
    </row>
    <row r="120" spans="1:23" ht="24" customHeight="1" x14ac:dyDescent="0.15">
      <c r="A120" s="35"/>
      <c r="B120" s="36"/>
      <c r="C120" s="30" t="s">
        <v>28</v>
      </c>
      <c r="D120" s="152">
        <v>539</v>
      </c>
      <c r="E120" s="158">
        <v>100</v>
      </c>
      <c r="F120" s="152">
        <v>1781.1200000000003</v>
      </c>
      <c r="G120" s="158">
        <v>100</v>
      </c>
      <c r="H120" s="152">
        <v>1155.7894736842106</v>
      </c>
      <c r="I120" s="158">
        <v>100</v>
      </c>
      <c r="J120" s="152">
        <v>1392.2156862745098</v>
      </c>
      <c r="K120" s="158">
        <v>100</v>
      </c>
      <c r="L120" s="152">
        <v>155</v>
      </c>
      <c r="M120" s="158">
        <v>100</v>
      </c>
      <c r="N120" s="152">
        <v>77.000000000000014</v>
      </c>
      <c r="O120" s="158">
        <v>100</v>
      </c>
      <c r="P120" s="152">
        <v>14</v>
      </c>
      <c r="Q120" s="158">
        <v>100</v>
      </c>
      <c r="R120" s="152">
        <v>3</v>
      </c>
      <c r="S120" s="158">
        <v>100</v>
      </c>
      <c r="T120" s="152"/>
      <c r="U120" s="158"/>
      <c r="V120" s="152">
        <v>5117.1251599587204</v>
      </c>
      <c r="W120" s="158">
        <v>100</v>
      </c>
    </row>
    <row r="121" spans="1:23" ht="24" customHeight="1" x14ac:dyDescent="0.15">
      <c r="A121" s="35"/>
      <c r="B121" s="173" t="s">
        <v>40</v>
      </c>
      <c r="C121" s="6" t="s">
        <v>66</v>
      </c>
      <c r="D121" s="148">
        <v>258</v>
      </c>
      <c r="E121" s="155">
        <v>100</v>
      </c>
      <c r="F121" s="148">
        <v>245.48</v>
      </c>
      <c r="G121" s="155">
        <v>68</v>
      </c>
      <c r="H121" s="148">
        <v>200.375</v>
      </c>
      <c r="I121" s="155">
        <v>43.75</v>
      </c>
      <c r="J121" s="148">
        <v>396.05633802816885</v>
      </c>
      <c r="K121" s="155">
        <v>53.521126760563376</v>
      </c>
      <c r="L121" s="148">
        <v>15.75</v>
      </c>
      <c r="M121" s="155">
        <v>25</v>
      </c>
      <c r="N121" s="148">
        <v>1.3888888888888888</v>
      </c>
      <c r="O121" s="155">
        <v>5.8823529411764692</v>
      </c>
      <c r="P121" s="148"/>
      <c r="Q121" s="155"/>
      <c r="R121" s="148"/>
      <c r="S121" s="155"/>
      <c r="T121" s="148"/>
      <c r="U121" s="155"/>
      <c r="V121" s="148">
        <v>1117.0502269170577</v>
      </c>
      <c r="W121" s="155">
        <v>58.373941310805748</v>
      </c>
    </row>
    <row r="122" spans="1:23" ht="24" customHeight="1" x14ac:dyDescent="0.15">
      <c r="A122" s="35"/>
      <c r="B122" s="174"/>
      <c r="C122" s="4" t="s">
        <v>67</v>
      </c>
      <c r="D122" s="150"/>
      <c r="E122" s="156"/>
      <c r="F122" s="150">
        <v>101.08</v>
      </c>
      <c r="G122" s="156">
        <v>28</v>
      </c>
      <c r="H122" s="150">
        <v>229</v>
      </c>
      <c r="I122" s="156">
        <v>50</v>
      </c>
      <c r="J122" s="150">
        <v>302.25352112676057</v>
      </c>
      <c r="K122" s="156">
        <v>40.845070422535223</v>
      </c>
      <c r="L122" s="150">
        <v>31.5</v>
      </c>
      <c r="M122" s="156">
        <v>50</v>
      </c>
      <c r="N122" s="150">
        <v>11.111111111111112</v>
      </c>
      <c r="O122" s="156">
        <v>47.058823529411761</v>
      </c>
      <c r="P122" s="150">
        <v>6</v>
      </c>
      <c r="Q122" s="156">
        <v>66.666666666666671</v>
      </c>
      <c r="R122" s="150"/>
      <c r="S122" s="156"/>
      <c r="T122" s="150"/>
      <c r="U122" s="156"/>
      <c r="V122" s="150">
        <v>680.9446322378717</v>
      </c>
      <c r="W122" s="156">
        <v>35.584274583485822</v>
      </c>
    </row>
    <row r="123" spans="1:23" ht="24" customHeight="1" x14ac:dyDescent="0.15">
      <c r="A123" s="35"/>
      <c r="B123" s="174"/>
      <c r="C123" s="4" t="s">
        <v>68</v>
      </c>
      <c r="D123" s="150"/>
      <c r="E123" s="156"/>
      <c r="F123" s="150">
        <v>14.44</v>
      </c>
      <c r="G123" s="156">
        <v>4</v>
      </c>
      <c r="H123" s="150">
        <v>28.625</v>
      </c>
      <c r="I123" s="156">
        <v>6.25</v>
      </c>
      <c r="J123" s="150">
        <v>31.267605633802816</v>
      </c>
      <c r="K123" s="156">
        <v>4.2253521126760578</v>
      </c>
      <c r="L123" s="150">
        <v>7.875</v>
      </c>
      <c r="M123" s="156">
        <v>12.5</v>
      </c>
      <c r="N123" s="150">
        <v>8.3333333333333339</v>
      </c>
      <c r="O123" s="156">
        <v>35.294117647058819</v>
      </c>
      <c r="P123" s="150">
        <v>1.5</v>
      </c>
      <c r="Q123" s="156">
        <v>16.666666666666668</v>
      </c>
      <c r="R123" s="150">
        <v>1</v>
      </c>
      <c r="S123" s="156">
        <v>100</v>
      </c>
      <c r="T123" s="150"/>
      <c r="U123" s="156"/>
      <c r="V123" s="150">
        <v>93.040938967136142</v>
      </c>
      <c r="W123" s="156">
        <v>4.862060970847585</v>
      </c>
    </row>
    <row r="124" spans="1:23" ht="24" customHeight="1" x14ac:dyDescent="0.15">
      <c r="A124" s="35"/>
      <c r="B124" s="34"/>
      <c r="C124" s="5" t="s">
        <v>69</v>
      </c>
      <c r="D124" s="146"/>
      <c r="E124" s="157"/>
      <c r="F124" s="146"/>
      <c r="G124" s="157"/>
      <c r="H124" s="146"/>
      <c r="I124" s="157"/>
      <c r="J124" s="146">
        <v>10.422535211267606</v>
      </c>
      <c r="K124" s="157">
        <v>1.4084507042253527</v>
      </c>
      <c r="L124" s="146">
        <v>7.875</v>
      </c>
      <c r="M124" s="157">
        <v>12.5</v>
      </c>
      <c r="N124" s="146">
        <v>2.7777777777777777</v>
      </c>
      <c r="O124" s="157">
        <v>11.764705882352938</v>
      </c>
      <c r="P124" s="146">
        <v>1.5</v>
      </c>
      <c r="Q124" s="157">
        <v>16.666666666666668</v>
      </c>
      <c r="R124" s="146"/>
      <c r="S124" s="157"/>
      <c r="T124" s="146"/>
      <c r="U124" s="157"/>
      <c r="V124" s="146">
        <v>22.575312989045386</v>
      </c>
      <c r="W124" s="157">
        <v>1.1797231348608419</v>
      </c>
    </row>
    <row r="125" spans="1:23" ht="24" customHeight="1" x14ac:dyDescent="0.15">
      <c r="A125" s="35"/>
      <c r="B125" s="36"/>
      <c r="C125" s="30" t="s">
        <v>28</v>
      </c>
      <c r="D125" s="152">
        <v>258</v>
      </c>
      <c r="E125" s="158">
        <v>100</v>
      </c>
      <c r="F125" s="152">
        <v>361</v>
      </c>
      <c r="G125" s="158">
        <v>100</v>
      </c>
      <c r="H125" s="152">
        <v>458</v>
      </c>
      <c r="I125" s="158">
        <v>100</v>
      </c>
      <c r="J125" s="152">
        <v>739.99999999999977</v>
      </c>
      <c r="K125" s="158">
        <v>100</v>
      </c>
      <c r="L125" s="152">
        <v>63</v>
      </c>
      <c r="M125" s="158">
        <v>100</v>
      </c>
      <c r="N125" s="152">
        <v>23.611111111111114</v>
      </c>
      <c r="O125" s="158">
        <v>100</v>
      </c>
      <c r="P125" s="152">
        <v>9</v>
      </c>
      <c r="Q125" s="158">
        <v>100</v>
      </c>
      <c r="R125" s="152">
        <v>1</v>
      </c>
      <c r="S125" s="158">
        <v>100</v>
      </c>
      <c r="T125" s="152"/>
      <c r="U125" s="158"/>
      <c r="V125" s="152">
        <v>1913.6111111111109</v>
      </c>
      <c r="W125" s="158">
        <v>100</v>
      </c>
    </row>
    <row r="126" spans="1:23" ht="24" customHeight="1" x14ac:dyDescent="0.15">
      <c r="A126" s="35"/>
      <c r="B126" s="173" t="s">
        <v>77</v>
      </c>
      <c r="C126" s="6" t="s">
        <v>66</v>
      </c>
      <c r="D126" s="148">
        <v>358.33333333333337</v>
      </c>
      <c r="E126" s="155">
        <v>100</v>
      </c>
      <c r="F126" s="148">
        <v>1721.8235294117651</v>
      </c>
      <c r="G126" s="155">
        <v>66.000000000000014</v>
      </c>
      <c r="H126" s="148">
        <v>766.66666666666686</v>
      </c>
      <c r="I126" s="155">
        <v>72</v>
      </c>
      <c r="J126" s="148">
        <v>1574.5212765957438</v>
      </c>
      <c r="K126" s="155">
        <v>58.510638297872326</v>
      </c>
      <c r="L126" s="148">
        <v>55.760000000000012</v>
      </c>
      <c r="M126" s="155">
        <v>35.416666666666671</v>
      </c>
      <c r="N126" s="148">
        <v>15.53125</v>
      </c>
      <c r="O126" s="155">
        <v>21.875</v>
      </c>
      <c r="P126" s="148">
        <v>2</v>
      </c>
      <c r="Q126" s="155">
        <v>50</v>
      </c>
      <c r="R126" s="148"/>
      <c r="S126" s="155"/>
      <c r="T126" s="148"/>
      <c r="U126" s="155"/>
      <c r="V126" s="148">
        <v>4494.6360560075091</v>
      </c>
      <c r="W126" s="155">
        <v>64.574284743789434</v>
      </c>
    </row>
    <row r="127" spans="1:23" ht="24" customHeight="1" x14ac:dyDescent="0.15">
      <c r="A127" s="35"/>
      <c r="B127" s="174"/>
      <c r="C127" s="4" t="s">
        <v>67</v>
      </c>
      <c r="D127" s="150"/>
      <c r="E127" s="156"/>
      <c r="F127" s="150">
        <v>730.47058823529392</v>
      </c>
      <c r="G127" s="156">
        <v>27.999999999999989</v>
      </c>
      <c r="H127" s="150">
        <v>212.96296296296299</v>
      </c>
      <c r="I127" s="156">
        <v>20</v>
      </c>
      <c r="J127" s="150">
        <v>629.80851063829823</v>
      </c>
      <c r="K127" s="156">
        <v>23.404255319148959</v>
      </c>
      <c r="L127" s="150">
        <v>52.480000000000011</v>
      </c>
      <c r="M127" s="156">
        <v>33.333333333333336</v>
      </c>
      <c r="N127" s="150">
        <v>24.40625</v>
      </c>
      <c r="O127" s="156">
        <v>34.375</v>
      </c>
      <c r="P127" s="150"/>
      <c r="Q127" s="156"/>
      <c r="R127" s="150">
        <v>1</v>
      </c>
      <c r="S127" s="156">
        <v>50</v>
      </c>
      <c r="T127" s="150"/>
      <c r="U127" s="156"/>
      <c r="V127" s="150">
        <v>1651.1283118365552</v>
      </c>
      <c r="W127" s="156">
        <v>23.721704811796211</v>
      </c>
    </row>
    <row r="128" spans="1:23" ht="24" customHeight="1" x14ac:dyDescent="0.15">
      <c r="A128" s="35"/>
      <c r="B128" s="174"/>
      <c r="C128" s="4" t="s">
        <v>68</v>
      </c>
      <c r="D128" s="150"/>
      <c r="E128" s="156"/>
      <c r="F128" s="150">
        <v>156.52941176470588</v>
      </c>
      <c r="G128" s="156">
        <v>6</v>
      </c>
      <c r="H128" s="150">
        <v>85.18518518518519</v>
      </c>
      <c r="I128" s="156">
        <v>7.9999999999999991</v>
      </c>
      <c r="J128" s="150">
        <v>429.41489361702145</v>
      </c>
      <c r="K128" s="156">
        <v>15.95744680851065</v>
      </c>
      <c r="L128" s="150">
        <v>36.080000000000005</v>
      </c>
      <c r="M128" s="156">
        <v>22.916666666666668</v>
      </c>
      <c r="N128" s="150">
        <v>22.1875</v>
      </c>
      <c r="O128" s="156">
        <v>31.25</v>
      </c>
      <c r="P128" s="150">
        <v>2</v>
      </c>
      <c r="Q128" s="156">
        <v>50</v>
      </c>
      <c r="R128" s="150"/>
      <c r="S128" s="156"/>
      <c r="T128" s="150"/>
      <c r="U128" s="156"/>
      <c r="V128" s="150">
        <v>731.39699056691256</v>
      </c>
      <c r="W128" s="156">
        <v>10.507955914804681</v>
      </c>
    </row>
    <row r="129" spans="1:23" ht="24" customHeight="1" x14ac:dyDescent="0.15">
      <c r="A129" s="35"/>
      <c r="B129" s="34"/>
      <c r="C129" s="5" t="s">
        <v>69</v>
      </c>
      <c r="D129" s="146"/>
      <c r="E129" s="157"/>
      <c r="F129" s="146"/>
      <c r="G129" s="157"/>
      <c r="H129" s="146"/>
      <c r="I129" s="157"/>
      <c r="J129" s="146">
        <v>57.255319148936174</v>
      </c>
      <c r="K129" s="157">
        <v>2.127659574468086</v>
      </c>
      <c r="L129" s="146">
        <v>13.12</v>
      </c>
      <c r="M129" s="157">
        <v>8.3333333333333321</v>
      </c>
      <c r="N129" s="146">
        <v>8.875</v>
      </c>
      <c r="O129" s="157">
        <v>12.5</v>
      </c>
      <c r="P129" s="146"/>
      <c r="Q129" s="157"/>
      <c r="R129" s="146">
        <v>1</v>
      </c>
      <c r="S129" s="157">
        <v>50</v>
      </c>
      <c r="T129" s="146">
        <v>3</v>
      </c>
      <c r="U129" s="157">
        <v>100</v>
      </c>
      <c r="V129" s="146">
        <v>83.250319148936171</v>
      </c>
      <c r="W129" s="157">
        <v>1.1960545296096761</v>
      </c>
    </row>
    <row r="130" spans="1:23" ht="24" customHeight="1" x14ac:dyDescent="0.15">
      <c r="A130" s="35"/>
      <c r="B130" s="36"/>
      <c r="C130" s="30" t="s">
        <v>28</v>
      </c>
      <c r="D130" s="152">
        <v>358.33333333333337</v>
      </c>
      <c r="E130" s="158">
        <v>100</v>
      </c>
      <c r="F130" s="152">
        <v>2608.8235294117649</v>
      </c>
      <c r="G130" s="158">
        <v>100</v>
      </c>
      <c r="H130" s="152">
        <v>1064.814814814815</v>
      </c>
      <c r="I130" s="158">
        <v>100</v>
      </c>
      <c r="J130" s="152">
        <v>2690.9999999999991</v>
      </c>
      <c r="K130" s="158">
        <v>100</v>
      </c>
      <c r="L130" s="152">
        <v>157.44000000000003</v>
      </c>
      <c r="M130" s="158">
        <v>100</v>
      </c>
      <c r="N130" s="152">
        <v>71</v>
      </c>
      <c r="O130" s="158">
        <v>100</v>
      </c>
      <c r="P130" s="152">
        <v>4</v>
      </c>
      <c r="Q130" s="158">
        <v>100</v>
      </c>
      <c r="R130" s="152">
        <v>2</v>
      </c>
      <c r="S130" s="158">
        <v>100</v>
      </c>
      <c r="T130" s="152">
        <v>3</v>
      </c>
      <c r="U130" s="158">
        <v>100</v>
      </c>
      <c r="V130" s="152">
        <v>6960.4116775599123</v>
      </c>
      <c r="W130" s="158">
        <v>100</v>
      </c>
    </row>
    <row r="131" spans="1:23" ht="24" customHeight="1" x14ac:dyDescent="0.15">
      <c r="A131" s="35"/>
      <c r="B131" s="173" t="s">
        <v>41</v>
      </c>
      <c r="C131" s="6" t="s">
        <v>66</v>
      </c>
      <c r="D131" s="159">
        <v>825</v>
      </c>
      <c r="E131" s="160">
        <v>100</v>
      </c>
      <c r="F131" s="148">
        <v>668.11111111111109</v>
      </c>
      <c r="G131" s="155">
        <v>77.777777777777771</v>
      </c>
      <c r="H131" s="148">
        <v>416.5</v>
      </c>
      <c r="I131" s="155">
        <v>85</v>
      </c>
      <c r="J131" s="148">
        <v>755.05714285714282</v>
      </c>
      <c r="K131" s="155">
        <v>65.714285714285708</v>
      </c>
      <c r="L131" s="148">
        <v>24.972972972972972</v>
      </c>
      <c r="M131" s="155">
        <v>29.72972972972973</v>
      </c>
      <c r="N131" s="148">
        <v>7.615384615384615</v>
      </c>
      <c r="O131" s="155">
        <v>23.076923076923077</v>
      </c>
      <c r="P131" s="148">
        <v>1.1666666666666667</v>
      </c>
      <c r="Q131" s="155">
        <v>16.666666666666668</v>
      </c>
      <c r="R131" s="148"/>
      <c r="S131" s="155"/>
      <c r="T131" s="148"/>
      <c r="U131" s="155"/>
      <c r="V131" s="148">
        <v>2698.423278223278</v>
      </c>
      <c r="W131" s="155">
        <v>78.28323986722593</v>
      </c>
    </row>
    <row r="132" spans="1:23" ht="24" customHeight="1" x14ac:dyDescent="0.15">
      <c r="A132" s="35"/>
      <c r="B132" s="174"/>
      <c r="C132" s="4" t="s">
        <v>67</v>
      </c>
      <c r="D132" s="150"/>
      <c r="E132" s="156"/>
      <c r="F132" s="150">
        <v>159.07407407407408</v>
      </c>
      <c r="G132" s="156">
        <v>18.518518518518519</v>
      </c>
      <c r="H132" s="150">
        <v>73.5</v>
      </c>
      <c r="I132" s="156">
        <v>15</v>
      </c>
      <c r="J132" s="150">
        <v>279.04285714285714</v>
      </c>
      <c r="K132" s="156">
        <v>24.285714285714285</v>
      </c>
      <c r="L132" s="150">
        <v>36.324324324324323</v>
      </c>
      <c r="M132" s="156">
        <v>43.243243243243242</v>
      </c>
      <c r="N132" s="150">
        <v>7.615384615384615</v>
      </c>
      <c r="O132" s="156">
        <v>23.076923076923077</v>
      </c>
      <c r="P132" s="150">
        <v>1.1666666666666667</v>
      </c>
      <c r="Q132" s="156">
        <v>16.666666666666668</v>
      </c>
      <c r="R132" s="150"/>
      <c r="S132" s="156"/>
      <c r="T132" s="150"/>
      <c r="U132" s="156"/>
      <c r="V132" s="150">
        <v>556.72330682330676</v>
      </c>
      <c r="W132" s="156">
        <v>16.150951750023406</v>
      </c>
    </row>
    <row r="133" spans="1:23" ht="24" customHeight="1" x14ac:dyDescent="0.15">
      <c r="A133" s="35"/>
      <c r="B133" s="174"/>
      <c r="C133" s="4" t="s">
        <v>68</v>
      </c>
      <c r="D133" s="150"/>
      <c r="E133" s="156"/>
      <c r="F133" s="150">
        <v>31.814814814814813</v>
      </c>
      <c r="G133" s="156">
        <v>3.7037037037037037</v>
      </c>
      <c r="H133" s="150"/>
      <c r="I133" s="156"/>
      <c r="J133" s="150">
        <v>114.89999999999999</v>
      </c>
      <c r="K133" s="156">
        <v>10</v>
      </c>
      <c r="L133" s="150">
        <v>18.162162162162161</v>
      </c>
      <c r="M133" s="156">
        <v>21.621621621621621</v>
      </c>
      <c r="N133" s="150">
        <v>12.692307692307692</v>
      </c>
      <c r="O133" s="156">
        <v>38.46153846153846</v>
      </c>
      <c r="P133" s="150">
        <v>2.3333333333333335</v>
      </c>
      <c r="Q133" s="156">
        <v>33.333333333333336</v>
      </c>
      <c r="R133" s="150"/>
      <c r="S133" s="156"/>
      <c r="T133" s="150"/>
      <c r="U133" s="156"/>
      <c r="V133" s="150">
        <v>179.902618002618</v>
      </c>
      <c r="W133" s="156">
        <v>5.2191069916628372</v>
      </c>
    </row>
    <row r="134" spans="1:23" ht="24" customHeight="1" x14ac:dyDescent="0.15">
      <c r="A134" s="35"/>
      <c r="B134" s="34"/>
      <c r="C134" s="5" t="s">
        <v>69</v>
      </c>
      <c r="D134" s="146"/>
      <c r="E134" s="157"/>
      <c r="F134" s="146"/>
      <c r="G134" s="157"/>
      <c r="H134" s="146"/>
      <c r="I134" s="157"/>
      <c r="J134" s="146"/>
      <c r="K134" s="157"/>
      <c r="L134" s="146">
        <v>4.5405405405405403</v>
      </c>
      <c r="M134" s="157">
        <v>5.4054054054054053</v>
      </c>
      <c r="N134" s="146">
        <v>5.0769230769230766</v>
      </c>
      <c r="O134" s="157">
        <v>15.384615384615383</v>
      </c>
      <c r="P134" s="146">
        <v>2.3333333333333335</v>
      </c>
      <c r="Q134" s="157">
        <v>33.333333333333336</v>
      </c>
      <c r="R134" s="146"/>
      <c r="S134" s="157"/>
      <c r="T134" s="146"/>
      <c r="U134" s="157"/>
      <c r="V134" s="146">
        <v>11.950796950796951</v>
      </c>
      <c r="W134" s="157">
        <v>0.34670139108781406</v>
      </c>
    </row>
    <row r="135" spans="1:23" ht="24" customHeight="1" x14ac:dyDescent="0.15">
      <c r="A135" s="35"/>
      <c r="B135" s="36"/>
      <c r="C135" s="30" t="s">
        <v>28</v>
      </c>
      <c r="D135" s="161">
        <v>825</v>
      </c>
      <c r="E135" s="162">
        <v>100</v>
      </c>
      <c r="F135" s="152">
        <v>859</v>
      </c>
      <c r="G135" s="158">
        <v>100</v>
      </c>
      <c r="H135" s="152">
        <v>490</v>
      </c>
      <c r="I135" s="158">
        <v>100</v>
      </c>
      <c r="J135" s="152">
        <v>1149</v>
      </c>
      <c r="K135" s="158">
        <v>100</v>
      </c>
      <c r="L135" s="152">
        <v>84</v>
      </c>
      <c r="M135" s="158">
        <v>100</v>
      </c>
      <c r="N135" s="152">
        <v>33</v>
      </c>
      <c r="O135" s="158">
        <v>100</v>
      </c>
      <c r="P135" s="152">
        <v>7</v>
      </c>
      <c r="Q135" s="158">
        <v>100</v>
      </c>
      <c r="R135" s="152"/>
      <c r="S135" s="158"/>
      <c r="T135" s="152"/>
      <c r="U135" s="158"/>
      <c r="V135" s="152">
        <v>3447</v>
      </c>
      <c r="W135" s="158">
        <v>100</v>
      </c>
    </row>
    <row r="136" spans="1:23" ht="24" customHeight="1" x14ac:dyDescent="0.15">
      <c r="A136" s="35"/>
      <c r="B136" s="175" t="s">
        <v>42</v>
      </c>
      <c r="C136" s="6" t="s">
        <v>66</v>
      </c>
      <c r="D136" s="148">
        <v>2920.9003401360542</v>
      </c>
      <c r="E136" s="155">
        <v>92.842203066368498</v>
      </c>
      <c r="F136" s="148">
        <v>5869.638230266467</v>
      </c>
      <c r="G136" s="155">
        <v>71.57429344361357</v>
      </c>
      <c r="H136" s="148">
        <v>3410.1567139001354</v>
      </c>
      <c r="I136" s="155">
        <v>72.618107705760707</v>
      </c>
      <c r="J136" s="148">
        <v>4835.7462533672033</v>
      </c>
      <c r="K136" s="155">
        <v>57.834848151060179</v>
      </c>
      <c r="L136" s="148">
        <v>222.91238473767888</v>
      </c>
      <c r="M136" s="155">
        <v>34.915165831977767</v>
      </c>
      <c r="N136" s="148">
        <v>40.402190170940173</v>
      </c>
      <c r="O136" s="155">
        <v>15.172948530709848</v>
      </c>
      <c r="P136" s="148">
        <v>3.166666666666667</v>
      </c>
      <c r="Q136" s="155">
        <v>8.5585585585585573</v>
      </c>
      <c r="R136" s="148"/>
      <c r="S136" s="155"/>
      <c r="T136" s="148"/>
      <c r="U136" s="155"/>
      <c r="V136" s="148">
        <v>17302.922779245146</v>
      </c>
      <c r="W136" s="155">
        <v>68.242946475335131</v>
      </c>
    </row>
    <row r="137" spans="1:23" ht="24" customHeight="1" x14ac:dyDescent="0.15">
      <c r="A137" s="35"/>
      <c r="B137" s="176"/>
      <c r="C137" s="4" t="s">
        <v>67</v>
      </c>
      <c r="D137" s="150">
        <v>219.80306122448974</v>
      </c>
      <c r="E137" s="156">
        <v>6.9865445816145018</v>
      </c>
      <c r="F137" s="150">
        <v>1854.4455838439737</v>
      </c>
      <c r="G137" s="156">
        <v>22.613085710946145</v>
      </c>
      <c r="H137" s="150">
        <v>1119.7345689008848</v>
      </c>
      <c r="I137" s="156">
        <v>23.84436034709729</v>
      </c>
      <c r="J137" s="150">
        <v>2426.0986701328052</v>
      </c>
      <c r="K137" s="156">
        <v>29.015800423547397</v>
      </c>
      <c r="L137" s="150">
        <v>241.84942236354004</v>
      </c>
      <c r="M137" s="156">
        <v>37.881307932388324</v>
      </c>
      <c r="N137" s="150">
        <v>121.53274572649573</v>
      </c>
      <c r="O137" s="156">
        <v>45.641339934840865</v>
      </c>
      <c r="P137" s="150">
        <v>12.166666666666666</v>
      </c>
      <c r="Q137" s="156">
        <v>32.882882882882875</v>
      </c>
      <c r="R137" s="150">
        <v>2</v>
      </c>
      <c r="S137" s="156">
        <v>33.333333333333336</v>
      </c>
      <c r="T137" s="150"/>
      <c r="U137" s="156"/>
      <c r="V137" s="150">
        <v>5997.6307188588562</v>
      </c>
      <c r="W137" s="156">
        <v>23.654731477901592</v>
      </c>
    </row>
    <row r="138" spans="1:23" ht="24" customHeight="1" x14ac:dyDescent="0.15">
      <c r="A138" s="35"/>
      <c r="B138" s="176"/>
      <c r="C138" s="4" t="s">
        <v>68</v>
      </c>
      <c r="D138" s="150">
        <v>5.3877551020408161</v>
      </c>
      <c r="E138" s="156">
        <v>0.17125235201699376</v>
      </c>
      <c r="F138" s="150">
        <v>476.67926417350571</v>
      </c>
      <c r="G138" s="156">
        <v>5.8126208454403185</v>
      </c>
      <c r="H138" s="150">
        <v>166.12300569800573</v>
      </c>
      <c r="I138" s="156">
        <v>3.537531947141991</v>
      </c>
      <c r="J138" s="150">
        <v>967.00654039680342</v>
      </c>
      <c r="K138" s="156">
        <v>11.565262835283919</v>
      </c>
      <c r="L138" s="150">
        <v>130.10931902490728</v>
      </c>
      <c r="M138" s="156">
        <v>20.379255533003455</v>
      </c>
      <c r="N138" s="150">
        <v>82.946474358974356</v>
      </c>
      <c r="O138" s="156">
        <v>31.15035548636633</v>
      </c>
      <c r="P138" s="150">
        <v>9.8333333333333339</v>
      </c>
      <c r="Q138" s="156">
        <v>26.576576576576574</v>
      </c>
      <c r="R138" s="150">
        <v>1</v>
      </c>
      <c r="S138" s="156">
        <v>16.666666666666668</v>
      </c>
      <c r="T138" s="150"/>
      <c r="U138" s="156"/>
      <c r="V138" s="150">
        <v>1839.0856920875706</v>
      </c>
      <c r="W138" s="156">
        <v>7.2533772501851264</v>
      </c>
    </row>
    <row r="139" spans="1:23" ht="24" customHeight="1" x14ac:dyDescent="0.15">
      <c r="A139" s="35"/>
      <c r="B139" s="34"/>
      <c r="C139" s="5" t="s">
        <v>69</v>
      </c>
      <c r="D139" s="146"/>
      <c r="E139" s="157"/>
      <c r="F139" s="146"/>
      <c r="G139" s="157"/>
      <c r="H139" s="146"/>
      <c r="I139" s="157"/>
      <c r="J139" s="146">
        <v>132.45042927424862</v>
      </c>
      <c r="K139" s="157">
        <v>1.584088590108498</v>
      </c>
      <c r="L139" s="146">
        <v>43.568873873873869</v>
      </c>
      <c r="M139" s="157">
        <v>6.8242707026304537</v>
      </c>
      <c r="N139" s="146">
        <v>21.39636752136752</v>
      </c>
      <c r="O139" s="157">
        <v>8.0353560480829387</v>
      </c>
      <c r="P139" s="146">
        <v>11.833333333333334</v>
      </c>
      <c r="Q139" s="157">
        <v>31.981981981981978</v>
      </c>
      <c r="R139" s="146">
        <v>3</v>
      </c>
      <c r="S139" s="157">
        <v>50</v>
      </c>
      <c r="T139" s="146">
        <v>3</v>
      </c>
      <c r="U139" s="157">
        <v>100</v>
      </c>
      <c r="V139" s="146">
        <v>215.24900400282337</v>
      </c>
      <c r="W139" s="157">
        <v>0.84894479657815947</v>
      </c>
    </row>
    <row r="140" spans="1:23" ht="24" customHeight="1" x14ac:dyDescent="0.15">
      <c r="A140" s="35"/>
      <c r="B140" s="36"/>
      <c r="C140" s="30" t="s">
        <v>28</v>
      </c>
      <c r="D140" s="152">
        <v>3146.0911564625849</v>
      </c>
      <c r="E140" s="158">
        <v>100</v>
      </c>
      <c r="F140" s="152">
        <v>8200.7630782839442</v>
      </c>
      <c r="G140" s="158">
        <v>100</v>
      </c>
      <c r="H140" s="152">
        <v>4696.0142884990264</v>
      </c>
      <c r="I140" s="158">
        <v>100</v>
      </c>
      <c r="J140" s="152">
        <v>8361.3018931710612</v>
      </c>
      <c r="K140" s="158">
        <v>100</v>
      </c>
      <c r="L140" s="152">
        <v>638.44000000000005</v>
      </c>
      <c r="M140" s="158">
        <v>100</v>
      </c>
      <c r="N140" s="152">
        <v>266.27777777777783</v>
      </c>
      <c r="O140" s="158">
        <v>100</v>
      </c>
      <c r="P140" s="152">
        <v>37.000000000000007</v>
      </c>
      <c r="Q140" s="158">
        <v>100</v>
      </c>
      <c r="R140" s="152">
        <v>6</v>
      </c>
      <c r="S140" s="158">
        <v>100</v>
      </c>
      <c r="T140" s="152">
        <v>3</v>
      </c>
      <c r="U140" s="158">
        <v>100</v>
      </c>
      <c r="V140" s="152">
        <v>25354.888194194395</v>
      </c>
      <c r="W140" s="158">
        <v>100</v>
      </c>
    </row>
    <row r="141" spans="1:23" ht="24" customHeight="1" x14ac:dyDescent="0.15">
      <c r="A141" s="28"/>
      <c r="B141" s="37" t="s">
        <v>28</v>
      </c>
      <c r="C141" s="6" t="s">
        <v>66</v>
      </c>
      <c r="D141" s="148">
        <v>5137.0868085063939</v>
      </c>
      <c r="E141" s="155">
        <v>85.914696198480854</v>
      </c>
      <c r="F141" s="148">
        <v>9326.9561660149302</v>
      </c>
      <c r="G141" s="155">
        <v>66.535774239222647</v>
      </c>
      <c r="H141" s="148">
        <v>6139.8335007439055</v>
      </c>
      <c r="I141" s="155">
        <v>70.208114035293178</v>
      </c>
      <c r="J141" s="148">
        <v>7503.6135445302443</v>
      </c>
      <c r="K141" s="155">
        <v>55.289157690433584</v>
      </c>
      <c r="L141" s="148">
        <v>447.67885113732297</v>
      </c>
      <c r="M141" s="155">
        <v>39.240543799744913</v>
      </c>
      <c r="N141" s="148">
        <v>106.75722340930675</v>
      </c>
      <c r="O141" s="155">
        <v>21.045121250328787</v>
      </c>
      <c r="P141" s="148">
        <v>11.833333333333334</v>
      </c>
      <c r="Q141" s="155">
        <v>18.205128205128204</v>
      </c>
      <c r="R141" s="148">
        <v>1.25</v>
      </c>
      <c r="S141" s="155">
        <v>9.615384615384615</v>
      </c>
      <c r="T141" s="148"/>
      <c r="U141" s="155"/>
      <c r="V141" s="148">
        <v>28675.009427675432</v>
      </c>
      <c r="W141" s="155">
        <v>65.09627610317817</v>
      </c>
    </row>
    <row r="142" spans="1:23" ht="24" customHeight="1" x14ac:dyDescent="0.15">
      <c r="A142" s="28"/>
      <c r="B142" s="38"/>
      <c r="C142" s="4" t="s">
        <v>67</v>
      </c>
      <c r="D142" s="150">
        <v>810.52735950685258</v>
      </c>
      <c r="E142" s="156">
        <v>13.555584020359357</v>
      </c>
      <c r="F142" s="150">
        <v>3788.2359278858967</v>
      </c>
      <c r="G142" s="156">
        <v>27.024165866796533</v>
      </c>
      <c r="H142" s="150">
        <v>2173.0405235408052</v>
      </c>
      <c r="I142" s="156">
        <v>24.848406208666923</v>
      </c>
      <c r="J142" s="150">
        <v>4052.1780596863077</v>
      </c>
      <c r="K142" s="156">
        <v>29.857815891255008</v>
      </c>
      <c r="L142" s="150">
        <v>407.10659859851995</v>
      </c>
      <c r="M142" s="156">
        <v>35.684250602604692</v>
      </c>
      <c r="N142" s="150">
        <v>191.52087488129158</v>
      </c>
      <c r="O142" s="156">
        <v>37.754635284889375</v>
      </c>
      <c r="P142" s="150">
        <v>16.611111111111111</v>
      </c>
      <c r="Q142" s="156">
        <v>25.555555555555554</v>
      </c>
      <c r="R142" s="150">
        <v>2</v>
      </c>
      <c r="S142" s="156">
        <v>15.384615384615385</v>
      </c>
      <c r="T142" s="150"/>
      <c r="U142" s="156"/>
      <c r="V142" s="150">
        <v>11441.220455210785</v>
      </c>
      <c r="W142" s="156">
        <v>25.973168294442214</v>
      </c>
    </row>
    <row r="143" spans="1:23" ht="24" customHeight="1" x14ac:dyDescent="0.15">
      <c r="A143" s="28"/>
      <c r="B143" s="38"/>
      <c r="C143" s="4" t="s">
        <v>68</v>
      </c>
      <c r="D143" s="150">
        <v>31.673469387755102</v>
      </c>
      <c r="E143" s="156">
        <v>0.52971978115979235</v>
      </c>
      <c r="F143" s="150">
        <v>858.8254273086161</v>
      </c>
      <c r="G143" s="156">
        <v>6.1266091236199056</v>
      </c>
      <c r="H143" s="150">
        <v>397.90497009666842</v>
      </c>
      <c r="I143" s="156">
        <v>4.5499861702067426</v>
      </c>
      <c r="J143" s="150">
        <v>1758.8588033567821</v>
      </c>
      <c r="K143" s="156">
        <v>12.959865424424441</v>
      </c>
      <c r="L143" s="150">
        <v>226.16364145481379</v>
      </c>
      <c r="M143" s="156">
        <v>19.823997170898597</v>
      </c>
      <c r="N143" s="150">
        <v>170.4117165242165</v>
      </c>
      <c r="O143" s="156">
        <v>33.593373096439571</v>
      </c>
      <c r="P143" s="150">
        <v>17.722222222222221</v>
      </c>
      <c r="Q143" s="156">
        <v>27.264957264957264</v>
      </c>
      <c r="R143" s="150">
        <v>3.9</v>
      </c>
      <c r="S143" s="156">
        <v>30</v>
      </c>
      <c r="T143" s="150">
        <v>0.66666666666666663</v>
      </c>
      <c r="U143" s="156">
        <v>6.6666666666666661</v>
      </c>
      <c r="V143" s="150">
        <v>3466.1269170177407</v>
      </c>
      <c r="W143" s="156">
        <v>7.8685921749367553</v>
      </c>
    </row>
    <row r="144" spans="1:23" ht="24" customHeight="1" x14ac:dyDescent="0.15">
      <c r="A144" s="28"/>
      <c r="B144" s="34"/>
      <c r="C144" s="5" t="s">
        <v>69</v>
      </c>
      <c r="D144" s="146"/>
      <c r="E144" s="157"/>
      <c r="F144" s="146">
        <v>43.939393939393938</v>
      </c>
      <c r="G144" s="157">
        <v>0.31345077036090607</v>
      </c>
      <c r="H144" s="146">
        <v>34.411764705882355</v>
      </c>
      <c r="I144" s="157">
        <v>0.39349358583315708</v>
      </c>
      <c r="J144" s="146">
        <v>256.93190254848986</v>
      </c>
      <c r="K144" s="157">
        <v>1.8931609938869649</v>
      </c>
      <c r="L144" s="146">
        <v>59.908827144901906</v>
      </c>
      <c r="M144" s="157">
        <v>5.2512084267517896</v>
      </c>
      <c r="N144" s="146">
        <v>38.587962962962962</v>
      </c>
      <c r="O144" s="157">
        <v>7.6068703683422783</v>
      </c>
      <c r="P144" s="146">
        <v>18.833333333333332</v>
      </c>
      <c r="Q144" s="157">
        <v>28.974358974358971</v>
      </c>
      <c r="R144" s="146">
        <v>5.85</v>
      </c>
      <c r="S144" s="157">
        <v>45</v>
      </c>
      <c r="T144" s="146">
        <v>9.3333333333333321</v>
      </c>
      <c r="U144" s="157">
        <v>93.333333333333314</v>
      </c>
      <c r="V144" s="146">
        <v>467.79651796829762</v>
      </c>
      <c r="W144" s="157">
        <v>1.0619634274428296</v>
      </c>
    </row>
    <row r="145" spans="1:23" ht="24" customHeight="1" x14ac:dyDescent="0.15">
      <c r="A145" s="36"/>
      <c r="B145" s="39"/>
      <c r="C145" s="30" t="s">
        <v>28</v>
      </c>
      <c r="D145" s="152">
        <v>5979.2876374010011</v>
      </c>
      <c r="E145" s="158">
        <v>100</v>
      </c>
      <c r="F145" s="152">
        <v>14017.956915148838</v>
      </c>
      <c r="G145" s="158">
        <v>100</v>
      </c>
      <c r="H145" s="152">
        <v>8745.1907590872615</v>
      </c>
      <c r="I145" s="158">
        <v>100</v>
      </c>
      <c r="J145" s="152">
        <v>13571.582310121825</v>
      </c>
      <c r="K145" s="158">
        <v>100</v>
      </c>
      <c r="L145" s="152">
        <v>1140.8579183355587</v>
      </c>
      <c r="M145" s="158">
        <v>100</v>
      </c>
      <c r="N145" s="152">
        <v>507.27777777777771</v>
      </c>
      <c r="O145" s="158">
        <v>100</v>
      </c>
      <c r="P145" s="152">
        <v>65</v>
      </c>
      <c r="Q145" s="158">
        <v>100</v>
      </c>
      <c r="R145" s="152">
        <v>13</v>
      </c>
      <c r="S145" s="158">
        <v>100</v>
      </c>
      <c r="T145" s="152">
        <v>10</v>
      </c>
      <c r="U145" s="158">
        <v>100</v>
      </c>
      <c r="V145" s="152">
        <v>44050.153317872268</v>
      </c>
      <c r="W145" s="158">
        <v>100</v>
      </c>
    </row>
    <row r="146" spans="1:23" s="15" customFormat="1" ht="24" customHeight="1" x14ac:dyDescent="0.15">
      <c r="A146" s="177" t="s">
        <v>43</v>
      </c>
      <c r="B146" s="173" t="s">
        <v>44</v>
      </c>
      <c r="C146" s="6" t="s">
        <v>66</v>
      </c>
      <c r="D146" s="148">
        <v>1275.9999999999995</v>
      </c>
      <c r="E146" s="155">
        <v>86.956521739130423</v>
      </c>
      <c r="F146" s="148">
        <v>3488.4615384615386</v>
      </c>
      <c r="G146" s="155">
        <v>76.923076923076906</v>
      </c>
      <c r="H146" s="148">
        <v>1804.4000000000008</v>
      </c>
      <c r="I146" s="155">
        <v>76.47058823529413</v>
      </c>
      <c r="J146" s="148">
        <v>4270.2758620689701</v>
      </c>
      <c r="K146" s="155">
        <v>76.744186046511643</v>
      </c>
      <c r="L146" s="148">
        <v>509.04464285714209</v>
      </c>
      <c r="M146" s="155">
        <v>63.963963963963927</v>
      </c>
      <c r="N146" s="148">
        <v>99.240506329113927</v>
      </c>
      <c r="O146" s="155">
        <v>40.506329113924046</v>
      </c>
      <c r="P146" s="148">
        <v>4.9333333333333336</v>
      </c>
      <c r="Q146" s="155">
        <v>13.333333333333334</v>
      </c>
      <c r="R146" s="148"/>
      <c r="S146" s="155"/>
      <c r="T146" s="148"/>
      <c r="U146" s="155"/>
      <c r="V146" s="148">
        <v>11452.355883050095</v>
      </c>
      <c r="W146" s="155">
        <v>76.165585735801983</v>
      </c>
    </row>
    <row r="147" spans="1:23" s="15" customFormat="1" ht="24" customHeight="1" x14ac:dyDescent="0.15">
      <c r="A147" s="178"/>
      <c r="B147" s="179"/>
      <c r="C147" s="4" t="s">
        <v>67</v>
      </c>
      <c r="D147" s="150">
        <v>191.39999999999998</v>
      </c>
      <c r="E147" s="156">
        <v>13.043478260869566</v>
      </c>
      <c r="F147" s="150">
        <v>930.25641025641028</v>
      </c>
      <c r="G147" s="156">
        <v>20.512820512820507</v>
      </c>
      <c r="H147" s="150">
        <v>347</v>
      </c>
      <c r="I147" s="156">
        <v>14.705882352941172</v>
      </c>
      <c r="J147" s="150">
        <v>1002.8678160919545</v>
      </c>
      <c r="K147" s="156">
        <v>18.02325581395348</v>
      </c>
      <c r="L147" s="150">
        <v>207.91964285714292</v>
      </c>
      <c r="M147" s="156">
        <v>26.126126126126156</v>
      </c>
      <c r="N147" s="150">
        <v>58.924050632911396</v>
      </c>
      <c r="O147" s="156">
        <v>24.050632911392405</v>
      </c>
      <c r="P147" s="150">
        <v>9.8666666666666671</v>
      </c>
      <c r="Q147" s="156">
        <v>26.666666666666668</v>
      </c>
      <c r="R147" s="150">
        <v>2.1666666666666665</v>
      </c>
      <c r="S147" s="156">
        <v>16.666666666666664</v>
      </c>
      <c r="T147" s="150"/>
      <c r="U147" s="156"/>
      <c r="V147" s="150">
        <v>2750.4012531717526</v>
      </c>
      <c r="W147" s="156">
        <v>18.291950110139101</v>
      </c>
    </row>
    <row r="148" spans="1:23" s="15" customFormat="1" ht="24" customHeight="1" x14ac:dyDescent="0.15">
      <c r="A148" s="178"/>
      <c r="B148" s="180"/>
      <c r="C148" s="4" t="s">
        <v>68</v>
      </c>
      <c r="D148" s="150"/>
      <c r="E148" s="156"/>
      <c r="F148" s="150">
        <v>116.28205128205128</v>
      </c>
      <c r="G148" s="156">
        <v>2.5641025641025634</v>
      </c>
      <c r="H148" s="150">
        <v>138.80000000000001</v>
      </c>
      <c r="I148" s="156">
        <v>5.8823529411764692</v>
      </c>
      <c r="J148" s="150">
        <v>226.4540229885057</v>
      </c>
      <c r="K148" s="156">
        <v>4.0697674418604599</v>
      </c>
      <c r="L148" s="150">
        <v>78.866071428571431</v>
      </c>
      <c r="M148" s="156">
        <v>9.9099099099099188</v>
      </c>
      <c r="N148" s="150">
        <v>55.822784810126585</v>
      </c>
      <c r="O148" s="156">
        <v>22.784810126582276</v>
      </c>
      <c r="P148" s="150">
        <v>12.333333333333334</v>
      </c>
      <c r="Q148" s="156">
        <v>33.333333333333336</v>
      </c>
      <c r="R148" s="150">
        <v>4.333333333333333</v>
      </c>
      <c r="S148" s="156">
        <v>33.333333333333329</v>
      </c>
      <c r="T148" s="150">
        <v>7.125</v>
      </c>
      <c r="U148" s="156">
        <v>37.5</v>
      </c>
      <c r="V148" s="150">
        <v>640.01659717592167</v>
      </c>
      <c r="W148" s="156">
        <v>4.2565249894728296</v>
      </c>
    </row>
    <row r="149" spans="1:23" s="15" customFormat="1" ht="24" customHeight="1" x14ac:dyDescent="0.15">
      <c r="A149" s="27"/>
      <c r="B149" s="28"/>
      <c r="C149" s="5" t="s">
        <v>69</v>
      </c>
      <c r="D149" s="146"/>
      <c r="E149" s="157"/>
      <c r="F149" s="146"/>
      <c r="G149" s="157"/>
      <c r="H149" s="146">
        <v>69.400000000000006</v>
      </c>
      <c r="I149" s="157">
        <v>2.9411764705882346</v>
      </c>
      <c r="J149" s="146">
        <v>64.701149425287355</v>
      </c>
      <c r="K149" s="157">
        <v>1.1627906976744176</v>
      </c>
      <c r="L149" s="146"/>
      <c r="M149" s="157"/>
      <c r="N149" s="146">
        <v>31.012658227848103</v>
      </c>
      <c r="O149" s="157">
        <v>12.658227848101266</v>
      </c>
      <c r="P149" s="146">
        <v>9.8666666666666671</v>
      </c>
      <c r="Q149" s="157">
        <v>26.666666666666668</v>
      </c>
      <c r="R149" s="146">
        <v>6.5</v>
      </c>
      <c r="S149" s="157">
        <v>50</v>
      </c>
      <c r="T149" s="146">
        <v>11.875</v>
      </c>
      <c r="U149" s="157">
        <v>62.5</v>
      </c>
      <c r="V149" s="146">
        <v>193.35547431980214</v>
      </c>
      <c r="W149" s="157">
        <v>1.2859391645860478</v>
      </c>
    </row>
    <row r="150" spans="1:23" s="15" customFormat="1" ht="24" customHeight="1" x14ac:dyDescent="0.15">
      <c r="A150" s="28"/>
      <c r="B150" s="28"/>
      <c r="C150" s="30" t="s">
        <v>28</v>
      </c>
      <c r="D150" s="152">
        <v>1467.3999999999996</v>
      </c>
      <c r="E150" s="158">
        <v>100</v>
      </c>
      <c r="F150" s="152">
        <v>4535.0000000000009</v>
      </c>
      <c r="G150" s="158">
        <v>100</v>
      </c>
      <c r="H150" s="152">
        <v>2359.6000000000008</v>
      </c>
      <c r="I150" s="158">
        <v>100</v>
      </c>
      <c r="J150" s="152">
        <v>5564.298850574718</v>
      </c>
      <c r="K150" s="158">
        <v>100</v>
      </c>
      <c r="L150" s="152">
        <v>795.83035714285643</v>
      </c>
      <c r="M150" s="158">
        <v>100</v>
      </c>
      <c r="N150" s="152">
        <v>245.00000000000003</v>
      </c>
      <c r="O150" s="158">
        <v>100</v>
      </c>
      <c r="P150" s="152">
        <v>37</v>
      </c>
      <c r="Q150" s="158">
        <v>100</v>
      </c>
      <c r="R150" s="152">
        <v>13</v>
      </c>
      <c r="S150" s="158">
        <v>100</v>
      </c>
      <c r="T150" s="152">
        <v>19</v>
      </c>
      <c r="U150" s="158">
        <v>100</v>
      </c>
      <c r="V150" s="152">
        <v>15036.129207717577</v>
      </c>
      <c r="W150" s="158">
        <v>100</v>
      </c>
    </row>
    <row r="151" spans="1:23" s="15" customFormat="1" ht="24" customHeight="1" x14ac:dyDescent="0.15">
      <c r="A151" s="28"/>
      <c r="B151" s="173" t="s">
        <v>45</v>
      </c>
      <c r="C151" s="6" t="s">
        <v>66</v>
      </c>
      <c r="D151" s="148">
        <v>1365</v>
      </c>
      <c r="E151" s="155">
        <v>85.714285714285708</v>
      </c>
      <c r="F151" s="148">
        <v>2061.7222222222208</v>
      </c>
      <c r="G151" s="155">
        <v>72.549019607843135</v>
      </c>
      <c r="H151" s="148">
        <v>1533.8648648648646</v>
      </c>
      <c r="I151" s="155">
        <v>80.555555555555557</v>
      </c>
      <c r="J151" s="148">
        <v>2798.1153846153761</v>
      </c>
      <c r="K151" s="155">
        <v>73.888888888888829</v>
      </c>
      <c r="L151" s="148">
        <v>316.40366972477062</v>
      </c>
      <c r="M151" s="155">
        <v>66.666666666666657</v>
      </c>
      <c r="N151" s="148">
        <v>89.782608695652087</v>
      </c>
      <c r="O151" s="155">
        <v>51.470588235294109</v>
      </c>
      <c r="P151" s="148">
        <v>11.666666666666668</v>
      </c>
      <c r="Q151" s="155">
        <v>27.777777777777775</v>
      </c>
      <c r="R151" s="148">
        <v>1</v>
      </c>
      <c r="S151" s="155">
        <v>12.5</v>
      </c>
      <c r="T151" s="148"/>
      <c r="U151" s="155"/>
      <c r="V151" s="148">
        <v>8177.5554167895507</v>
      </c>
      <c r="W151" s="155">
        <v>75.401108242607762</v>
      </c>
    </row>
    <row r="152" spans="1:23" s="15" customFormat="1" ht="24" customHeight="1" x14ac:dyDescent="0.15">
      <c r="A152" s="32"/>
      <c r="B152" s="174"/>
      <c r="C152" s="4" t="s">
        <v>67</v>
      </c>
      <c r="D152" s="150">
        <v>182</v>
      </c>
      <c r="E152" s="156">
        <v>11.428571428571429</v>
      </c>
      <c r="F152" s="150">
        <v>557.22222222222217</v>
      </c>
      <c r="G152" s="156">
        <v>19.60784313725491</v>
      </c>
      <c r="H152" s="150">
        <v>211.56756756756758</v>
      </c>
      <c r="I152" s="156">
        <v>11.111111111111114</v>
      </c>
      <c r="J152" s="150">
        <v>715.30769230769249</v>
      </c>
      <c r="K152" s="156">
        <v>18.888888888888935</v>
      </c>
      <c r="L152" s="150">
        <v>109.86238532110092</v>
      </c>
      <c r="M152" s="156">
        <v>23.148148148148149</v>
      </c>
      <c r="N152" s="150">
        <v>58.999999999999957</v>
      </c>
      <c r="O152" s="156">
        <v>33.82352941176471</v>
      </c>
      <c r="P152" s="150">
        <v>7</v>
      </c>
      <c r="Q152" s="156">
        <v>16.666666666666664</v>
      </c>
      <c r="R152" s="150">
        <v>2</v>
      </c>
      <c r="S152" s="156">
        <v>25</v>
      </c>
      <c r="T152" s="150">
        <v>7</v>
      </c>
      <c r="U152" s="156">
        <v>33.333333333333336</v>
      </c>
      <c r="V152" s="150">
        <v>1850.9598674185831</v>
      </c>
      <c r="W152" s="156">
        <v>17.066766069161471</v>
      </c>
    </row>
    <row r="153" spans="1:23" s="15" customFormat="1" ht="24" customHeight="1" x14ac:dyDescent="0.15">
      <c r="A153" s="32"/>
      <c r="B153" s="33"/>
      <c r="C153" s="4" t="s">
        <v>68</v>
      </c>
      <c r="D153" s="150">
        <v>45.5</v>
      </c>
      <c r="E153" s="156">
        <v>2.8571428571428572</v>
      </c>
      <c r="F153" s="150">
        <v>222.88888888888889</v>
      </c>
      <c r="G153" s="156">
        <v>7.8431372549019649</v>
      </c>
      <c r="H153" s="150">
        <v>158.67567567567568</v>
      </c>
      <c r="I153" s="156">
        <v>8.3333333333333357</v>
      </c>
      <c r="J153" s="150">
        <v>273.50000000000006</v>
      </c>
      <c r="K153" s="156">
        <v>7.2222222222222401</v>
      </c>
      <c r="L153" s="150">
        <v>39.550458715596328</v>
      </c>
      <c r="M153" s="156">
        <v>8.3333333333333321</v>
      </c>
      <c r="N153" s="150">
        <v>17.956521739130434</v>
      </c>
      <c r="O153" s="156">
        <v>10.294117647058831</v>
      </c>
      <c r="P153" s="150">
        <v>14.000000000000002</v>
      </c>
      <c r="Q153" s="156">
        <v>33.333333333333329</v>
      </c>
      <c r="R153" s="150">
        <v>1</v>
      </c>
      <c r="S153" s="156">
        <v>12.5</v>
      </c>
      <c r="T153" s="150"/>
      <c r="U153" s="156"/>
      <c r="V153" s="150">
        <v>773.07154501929131</v>
      </c>
      <c r="W153" s="156">
        <v>7.1281022597048951</v>
      </c>
    </row>
    <row r="154" spans="1:23" s="15" customFormat="1" ht="24" customHeight="1" x14ac:dyDescent="0.15">
      <c r="A154" s="27"/>
      <c r="B154" s="34"/>
      <c r="C154" s="5" t="s">
        <v>69</v>
      </c>
      <c r="D154" s="146"/>
      <c r="E154" s="157"/>
      <c r="F154" s="146"/>
      <c r="G154" s="157"/>
      <c r="H154" s="146"/>
      <c r="I154" s="157"/>
      <c r="J154" s="146"/>
      <c r="K154" s="157"/>
      <c r="L154" s="146">
        <v>8.7889908256880727</v>
      </c>
      <c r="M154" s="157">
        <v>1.8518518518518516</v>
      </c>
      <c r="N154" s="146">
        <v>7.695652173913043</v>
      </c>
      <c r="O154" s="157">
        <v>4.4117647058823559</v>
      </c>
      <c r="P154" s="146">
        <v>9.3333333333333339</v>
      </c>
      <c r="Q154" s="157">
        <v>22.222222222222221</v>
      </c>
      <c r="R154" s="146">
        <v>4</v>
      </c>
      <c r="S154" s="157">
        <v>50</v>
      </c>
      <c r="T154" s="146">
        <v>14.000000000000002</v>
      </c>
      <c r="U154" s="157">
        <v>66.666666666666671</v>
      </c>
      <c r="V154" s="146">
        <v>43.81797633293445</v>
      </c>
      <c r="W154" s="157">
        <v>0.4040234285258702</v>
      </c>
    </row>
    <row r="155" spans="1:23" s="15" customFormat="1" ht="24" customHeight="1" x14ac:dyDescent="0.15">
      <c r="A155" s="27"/>
      <c r="B155" s="34"/>
      <c r="C155" s="30" t="s">
        <v>28</v>
      </c>
      <c r="D155" s="152">
        <v>1592.5</v>
      </c>
      <c r="E155" s="158">
        <v>100</v>
      </c>
      <c r="F155" s="152">
        <v>2841.8333333333317</v>
      </c>
      <c r="G155" s="158">
        <v>100</v>
      </c>
      <c r="H155" s="152">
        <v>1904.1081081081077</v>
      </c>
      <c r="I155" s="158">
        <v>100</v>
      </c>
      <c r="J155" s="152">
        <v>3786.9230769230685</v>
      </c>
      <c r="K155" s="158">
        <v>100</v>
      </c>
      <c r="L155" s="152">
        <v>474.60550458715596</v>
      </c>
      <c r="M155" s="158">
        <v>100</v>
      </c>
      <c r="N155" s="152">
        <v>174.43478260869551</v>
      </c>
      <c r="O155" s="158">
        <v>100</v>
      </c>
      <c r="P155" s="152">
        <v>42.000000000000007</v>
      </c>
      <c r="Q155" s="158">
        <v>100</v>
      </c>
      <c r="R155" s="152">
        <v>8</v>
      </c>
      <c r="S155" s="158">
        <v>100</v>
      </c>
      <c r="T155" s="152">
        <v>21</v>
      </c>
      <c r="U155" s="158">
        <v>100</v>
      </c>
      <c r="V155" s="152">
        <v>10845.40480556036</v>
      </c>
      <c r="W155" s="158">
        <v>100</v>
      </c>
    </row>
    <row r="156" spans="1:23" ht="24" customHeight="1" x14ac:dyDescent="0.15">
      <c r="A156" s="35"/>
      <c r="B156" s="173" t="s">
        <v>78</v>
      </c>
      <c r="C156" s="6" t="s">
        <v>66</v>
      </c>
      <c r="D156" s="148">
        <v>126.75</v>
      </c>
      <c r="E156" s="155">
        <v>75</v>
      </c>
      <c r="F156" s="148">
        <v>557.33333333333337</v>
      </c>
      <c r="G156" s="155">
        <v>57.894736842105267</v>
      </c>
      <c r="H156" s="148">
        <v>183</v>
      </c>
      <c r="I156" s="155">
        <v>46.153846153846153</v>
      </c>
      <c r="J156" s="148">
        <v>511.63636363636385</v>
      </c>
      <c r="K156" s="155">
        <v>37.209302325581397</v>
      </c>
      <c r="L156" s="148">
        <v>32.78947368421052</v>
      </c>
      <c r="M156" s="155">
        <v>18.421052631578949</v>
      </c>
      <c r="N156" s="148">
        <v>12.926829268292684</v>
      </c>
      <c r="O156" s="155">
        <v>12.195121951219512</v>
      </c>
      <c r="P156" s="148">
        <v>2.6666666666666665</v>
      </c>
      <c r="Q156" s="155">
        <v>16.666666666666664</v>
      </c>
      <c r="R156" s="148"/>
      <c r="S156" s="155"/>
      <c r="T156" s="148"/>
      <c r="U156" s="155"/>
      <c r="V156" s="148">
        <v>1427.1026665888674</v>
      </c>
      <c r="W156" s="155">
        <v>44.262370854250534</v>
      </c>
    </row>
    <row r="157" spans="1:23" ht="24" customHeight="1" x14ac:dyDescent="0.15">
      <c r="A157" s="35"/>
      <c r="B157" s="174"/>
      <c r="C157" s="4" t="s">
        <v>67</v>
      </c>
      <c r="D157" s="150"/>
      <c r="E157" s="156"/>
      <c r="F157" s="150">
        <v>202.66666666666666</v>
      </c>
      <c r="G157" s="156">
        <v>21.05263157894737</v>
      </c>
      <c r="H157" s="150">
        <v>183</v>
      </c>
      <c r="I157" s="156">
        <v>46.153846153846153</v>
      </c>
      <c r="J157" s="150">
        <v>495.64772727272748</v>
      </c>
      <c r="K157" s="156">
        <v>36.04651162790698</v>
      </c>
      <c r="L157" s="150">
        <v>60.894736842105246</v>
      </c>
      <c r="M157" s="156">
        <v>34.210526315789473</v>
      </c>
      <c r="N157" s="150">
        <v>23.26829268292683</v>
      </c>
      <c r="O157" s="156">
        <v>21.951219512195124</v>
      </c>
      <c r="P157" s="150">
        <v>2.6666666666666665</v>
      </c>
      <c r="Q157" s="156">
        <v>16.666666666666664</v>
      </c>
      <c r="R157" s="150"/>
      <c r="S157" s="156"/>
      <c r="T157" s="150"/>
      <c r="U157" s="156"/>
      <c r="V157" s="150">
        <v>968.14409013109275</v>
      </c>
      <c r="W157" s="156">
        <v>30.027519225481679</v>
      </c>
    </row>
    <row r="158" spans="1:23" ht="24" customHeight="1" x14ac:dyDescent="0.15">
      <c r="A158" s="35"/>
      <c r="B158" s="33"/>
      <c r="C158" s="4" t="s">
        <v>68</v>
      </c>
      <c r="D158" s="150">
        <v>42.25</v>
      </c>
      <c r="E158" s="156">
        <v>25</v>
      </c>
      <c r="F158" s="150">
        <v>202.66666666666666</v>
      </c>
      <c r="G158" s="156">
        <v>21.05263157894737</v>
      </c>
      <c r="H158" s="150">
        <v>30.5</v>
      </c>
      <c r="I158" s="156">
        <v>7.6923076923076925</v>
      </c>
      <c r="J158" s="150">
        <v>255.81818181818187</v>
      </c>
      <c r="K158" s="156">
        <v>18.604651162790695</v>
      </c>
      <c r="L158" s="150">
        <v>46.842105263157883</v>
      </c>
      <c r="M158" s="156">
        <v>26.315789473684212</v>
      </c>
      <c r="N158" s="150">
        <v>41.365853658536587</v>
      </c>
      <c r="O158" s="156">
        <v>39.024390243902438</v>
      </c>
      <c r="P158" s="150">
        <v>5.333333333333333</v>
      </c>
      <c r="Q158" s="156">
        <v>33.333333333333329</v>
      </c>
      <c r="R158" s="150"/>
      <c r="S158" s="156"/>
      <c r="T158" s="150">
        <v>3.2</v>
      </c>
      <c r="U158" s="156">
        <v>40</v>
      </c>
      <c r="V158" s="150">
        <v>627.97614073987643</v>
      </c>
      <c r="W158" s="156">
        <v>19.477023958961656</v>
      </c>
    </row>
    <row r="159" spans="1:23" ht="24" customHeight="1" x14ac:dyDescent="0.15">
      <c r="A159" s="35"/>
      <c r="B159" s="34"/>
      <c r="C159" s="5" t="s">
        <v>69</v>
      </c>
      <c r="D159" s="146"/>
      <c r="E159" s="157"/>
      <c r="F159" s="146"/>
      <c r="G159" s="157"/>
      <c r="H159" s="146"/>
      <c r="I159" s="157"/>
      <c r="J159" s="146">
        <v>111.92045454545453</v>
      </c>
      <c r="K159" s="157">
        <v>8.1395348837209269</v>
      </c>
      <c r="L159" s="146">
        <v>37.473684210526308</v>
      </c>
      <c r="M159" s="157">
        <v>21.05263157894737</v>
      </c>
      <c r="N159" s="146">
        <v>28.439024390243905</v>
      </c>
      <c r="O159" s="157">
        <v>26.829268292682929</v>
      </c>
      <c r="P159" s="146">
        <v>5.333333333333333</v>
      </c>
      <c r="Q159" s="157">
        <v>33.333333333333329</v>
      </c>
      <c r="R159" s="146">
        <v>12.999999999999998</v>
      </c>
      <c r="S159" s="157">
        <v>100</v>
      </c>
      <c r="T159" s="146">
        <v>4.8000000000000007</v>
      </c>
      <c r="U159" s="157">
        <v>60.000000000000007</v>
      </c>
      <c r="V159" s="146">
        <v>200.96649647955809</v>
      </c>
      <c r="W159" s="157">
        <v>6.2330859613061467</v>
      </c>
    </row>
    <row r="160" spans="1:23" ht="24" customHeight="1" x14ac:dyDescent="0.15">
      <c r="A160" s="35"/>
      <c r="B160" s="36"/>
      <c r="C160" s="30" t="s">
        <v>28</v>
      </c>
      <c r="D160" s="152">
        <v>169</v>
      </c>
      <c r="E160" s="158">
        <v>100</v>
      </c>
      <c r="F160" s="152">
        <v>962.66666666666663</v>
      </c>
      <c r="G160" s="158">
        <v>100</v>
      </c>
      <c r="H160" s="152">
        <v>396.5</v>
      </c>
      <c r="I160" s="158">
        <v>100</v>
      </c>
      <c r="J160" s="152">
        <v>1375.0227272727277</v>
      </c>
      <c r="K160" s="158">
        <v>100</v>
      </c>
      <c r="L160" s="152">
        <v>177.99999999999994</v>
      </c>
      <c r="M160" s="158">
        <v>100</v>
      </c>
      <c r="N160" s="152">
        <v>106</v>
      </c>
      <c r="O160" s="158">
        <v>100</v>
      </c>
      <c r="P160" s="152">
        <v>16</v>
      </c>
      <c r="Q160" s="158">
        <v>100</v>
      </c>
      <c r="R160" s="152">
        <v>12.999999999999998</v>
      </c>
      <c r="S160" s="158">
        <v>100</v>
      </c>
      <c r="T160" s="152">
        <v>8</v>
      </c>
      <c r="U160" s="158">
        <v>100</v>
      </c>
      <c r="V160" s="152">
        <v>3224.189393939394</v>
      </c>
      <c r="W160" s="158">
        <v>100</v>
      </c>
    </row>
    <row r="161" spans="1:23" ht="24" customHeight="1" x14ac:dyDescent="0.15">
      <c r="A161" s="35"/>
      <c r="B161" s="173" t="s">
        <v>79</v>
      </c>
      <c r="C161" s="6" t="s">
        <v>66</v>
      </c>
      <c r="D161" s="148">
        <v>148.33333333333334</v>
      </c>
      <c r="E161" s="155">
        <v>83.333333333333343</v>
      </c>
      <c r="F161" s="148">
        <v>179.52380952380955</v>
      </c>
      <c r="G161" s="155">
        <v>47.619047619047628</v>
      </c>
      <c r="H161" s="148">
        <v>104.5</v>
      </c>
      <c r="I161" s="155">
        <v>50</v>
      </c>
      <c r="J161" s="148">
        <v>106.13793103448273</v>
      </c>
      <c r="K161" s="155">
        <v>31.034482758620687</v>
      </c>
      <c r="L161" s="148">
        <v>9.8461538461538467</v>
      </c>
      <c r="M161" s="155">
        <v>33.333333333333336</v>
      </c>
      <c r="N161" s="148"/>
      <c r="O161" s="155"/>
      <c r="P161" s="148"/>
      <c r="Q161" s="155"/>
      <c r="R161" s="148"/>
      <c r="S161" s="155"/>
      <c r="T161" s="148"/>
      <c r="U161" s="155"/>
      <c r="V161" s="148">
        <v>548.34122773777949</v>
      </c>
      <c r="W161" s="155">
        <v>47.78412629435001</v>
      </c>
    </row>
    <row r="162" spans="1:23" ht="24" customHeight="1" x14ac:dyDescent="0.15">
      <c r="A162" s="35"/>
      <c r="B162" s="174"/>
      <c r="C162" s="4" t="s">
        <v>67</v>
      </c>
      <c r="D162" s="163">
        <v>29.666666666666668</v>
      </c>
      <c r="E162" s="164">
        <v>16.666666666666668</v>
      </c>
      <c r="F162" s="150">
        <v>71.80952380952381</v>
      </c>
      <c r="G162" s="156">
        <v>19.047619047619047</v>
      </c>
      <c r="H162" s="150">
        <v>62.699999999999996</v>
      </c>
      <c r="I162" s="156">
        <v>29.999999999999996</v>
      </c>
      <c r="J162" s="150">
        <v>165.10344827586206</v>
      </c>
      <c r="K162" s="156">
        <v>48.275862068965523</v>
      </c>
      <c r="L162" s="150">
        <v>7.384615384615385</v>
      </c>
      <c r="M162" s="156">
        <v>25</v>
      </c>
      <c r="N162" s="150"/>
      <c r="O162" s="156"/>
      <c r="P162" s="150"/>
      <c r="Q162" s="156"/>
      <c r="R162" s="150"/>
      <c r="S162" s="156"/>
      <c r="T162" s="150"/>
      <c r="U162" s="156"/>
      <c r="V162" s="150">
        <v>336.66425413666786</v>
      </c>
      <c r="W162" s="156">
        <v>29.337949482348055</v>
      </c>
    </row>
    <row r="163" spans="1:23" ht="24" customHeight="1" x14ac:dyDescent="0.15">
      <c r="A163" s="35"/>
      <c r="B163" s="33"/>
      <c r="C163" s="4" t="s">
        <v>68</v>
      </c>
      <c r="D163" s="150"/>
      <c r="E163" s="156"/>
      <c r="F163" s="150">
        <v>125.66666666666666</v>
      </c>
      <c r="G163" s="156">
        <v>33.333333333333329</v>
      </c>
      <c r="H163" s="150">
        <v>20.9</v>
      </c>
      <c r="I163" s="156">
        <v>10</v>
      </c>
      <c r="J163" s="150">
        <v>70.75862068965516</v>
      </c>
      <c r="K163" s="156">
        <v>20.689655172413794</v>
      </c>
      <c r="L163" s="150">
        <v>4.9230769230769234</v>
      </c>
      <c r="M163" s="156">
        <v>16.666666666666668</v>
      </c>
      <c r="N163" s="150">
        <v>4.5</v>
      </c>
      <c r="O163" s="156">
        <v>50</v>
      </c>
      <c r="P163" s="150"/>
      <c r="Q163" s="156"/>
      <c r="R163" s="150"/>
      <c r="S163" s="156"/>
      <c r="T163" s="150"/>
      <c r="U163" s="156"/>
      <c r="V163" s="150">
        <v>226.74836427939877</v>
      </c>
      <c r="W163" s="156">
        <v>19.759543743344846</v>
      </c>
    </row>
    <row r="164" spans="1:23" ht="24" customHeight="1" x14ac:dyDescent="0.15">
      <c r="A164" s="35"/>
      <c r="B164" s="34"/>
      <c r="C164" s="5" t="s">
        <v>69</v>
      </c>
      <c r="D164" s="146"/>
      <c r="E164" s="157"/>
      <c r="F164" s="146"/>
      <c r="G164" s="157"/>
      <c r="H164" s="146">
        <v>20.9</v>
      </c>
      <c r="I164" s="157">
        <v>10</v>
      </c>
      <c r="J164" s="146"/>
      <c r="K164" s="157"/>
      <c r="L164" s="146">
        <v>7.384615384615385</v>
      </c>
      <c r="M164" s="157">
        <v>25</v>
      </c>
      <c r="N164" s="146">
        <v>4.5</v>
      </c>
      <c r="O164" s="157">
        <v>50</v>
      </c>
      <c r="P164" s="146"/>
      <c r="Q164" s="157"/>
      <c r="R164" s="146">
        <v>3</v>
      </c>
      <c r="S164" s="157">
        <v>100</v>
      </c>
      <c r="T164" s="146"/>
      <c r="U164" s="157"/>
      <c r="V164" s="146">
        <v>35.784615384615385</v>
      </c>
      <c r="W164" s="157">
        <v>3.1183804799570991</v>
      </c>
    </row>
    <row r="165" spans="1:23" ht="24" customHeight="1" x14ac:dyDescent="0.15">
      <c r="A165" s="35"/>
      <c r="B165" s="36"/>
      <c r="C165" s="30" t="s">
        <v>28</v>
      </c>
      <c r="D165" s="161">
        <v>178</v>
      </c>
      <c r="E165" s="162">
        <v>100</v>
      </c>
      <c r="F165" s="152">
        <v>377</v>
      </c>
      <c r="G165" s="158">
        <v>100</v>
      </c>
      <c r="H165" s="152">
        <v>209</v>
      </c>
      <c r="I165" s="158">
        <v>100</v>
      </c>
      <c r="J165" s="152">
        <v>341.99999999999994</v>
      </c>
      <c r="K165" s="158">
        <v>100</v>
      </c>
      <c r="L165" s="152">
        <v>29.53846153846154</v>
      </c>
      <c r="M165" s="158">
        <v>100</v>
      </c>
      <c r="N165" s="152">
        <v>9</v>
      </c>
      <c r="O165" s="158">
        <v>100</v>
      </c>
      <c r="P165" s="152"/>
      <c r="Q165" s="158"/>
      <c r="R165" s="152">
        <v>3</v>
      </c>
      <c r="S165" s="158">
        <v>100</v>
      </c>
      <c r="T165" s="152"/>
      <c r="U165" s="158"/>
      <c r="V165" s="152">
        <v>1147.5384615384614</v>
      </c>
      <c r="W165" s="158">
        <v>100</v>
      </c>
    </row>
    <row r="166" spans="1:23" ht="24" customHeight="1" x14ac:dyDescent="0.15">
      <c r="A166" s="35"/>
      <c r="B166" s="173" t="s">
        <v>80</v>
      </c>
      <c r="C166" s="6" t="s">
        <v>66</v>
      </c>
      <c r="D166" s="148">
        <v>106.85714285714283</v>
      </c>
      <c r="E166" s="155">
        <v>84.615384615384613</v>
      </c>
      <c r="F166" s="148">
        <v>528.48000000000013</v>
      </c>
      <c r="G166" s="155">
        <v>75</v>
      </c>
      <c r="H166" s="148">
        <v>320.80000000000013</v>
      </c>
      <c r="I166" s="155">
        <v>80.000000000000014</v>
      </c>
      <c r="J166" s="148">
        <v>472.72727272727258</v>
      </c>
      <c r="K166" s="155">
        <v>36.363636363636367</v>
      </c>
      <c r="L166" s="148">
        <v>33.999999999999993</v>
      </c>
      <c r="M166" s="155">
        <v>33.333333333333336</v>
      </c>
      <c r="N166" s="148">
        <v>17.28</v>
      </c>
      <c r="O166" s="155">
        <v>32</v>
      </c>
      <c r="P166" s="148"/>
      <c r="Q166" s="155"/>
      <c r="R166" s="148">
        <v>0.75</v>
      </c>
      <c r="S166" s="155">
        <v>25</v>
      </c>
      <c r="T166" s="148"/>
      <c r="U166" s="155"/>
      <c r="V166" s="148">
        <v>1480.8944155844156</v>
      </c>
      <c r="W166" s="155">
        <v>54.849450403349245</v>
      </c>
    </row>
    <row r="167" spans="1:23" ht="24" customHeight="1" x14ac:dyDescent="0.15">
      <c r="A167" s="35"/>
      <c r="B167" s="174"/>
      <c r="C167" s="4" t="s">
        <v>67</v>
      </c>
      <c r="D167" s="150">
        <v>19.428571428571427</v>
      </c>
      <c r="E167" s="156">
        <v>15.384615384615387</v>
      </c>
      <c r="F167" s="150">
        <v>146.80000000000001</v>
      </c>
      <c r="G167" s="156">
        <v>20.833333333333329</v>
      </c>
      <c r="H167" s="150">
        <v>80.2</v>
      </c>
      <c r="I167" s="156">
        <v>19.999999999999996</v>
      </c>
      <c r="J167" s="150">
        <v>413.63636363636351</v>
      </c>
      <c r="K167" s="156">
        <v>31.81818181818182</v>
      </c>
      <c r="L167" s="150">
        <v>45.333333333333321</v>
      </c>
      <c r="M167" s="156">
        <v>44.444444444444443</v>
      </c>
      <c r="N167" s="150">
        <v>10.8</v>
      </c>
      <c r="O167" s="156">
        <v>20</v>
      </c>
      <c r="P167" s="150">
        <v>9</v>
      </c>
      <c r="Q167" s="156">
        <v>100</v>
      </c>
      <c r="R167" s="150">
        <v>1.5</v>
      </c>
      <c r="S167" s="156">
        <v>50</v>
      </c>
      <c r="T167" s="150"/>
      <c r="U167" s="156"/>
      <c r="V167" s="150">
        <v>726.69826839826828</v>
      </c>
      <c r="W167" s="156">
        <v>26.915491213450732</v>
      </c>
    </row>
    <row r="168" spans="1:23" ht="24" customHeight="1" x14ac:dyDescent="0.15">
      <c r="A168" s="35"/>
      <c r="B168" s="33"/>
      <c r="C168" s="4" t="s">
        <v>68</v>
      </c>
      <c r="D168" s="150"/>
      <c r="E168" s="156"/>
      <c r="F168" s="150">
        <v>29.36</v>
      </c>
      <c r="G168" s="156">
        <v>4.1666666666666652</v>
      </c>
      <c r="H168" s="150"/>
      <c r="I168" s="156"/>
      <c r="J168" s="150">
        <v>315.15151515151507</v>
      </c>
      <c r="K168" s="156">
        <v>24.242424242424246</v>
      </c>
      <c r="L168" s="150">
        <v>15.866666666666664</v>
      </c>
      <c r="M168" s="156">
        <v>15.555555555555557</v>
      </c>
      <c r="N168" s="150">
        <v>10.8</v>
      </c>
      <c r="O168" s="156">
        <v>20</v>
      </c>
      <c r="P168" s="150"/>
      <c r="Q168" s="156"/>
      <c r="R168" s="150">
        <v>0.75</v>
      </c>
      <c r="S168" s="156">
        <v>25</v>
      </c>
      <c r="T168" s="150"/>
      <c r="U168" s="156"/>
      <c r="V168" s="150">
        <v>371.92818181818177</v>
      </c>
      <c r="W168" s="156">
        <v>13.775496853496882</v>
      </c>
    </row>
    <row r="169" spans="1:23" ht="24" customHeight="1" x14ac:dyDescent="0.15">
      <c r="A169" s="35"/>
      <c r="B169" s="34"/>
      <c r="C169" s="5" t="s">
        <v>69</v>
      </c>
      <c r="D169" s="146"/>
      <c r="E169" s="157"/>
      <c r="F169" s="146"/>
      <c r="G169" s="157"/>
      <c r="H169" s="146"/>
      <c r="I169" s="157"/>
      <c r="J169" s="146">
        <v>98.48484848484847</v>
      </c>
      <c r="K169" s="157">
        <v>7.575757575757577</v>
      </c>
      <c r="L169" s="146">
        <v>6.8</v>
      </c>
      <c r="M169" s="157">
        <v>6.6666666666666687</v>
      </c>
      <c r="N169" s="146">
        <v>15.120000000000001</v>
      </c>
      <c r="O169" s="157">
        <v>28.000000000000004</v>
      </c>
      <c r="P169" s="146"/>
      <c r="Q169" s="157"/>
      <c r="R169" s="146"/>
      <c r="S169" s="157"/>
      <c r="T169" s="146"/>
      <c r="U169" s="157"/>
      <c r="V169" s="146">
        <v>120.40484848484847</v>
      </c>
      <c r="W169" s="157">
        <v>4.4595615297031417</v>
      </c>
    </row>
    <row r="170" spans="1:23" ht="24" customHeight="1" x14ac:dyDescent="0.15">
      <c r="A170" s="35"/>
      <c r="B170" s="36"/>
      <c r="C170" s="30" t="s">
        <v>28</v>
      </c>
      <c r="D170" s="152">
        <v>126.28571428571426</v>
      </c>
      <c r="E170" s="158">
        <v>100</v>
      </c>
      <c r="F170" s="152">
        <v>704.64000000000021</v>
      </c>
      <c r="G170" s="158">
        <v>100</v>
      </c>
      <c r="H170" s="152">
        <v>401.00000000000011</v>
      </c>
      <c r="I170" s="158">
        <v>100</v>
      </c>
      <c r="J170" s="152">
        <v>1299.9999999999995</v>
      </c>
      <c r="K170" s="158">
        <v>100</v>
      </c>
      <c r="L170" s="152">
        <v>101.99999999999997</v>
      </c>
      <c r="M170" s="158">
        <v>100</v>
      </c>
      <c r="N170" s="152">
        <v>54</v>
      </c>
      <c r="O170" s="158">
        <v>100</v>
      </c>
      <c r="P170" s="152">
        <v>9</v>
      </c>
      <c r="Q170" s="158">
        <v>100</v>
      </c>
      <c r="R170" s="152">
        <v>3</v>
      </c>
      <c r="S170" s="158">
        <v>100</v>
      </c>
      <c r="T170" s="152"/>
      <c r="U170" s="158"/>
      <c r="V170" s="152">
        <v>2699.9257142857141</v>
      </c>
      <c r="W170" s="158">
        <v>100</v>
      </c>
    </row>
    <row r="171" spans="1:23" ht="24" customHeight="1" x14ac:dyDescent="0.15">
      <c r="A171" s="27"/>
      <c r="B171" s="173" t="s">
        <v>81</v>
      </c>
      <c r="C171" s="6" t="s">
        <v>66</v>
      </c>
      <c r="D171" s="148">
        <v>15.888888888888886</v>
      </c>
      <c r="E171" s="155">
        <v>76.470588235294116</v>
      </c>
      <c r="F171" s="148">
        <v>38.518518518518519</v>
      </c>
      <c r="G171" s="155">
        <v>64</v>
      </c>
      <c r="H171" s="148">
        <v>35.368421052631582</v>
      </c>
      <c r="I171" s="155">
        <v>73.68421052631578</v>
      </c>
      <c r="J171" s="148">
        <v>69.372549019607817</v>
      </c>
      <c r="K171" s="155">
        <v>57.999999999999993</v>
      </c>
      <c r="L171" s="148">
        <v>4.666666666666667</v>
      </c>
      <c r="M171" s="155">
        <v>33.333333333333336</v>
      </c>
      <c r="N171" s="148">
        <v>2</v>
      </c>
      <c r="O171" s="155">
        <v>33.333333333333336</v>
      </c>
      <c r="P171" s="148"/>
      <c r="Q171" s="155"/>
      <c r="R171" s="148"/>
      <c r="S171" s="155"/>
      <c r="T171" s="148"/>
      <c r="U171" s="155"/>
      <c r="V171" s="148">
        <v>165.81504414631345</v>
      </c>
      <c r="W171" s="155">
        <v>60.833750510077437</v>
      </c>
    </row>
    <row r="172" spans="1:23" ht="24" customHeight="1" x14ac:dyDescent="0.15">
      <c r="A172" s="27"/>
      <c r="B172" s="174"/>
      <c r="C172" s="4" t="s">
        <v>67</v>
      </c>
      <c r="D172" s="150">
        <v>3.666666666666667</v>
      </c>
      <c r="E172" s="156">
        <v>17.647058823529417</v>
      </c>
      <c r="F172" s="150">
        <v>14.444444444444446</v>
      </c>
      <c r="G172" s="156">
        <v>24.000000000000004</v>
      </c>
      <c r="H172" s="150">
        <v>7.5789473684210522</v>
      </c>
      <c r="I172" s="156">
        <v>15.789473684210524</v>
      </c>
      <c r="J172" s="150">
        <v>33.490196078431367</v>
      </c>
      <c r="K172" s="156">
        <v>28.000000000000004</v>
      </c>
      <c r="L172" s="150">
        <v>9.3333333333333339</v>
      </c>
      <c r="M172" s="156">
        <v>66.666666666666671</v>
      </c>
      <c r="N172" s="150">
        <v>2</v>
      </c>
      <c r="O172" s="156">
        <v>33.333333333333336</v>
      </c>
      <c r="P172" s="150"/>
      <c r="Q172" s="156"/>
      <c r="R172" s="150"/>
      <c r="S172" s="156"/>
      <c r="T172" s="150"/>
      <c r="U172" s="156"/>
      <c r="V172" s="150">
        <v>70.513587891296865</v>
      </c>
      <c r="W172" s="156">
        <v>25.869824028539096</v>
      </c>
    </row>
    <row r="173" spans="1:23" ht="24" customHeight="1" x14ac:dyDescent="0.15">
      <c r="A173" s="27"/>
      <c r="B173" s="33"/>
      <c r="C173" s="4" t="s">
        <v>68</v>
      </c>
      <c r="D173" s="150">
        <v>1.2222222222222223</v>
      </c>
      <c r="E173" s="156">
        <v>5.8823529411764719</v>
      </c>
      <c r="F173" s="150">
        <v>7.2222222222222223</v>
      </c>
      <c r="G173" s="156">
        <v>12</v>
      </c>
      <c r="H173" s="150">
        <v>5.0526315789473681</v>
      </c>
      <c r="I173" s="156">
        <v>10.526315789473681</v>
      </c>
      <c r="J173" s="150">
        <v>14.352941176470589</v>
      </c>
      <c r="K173" s="156">
        <v>12.000000000000004</v>
      </c>
      <c r="L173" s="150"/>
      <c r="M173" s="156"/>
      <c r="N173" s="150">
        <v>2</v>
      </c>
      <c r="O173" s="156">
        <v>33.333333333333336</v>
      </c>
      <c r="P173" s="150">
        <v>4</v>
      </c>
      <c r="Q173" s="156">
        <v>100</v>
      </c>
      <c r="R173" s="150"/>
      <c r="S173" s="156"/>
      <c r="T173" s="150"/>
      <c r="U173" s="156"/>
      <c r="V173" s="150">
        <v>33.8500171998624</v>
      </c>
      <c r="W173" s="156">
        <v>12.418797773748576</v>
      </c>
    </row>
    <row r="174" spans="1:23" ht="24" customHeight="1" x14ac:dyDescent="0.15">
      <c r="A174" s="35"/>
      <c r="B174" s="34"/>
      <c r="C174" s="5" t="s">
        <v>69</v>
      </c>
      <c r="D174" s="146"/>
      <c r="E174" s="157"/>
      <c r="F174" s="146"/>
      <c r="G174" s="157"/>
      <c r="H174" s="146"/>
      <c r="I174" s="157"/>
      <c r="J174" s="146">
        <v>2.392156862745098</v>
      </c>
      <c r="K174" s="157">
        <v>2.0000000000000004</v>
      </c>
      <c r="L174" s="146"/>
      <c r="M174" s="157"/>
      <c r="N174" s="146"/>
      <c r="O174" s="157"/>
      <c r="P174" s="146"/>
      <c r="Q174" s="157"/>
      <c r="R174" s="146"/>
      <c r="S174" s="157"/>
      <c r="T174" s="146"/>
      <c r="U174" s="157"/>
      <c r="V174" s="146">
        <v>2.392156862745098</v>
      </c>
      <c r="W174" s="157">
        <v>0.8776276876348813</v>
      </c>
    </row>
    <row r="175" spans="1:23" ht="24" customHeight="1" x14ac:dyDescent="0.15">
      <c r="A175" s="35"/>
      <c r="B175" s="36"/>
      <c r="C175" s="30" t="s">
        <v>28</v>
      </c>
      <c r="D175" s="152">
        <v>20.777777777777775</v>
      </c>
      <c r="E175" s="158">
        <v>100</v>
      </c>
      <c r="F175" s="152">
        <v>60.185185185185183</v>
      </c>
      <c r="G175" s="158">
        <v>100</v>
      </c>
      <c r="H175" s="152">
        <v>48.000000000000007</v>
      </c>
      <c r="I175" s="158">
        <v>100</v>
      </c>
      <c r="J175" s="152">
        <v>119.60784313725487</v>
      </c>
      <c r="K175" s="158">
        <v>100</v>
      </c>
      <c r="L175" s="152">
        <v>14</v>
      </c>
      <c r="M175" s="158">
        <v>100</v>
      </c>
      <c r="N175" s="152">
        <v>6</v>
      </c>
      <c r="O175" s="158">
        <v>100</v>
      </c>
      <c r="P175" s="152">
        <v>4</v>
      </c>
      <c r="Q175" s="158">
        <v>100</v>
      </c>
      <c r="R175" s="152"/>
      <c r="S175" s="158"/>
      <c r="T175" s="152"/>
      <c r="U175" s="158"/>
      <c r="V175" s="152">
        <v>272.57080610021785</v>
      </c>
      <c r="W175" s="158">
        <v>100</v>
      </c>
    </row>
    <row r="176" spans="1:23" ht="24" customHeight="1" x14ac:dyDescent="0.15">
      <c r="A176" s="35"/>
      <c r="B176" s="173" t="s">
        <v>82</v>
      </c>
      <c r="C176" s="6" t="s">
        <v>66</v>
      </c>
      <c r="D176" s="148"/>
      <c r="E176" s="155"/>
      <c r="F176" s="148">
        <v>216.85714285714286</v>
      </c>
      <c r="G176" s="155">
        <v>85.714285714285722</v>
      </c>
      <c r="H176" s="148">
        <v>62.5</v>
      </c>
      <c r="I176" s="155">
        <v>50</v>
      </c>
      <c r="J176" s="148">
        <v>101.17647058823528</v>
      </c>
      <c r="K176" s="155">
        <v>47.058823529411754</v>
      </c>
      <c r="L176" s="148">
        <v>6.4</v>
      </c>
      <c r="M176" s="155">
        <v>40</v>
      </c>
      <c r="N176" s="148"/>
      <c r="O176" s="155"/>
      <c r="P176" s="148"/>
      <c r="Q176" s="155"/>
      <c r="R176" s="148"/>
      <c r="S176" s="155"/>
      <c r="T176" s="148"/>
      <c r="U176" s="155"/>
      <c r="V176" s="148">
        <v>386.93361344537811</v>
      </c>
      <c r="W176" s="155">
        <v>62.813898286587353</v>
      </c>
    </row>
    <row r="177" spans="1:23" ht="24" customHeight="1" x14ac:dyDescent="0.15">
      <c r="A177" s="35"/>
      <c r="B177" s="174"/>
      <c r="C177" s="4" t="s">
        <v>67</v>
      </c>
      <c r="D177" s="150"/>
      <c r="E177" s="156"/>
      <c r="F177" s="150"/>
      <c r="G177" s="156"/>
      <c r="H177" s="150">
        <v>62.5</v>
      </c>
      <c r="I177" s="156">
        <v>50</v>
      </c>
      <c r="J177" s="150">
        <v>50.588235294117645</v>
      </c>
      <c r="K177" s="156">
        <v>23.52941176470588</v>
      </c>
      <c r="L177" s="150">
        <v>3.2</v>
      </c>
      <c r="M177" s="156">
        <v>20</v>
      </c>
      <c r="N177" s="150"/>
      <c r="O177" s="156"/>
      <c r="P177" s="150"/>
      <c r="Q177" s="156"/>
      <c r="R177" s="150"/>
      <c r="S177" s="156"/>
      <c r="T177" s="150"/>
      <c r="U177" s="156"/>
      <c r="V177" s="150">
        <v>116.28823529411765</v>
      </c>
      <c r="W177" s="156">
        <v>18.877960275019099</v>
      </c>
    </row>
    <row r="178" spans="1:23" ht="24" customHeight="1" x14ac:dyDescent="0.15">
      <c r="A178" s="35"/>
      <c r="B178" s="33"/>
      <c r="C178" s="4" t="s">
        <v>68</v>
      </c>
      <c r="D178" s="150"/>
      <c r="E178" s="156"/>
      <c r="F178" s="150">
        <v>36.142857142857146</v>
      </c>
      <c r="G178" s="156">
        <v>14.285714285714286</v>
      </c>
      <c r="H178" s="150"/>
      <c r="I178" s="156"/>
      <c r="J178" s="150">
        <v>50.588235294117645</v>
      </c>
      <c r="K178" s="156">
        <v>23.52941176470588</v>
      </c>
      <c r="L178" s="150">
        <v>6.4</v>
      </c>
      <c r="M178" s="156">
        <v>40</v>
      </c>
      <c r="N178" s="150"/>
      <c r="O178" s="156"/>
      <c r="P178" s="150"/>
      <c r="Q178" s="156"/>
      <c r="R178" s="150"/>
      <c r="S178" s="156"/>
      <c r="T178" s="150"/>
      <c r="U178" s="156"/>
      <c r="V178" s="150">
        <v>93.131092436974797</v>
      </c>
      <c r="W178" s="156">
        <v>15.118683837171233</v>
      </c>
    </row>
    <row r="179" spans="1:23" ht="24" customHeight="1" x14ac:dyDescent="0.15">
      <c r="A179" s="35"/>
      <c r="B179" s="34"/>
      <c r="C179" s="5" t="s">
        <v>69</v>
      </c>
      <c r="D179" s="146"/>
      <c r="E179" s="157"/>
      <c r="F179" s="146"/>
      <c r="G179" s="157"/>
      <c r="H179" s="146"/>
      <c r="I179" s="157"/>
      <c r="J179" s="146">
        <v>12.647058823529411</v>
      </c>
      <c r="K179" s="157">
        <v>5.8823529411764701</v>
      </c>
      <c r="L179" s="146"/>
      <c r="M179" s="157"/>
      <c r="N179" s="146">
        <v>7</v>
      </c>
      <c r="O179" s="157">
        <v>100</v>
      </c>
      <c r="P179" s="146"/>
      <c r="Q179" s="157"/>
      <c r="R179" s="146"/>
      <c r="S179" s="157"/>
      <c r="T179" s="146"/>
      <c r="U179" s="157"/>
      <c r="V179" s="146">
        <v>19.647058823529413</v>
      </c>
      <c r="W179" s="157">
        <v>3.1894576012223075</v>
      </c>
    </row>
    <row r="180" spans="1:23" ht="24" customHeight="1" x14ac:dyDescent="0.15">
      <c r="A180" s="35"/>
      <c r="B180" s="36"/>
      <c r="C180" s="30" t="s">
        <v>28</v>
      </c>
      <c r="D180" s="152"/>
      <c r="E180" s="158"/>
      <c r="F180" s="152">
        <v>253</v>
      </c>
      <c r="G180" s="158">
        <v>100</v>
      </c>
      <c r="H180" s="152">
        <v>125</v>
      </c>
      <c r="I180" s="158">
        <v>100</v>
      </c>
      <c r="J180" s="152">
        <v>215</v>
      </c>
      <c r="K180" s="158">
        <v>100</v>
      </c>
      <c r="L180" s="152">
        <v>16</v>
      </c>
      <c r="M180" s="158">
        <v>100</v>
      </c>
      <c r="N180" s="152">
        <v>7</v>
      </c>
      <c r="O180" s="158">
        <v>100</v>
      </c>
      <c r="P180" s="152"/>
      <c r="Q180" s="158"/>
      <c r="R180" s="152"/>
      <c r="S180" s="158"/>
      <c r="T180" s="152"/>
      <c r="U180" s="158"/>
      <c r="V180" s="152">
        <v>616</v>
      </c>
      <c r="W180" s="158">
        <v>100</v>
      </c>
    </row>
    <row r="181" spans="1:23" ht="24" customHeight="1" x14ac:dyDescent="0.15">
      <c r="A181" s="28"/>
      <c r="B181" s="37" t="s">
        <v>28</v>
      </c>
      <c r="C181" s="6" t="s">
        <v>66</v>
      </c>
      <c r="D181" s="148">
        <v>3038.8293650793644</v>
      </c>
      <c r="E181" s="155">
        <v>85.505362445773713</v>
      </c>
      <c r="F181" s="148">
        <v>7070.8965649165639</v>
      </c>
      <c r="G181" s="155">
        <v>72.638795503543165</v>
      </c>
      <c r="H181" s="148">
        <v>4044.4332859174974</v>
      </c>
      <c r="I181" s="155">
        <v>74.302382080394466</v>
      </c>
      <c r="J181" s="148">
        <v>8329.4418336903109</v>
      </c>
      <c r="K181" s="155">
        <v>65.571428425719461</v>
      </c>
      <c r="L181" s="148">
        <v>913.1506067789436</v>
      </c>
      <c r="M181" s="155">
        <v>56.718333552371185</v>
      </c>
      <c r="N181" s="148">
        <v>221.22994429305871</v>
      </c>
      <c r="O181" s="155">
        <v>36.783696369119866</v>
      </c>
      <c r="P181" s="148">
        <v>19.266666666666669</v>
      </c>
      <c r="Q181" s="155">
        <v>17.83950617283951</v>
      </c>
      <c r="R181" s="148">
        <v>1.75</v>
      </c>
      <c r="S181" s="155">
        <v>4.375</v>
      </c>
      <c r="T181" s="148"/>
      <c r="U181" s="155"/>
      <c r="V181" s="148">
        <v>23638.998267342406</v>
      </c>
      <c r="W181" s="155">
        <v>69.851566208590057</v>
      </c>
    </row>
    <row r="182" spans="1:23" ht="24" customHeight="1" x14ac:dyDescent="0.15">
      <c r="A182" s="28"/>
      <c r="B182" s="38"/>
      <c r="C182" s="4" t="s">
        <v>67</v>
      </c>
      <c r="D182" s="150">
        <v>426.16190476190479</v>
      </c>
      <c r="E182" s="156">
        <v>11.991172833192724</v>
      </c>
      <c r="F182" s="150">
        <v>1923.1992673992672</v>
      </c>
      <c r="G182" s="156">
        <v>19.756883305339066</v>
      </c>
      <c r="H182" s="150">
        <v>954.54651493598874</v>
      </c>
      <c r="I182" s="156">
        <v>17.536469228764428</v>
      </c>
      <c r="J182" s="150">
        <v>2876.641478957149</v>
      </c>
      <c r="K182" s="156">
        <v>22.645633958443174</v>
      </c>
      <c r="L182" s="150">
        <v>443.92804707163106</v>
      </c>
      <c r="M182" s="156">
        <v>27.573610377238492</v>
      </c>
      <c r="N182" s="150">
        <v>153.99234331583821</v>
      </c>
      <c r="O182" s="156">
        <v>25.604163205843125</v>
      </c>
      <c r="P182" s="150">
        <v>28.533333333333335</v>
      </c>
      <c r="Q182" s="156">
        <v>26.419753086419753</v>
      </c>
      <c r="R182" s="150">
        <v>5.6666666666666661</v>
      </c>
      <c r="S182" s="156">
        <v>14.166666666666664</v>
      </c>
      <c r="T182" s="150">
        <v>7</v>
      </c>
      <c r="U182" s="156">
        <v>14.583333333333334</v>
      </c>
      <c r="V182" s="150">
        <v>6819.6695564417805</v>
      </c>
      <c r="W182" s="156">
        <v>20.151640697931061</v>
      </c>
    </row>
    <row r="183" spans="1:23" ht="24" customHeight="1" x14ac:dyDescent="0.15">
      <c r="A183" s="28"/>
      <c r="B183" s="38"/>
      <c r="C183" s="4" t="s">
        <v>68</v>
      </c>
      <c r="D183" s="150">
        <v>88.972222222222229</v>
      </c>
      <c r="E183" s="156">
        <v>2.5034647210335708</v>
      </c>
      <c r="F183" s="150">
        <v>740.22935286935274</v>
      </c>
      <c r="G183" s="156">
        <v>7.6043211911177888</v>
      </c>
      <c r="H183" s="150">
        <v>353.92830725462301</v>
      </c>
      <c r="I183" s="156">
        <v>6.5022005447011582</v>
      </c>
      <c r="J183" s="150">
        <v>1206.6235171184458</v>
      </c>
      <c r="K183" s="156">
        <v>9.4988390782084835</v>
      </c>
      <c r="L183" s="150">
        <v>192.44837899706926</v>
      </c>
      <c r="M183" s="156">
        <v>11.953506103524189</v>
      </c>
      <c r="N183" s="150">
        <v>132.44516020779361</v>
      </c>
      <c r="O183" s="156">
        <v>22.021533179926649</v>
      </c>
      <c r="P183" s="150">
        <v>35.666666666666671</v>
      </c>
      <c r="Q183" s="156">
        <v>33.024691358024697</v>
      </c>
      <c r="R183" s="150">
        <v>6.083333333333333</v>
      </c>
      <c r="S183" s="156">
        <v>15.208333333333332</v>
      </c>
      <c r="T183" s="150">
        <v>10.324999999999999</v>
      </c>
      <c r="U183" s="156">
        <v>21.510416666666664</v>
      </c>
      <c r="V183" s="150">
        <v>2766.721938669506</v>
      </c>
      <c r="W183" s="156">
        <v>8.1754674413053596</v>
      </c>
    </row>
    <row r="184" spans="1:23" ht="24" customHeight="1" x14ac:dyDescent="0.15">
      <c r="A184" s="28"/>
      <c r="B184" s="34"/>
      <c r="C184" s="5" t="s">
        <v>69</v>
      </c>
      <c r="D184" s="146"/>
      <c r="E184" s="157"/>
      <c r="F184" s="146"/>
      <c r="G184" s="157"/>
      <c r="H184" s="146">
        <v>90.300000000000011</v>
      </c>
      <c r="I184" s="157">
        <v>1.6589481461399704</v>
      </c>
      <c r="J184" s="146">
        <v>290.1456681418648</v>
      </c>
      <c r="K184" s="157">
        <v>2.284098537628878</v>
      </c>
      <c r="L184" s="146">
        <v>60.447290420829766</v>
      </c>
      <c r="M184" s="157">
        <v>3.7545499668661355</v>
      </c>
      <c r="N184" s="146">
        <v>93.767334792005059</v>
      </c>
      <c r="O184" s="157">
        <v>15.590607245110366</v>
      </c>
      <c r="P184" s="146">
        <v>24.533333333333335</v>
      </c>
      <c r="Q184" s="157">
        <v>22.716049382716051</v>
      </c>
      <c r="R184" s="146">
        <v>26.5</v>
      </c>
      <c r="S184" s="157">
        <v>66.25</v>
      </c>
      <c r="T184" s="146">
        <v>30.675000000000001</v>
      </c>
      <c r="U184" s="157">
        <v>63.90625</v>
      </c>
      <c r="V184" s="146">
        <v>616.36862668803292</v>
      </c>
      <c r="W184" s="157">
        <v>1.8213256521735515</v>
      </c>
    </row>
    <row r="185" spans="1:23" ht="24" customHeight="1" thickBot="1" x14ac:dyDescent="0.2">
      <c r="A185" s="42"/>
      <c r="B185" s="43"/>
      <c r="C185" s="44" t="s">
        <v>28</v>
      </c>
      <c r="D185" s="165">
        <v>3553.9634920634912</v>
      </c>
      <c r="E185" s="166">
        <v>100</v>
      </c>
      <c r="F185" s="165">
        <v>9734.3251851851819</v>
      </c>
      <c r="G185" s="166">
        <v>100</v>
      </c>
      <c r="H185" s="165">
        <v>5443.2081081081078</v>
      </c>
      <c r="I185" s="166">
        <v>100</v>
      </c>
      <c r="J185" s="165">
        <v>12702.85249790777</v>
      </c>
      <c r="K185" s="166">
        <v>100</v>
      </c>
      <c r="L185" s="165">
        <v>1609.9743232684737</v>
      </c>
      <c r="M185" s="166">
        <v>100</v>
      </c>
      <c r="N185" s="165">
        <v>601.43478260869551</v>
      </c>
      <c r="O185" s="166">
        <v>100</v>
      </c>
      <c r="P185" s="165">
        <v>108</v>
      </c>
      <c r="Q185" s="166">
        <v>100</v>
      </c>
      <c r="R185" s="165">
        <v>40</v>
      </c>
      <c r="S185" s="166">
        <v>100</v>
      </c>
      <c r="T185" s="165">
        <v>48</v>
      </c>
      <c r="U185" s="166">
        <v>100</v>
      </c>
      <c r="V185" s="165">
        <v>33841.758389141716</v>
      </c>
      <c r="W185" s="166">
        <v>100</v>
      </c>
    </row>
    <row r="186" spans="1:23" ht="24" customHeight="1" thickTop="1" x14ac:dyDescent="0.15">
      <c r="A186" s="171" t="s">
        <v>46</v>
      </c>
      <c r="B186" s="172"/>
      <c r="C186" s="6" t="s">
        <v>66</v>
      </c>
      <c r="D186" s="154">
        <v>16084.930603600191</v>
      </c>
      <c r="E186" s="167">
        <v>89.066642625102688</v>
      </c>
      <c r="F186" s="154">
        <v>27182.073995299306</v>
      </c>
      <c r="G186" s="167">
        <v>71.327343104537931</v>
      </c>
      <c r="H186" s="154">
        <v>20818.763027262899</v>
      </c>
      <c r="I186" s="167">
        <v>78.165961128950414</v>
      </c>
      <c r="J186" s="154">
        <v>38326.495184169202</v>
      </c>
      <c r="K186" s="167">
        <v>71.264243629565286</v>
      </c>
      <c r="L186" s="154">
        <v>7290.0555540874857</v>
      </c>
      <c r="M186" s="167">
        <v>70.640934804652062</v>
      </c>
      <c r="N186" s="154">
        <v>2313.4553108998798</v>
      </c>
      <c r="O186" s="167">
        <v>61.906471978007367</v>
      </c>
      <c r="P186" s="154">
        <v>202.18086956521736</v>
      </c>
      <c r="Q186" s="167">
        <v>35.264925271265149</v>
      </c>
      <c r="R186" s="154">
        <v>15.95557074504443</v>
      </c>
      <c r="S186" s="167">
        <v>12.46528964456596</v>
      </c>
      <c r="T186" s="154">
        <v>11.9126559714795</v>
      </c>
      <c r="U186" s="167">
        <v>7.3534913404194446</v>
      </c>
      <c r="V186" s="154">
        <v>112245.82277160071</v>
      </c>
      <c r="W186" s="167">
        <v>74.087975317851686</v>
      </c>
    </row>
    <row r="187" spans="1:23" ht="24" customHeight="1" x14ac:dyDescent="0.15">
      <c r="A187" s="28"/>
      <c r="B187" s="38"/>
      <c r="C187" s="4" t="s">
        <v>67</v>
      </c>
      <c r="D187" s="150">
        <v>1853.8566524361461</v>
      </c>
      <c r="E187" s="156">
        <v>10.265309314032251</v>
      </c>
      <c r="F187" s="150">
        <v>8598.0731263196449</v>
      </c>
      <c r="G187" s="156">
        <v>22.56184395734353</v>
      </c>
      <c r="H187" s="150">
        <v>4506.5978154191498</v>
      </c>
      <c r="I187" s="156">
        <v>16.920436108647088</v>
      </c>
      <c r="J187" s="150">
        <v>10391.576122685572</v>
      </c>
      <c r="K187" s="156">
        <v>19.322085386198371</v>
      </c>
      <c r="L187" s="150">
        <v>2058.7340741323842</v>
      </c>
      <c r="M187" s="156">
        <v>19.949216906770943</v>
      </c>
      <c r="N187" s="150">
        <v>757.86041286723923</v>
      </c>
      <c r="O187" s="156">
        <v>20.279823081673204</v>
      </c>
      <c r="P187" s="150">
        <v>162.21748792270529</v>
      </c>
      <c r="Q187" s="156">
        <v>28.294405902934709</v>
      </c>
      <c r="R187" s="150">
        <v>32.669856459330148</v>
      </c>
      <c r="S187" s="156">
        <v>25.523325358851679</v>
      </c>
      <c r="T187" s="150">
        <v>18.561497326203209</v>
      </c>
      <c r="U187" s="156">
        <v>11.45771439889087</v>
      </c>
      <c r="V187" s="150">
        <v>28380.147045568374</v>
      </c>
      <c r="W187" s="156">
        <v>18.732346397491565</v>
      </c>
    </row>
    <row r="188" spans="1:23" ht="24" customHeight="1" x14ac:dyDescent="0.15">
      <c r="A188" s="28"/>
      <c r="B188" s="38"/>
      <c r="C188" s="4" t="s">
        <v>68</v>
      </c>
      <c r="D188" s="150">
        <v>120.64569160997733</v>
      </c>
      <c r="E188" s="156">
        <v>0.66804806086506219</v>
      </c>
      <c r="F188" s="150">
        <v>2284.8248951204982</v>
      </c>
      <c r="G188" s="156">
        <v>5.9955134128555727</v>
      </c>
      <c r="H188" s="150">
        <v>1183.9797685793615</v>
      </c>
      <c r="I188" s="156">
        <v>4.445360968230661</v>
      </c>
      <c r="J188" s="150">
        <v>4296.7467706094276</v>
      </c>
      <c r="K188" s="156">
        <v>7.9893662909656333</v>
      </c>
      <c r="L188" s="150">
        <v>821.89911307921955</v>
      </c>
      <c r="M188" s="156">
        <v>7.9642358322601261</v>
      </c>
      <c r="N188" s="150">
        <v>528.34586375890092</v>
      </c>
      <c r="O188" s="156">
        <v>14.138171701602415</v>
      </c>
      <c r="P188" s="150">
        <v>124.53193236714974</v>
      </c>
      <c r="Q188" s="156">
        <v>21.721191021968487</v>
      </c>
      <c r="R188" s="150">
        <v>31.242845750740486</v>
      </c>
      <c r="S188" s="156">
        <v>24.408473242766004</v>
      </c>
      <c r="T188" s="150">
        <v>23.178832442067733</v>
      </c>
      <c r="U188" s="156">
        <v>14.307921260535638</v>
      </c>
      <c r="V188" s="150">
        <v>9415.3957133173462</v>
      </c>
      <c r="W188" s="156">
        <v>6.2146420061928005</v>
      </c>
    </row>
    <row r="189" spans="1:23" ht="24" customHeight="1" x14ac:dyDescent="0.15">
      <c r="A189" s="28"/>
      <c r="B189" s="34"/>
      <c r="C189" s="5" t="s">
        <v>69</v>
      </c>
      <c r="D189" s="146"/>
      <c r="E189" s="157"/>
      <c r="F189" s="146">
        <v>43.939393939393938</v>
      </c>
      <c r="G189" s="157">
        <v>0.11529952526295799</v>
      </c>
      <c r="H189" s="146">
        <v>124.71176470588236</v>
      </c>
      <c r="I189" s="157">
        <v>0.46824179417178546</v>
      </c>
      <c r="J189" s="146">
        <v>766.0027551991285</v>
      </c>
      <c r="K189" s="157">
        <v>1.4243046932706966</v>
      </c>
      <c r="L189" s="146">
        <v>149.18538585841463</v>
      </c>
      <c r="M189" s="157">
        <v>1.4456124563169084</v>
      </c>
      <c r="N189" s="146">
        <v>137.35529775496801</v>
      </c>
      <c r="O189" s="157">
        <v>3.6755332387169593</v>
      </c>
      <c r="P189" s="146">
        <v>84.389710144927534</v>
      </c>
      <c r="Q189" s="157">
        <v>14.719477803831634</v>
      </c>
      <c r="R189" s="146">
        <v>48.13172704488494</v>
      </c>
      <c r="S189" s="157">
        <v>37.602911753816358</v>
      </c>
      <c r="T189" s="146">
        <v>108.34701426024954</v>
      </c>
      <c r="U189" s="157">
        <v>66.88087300015404</v>
      </c>
      <c r="V189" s="146">
        <v>1462.0630489078494</v>
      </c>
      <c r="W189" s="157">
        <v>0.96503627846393303</v>
      </c>
    </row>
    <row r="190" spans="1:23" ht="24" customHeight="1" x14ac:dyDescent="0.15">
      <c r="A190" s="36"/>
      <c r="B190" s="39"/>
      <c r="C190" s="30"/>
      <c r="D190" s="152">
        <v>18059.432947646314</v>
      </c>
      <c r="E190" s="158">
        <v>100</v>
      </c>
      <c r="F190" s="152">
        <v>38108.911410678847</v>
      </c>
      <c r="G190" s="158">
        <v>100</v>
      </c>
      <c r="H190" s="152">
        <v>26634.052375967305</v>
      </c>
      <c r="I190" s="158">
        <v>100</v>
      </c>
      <c r="J190" s="152">
        <v>53780.820832663339</v>
      </c>
      <c r="K190" s="158">
        <v>100</v>
      </c>
      <c r="L190" s="152">
        <v>10319.8741271575</v>
      </c>
      <c r="M190" s="158">
        <v>100</v>
      </c>
      <c r="N190" s="152">
        <v>3737.0168852809902</v>
      </c>
      <c r="O190" s="158">
        <v>100</v>
      </c>
      <c r="P190" s="152">
        <v>573.32000000000005</v>
      </c>
      <c r="Q190" s="158">
        <v>100</v>
      </c>
      <c r="R190" s="152">
        <v>128</v>
      </c>
      <c r="S190" s="158">
        <v>100</v>
      </c>
      <c r="T190" s="152">
        <v>162</v>
      </c>
      <c r="U190" s="158">
        <v>100</v>
      </c>
      <c r="V190" s="152">
        <v>151503.4285793943</v>
      </c>
      <c r="W190" s="158">
        <v>100</v>
      </c>
    </row>
    <row r="191" spans="1:23" ht="24" customHeight="1" x14ac:dyDescent="0.15">
      <c r="N191" s="12"/>
      <c r="O191" s="19" t="s">
        <v>47</v>
      </c>
      <c r="P191" s="20" t="s">
        <v>83</v>
      </c>
    </row>
    <row r="192" spans="1:23" ht="24" customHeight="1" x14ac:dyDescent="0.15">
      <c r="N192" s="12"/>
      <c r="O192" s="20"/>
      <c r="P192" s="21" t="s">
        <v>84</v>
      </c>
    </row>
  </sheetData>
  <mergeCells count="46">
    <mergeCell ref="V4:W5"/>
    <mergeCell ref="F5:G5"/>
    <mergeCell ref="H5:I5"/>
    <mergeCell ref="J5:K5"/>
    <mergeCell ref="L5:M5"/>
    <mergeCell ref="N5:O5"/>
    <mergeCell ref="P5:Q5"/>
    <mergeCell ref="R5:S5"/>
    <mergeCell ref="B61:B63"/>
    <mergeCell ref="T5:U5"/>
    <mergeCell ref="A6:A8"/>
    <mergeCell ref="B6:B8"/>
    <mergeCell ref="B11:B12"/>
    <mergeCell ref="B16:B17"/>
    <mergeCell ref="B21:B22"/>
    <mergeCell ref="D4:E5"/>
    <mergeCell ref="F4:U4"/>
    <mergeCell ref="B26:B27"/>
    <mergeCell ref="B31:B32"/>
    <mergeCell ref="B41:B42"/>
    <mergeCell ref="B46:B47"/>
    <mergeCell ref="B56:B57"/>
    <mergeCell ref="B121:B123"/>
    <mergeCell ref="B66:B68"/>
    <mergeCell ref="B71:B72"/>
    <mergeCell ref="B76:B77"/>
    <mergeCell ref="B81:B83"/>
    <mergeCell ref="B86:B88"/>
    <mergeCell ref="B91:B92"/>
    <mergeCell ref="B96:B98"/>
    <mergeCell ref="B101:B103"/>
    <mergeCell ref="B106:B107"/>
    <mergeCell ref="B111:B113"/>
    <mergeCell ref="B116:B118"/>
    <mergeCell ref="A186:B186"/>
    <mergeCell ref="B126:B128"/>
    <mergeCell ref="B131:B133"/>
    <mergeCell ref="B136:B138"/>
    <mergeCell ref="A146:A148"/>
    <mergeCell ref="B146:B148"/>
    <mergeCell ref="B151:B152"/>
    <mergeCell ref="B156:B157"/>
    <mergeCell ref="B161:B162"/>
    <mergeCell ref="B166:B167"/>
    <mergeCell ref="B171:B172"/>
    <mergeCell ref="B176:B177"/>
  </mergeCells>
  <phoneticPr fontId="3"/>
  <pageMargins left="0.59055118110236227" right="0.59055118110236227" top="0.98425196850393704" bottom="0.98425196850393704" header="0.51181102362204722" footer="0.51181102362204722"/>
  <pageSetup paperSize="9" scale="56" orientation="portrait" r:id="rId1"/>
  <headerFooter alignWithMargins="0"/>
  <rowBreaks count="3" manualBreakCount="3">
    <brk id="50" max="22" man="1"/>
    <brk id="100" max="22" man="1"/>
    <brk id="145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V102"/>
  <sheetViews>
    <sheetView view="pageBreakPreview" zoomScale="60" zoomScaleNormal="85" workbookViewId="0">
      <selection activeCell="B3" sqref="B3"/>
    </sheetView>
  </sheetViews>
  <sheetFormatPr defaultColWidth="8.875" defaultRowHeight="13.5" x14ac:dyDescent="0.15"/>
  <cols>
    <col min="1" max="1" width="3.625" style="46" customWidth="1"/>
    <col min="2" max="2" width="16" style="46" customWidth="1"/>
    <col min="3" max="3" width="8.75" style="46" customWidth="1"/>
    <col min="4" max="5" width="7.625" style="46" customWidth="1"/>
    <col min="6" max="6" width="8.875" style="46" customWidth="1"/>
    <col min="7" max="8" width="7.625" style="46" customWidth="1"/>
    <col min="9" max="9" width="9.125" style="46" customWidth="1"/>
    <col min="10" max="11" width="7.625" style="46" customWidth="1"/>
    <col min="12" max="12" width="9.125" style="46" customWidth="1"/>
    <col min="13" max="22" width="7.625" style="46" customWidth="1"/>
    <col min="23" max="16384" width="8.875" style="46"/>
  </cols>
  <sheetData>
    <row r="1" spans="1:22" ht="17.25" x14ac:dyDescent="0.15">
      <c r="A1" s="45" t="s">
        <v>85</v>
      </c>
    </row>
    <row r="2" spans="1:22" x14ac:dyDescent="0.15">
      <c r="A2" s="47"/>
    </row>
    <row r="3" spans="1:22" ht="26.1" customHeight="1" x14ac:dyDescent="0.15">
      <c r="A3" s="47"/>
      <c r="V3" s="48" t="s">
        <v>21</v>
      </c>
    </row>
    <row r="4" spans="1:22" s="51" customFormat="1" ht="26.1" customHeight="1" x14ac:dyDescent="0.15">
      <c r="A4" s="49"/>
      <c r="B4" s="50" t="s">
        <v>3</v>
      </c>
      <c r="C4" s="203" t="s">
        <v>86</v>
      </c>
      <c r="D4" s="204"/>
      <c r="E4" s="207" t="s">
        <v>87</v>
      </c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203" t="s">
        <v>88</v>
      </c>
      <c r="V4" s="204"/>
    </row>
    <row r="5" spans="1:22" s="51" customFormat="1" ht="40.5" customHeight="1" x14ac:dyDescent="0.15">
      <c r="A5" s="52" t="s">
        <v>4</v>
      </c>
      <c r="B5" s="53" t="s">
        <v>56</v>
      </c>
      <c r="C5" s="205"/>
      <c r="D5" s="206"/>
      <c r="E5" s="210" t="s">
        <v>89</v>
      </c>
      <c r="F5" s="211"/>
      <c r="G5" s="212" t="s">
        <v>90</v>
      </c>
      <c r="H5" s="211"/>
      <c r="I5" s="212" t="s">
        <v>91</v>
      </c>
      <c r="J5" s="211"/>
      <c r="K5" s="212" t="s">
        <v>92</v>
      </c>
      <c r="L5" s="211"/>
      <c r="M5" s="212" t="s">
        <v>93</v>
      </c>
      <c r="N5" s="211"/>
      <c r="O5" s="212" t="s">
        <v>94</v>
      </c>
      <c r="P5" s="211"/>
      <c r="Q5" s="212" t="s">
        <v>95</v>
      </c>
      <c r="R5" s="211"/>
      <c r="S5" s="201" t="s">
        <v>64</v>
      </c>
      <c r="T5" s="202"/>
      <c r="U5" s="205"/>
      <c r="V5" s="206"/>
    </row>
    <row r="6" spans="1:22" s="23" customFormat="1" ht="26.1" customHeight="1" x14ac:dyDescent="0.15">
      <c r="A6" s="199" t="s">
        <v>5</v>
      </c>
      <c r="B6" s="54" t="s">
        <v>96</v>
      </c>
      <c r="C6" s="55">
        <f>'2-4-1'!D186</f>
        <v>16084.930603600191</v>
      </c>
      <c r="D6" s="56">
        <f>'2-4-1'!E186</f>
        <v>89.066642625102688</v>
      </c>
      <c r="E6" s="55">
        <f>'2-4-1'!F186</f>
        <v>27182.073995299306</v>
      </c>
      <c r="F6" s="56">
        <f>'2-4-1'!G186</f>
        <v>71.327343104537931</v>
      </c>
      <c r="G6" s="55">
        <f>'2-4-1'!H186</f>
        <v>20818.763027262899</v>
      </c>
      <c r="H6" s="56">
        <f>'2-4-1'!I186</f>
        <v>78.165961128950414</v>
      </c>
      <c r="I6" s="55">
        <f>'2-4-1'!J186</f>
        <v>38326.495184169202</v>
      </c>
      <c r="J6" s="56">
        <f>'2-4-1'!K186</f>
        <v>71.264243629565286</v>
      </c>
      <c r="K6" s="55">
        <f>'2-4-1'!L186</f>
        <v>7290.0555540874857</v>
      </c>
      <c r="L6" s="56">
        <f>'2-4-1'!M186</f>
        <v>70.640934804652062</v>
      </c>
      <c r="M6" s="55">
        <f>'2-4-1'!N186</f>
        <v>2313.4553108998798</v>
      </c>
      <c r="N6" s="56">
        <f>'2-4-1'!O186</f>
        <v>61.906471978007367</v>
      </c>
      <c r="O6" s="55">
        <f>'2-4-1'!P186</f>
        <v>202.18086956521736</v>
      </c>
      <c r="P6" s="56">
        <f>'2-4-1'!Q186</f>
        <v>35.264925271265149</v>
      </c>
      <c r="Q6" s="55">
        <f>'2-4-1'!R186</f>
        <v>15.95557074504443</v>
      </c>
      <c r="R6" s="56">
        <f>'2-4-1'!S186</f>
        <v>12.46528964456596</v>
      </c>
      <c r="S6" s="55">
        <f>'2-4-1'!T186</f>
        <v>11.9126559714795</v>
      </c>
      <c r="T6" s="56">
        <f>'2-4-1'!U186</f>
        <v>7.3534913404194446</v>
      </c>
      <c r="U6" s="55">
        <f>'2-4-1'!V186</f>
        <v>112245.82277160071</v>
      </c>
      <c r="V6" s="56">
        <f>'2-4-1'!W186</f>
        <v>74.087975317851686</v>
      </c>
    </row>
    <row r="7" spans="1:22" s="23" customFormat="1" ht="26.1" customHeight="1" x14ac:dyDescent="0.15">
      <c r="A7" s="200"/>
      <c r="B7" s="57" t="s">
        <v>97</v>
      </c>
      <c r="C7" s="58">
        <f>'2-4-1'!D187</f>
        <v>1853.8566524361461</v>
      </c>
      <c r="D7" s="59">
        <f>'2-4-1'!E187</f>
        <v>10.265309314032251</v>
      </c>
      <c r="E7" s="58">
        <f>'2-4-1'!F187</f>
        <v>8598.0731263196449</v>
      </c>
      <c r="F7" s="59">
        <f>'2-4-1'!G187</f>
        <v>22.56184395734353</v>
      </c>
      <c r="G7" s="58">
        <f>'2-4-1'!H187</f>
        <v>4506.5978154191498</v>
      </c>
      <c r="H7" s="59">
        <f>'2-4-1'!I187</f>
        <v>16.920436108647088</v>
      </c>
      <c r="I7" s="58">
        <f>'2-4-1'!J187</f>
        <v>10391.576122685572</v>
      </c>
      <c r="J7" s="59">
        <f>'2-4-1'!K187</f>
        <v>19.322085386198371</v>
      </c>
      <c r="K7" s="58">
        <f>'2-4-1'!L187</f>
        <v>2058.7340741323842</v>
      </c>
      <c r="L7" s="59">
        <f>'2-4-1'!M187</f>
        <v>19.949216906770943</v>
      </c>
      <c r="M7" s="58">
        <f>'2-4-1'!N187</f>
        <v>757.86041286723923</v>
      </c>
      <c r="N7" s="59">
        <f>'2-4-1'!O187</f>
        <v>20.279823081673204</v>
      </c>
      <c r="O7" s="58">
        <f>'2-4-1'!P187</f>
        <v>162.21748792270529</v>
      </c>
      <c r="P7" s="59">
        <f>'2-4-1'!Q187</f>
        <v>28.294405902934709</v>
      </c>
      <c r="Q7" s="58">
        <f>'2-4-1'!R187</f>
        <v>32.669856459330148</v>
      </c>
      <c r="R7" s="59">
        <f>'2-4-1'!S187</f>
        <v>25.523325358851679</v>
      </c>
      <c r="S7" s="58">
        <f>'2-4-1'!T187</f>
        <v>18.561497326203209</v>
      </c>
      <c r="T7" s="59">
        <f>'2-4-1'!U187</f>
        <v>11.45771439889087</v>
      </c>
      <c r="U7" s="58">
        <f>'2-4-1'!V187</f>
        <v>28380.147045568374</v>
      </c>
      <c r="V7" s="59">
        <f>'2-4-1'!W187</f>
        <v>18.732346397491565</v>
      </c>
    </row>
    <row r="8" spans="1:22" s="23" customFormat="1" ht="25.5" customHeight="1" x14ac:dyDescent="0.15">
      <c r="A8" s="200"/>
      <c r="B8" s="57" t="s">
        <v>98</v>
      </c>
      <c r="C8" s="58">
        <f>'2-4-1'!D188</f>
        <v>120.64569160997733</v>
      </c>
      <c r="D8" s="59">
        <f>'2-4-1'!E188</f>
        <v>0.66804806086506219</v>
      </c>
      <c r="E8" s="58">
        <f>'2-4-1'!F188</f>
        <v>2284.8248951204982</v>
      </c>
      <c r="F8" s="59">
        <f>'2-4-1'!G188</f>
        <v>5.9955134128555727</v>
      </c>
      <c r="G8" s="58">
        <f>'2-4-1'!H188</f>
        <v>1183.9797685793615</v>
      </c>
      <c r="H8" s="59">
        <f>'2-4-1'!I188</f>
        <v>4.445360968230661</v>
      </c>
      <c r="I8" s="58">
        <f>'2-4-1'!J188</f>
        <v>4296.7467706094276</v>
      </c>
      <c r="J8" s="59">
        <f>'2-4-1'!K188</f>
        <v>7.9893662909656333</v>
      </c>
      <c r="K8" s="58">
        <f>'2-4-1'!L188</f>
        <v>821.89911307921955</v>
      </c>
      <c r="L8" s="59">
        <f>'2-4-1'!M188</f>
        <v>7.9642358322601261</v>
      </c>
      <c r="M8" s="58">
        <f>'2-4-1'!N188</f>
        <v>528.34586375890092</v>
      </c>
      <c r="N8" s="59">
        <f>'2-4-1'!O188</f>
        <v>14.138171701602415</v>
      </c>
      <c r="O8" s="58">
        <f>'2-4-1'!P188</f>
        <v>124.53193236714974</v>
      </c>
      <c r="P8" s="59">
        <f>'2-4-1'!Q188</f>
        <v>21.721191021968487</v>
      </c>
      <c r="Q8" s="58">
        <f>'2-4-1'!R188</f>
        <v>31.242845750740486</v>
      </c>
      <c r="R8" s="59">
        <f>'2-4-1'!S188</f>
        <v>24.408473242766004</v>
      </c>
      <c r="S8" s="58">
        <f>'2-4-1'!T188</f>
        <v>23.178832442067733</v>
      </c>
      <c r="T8" s="59">
        <f>'2-4-1'!U188</f>
        <v>14.307921260535638</v>
      </c>
      <c r="U8" s="58">
        <f>'2-4-1'!V188</f>
        <v>9415.3957133173462</v>
      </c>
      <c r="V8" s="59">
        <f>'2-4-1'!W188</f>
        <v>6.2146420061928005</v>
      </c>
    </row>
    <row r="9" spans="1:22" s="23" customFormat="1" ht="26.1" customHeight="1" x14ac:dyDescent="0.15">
      <c r="A9" s="200"/>
      <c r="B9" s="60" t="s">
        <v>99</v>
      </c>
      <c r="C9" s="61">
        <f>'2-4-1'!D189</f>
        <v>0</v>
      </c>
      <c r="D9" s="62">
        <f>'2-4-1'!E189</f>
        <v>0</v>
      </c>
      <c r="E9" s="61">
        <f>'2-4-1'!F189</f>
        <v>43.939393939393938</v>
      </c>
      <c r="F9" s="62">
        <f>'2-4-1'!G189</f>
        <v>0.11529952526295799</v>
      </c>
      <c r="G9" s="61">
        <f>'2-4-1'!H189</f>
        <v>124.71176470588236</v>
      </c>
      <c r="H9" s="62">
        <f>'2-4-1'!I189</f>
        <v>0.46824179417178546</v>
      </c>
      <c r="I9" s="61">
        <f>'2-4-1'!J189</f>
        <v>766.0027551991285</v>
      </c>
      <c r="J9" s="62">
        <f>'2-4-1'!K189</f>
        <v>1.4243046932706966</v>
      </c>
      <c r="K9" s="61">
        <f>'2-4-1'!L189</f>
        <v>149.18538585841463</v>
      </c>
      <c r="L9" s="62">
        <f>'2-4-1'!M189</f>
        <v>1.4456124563169084</v>
      </c>
      <c r="M9" s="61">
        <f>'2-4-1'!N189</f>
        <v>137.35529775496801</v>
      </c>
      <c r="N9" s="62">
        <f>'2-4-1'!O189</f>
        <v>3.6755332387169593</v>
      </c>
      <c r="O9" s="61">
        <f>'2-4-1'!P189</f>
        <v>84.389710144927534</v>
      </c>
      <c r="P9" s="62">
        <f>'2-4-1'!Q189</f>
        <v>14.719477803831634</v>
      </c>
      <c r="Q9" s="61">
        <f>'2-4-1'!R189</f>
        <v>48.13172704488494</v>
      </c>
      <c r="R9" s="62">
        <f>'2-4-1'!S189</f>
        <v>37.602911753816358</v>
      </c>
      <c r="S9" s="61">
        <f>'2-4-1'!T189</f>
        <v>108.34701426024954</v>
      </c>
      <c r="T9" s="62">
        <f>'2-4-1'!U189</f>
        <v>66.88087300015404</v>
      </c>
      <c r="U9" s="61">
        <f>'2-4-1'!V189</f>
        <v>1462.0630489078494</v>
      </c>
      <c r="V9" s="62">
        <f>'2-4-1'!W189</f>
        <v>0.96503627846393303</v>
      </c>
    </row>
    <row r="10" spans="1:22" s="23" customFormat="1" ht="26.1" customHeight="1" x14ac:dyDescent="0.15">
      <c r="A10" s="63"/>
      <c r="B10" s="64"/>
      <c r="C10" s="65">
        <f>'2-4-1'!D190</f>
        <v>18059.432947646314</v>
      </c>
      <c r="D10" s="66">
        <f>'2-4-1'!E190</f>
        <v>100</v>
      </c>
      <c r="E10" s="65">
        <f>'2-4-1'!F190</f>
        <v>38108.911410678847</v>
      </c>
      <c r="F10" s="66">
        <f>'2-4-1'!G190</f>
        <v>100</v>
      </c>
      <c r="G10" s="65">
        <f>'2-4-1'!H190</f>
        <v>26634.052375967305</v>
      </c>
      <c r="H10" s="66">
        <f>'2-4-1'!I190</f>
        <v>100</v>
      </c>
      <c r="I10" s="65">
        <f>'2-4-1'!J190</f>
        <v>53780.820832663339</v>
      </c>
      <c r="J10" s="66">
        <f>'2-4-1'!K190</f>
        <v>100</v>
      </c>
      <c r="K10" s="65">
        <f>'2-4-1'!L190</f>
        <v>10319.8741271575</v>
      </c>
      <c r="L10" s="66">
        <f>'2-4-1'!M190</f>
        <v>100</v>
      </c>
      <c r="M10" s="65">
        <f>'2-4-1'!N190</f>
        <v>3737.0168852809902</v>
      </c>
      <c r="N10" s="66">
        <f>'2-4-1'!O190</f>
        <v>100</v>
      </c>
      <c r="O10" s="65">
        <f>'2-4-1'!P190</f>
        <v>573.32000000000005</v>
      </c>
      <c r="P10" s="66">
        <f>'2-4-1'!Q190</f>
        <v>100</v>
      </c>
      <c r="Q10" s="65">
        <f>'2-4-1'!R190</f>
        <v>128</v>
      </c>
      <c r="R10" s="66">
        <f>'2-4-1'!S190</f>
        <v>100</v>
      </c>
      <c r="S10" s="65">
        <f>'2-4-1'!T190</f>
        <v>162</v>
      </c>
      <c r="T10" s="66">
        <f>'2-4-1'!U190</f>
        <v>100</v>
      </c>
      <c r="U10" s="65">
        <f>'2-4-1'!V190</f>
        <v>151503.4285793943</v>
      </c>
      <c r="V10" s="66">
        <f>'2-4-1'!W190</f>
        <v>100</v>
      </c>
    </row>
    <row r="11" spans="1:22" s="23" customFormat="1" ht="26.1" customHeight="1" x14ac:dyDescent="0.15">
      <c r="A11" s="199" t="s">
        <v>48</v>
      </c>
      <c r="B11" s="54" t="s">
        <v>96</v>
      </c>
      <c r="C11" s="67" t="s">
        <v>13</v>
      </c>
      <c r="D11" s="68">
        <f>IF(OR(D6=" ",D16=" "),"",D6-D16)</f>
        <v>-3.3548770825478442</v>
      </c>
      <c r="E11" s="67" t="s">
        <v>13</v>
      </c>
      <c r="F11" s="68">
        <f>IF(OR(F6=" ",F16=" "),"",F6-F16)</f>
        <v>-7.9082466306232106</v>
      </c>
      <c r="G11" s="67" t="s">
        <v>13</v>
      </c>
      <c r="H11" s="68">
        <f>IF(OR(H6=" ",H16=" "),"",H6-H16)</f>
        <v>-0.94658489281411562</v>
      </c>
      <c r="I11" s="67" t="s">
        <v>13</v>
      </c>
      <c r="J11" s="68">
        <f>IF(OR(J6=" ",J16=" "),"",J6-J16)</f>
        <v>0.19023579920187217</v>
      </c>
      <c r="K11" s="67" t="s">
        <v>13</v>
      </c>
      <c r="L11" s="68">
        <f>IF(OR(L6=" ",L16=" "),"",L6-L16)</f>
        <v>-5.0806069534521896</v>
      </c>
      <c r="M11" s="67" t="s">
        <v>13</v>
      </c>
      <c r="N11" s="68">
        <f>IF(OR(N6=" ",N16=" "),"",N6-N16)</f>
        <v>0.45514920339059728</v>
      </c>
      <c r="O11" s="67" t="s">
        <v>13</v>
      </c>
      <c r="P11" s="68">
        <f>IF(OR(P6=" ",P16=" "),"",P6-P16)</f>
        <v>-0.42318025284971128</v>
      </c>
      <c r="Q11" s="67" t="s">
        <v>13</v>
      </c>
      <c r="R11" s="68">
        <f>IF(OR(R6=" ",R16=" "),"",R6-R16)</f>
        <v>-15.550920025760746</v>
      </c>
      <c r="S11" s="67" t="s">
        <v>13</v>
      </c>
      <c r="T11" s="68">
        <f>IF(OR(T6=" ",T16=" "),"",T6-T16)</f>
        <v>2.1867690545608509</v>
      </c>
      <c r="U11" s="67" t="s">
        <v>13</v>
      </c>
      <c r="V11" s="68">
        <f>IF(OR(V6=" ",V16=" "),"",V6-V16)</f>
        <v>-3.417218782260548</v>
      </c>
    </row>
    <row r="12" spans="1:22" s="23" customFormat="1" ht="26.1" customHeight="1" x14ac:dyDescent="0.15">
      <c r="A12" s="200"/>
      <c r="B12" s="57" t="s">
        <v>97</v>
      </c>
      <c r="C12" s="69" t="s">
        <v>13</v>
      </c>
      <c r="D12" s="70">
        <f t="shared" ref="D12:F14" si="0">IF(OR(D7=" ",D17=" "),"",D7-D17)</f>
        <v>3.9233150369848024</v>
      </c>
      <c r="E12" s="69" t="s">
        <v>13</v>
      </c>
      <c r="F12" s="70">
        <f t="shared" si="0"/>
        <v>5.4375471689805899</v>
      </c>
      <c r="G12" s="69" t="s">
        <v>13</v>
      </c>
      <c r="H12" s="70">
        <f t="shared" ref="H12:H14" si="1">IF(OR(H7=" ",H17=" "),"",H7-H17)</f>
        <v>-0.25323292818655929</v>
      </c>
      <c r="I12" s="69" t="s">
        <v>13</v>
      </c>
      <c r="J12" s="70">
        <f t="shared" ref="J12:J14" si="2">IF(OR(J7=" ",J17=" "),"",J7-J17)</f>
        <v>-1.0576603118919081</v>
      </c>
      <c r="K12" s="69" t="s">
        <v>13</v>
      </c>
      <c r="L12" s="70">
        <f t="shared" ref="L12:L14" si="3">IF(OR(L7=" ",L17=" "),"",L7-L17)</f>
        <v>4.56798770234297</v>
      </c>
      <c r="M12" s="69" t="s">
        <v>13</v>
      </c>
      <c r="N12" s="70">
        <f t="shared" ref="N12:N14" si="4">IF(OR(N7=" ",N17=" "),"",N7-N17)</f>
        <v>-1.0183971945346393</v>
      </c>
      <c r="O12" s="69" t="s">
        <v>13</v>
      </c>
      <c r="P12" s="70">
        <f t="shared" ref="P12:P14" si="5">IF(OR(P7=" ",P17=" "),"",P7-P17)</f>
        <v>2.4428571315319836</v>
      </c>
      <c r="Q12" s="69" t="s">
        <v>13</v>
      </c>
      <c r="R12" s="70">
        <f t="shared" ref="R12:R14" si="6">IF(OR(R7=" ",R17=" "),"",R7-R17)</f>
        <v>12.074034701061091</v>
      </c>
      <c r="S12" s="69" t="s">
        <v>13</v>
      </c>
      <c r="T12" s="70">
        <f t="shared" ref="T12:T14" si="7">IF(OR(T7=" ",T17=" "),"",T7-T17)</f>
        <v>4.1735920246428577</v>
      </c>
      <c r="U12" s="69" t="s">
        <v>13</v>
      </c>
      <c r="V12" s="70">
        <f t="shared" ref="V12:V14" si="8">IF(OR(V7=" ",V17=" "),"",V7-V17)</f>
        <v>2.1624298247794833</v>
      </c>
    </row>
    <row r="13" spans="1:22" s="23" customFormat="1" ht="25.5" customHeight="1" x14ac:dyDescent="0.15">
      <c r="A13" s="200"/>
      <c r="B13" s="57" t="s">
        <v>98</v>
      </c>
      <c r="C13" s="69" t="s">
        <v>13</v>
      </c>
      <c r="D13" s="70">
        <f t="shared" si="0"/>
        <v>-0.56843795443695655</v>
      </c>
      <c r="E13" s="69" t="s">
        <v>13</v>
      </c>
      <c r="F13" s="70">
        <f t="shared" si="0"/>
        <v>2.6964988795712297</v>
      </c>
      <c r="G13" s="69" t="s">
        <v>13</v>
      </c>
      <c r="H13" s="70">
        <f t="shared" si="1"/>
        <v>1.8768157164815045</v>
      </c>
      <c r="I13" s="69" t="s">
        <v>13</v>
      </c>
      <c r="J13" s="70">
        <f t="shared" si="2"/>
        <v>1.4325072741270306</v>
      </c>
      <c r="K13" s="69" t="s">
        <v>13</v>
      </c>
      <c r="L13" s="70">
        <f t="shared" si="3"/>
        <v>0.83326839289694821</v>
      </c>
      <c r="M13" s="69" t="s">
        <v>13</v>
      </c>
      <c r="N13" s="70">
        <f t="shared" si="4"/>
        <v>2.3499689102863126</v>
      </c>
      <c r="O13" s="69" t="s">
        <v>13</v>
      </c>
      <c r="P13" s="70">
        <f t="shared" si="5"/>
        <v>-4.5773080043588799</v>
      </c>
      <c r="Q13" s="69" t="s">
        <v>13</v>
      </c>
      <c r="R13" s="70">
        <f t="shared" si="6"/>
        <v>-4.3980593355593207</v>
      </c>
      <c r="S13" s="69" t="s">
        <v>13</v>
      </c>
      <c r="T13" s="70">
        <f t="shared" si="7"/>
        <v>-4.0287961999822475</v>
      </c>
      <c r="U13" s="69" t="s">
        <v>13</v>
      </c>
      <c r="V13" s="70">
        <f t="shared" si="8"/>
        <v>1.6264865212656581</v>
      </c>
    </row>
    <row r="14" spans="1:22" s="23" customFormat="1" ht="26.1" customHeight="1" x14ac:dyDescent="0.15">
      <c r="A14" s="200"/>
      <c r="B14" s="60" t="s">
        <v>99</v>
      </c>
      <c r="C14" s="71" t="s">
        <v>13</v>
      </c>
      <c r="D14" s="72">
        <f t="shared" si="0"/>
        <v>0</v>
      </c>
      <c r="E14" s="71" t="s">
        <v>13</v>
      </c>
      <c r="F14" s="72">
        <f t="shared" si="0"/>
        <v>-0.22579941792860492</v>
      </c>
      <c r="G14" s="71" t="s">
        <v>13</v>
      </c>
      <c r="H14" s="72">
        <f t="shared" si="1"/>
        <v>-0.67699789548084766</v>
      </c>
      <c r="I14" s="71" t="s">
        <v>13</v>
      </c>
      <c r="J14" s="72">
        <f t="shared" si="2"/>
        <v>-0.56508276143700154</v>
      </c>
      <c r="K14" s="71" t="s">
        <v>13</v>
      </c>
      <c r="L14" s="72">
        <f t="shared" si="3"/>
        <v>-0.32064914178759341</v>
      </c>
      <c r="M14" s="71" t="s">
        <v>13</v>
      </c>
      <c r="N14" s="72">
        <f t="shared" si="4"/>
        <v>-1.7867209191423012</v>
      </c>
      <c r="O14" s="71" t="s">
        <v>13</v>
      </c>
      <c r="P14" s="72">
        <f t="shared" si="5"/>
        <v>2.5576311256765774</v>
      </c>
      <c r="Q14" s="71" t="s">
        <v>13</v>
      </c>
      <c r="R14" s="72">
        <f t="shared" si="6"/>
        <v>7.8749446602589543</v>
      </c>
      <c r="S14" s="71" t="s">
        <v>13</v>
      </c>
      <c r="T14" s="72">
        <f t="shared" si="7"/>
        <v>-2.3315648792214461</v>
      </c>
      <c r="U14" s="71" t="s">
        <v>13</v>
      </c>
      <c r="V14" s="72">
        <f t="shared" si="8"/>
        <v>-0.37169756378458074</v>
      </c>
    </row>
    <row r="15" spans="1:22" s="23" customFormat="1" ht="26.1" customHeight="1" x14ac:dyDescent="0.15">
      <c r="A15" s="63"/>
      <c r="B15" s="64"/>
      <c r="C15" s="73" t="s">
        <v>13</v>
      </c>
      <c r="D15" s="74" t="s">
        <v>13</v>
      </c>
      <c r="E15" s="73" t="s">
        <v>13</v>
      </c>
      <c r="F15" s="74" t="s">
        <v>13</v>
      </c>
      <c r="G15" s="73" t="s">
        <v>13</v>
      </c>
      <c r="H15" s="74" t="s">
        <v>13</v>
      </c>
      <c r="I15" s="73" t="s">
        <v>13</v>
      </c>
      <c r="J15" s="74" t="s">
        <v>13</v>
      </c>
      <c r="K15" s="73" t="s">
        <v>13</v>
      </c>
      <c r="L15" s="74" t="s">
        <v>13</v>
      </c>
      <c r="M15" s="73" t="s">
        <v>13</v>
      </c>
      <c r="N15" s="74" t="s">
        <v>13</v>
      </c>
      <c r="O15" s="73" t="s">
        <v>13</v>
      </c>
      <c r="P15" s="74" t="s">
        <v>13</v>
      </c>
      <c r="Q15" s="73" t="s">
        <v>13</v>
      </c>
      <c r="R15" s="74" t="s">
        <v>13</v>
      </c>
      <c r="S15" s="73" t="s">
        <v>13</v>
      </c>
      <c r="T15" s="74" t="s">
        <v>13</v>
      </c>
      <c r="U15" s="73" t="s">
        <v>13</v>
      </c>
      <c r="V15" s="74" t="s">
        <v>13</v>
      </c>
    </row>
    <row r="16" spans="1:22" s="23" customFormat="1" ht="26.1" customHeight="1" x14ac:dyDescent="0.15">
      <c r="A16" s="199" t="s">
        <v>9</v>
      </c>
      <c r="B16" s="54" t="s">
        <v>96</v>
      </c>
      <c r="C16" s="55">
        <v>26080.514689307398</v>
      </c>
      <c r="D16" s="56">
        <v>92.421519707650532</v>
      </c>
      <c r="E16" s="55">
        <v>33599.335643757753</v>
      </c>
      <c r="F16" s="56">
        <v>79.235589735161142</v>
      </c>
      <c r="G16" s="55">
        <v>19714.580326544481</v>
      </c>
      <c r="H16" s="56">
        <v>79.11254602176453</v>
      </c>
      <c r="I16" s="55">
        <v>45068.720218946692</v>
      </c>
      <c r="J16" s="56">
        <v>71.074007830363414</v>
      </c>
      <c r="K16" s="55">
        <v>8367.0067421606982</v>
      </c>
      <c r="L16" s="56">
        <v>75.721541758104252</v>
      </c>
      <c r="M16" s="55">
        <v>2350.8667844551546</v>
      </c>
      <c r="N16" s="56">
        <v>61.45132277461677</v>
      </c>
      <c r="O16" s="55">
        <v>216.90686274509801</v>
      </c>
      <c r="P16" s="56">
        <v>35.68810552411486</v>
      </c>
      <c r="Q16" s="55">
        <v>39.666283524904223</v>
      </c>
      <c r="R16" s="56">
        <v>28.016209670326706</v>
      </c>
      <c r="S16" s="55">
        <v>9.2863221884498479</v>
      </c>
      <c r="T16" s="56">
        <v>5.1667222858585937</v>
      </c>
      <c r="U16" s="55">
        <v>135446.88387363064</v>
      </c>
      <c r="V16" s="56">
        <v>77.505194100112234</v>
      </c>
    </row>
    <row r="17" spans="1:22" s="23" customFormat="1" ht="26.1" customHeight="1" x14ac:dyDescent="0.15">
      <c r="A17" s="200"/>
      <c r="B17" s="57" t="s">
        <v>97</v>
      </c>
      <c r="C17" s="58">
        <v>1789.6532693386087</v>
      </c>
      <c r="D17" s="59">
        <v>6.3419942770474487</v>
      </c>
      <c r="E17" s="58">
        <v>7261.4464961848917</v>
      </c>
      <c r="F17" s="59">
        <v>17.12429678836294</v>
      </c>
      <c r="G17" s="58">
        <v>4279.6205501337654</v>
      </c>
      <c r="H17" s="59">
        <v>17.173669036833648</v>
      </c>
      <c r="I17" s="58">
        <v>12922.995129143777</v>
      </c>
      <c r="J17" s="59">
        <v>20.379745698090279</v>
      </c>
      <c r="K17" s="58">
        <v>1699.5804029887445</v>
      </c>
      <c r="L17" s="59">
        <v>15.381229204427973</v>
      </c>
      <c r="M17" s="58">
        <v>814.77950928711402</v>
      </c>
      <c r="N17" s="59">
        <v>21.298220276207843</v>
      </c>
      <c r="O17" s="58">
        <v>157.12177093059447</v>
      </c>
      <c r="P17" s="59">
        <v>25.851548771402726</v>
      </c>
      <c r="Q17" s="58">
        <v>19.041954022988506</v>
      </c>
      <c r="R17" s="59">
        <v>13.449290657790588</v>
      </c>
      <c r="S17" s="58">
        <v>13.091995947315096</v>
      </c>
      <c r="T17" s="59">
        <v>7.2841223742480121</v>
      </c>
      <c r="U17" s="58">
        <v>28957.331077977793</v>
      </c>
      <c r="V17" s="59">
        <v>16.569916572712081</v>
      </c>
    </row>
    <row r="18" spans="1:22" s="23" customFormat="1" ht="25.5" customHeight="1" x14ac:dyDescent="0.15">
      <c r="A18" s="200"/>
      <c r="B18" s="57" t="s">
        <v>98</v>
      </c>
      <c r="C18" s="58">
        <v>348.92513980743388</v>
      </c>
      <c r="D18" s="59">
        <v>1.2364860153020187</v>
      </c>
      <c r="E18" s="58">
        <v>1398.9256212763146</v>
      </c>
      <c r="F18" s="59">
        <v>3.299014533284343</v>
      </c>
      <c r="G18" s="58">
        <v>640.07283590699103</v>
      </c>
      <c r="H18" s="59">
        <v>2.5685452517491565</v>
      </c>
      <c r="I18" s="58">
        <v>4157.7681288254689</v>
      </c>
      <c r="J18" s="59">
        <v>6.5568590168386027</v>
      </c>
      <c r="K18" s="58">
        <v>787.9508427586178</v>
      </c>
      <c r="L18" s="59">
        <v>7.1309674393631779</v>
      </c>
      <c r="M18" s="58">
        <v>450.96660477377964</v>
      </c>
      <c r="N18" s="59">
        <v>11.788202791316102</v>
      </c>
      <c r="O18" s="58">
        <v>159.8382664176782</v>
      </c>
      <c r="P18" s="59">
        <v>26.298499026327367</v>
      </c>
      <c r="Q18" s="58">
        <v>40.785249042145601</v>
      </c>
      <c r="R18" s="59">
        <v>28.806532578325324</v>
      </c>
      <c r="S18" s="58">
        <v>32.957193515704155</v>
      </c>
      <c r="T18" s="59">
        <v>18.336717460517885</v>
      </c>
      <c r="U18" s="58">
        <v>8018.1898823241345</v>
      </c>
      <c r="V18" s="59">
        <v>4.5881554849271424</v>
      </c>
    </row>
    <row r="19" spans="1:22" s="23" customFormat="1" ht="26.1" customHeight="1" x14ac:dyDescent="0.15">
      <c r="A19" s="200"/>
      <c r="B19" s="60" t="s">
        <v>99</v>
      </c>
      <c r="C19" s="61">
        <v>0</v>
      </c>
      <c r="D19" s="62">
        <v>0</v>
      </c>
      <c r="E19" s="61">
        <v>144.64078475759291</v>
      </c>
      <c r="F19" s="62">
        <v>0.34109894319156292</v>
      </c>
      <c r="G19" s="61">
        <v>285.38987796691981</v>
      </c>
      <c r="H19" s="62">
        <v>1.1452396896526331</v>
      </c>
      <c r="I19" s="61">
        <v>1261.4899502684382</v>
      </c>
      <c r="J19" s="62">
        <v>1.9893874547076982</v>
      </c>
      <c r="K19" s="61">
        <v>195.16669043757571</v>
      </c>
      <c r="L19" s="62">
        <v>1.7662615981045018</v>
      </c>
      <c r="M19" s="61">
        <v>208.9626600075002</v>
      </c>
      <c r="N19" s="62">
        <v>5.4622541578592605</v>
      </c>
      <c r="O19" s="61">
        <v>73.917849361967015</v>
      </c>
      <c r="P19" s="62">
        <v>12.161846678155056</v>
      </c>
      <c r="Q19" s="61">
        <v>42.08984674329502</v>
      </c>
      <c r="R19" s="62">
        <v>29.727967093557403</v>
      </c>
      <c r="S19" s="61">
        <v>124.39782168186423</v>
      </c>
      <c r="T19" s="62">
        <v>69.212437879375486</v>
      </c>
      <c r="U19" s="61">
        <v>2336.0554812251526</v>
      </c>
      <c r="V19" s="62">
        <v>1.3367338422485138</v>
      </c>
    </row>
    <row r="20" spans="1:22" s="23" customFormat="1" ht="26.1" customHeight="1" x14ac:dyDescent="0.15">
      <c r="A20" s="63"/>
      <c r="B20" s="64"/>
      <c r="C20" s="65">
        <v>28219.093098453439</v>
      </c>
      <c r="D20" s="66">
        <v>100</v>
      </c>
      <c r="E20" s="65">
        <v>42404.348545976558</v>
      </c>
      <c r="F20" s="66">
        <v>100</v>
      </c>
      <c r="G20" s="65">
        <v>24919.663590552165</v>
      </c>
      <c r="H20" s="66">
        <v>100</v>
      </c>
      <c r="I20" s="65">
        <v>63410.973427184377</v>
      </c>
      <c r="J20" s="66">
        <v>100</v>
      </c>
      <c r="K20" s="65">
        <v>11049.704678345646</v>
      </c>
      <c r="L20" s="66">
        <v>100</v>
      </c>
      <c r="M20" s="65">
        <v>3825.5755585235493</v>
      </c>
      <c r="N20" s="66">
        <v>100</v>
      </c>
      <c r="O20" s="65">
        <v>607.78474945533765</v>
      </c>
      <c r="P20" s="66">
        <v>100</v>
      </c>
      <c r="Q20" s="65">
        <v>141.58333333333331</v>
      </c>
      <c r="R20" s="66">
        <v>100</v>
      </c>
      <c r="S20" s="65">
        <v>179.73333333333338</v>
      </c>
      <c r="T20" s="66">
        <v>100</v>
      </c>
      <c r="U20" s="65">
        <v>174758.46031515778</v>
      </c>
      <c r="V20" s="66">
        <v>100</v>
      </c>
    </row>
    <row r="21" spans="1:22" s="23" customFormat="1" ht="26.1" customHeight="1" x14ac:dyDescent="0.15">
      <c r="A21" s="199" t="s">
        <v>48</v>
      </c>
      <c r="B21" s="54" t="s">
        <v>96</v>
      </c>
      <c r="C21" s="67" t="s">
        <v>13</v>
      </c>
      <c r="D21" s="68">
        <f>IF(OR(D16=" ",D26=" "),"",D16-D26)</f>
        <v>7.2215197076505291</v>
      </c>
      <c r="E21" s="67" t="s">
        <v>13</v>
      </c>
      <c r="F21" s="68">
        <f>IF(OR(F16=" ",F26=" "),"",F16-F26)</f>
        <v>1.2355897351611418</v>
      </c>
      <c r="G21" s="67" t="s">
        <v>13</v>
      </c>
      <c r="H21" s="68">
        <f>IF(OR(H16=" ",H26=" "),"",H16-H26)</f>
        <v>2.3125460217645326</v>
      </c>
      <c r="I21" s="67" t="s">
        <v>13</v>
      </c>
      <c r="J21" s="68">
        <f>IF(OR(J16=" ",J26=" "),"",J16-J26)</f>
        <v>2.4740078303634192</v>
      </c>
      <c r="K21" s="67" t="s">
        <v>13</v>
      </c>
      <c r="L21" s="68">
        <f>IF(OR(L16=" ",L26=" "),"",L16-L26)</f>
        <v>3.4215417581042544</v>
      </c>
      <c r="M21" s="67" t="s">
        <v>13</v>
      </c>
      <c r="N21" s="68">
        <f>IF(OR(N16=" ",N26=" "),"",N16-N26)</f>
        <v>7.7513227746167672</v>
      </c>
      <c r="O21" s="67" t="s">
        <v>13</v>
      </c>
      <c r="P21" s="68">
        <f>IF(OR(P16=" ",P26=" "),"",P16-P26)</f>
        <v>7.8881055241148594</v>
      </c>
      <c r="Q21" s="67" t="s">
        <v>13</v>
      </c>
      <c r="R21" s="68">
        <f>IF(OR(R16=" ",R26=" "),"",R16-R26)</f>
        <v>19.916209670326708</v>
      </c>
      <c r="S21" s="67" t="s">
        <v>13</v>
      </c>
      <c r="T21" s="68">
        <f>IF(OR(T16=" ",T26=" "),"",T16-T26)</f>
        <v>4.7667222858585934</v>
      </c>
      <c r="U21" s="67" t="s">
        <v>13</v>
      </c>
      <c r="V21" s="68">
        <f>V16-V26</f>
        <v>3.1051941001122287</v>
      </c>
    </row>
    <row r="22" spans="1:22" s="23" customFormat="1" ht="26.1" customHeight="1" x14ac:dyDescent="0.15">
      <c r="A22" s="200"/>
      <c r="B22" s="57" t="s">
        <v>97</v>
      </c>
      <c r="C22" s="69" t="s">
        <v>13</v>
      </c>
      <c r="D22" s="70">
        <f>IF(OR(D17=" ",D27=" "),"",D17-D27)</f>
        <v>-7.3580057229525506</v>
      </c>
      <c r="E22" s="69" t="s">
        <v>13</v>
      </c>
      <c r="F22" s="70">
        <f>IF(OR(F17=" ",F27=" "),"",F17-F27)</f>
        <v>-0.17570321163706026</v>
      </c>
      <c r="G22" s="69" t="s">
        <v>13</v>
      </c>
      <c r="H22" s="70">
        <f>IF(OR(H17=" ",H27=" "),"",H17-H27)</f>
        <v>-1.5263309631663518</v>
      </c>
      <c r="I22" s="69" t="s">
        <v>13</v>
      </c>
      <c r="J22" s="70">
        <f>IF(OR(J17=" ",J27=" "),"",J17-J27)</f>
        <v>-0.52025430190971989</v>
      </c>
      <c r="K22" s="69" t="s">
        <v>13</v>
      </c>
      <c r="L22" s="70">
        <f>IF(OR(L17=" ",L27=" "),"",L17-L27)</f>
        <v>-1.9187707955720281</v>
      </c>
      <c r="M22" s="69" t="s">
        <v>13</v>
      </c>
      <c r="N22" s="70">
        <f>IF(OR(N17=" ",N27=" "),"",N17-N27)</f>
        <v>-1.701779723792157</v>
      </c>
      <c r="O22" s="69" t="s">
        <v>13</v>
      </c>
      <c r="P22" s="70">
        <f>IF(OR(P17=" ",P27=" "),"",P17-P27)</f>
        <v>-7.5484512285972727</v>
      </c>
      <c r="Q22" s="69" t="s">
        <v>13</v>
      </c>
      <c r="R22" s="70">
        <f>IF(OR(R17=" ",R27=" "),"",R17-R27)</f>
        <v>1.7492906577905885</v>
      </c>
      <c r="S22" s="69" t="s">
        <v>13</v>
      </c>
      <c r="T22" s="70">
        <f>IF(OR(T17=" ",T27=" "),"",T17-T27)</f>
        <v>2.2841223742480121</v>
      </c>
      <c r="U22" s="69" t="s">
        <v>13</v>
      </c>
      <c r="V22" s="70">
        <f>V17-V27</f>
        <v>-1.8300834272879172</v>
      </c>
    </row>
    <row r="23" spans="1:22" s="23" customFormat="1" ht="25.5" customHeight="1" x14ac:dyDescent="0.15">
      <c r="A23" s="200"/>
      <c r="B23" s="57" t="s">
        <v>98</v>
      </c>
      <c r="C23" s="69" t="s">
        <v>13</v>
      </c>
      <c r="D23" s="70">
        <f>IF(OR(D18=" ",D28=" "),"",D18-D28)</f>
        <v>0.33648601530201872</v>
      </c>
      <c r="E23" s="69" t="s">
        <v>13</v>
      </c>
      <c r="F23" s="70">
        <f>IF(OR(F18=" ",F28=" "),"",F18-F28)</f>
        <v>-1.1009854667156573</v>
      </c>
      <c r="G23" s="69" t="s">
        <v>13</v>
      </c>
      <c r="H23" s="70">
        <f>IF(OR(H18=" ",H28=" "),"",H18-H28)</f>
        <v>-1.5314547482508432</v>
      </c>
      <c r="I23" s="69" t="s">
        <v>13</v>
      </c>
      <c r="J23" s="70">
        <f>IF(OR(J18=" ",J28=" "),"",J18-J28)</f>
        <v>-1.4431409831613973</v>
      </c>
      <c r="K23" s="69" t="s">
        <v>13</v>
      </c>
      <c r="L23" s="70">
        <f>IF(OR(L18=" ",L28=" "),"",L18-L28)</f>
        <v>-0.8690325606368221</v>
      </c>
      <c r="M23" s="69" t="s">
        <v>13</v>
      </c>
      <c r="N23" s="70">
        <f>IF(OR(N18=" ",N28=" "),"",N18-N28)</f>
        <v>-6.8117972086838989</v>
      </c>
      <c r="O23" s="69" t="s">
        <v>13</v>
      </c>
      <c r="P23" s="70">
        <f>IF(OR(P18=" ",P28=" "),"",P18-P28)</f>
        <v>1.5984990263273673</v>
      </c>
      <c r="Q23" s="69" t="s">
        <v>13</v>
      </c>
      <c r="R23" s="70">
        <f>IF(OR(R18=" ",R28=" "),"",R18-R28)</f>
        <v>-6.0934674216746743</v>
      </c>
      <c r="S23" s="69" t="s">
        <v>13</v>
      </c>
      <c r="T23" s="70">
        <f>IF(OR(T18=" ",T28=" "),"",T18-T28)</f>
        <v>-1.4632825394821154</v>
      </c>
      <c r="U23" s="69" t="s">
        <v>13</v>
      </c>
      <c r="V23" s="70">
        <f>V18-V28</f>
        <v>-1.2118445150728574</v>
      </c>
    </row>
    <row r="24" spans="1:22" s="23" customFormat="1" ht="26.1" customHeight="1" x14ac:dyDescent="0.15">
      <c r="A24" s="200"/>
      <c r="B24" s="60" t="s">
        <v>99</v>
      </c>
      <c r="C24" s="71" t="s">
        <v>13</v>
      </c>
      <c r="D24" s="72">
        <f>IF(OR(D19=" ",D29=" "),"",D19-D29)</f>
        <v>-0.2</v>
      </c>
      <c r="E24" s="71" t="s">
        <v>13</v>
      </c>
      <c r="F24" s="72">
        <f>IF(OR(F19=" ",F29=" "),"",F19-F29)</f>
        <v>0.14109894319156291</v>
      </c>
      <c r="G24" s="71" t="s">
        <v>13</v>
      </c>
      <c r="H24" s="72">
        <f>IF(OR(H19=" ",H29=" "),"",H19-H29)</f>
        <v>0.84523968965263307</v>
      </c>
      <c r="I24" s="71" t="s">
        <v>13</v>
      </c>
      <c r="J24" s="72">
        <f>IF(OR(J19=" ",J29=" "),"",J19-J29)</f>
        <v>-0.41061254529230173</v>
      </c>
      <c r="K24" s="71" t="s">
        <v>13</v>
      </c>
      <c r="L24" s="72">
        <f>IF(OR(L19=" ",L29=" "),"",L19-L29)</f>
        <v>-0.63373840189549813</v>
      </c>
      <c r="M24" s="71" t="s">
        <v>13</v>
      </c>
      <c r="N24" s="72">
        <f>IF(OR(N19=" ",N29=" "),"",N19-N29)</f>
        <v>0.76225415785926032</v>
      </c>
      <c r="O24" s="71" t="s">
        <v>13</v>
      </c>
      <c r="P24" s="72">
        <f>IF(OR(P19=" ",P29=" "),"",P19-P29)</f>
        <v>-1.8381533218449437</v>
      </c>
      <c r="Q24" s="71" t="s">
        <v>13</v>
      </c>
      <c r="R24" s="72">
        <f>IF(OR(R19=" ",R29=" "),"",R19-R29)</f>
        <v>-15.4720329064426</v>
      </c>
      <c r="S24" s="71" t="s">
        <v>13</v>
      </c>
      <c r="T24" s="72">
        <f>IF(OR(T19=" ",T29=" "),"",T19-T29)</f>
        <v>-5.5875621206245114</v>
      </c>
      <c r="U24" s="71" t="s">
        <v>13</v>
      </c>
      <c r="V24" s="72">
        <f>V19-V29</f>
        <v>-6.3266157751486141E-2</v>
      </c>
    </row>
    <row r="25" spans="1:22" s="23" customFormat="1" ht="26.1" customHeight="1" x14ac:dyDescent="0.15">
      <c r="A25" s="63"/>
      <c r="B25" s="64"/>
      <c r="C25" s="73" t="s">
        <v>13</v>
      </c>
      <c r="D25" s="74" t="s">
        <v>13</v>
      </c>
      <c r="E25" s="73" t="s">
        <v>13</v>
      </c>
      <c r="F25" s="74" t="s">
        <v>13</v>
      </c>
      <c r="G25" s="73" t="s">
        <v>13</v>
      </c>
      <c r="H25" s="74" t="s">
        <v>13</v>
      </c>
      <c r="I25" s="73" t="s">
        <v>13</v>
      </c>
      <c r="J25" s="74" t="s">
        <v>13</v>
      </c>
      <c r="K25" s="73" t="s">
        <v>13</v>
      </c>
      <c r="L25" s="74" t="s">
        <v>13</v>
      </c>
      <c r="M25" s="73" t="s">
        <v>13</v>
      </c>
      <c r="N25" s="74" t="s">
        <v>13</v>
      </c>
      <c r="O25" s="73" t="s">
        <v>13</v>
      </c>
      <c r="P25" s="74" t="s">
        <v>13</v>
      </c>
      <c r="Q25" s="73" t="s">
        <v>13</v>
      </c>
      <c r="R25" s="74" t="s">
        <v>13</v>
      </c>
      <c r="S25" s="73" t="s">
        <v>13</v>
      </c>
      <c r="T25" s="74" t="s">
        <v>13</v>
      </c>
      <c r="U25" s="73" t="s">
        <v>13</v>
      </c>
      <c r="V25" s="74" t="s">
        <v>13</v>
      </c>
    </row>
    <row r="26" spans="1:22" s="23" customFormat="1" ht="26.1" customHeight="1" x14ac:dyDescent="0.15">
      <c r="A26" s="199" t="s">
        <v>7</v>
      </c>
      <c r="B26" s="54" t="s">
        <v>96</v>
      </c>
      <c r="C26" s="55">
        <v>23884.92</v>
      </c>
      <c r="D26" s="56">
        <v>85.2</v>
      </c>
      <c r="E26" s="55">
        <v>31751.23</v>
      </c>
      <c r="F26" s="56">
        <v>78</v>
      </c>
      <c r="G26" s="55">
        <v>17235.8</v>
      </c>
      <c r="H26" s="56">
        <v>76.8</v>
      </c>
      <c r="I26" s="55">
        <v>41881.699999999997</v>
      </c>
      <c r="J26" s="56">
        <v>68.599999999999994</v>
      </c>
      <c r="K26" s="55">
        <v>7704.61</v>
      </c>
      <c r="L26" s="56">
        <v>72.3</v>
      </c>
      <c r="M26" s="55">
        <v>1956.22</v>
      </c>
      <c r="N26" s="56">
        <v>53.7</v>
      </c>
      <c r="O26" s="55">
        <v>166.96</v>
      </c>
      <c r="P26" s="56">
        <v>27.8</v>
      </c>
      <c r="Q26" s="55">
        <v>12.59</v>
      </c>
      <c r="R26" s="56">
        <v>8.1</v>
      </c>
      <c r="S26" s="55">
        <v>0.67</v>
      </c>
      <c r="T26" s="56">
        <v>0.4</v>
      </c>
      <c r="U26" s="55">
        <v>124594.68</v>
      </c>
      <c r="V26" s="56">
        <v>74.400000000000006</v>
      </c>
    </row>
    <row r="27" spans="1:22" s="23" customFormat="1" ht="26.1" customHeight="1" x14ac:dyDescent="0.15">
      <c r="A27" s="200"/>
      <c r="B27" s="57" t="s">
        <v>97</v>
      </c>
      <c r="C27" s="58">
        <v>3830.19</v>
      </c>
      <c r="D27" s="59">
        <v>13.7</v>
      </c>
      <c r="E27" s="58">
        <v>7057.52</v>
      </c>
      <c r="F27" s="59">
        <v>17.3</v>
      </c>
      <c r="G27" s="58">
        <v>4187.58</v>
      </c>
      <c r="H27" s="59">
        <v>18.7</v>
      </c>
      <c r="I27" s="58">
        <v>12782.61</v>
      </c>
      <c r="J27" s="59">
        <v>20.9</v>
      </c>
      <c r="K27" s="58">
        <v>1846.24</v>
      </c>
      <c r="L27" s="59">
        <v>17.3</v>
      </c>
      <c r="M27" s="58">
        <v>839.73</v>
      </c>
      <c r="N27" s="59">
        <v>23</v>
      </c>
      <c r="O27" s="58">
        <v>200.53</v>
      </c>
      <c r="P27" s="59">
        <v>33.4</v>
      </c>
      <c r="Q27" s="58">
        <v>18.170000000000002</v>
      </c>
      <c r="R27" s="59">
        <v>11.7</v>
      </c>
      <c r="S27" s="58">
        <v>9.3000000000000007</v>
      </c>
      <c r="T27" s="59">
        <v>5</v>
      </c>
      <c r="U27" s="58">
        <v>30771.87</v>
      </c>
      <c r="V27" s="59">
        <v>18.399999999999999</v>
      </c>
    </row>
    <row r="28" spans="1:22" s="23" customFormat="1" ht="25.5" customHeight="1" x14ac:dyDescent="0.15">
      <c r="A28" s="200"/>
      <c r="B28" s="57" t="s">
        <v>98</v>
      </c>
      <c r="C28" s="58">
        <v>255.9</v>
      </c>
      <c r="D28" s="59">
        <v>0.9</v>
      </c>
      <c r="E28" s="58">
        <v>1787.8</v>
      </c>
      <c r="F28" s="59">
        <v>4.4000000000000004</v>
      </c>
      <c r="G28" s="58">
        <v>930.37</v>
      </c>
      <c r="H28" s="59">
        <v>4.0999999999999996</v>
      </c>
      <c r="I28" s="58">
        <v>4895.46</v>
      </c>
      <c r="J28" s="59">
        <v>8</v>
      </c>
      <c r="K28" s="58">
        <v>851.89</v>
      </c>
      <c r="L28" s="59">
        <v>8</v>
      </c>
      <c r="M28" s="58">
        <v>676.77</v>
      </c>
      <c r="N28" s="59">
        <v>18.600000000000001</v>
      </c>
      <c r="O28" s="58">
        <v>148.18</v>
      </c>
      <c r="P28" s="59">
        <v>24.7</v>
      </c>
      <c r="Q28" s="58">
        <v>54.2</v>
      </c>
      <c r="R28" s="59">
        <v>34.9</v>
      </c>
      <c r="S28" s="58">
        <v>36.54</v>
      </c>
      <c r="T28" s="59">
        <v>19.8</v>
      </c>
      <c r="U28" s="58">
        <v>9637.1200000000008</v>
      </c>
      <c r="V28" s="59">
        <v>5.8</v>
      </c>
    </row>
    <row r="29" spans="1:22" s="23" customFormat="1" ht="26.1" customHeight="1" x14ac:dyDescent="0.15">
      <c r="A29" s="200"/>
      <c r="B29" s="60" t="s">
        <v>99</v>
      </c>
      <c r="C29" s="61">
        <v>51.6</v>
      </c>
      <c r="D29" s="62">
        <v>0.2</v>
      </c>
      <c r="E29" s="61">
        <v>98.3</v>
      </c>
      <c r="F29" s="62">
        <v>0.2</v>
      </c>
      <c r="G29" s="61">
        <v>78.36</v>
      </c>
      <c r="H29" s="62">
        <v>0.3</v>
      </c>
      <c r="I29" s="61">
        <v>1475.15</v>
      </c>
      <c r="J29" s="62">
        <v>2.4</v>
      </c>
      <c r="K29" s="61">
        <v>254.61</v>
      </c>
      <c r="L29" s="62">
        <v>2.4</v>
      </c>
      <c r="M29" s="61">
        <v>170.65</v>
      </c>
      <c r="N29" s="62">
        <v>4.7</v>
      </c>
      <c r="O29" s="61">
        <v>83.92</v>
      </c>
      <c r="P29" s="62">
        <v>14</v>
      </c>
      <c r="Q29" s="61">
        <v>70.14</v>
      </c>
      <c r="R29" s="62">
        <v>45.2</v>
      </c>
      <c r="S29" s="61">
        <v>137.94999999999999</v>
      </c>
      <c r="T29" s="62">
        <v>74.8</v>
      </c>
      <c r="U29" s="61">
        <v>2420.6799999999998</v>
      </c>
      <c r="V29" s="62">
        <v>1.4</v>
      </c>
    </row>
    <row r="30" spans="1:22" s="23" customFormat="1" ht="26.1" customHeight="1" x14ac:dyDescent="0.15">
      <c r="A30" s="63"/>
      <c r="B30" s="64"/>
      <c r="C30" s="65">
        <v>28022.61</v>
      </c>
      <c r="D30" s="66">
        <v>100</v>
      </c>
      <c r="E30" s="65">
        <v>40694.85</v>
      </c>
      <c r="F30" s="66">
        <v>100</v>
      </c>
      <c r="G30" s="65">
        <v>22432.11</v>
      </c>
      <c r="H30" s="66">
        <v>100</v>
      </c>
      <c r="I30" s="65">
        <v>61034.91</v>
      </c>
      <c r="J30" s="66">
        <v>100</v>
      </c>
      <c r="K30" s="65">
        <v>10657.35</v>
      </c>
      <c r="L30" s="66">
        <v>100</v>
      </c>
      <c r="M30" s="65">
        <v>3643.37</v>
      </c>
      <c r="N30" s="66">
        <v>100</v>
      </c>
      <c r="O30" s="65">
        <v>599.59</v>
      </c>
      <c r="P30" s="66">
        <v>100</v>
      </c>
      <c r="Q30" s="65">
        <v>155.1</v>
      </c>
      <c r="R30" s="66">
        <v>100</v>
      </c>
      <c r="S30" s="65">
        <v>184.45</v>
      </c>
      <c r="T30" s="66">
        <v>100</v>
      </c>
      <c r="U30" s="65">
        <v>167424.34</v>
      </c>
      <c r="V30" s="66">
        <v>100</v>
      </c>
    </row>
    <row r="31" spans="1:22" s="23" customFormat="1" ht="26.1" customHeight="1" x14ac:dyDescent="0.15">
      <c r="A31" s="199" t="s">
        <v>48</v>
      </c>
      <c r="B31" s="54" t="s">
        <v>96</v>
      </c>
      <c r="C31" s="67" t="s">
        <v>13</v>
      </c>
      <c r="D31" s="68">
        <f>IF(OR(D26=" ",D36=" "),"",D26-D36)</f>
        <v>-2</v>
      </c>
      <c r="E31" s="67" t="s">
        <v>13</v>
      </c>
      <c r="F31" s="68">
        <f>IF(OR(F26=" ",F36=" "),"",F26-F36)</f>
        <v>4.7000000000000028</v>
      </c>
      <c r="G31" s="67" t="s">
        <v>13</v>
      </c>
      <c r="H31" s="68">
        <f>IF(OR(H26=" ",H36=" "),"",H26-H36)</f>
        <v>1</v>
      </c>
      <c r="I31" s="67" t="s">
        <v>13</v>
      </c>
      <c r="J31" s="68">
        <f>IF(OR(J26=" ",J36=" "),"",J26-J36)</f>
        <v>0.59999999999999432</v>
      </c>
      <c r="K31" s="67" t="s">
        <v>13</v>
      </c>
      <c r="L31" s="68">
        <f>IF(OR(L26=" ",L36=" "),"",L26-L36)</f>
        <v>-3.4000000000000057</v>
      </c>
      <c r="M31" s="67" t="s">
        <v>13</v>
      </c>
      <c r="N31" s="68">
        <f>IF(OR(N26=" ",N36=" "),"",N26-N36)</f>
        <v>-3.7999999999999972</v>
      </c>
      <c r="O31" s="67" t="s">
        <v>13</v>
      </c>
      <c r="P31" s="68">
        <f>IF(OR(P26=" ",P36=" "),"",P26-P36)</f>
        <v>1</v>
      </c>
      <c r="Q31" s="67" t="s">
        <v>13</v>
      </c>
      <c r="R31" s="68">
        <f>IF(OR(R26=" ",R36=" "),"",R26-R36)</f>
        <v>-9.2999999999999989</v>
      </c>
      <c r="S31" s="67" t="s">
        <v>13</v>
      </c>
      <c r="T31" s="68" t="str">
        <f>IF(OR(T26=" ",T36=" "),"",T26-T36)</f>
        <v/>
      </c>
      <c r="U31" s="67" t="s">
        <v>13</v>
      </c>
      <c r="V31" s="68">
        <f>V26-V36</f>
        <v>0.80000000000001137</v>
      </c>
    </row>
    <row r="32" spans="1:22" s="23" customFormat="1" ht="26.1" customHeight="1" x14ac:dyDescent="0.15">
      <c r="A32" s="200"/>
      <c r="B32" s="57" t="s">
        <v>97</v>
      </c>
      <c r="C32" s="69" t="s">
        <v>13</v>
      </c>
      <c r="D32" s="70">
        <f>IF(OR(D27=" ",D37=" "),"",D27-D37)</f>
        <v>1.7999999999999989</v>
      </c>
      <c r="E32" s="69" t="s">
        <v>13</v>
      </c>
      <c r="F32" s="70">
        <f>IF(OR(F27=" ",F37=" "),"",F27-F37)</f>
        <v>-3.3000000000000007</v>
      </c>
      <c r="G32" s="69" t="s">
        <v>13</v>
      </c>
      <c r="H32" s="70">
        <f>IF(OR(H27=" ",H37=" "),"",H27-H37)</f>
        <v>-2.1000000000000014</v>
      </c>
      <c r="I32" s="69" t="s">
        <v>13</v>
      </c>
      <c r="J32" s="70">
        <f>IF(OR(J27=" ",J37=" "),"",J27-J37)</f>
        <v>-0.60000000000000142</v>
      </c>
      <c r="K32" s="69" t="s">
        <v>13</v>
      </c>
      <c r="L32" s="70">
        <f>IF(OR(L27=" ",L37=" "),"",L27-L37)</f>
        <v>1</v>
      </c>
      <c r="M32" s="69" t="s">
        <v>13</v>
      </c>
      <c r="N32" s="70">
        <f>IF(OR(N27=" ",N37=" "),"",N27-N37)</f>
        <v>-2</v>
      </c>
      <c r="O32" s="69" t="s">
        <v>13</v>
      </c>
      <c r="P32" s="70">
        <f>IF(OR(P27=" ",P37=" "),"",P27-P37)</f>
        <v>-2.5</v>
      </c>
      <c r="Q32" s="69" t="s">
        <v>13</v>
      </c>
      <c r="R32" s="70">
        <f>IF(OR(R27=" ",R37=" "),"",R27-R37)</f>
        <v>-8.1999999999999993</v>
      </c>
      <c r="S32" s="69" t="s">
        <v>13</v>
      </c>
      <c r="T32" s="70">
        <f>IF(OR(T27=" ",T37=" "),"",T27-T37)</f>
        <v>-1.0999999999999996</v>
      </c>
      <c r="U32" s="69" t="s">
        <v>13</v>
      </c>
      <c r="V32" s="70">
        <f>V27-V37</f>
        <v>-0.90000000000000213</v>
      </c>
    </row>
    <row r="33" spans="1:22" s="23" customFormat="1" ht="25.5" customHeight="1" x14ac:dyDescent="0.15">
      <c r="A33" s="200"/>
      <c r="B33" s="57" t="s">
        <v>98</v>
      </c>
      <c r="C33" s="69" t="s">
        <v>13</v>
      </c>
      <c r="D33" s="70">
        <f>IF(OR(D28=" ",D38=" "),"",D28-D38)</f>
        <v>0</v>
      </c>
      <c r="E33" s="69" t="s">
        <v>13</v>
      </c>
      <c r="F33" s="70">
        <f>IF(OR(F28=" ",F38=" "),"",F28-F38)</f>
        <v>-1.3999999999999995</v>
      </c>
      <c r="G33" s="69" t="s">
        <v>13</v>
      </c>
      <c r="H33" s="70">
        <f>IF(OR(H28=" ",H38=" "),"",H28-H38)</f>
        <v>1.4999999999999996</v>
      </c>
      <c r="I33" s="69" t="s">
        <v>13</v>
      </c>
      <c r="J33" s="70">
        <f>IF(OR(J28=" ",J38=" "),"",J28-J38)</f>
        <v>-0.40000000000000036</v>
      </c>
      <c r="K33" s="69" t="s">
        <v>13</v>
      </c>
      <c r="L33" s="70">
        <f>IF(OR(L28=" ",L38=" "),"",L28-L38)</f>
        <v>1.7000000000000002</v>
      </c>
      <c r="M33" s="69" t="s">
        <v>13</v>
      </c>
      <c r="N33" s="70">
        <f>IF(OR(N28=" ",N38=" "),"",N28-N38)</f>
        <v>6.8000000000000007</v>
      </c>
      <c r="O33" s="69" t="s">
        <v>13</v>
      </c>
      <c r="P33" s="70">
        <f>IF(OR(P28=" ",P38=" "),"",P28-P38)</f>
        <v>4</v>
      </c>
      <c r="Q33" s="69" t="s">
        <v>13</v>
      </c>
      <c r="R33" s="70">
        <f>IF(OR(R28=" ",R38=" "),"",R28-R38)</f>
        <v>9</v>
      </c>
      <c r="S33" s="69" t="s">
        <v>13</v>
      </c>
      <c r="T33" s="70">
        <f>IF(OR(T28=" ",T38=" "),"",T28-T38)</f>
        <v>5.8000000000000007</v>
      </c>
      <c r="U33" s="69" t="s">
        <v>13</v>
      </c>
      <c r="V33" s="70">
        <f>V28-V38</f>
        <v>0</v>
      </c>
    </row>
    <row r="34" spans="1:22" s="23" customFormat="1" ht="26.1" customHeight="1" x14ac:dyDescent="0.15">
      <c r="A34" s="200"/>
      <c r="B34" s="60" t="s">
        <v>99</v>
      </c>
      <c r="C34" s="71" t="s">
        <v>13</v>
      </c>
      <c r="D34" s="72" t="str">
        <f>IF(OR(D29=" ",D39=" "),"",D29-D39)</f>
        <v/>
      </c>
      <c r="E34" s="71" t="s">
        <v>13</v>
      </c>
      <c r="F34" s="72">
        <f>IF(OR(F29=" ",F39=" "),"",F29-F39)</f>
        <v>0</v>
      </c>
      <c r="G34" s="71" t="s">
        <v>13</v>
      </c>
      <c r="H34" s="72">
        <f>IF(OR(H29=" ",H39=" "),"",H29-H39)</f>
        <v>-0.60000000000000009</v>
      </c>
      <c r="I34" s="71" t="s">
        <v>13</v>
      </c>
      <c r="J34" s="72">
        <f>IF(OR(J29=" ",J39=" "),"",J29-J39)</f>
        <v>0.29999999999999982</v>
      </c>
      <c r="K34" s="71" t="s">
        <v>13</v>
      </c>
      <c r="L34" s="72">
        <f>IF(OR(L29=" ",L39=" "),"",L29-L39)</f>
        <v>0.59999999999999987</v>
      </c>
      <c r="M34" s="71" t="s">
        <v>13</v>
      </c>
      <c r="N34" s="72">
        <f>IF(OR(N29=" ",N39=" "),"",N29-N39)</f>
        <v>-1.0999999999999996</v>
      </c>
      <c r="O34" s="71" t="s">
        <v>13</v>
      </c>
      <c r="P34" s="72">
        <f>IF(OR(P29=" ",P39=" "),"",P29-P39)</f>
        <v>-2.6000000000000014</v>
      </c>
      <c r="Q34" s="71" t="s">
        <v>13</v>
      </c>
      <c r="R34" s="72">
        <f>IF(OR(R29=" ",R39=" "),"",R29-R39)</f>
        <v>8.5</v>
      </c>
      <c r="S34" s="71" t="s">
        <v>13</v>
      </c>
      <c r="T34" s="72">
        <f>IF(OR(T29=" ",T39=" "),"",T29-T39)</f>
        <v>-5</v>
      </c>
      <c r="U34" s="71" t="s">
        <v>13</v>
      </c>
      <c r="V34" s="72">
        <f>V29-V39</f>
        <v>0</v>
      </c>
    </row>
    <row r="35" spans="1:22" s="23" customFormat="1" ht="26.1" customHeight="1" x14ac:dyDescent="0.15">
      <c r="A35" s="63"/>
      <c r="B35" s="64"/>
      <c r="C35" s="73" t="s">
        <v>13</v>
      </c>
      <c r="D35" s="74" t="s">
        <v>13</v>
      </c>
      <c r="E35" s="73" t="s">
        <v>13</v>
      </c>
      <c r="F35" s="74" t="s">
        <v>13</v>
      </c>
      <c r="G35" s="73" t="s">
        <v>13</v>
      </c>
      <c r="H35" s="74" t="s">
        <v>13</v>
      </c>
      <c r="I35" s="73" t="s">
        <v>13</v>
      </c>
      <c r="J35" s="74" t="s">
        <v>13</v>
      </c>
      <c r="K35" s="73" t="s">
        <v>13</v>
      </c>
      <c r="L35" s="74" t="s">
        <v>13</v>
      </c>
      <c r="M35" s="73" t="s">
        <v>13</v>
      </c>
      <c r="N35" s="74" t="s">
        <v>13</v>
      </c>
      <c r="O35" s="73" t="s">
        <v>13</v>
      </c>
      <c r="P35" s="74" t="s">
        <v>13</v>
      </c>
      <c r="Q35" s="73" t="s">
        <v>13</v>
      </c>
      <c r="R35" s="74" t="s">
        <v>13</v>
      </c>
      <c r="S35" s="73" t="s">
        <v>13</v>
      </c>
      <c r="T35" s="74" t="s">
        <v>13</v>
      </c>
      <c r="U35" s="73" t="s">
        <v>13</v>
      </c>
      <c r="V35" s="74" t="s">
        <v>13</v>
      </c>
    </row>
    <row r="36" spans="1:22" s="23" customFormat="1" ht="26.1" customHeight="1" x14ac:dyDescent="0.15">
      <c r="A36" s="199" t="s">
        <v>8</v>
      </c>
      <c r="B36" s="54" t="s">
        <v>96</v>
      </c>
      <c r="C36" s="55">
        <v>28644.25</v>
      </c>
      <c r="D36" s="56">
        <v>87.2</v>
      </c>
      <c r="E36" s="55">
        <v>29561.759999999998</v>
      </c>
      <c r="F36" s="56">
        <v>73.3</v>
      </c>
      <c r="G36" s="55">
        <v>16190.68</v>
      </c>
      <c r="H36" s="56">
        <v>75.8</v>
      </c>
      <c r="I36" s="55">
        <v>47480.93</v>
      </c>
      <c r="J36" s="56">
        <v>68</v>
      </c>
      <c r="K36" s="55">
        <v>9185.36</v>
      </c>
      <c r="L36" s="56">
        <v>75.7</v>
      </c>
      <c r="M36" s="55">
        <v>2250.62</v>
      </c>
      <c r="N36" s="56">
        <v>57.5</v>
      </c>
      <c r="O36" s="55">
        <v>181.62</v>
      </c>
      <c r="P36" s="56">
        <v>26.8</v>
      </c>
      <c r="Q36" s="55">
        <v>31.75</v>
      </c>
      <c r="R36" s="56">
        <v>17.399999999999999</v>
      </c>
      <c r="S36" s="55" t="s">
        <v>100</v>
      </c>
      <c r="T36" s="56" t="s">
        <v>100</v>
      </c>
      <c r="U36" s="55">
        <v>133526.98000000001</v>
      </c>
      <c r="V36" s="56">
        <v>73.599999999999994</v>
      </c>
    </row>
    <row r="37" spans="1:22" s="23" customFormat="1" ht="26.1" customHeight="1" x14ac:dyDescent="0.15">
      <c r="A37" s="200"/>
      <c r="B37" s="57" t="s">
        <v>97</v>
      </c>
      <c r="C37" s="58">
        <v>3913.24</v>
      </c>
      <c r="D37" s="59">
        <v>11.9</v>
      </c>
      <c r="E37" s="58">
        <v>8323.2199999999993</v>
      </c>
      <c r="F37" s="59">
        <v>20.6</v>
      </c>
      <c r="G37" s="58">
        <v>4438.1099999999997</v>
      </c>
      <c r="H37" s="59">
        <v>20.8</v>
      </c>
      <c r="I37" s="58">
        <v>15014.27</v>
      </c>
      <c r="J37" s="59">
        <v>21.5</v>
      </c>
      <c r="K37" s="58">
        <v>1978.66</v>
      </c>
      <c r="L37" s="59">
        <v>16.3</v>
      </c>
      <c r="M37" s="58">
        <v>978.47</v>
      </c>
      <c r="N37" s="59">
        <v>25</v>
      </c>
      <c r="O37" s="58">
        <v>243.24</v>
      </c>
      <c r="P37" s="59">
        <v>35.9</v>
      </c>
      <c r="Q37" s="58">
        <v>36.26</v>
      </c>
      <c r="R37" s="59">
        <v>19.899999999999999</v>
      </c>
      <c r="S37" s="58">
        <v>12.72</v>
      </c>
      <c r="T37" s="59">
        <v>6.1</v>
      </c>
      <c r="U37" s="58">
        <v>34938.19</v>
      </c>
      <c r="V37" s="59">
        <v>19.3</v>
      </c>
    </row>
    <row r="38" spans="1:22" s="23" customFormat="1" ht="25.5" customHeight="1" x14ac:dyDescent="0.15">
      <c r="A38" s="200"/>
      <c r="B38" s="57" t="s">
        <v>98</v>
      </c>
      <c r="C38" s="58">
        <v>308.27999999999997</v>
      </c>
      <c r="D38" s="59">
        <v>0.9</v>
      </c>
      <c r="E38" s="58">
        <v>2342.7199999999998</v>
      </c>
      <c r="F38" s="59">
        <v>5.8</v>
      </c>
      <c r="G38" s="58">
        <v>545.87</v>
      </c>
      <c r="H38" s="59">
        <v>2.6</v>
      </c>
      <c r="I38" s="58">
        <v>5856.37</v>
      </c>
      <c r="J38" s="59">
        <v>8.4</v>
      </c>
      <c r="K38" s="58">
        <v>758.61</v>
      </c>
      <c r="L38" s="59">
        <v>6.3</v>
      </c>
      <c r="M38" s="58">
        <v>461.18</v>
      </c>
      <c r="N38" s="59">
        <v>11.8</v>
      </c>
      <c r="O38" s="58">
        <v>140.04</v>
      </c>
      <c r="P38" s="59">
        <v>20.7</v>
      </c>
      <c r="Q38" s="58">
        <v>47.17</v>
      </c>
      <c r="R38" s="59">
        <v>25.9</v>
      </c>
      <c r="S38" s="58">
        <v>29.13</v>
      </c>
      <c r="T38" s="59">
        <v>14</v>
      </c>
      <c r="U38" s="58">
        <v>10489.38</v>
      </c>
      <c r="V38" s="59">
        <v>5.8</v>
      </c>
    </row>
    <row r="39" spans="1:22" s="23" customFormat="1" ht="26.1" customHeight="1" x14ac:dyDescent="0.15">
      <c r="A39" s="200"/>
      <c r="B39" s="60" t="s">
        <v>99</v>
      </c>
      <c r="C39" s="61" t="s">
        <v>100</v>
      </c>
      <c r="D39" s="62" t="s">
        <v>100</v>
      </c>
      <c r="E39" s="61">
        <v>88.24</v>
      </c>
      <c r="F39" s="62">
        <v>0.2</v>
      </c>
      <c r="G39" s="61">
        <v>190.28</v>
      </c>
      <c r="H39" s="62">
        <v>0.9</v>
      </c>
      <c r="I39" s="61">
        <v>1441.42</v>
      </c>
      <c r="J39" s="62">
        <v>2.1</v>
      </c>
      <c r="K39" s="61">
        <v>214.14</v>
      </c>
      <c r="L39" s="62">
        <v>1.8</v>
      </c>
      <c r="M39" s="61">
        <v>226.42</v>
      </c>
      <c r="N39" s="62">
        <v>5.8</v>
      </c>
      <c r="O39" s="61">
        <v>112.55</v>
      </c>
      <c r="P39" s="62">
        <v>16.600000000000001</v>
      </c>
      <c r="Q39" s="61">
        <v>66.92</v>
      </c>
      <c r="R39" s="62">
        <v>36.700000000000003</v>
      </c>
      <c r="S39" s="61">
        <v>165.66</v>
      </c>
      <c r="T39" s="62">
        <v>79.8</v>
      </c>
      <c r="U39" s="61">
        <v>2505.63</v>
      </c>
      <c r="V39" s="62">
        <v>1.4</v>
      </c>
    </row>
    <row r="40" spans="1:22" s="23" customFormat="1" ht="26.1" customHeight="1" x14ac:dyDescent="0.15">
      <c r="A40" s="63"/>
      <c r="B40" s="64"/>
      <c r="C40" s="65">
        <v>32865.769999999997</v>
      </c>
      <c r="D40" s="66">
        <v>100</v>
      </c>
      <c r="E40" s="65">
        <v>40315.94</v>
      </c>
      <c r="F40" s="66">
        <v>100</v>
      </c>
      <c r="G40" s="65">
        <v>21364.94</v>
      </c>
      <c r="H40" s="66">
        <v>100</v>
      </c>
      <c r="I40" s="65">
        <v>69792.990000000005</v>
      </c>
      <c r="J40" s="66">
        <v>100</v>
      </c>
      <c r="K40" s="65">
        <v>12136.77</v>
      </c>
      <c r="L40" s="66">
        <v>100</v>
      </c>
      <c r="M40" s="65">
        <v>3916.68</v>
      </c>
      <c r="N40" s="66">
        <v>100</v>
      </c>
      <c r="O40" s="65">
        <v>677.46</v>
      </c>
      <c r="P40" s="66">
        <v>100</v>
      </c>
      <c r="Q40" s="65">
        <v>182.1</v>
      </c>
      <c r="R40" s="66">
        <v>100</v>
      </c>
      <c r="S40" s="65">
        <v>207.51</v>
      </c>
      <c r="T40" s="66">
        <v>100</v>
      </c>
      <c r="U40" s="65">
        <v>181460.18</v>
      </c>
      <c r="V40" s="66">
        <v>100</v>
      </c>
    </row>
    <row r="41" spans="1:22" s="23" customFormat="1" ht="26.1" customHeight="1" x14ac:dyDescent="0.15">
      <c r="A41" s="199" t="s">
        <v>48</v>
      </c>
      <c r="B41" s="54" t="s">
        <v>96</v>
      </c>
      <c r="C41" s="67" t="s">
        <v>13</v>
      </c>
      <c r="D41" s="68">
        <f>IF(OR(D36=" ",D46=" "),"",D36-D46)</f>
        <v>-2.3999999999999915</v>
      </c>
      <c r="E41" s="67" t="s">
        <v>13</v>
      </c>
      <c r="F41" s="68">
        <f>IF(OR(F36=" ",F46=" "),"",F36-F46)</f>
        <v>-7.9000000000000057</v>
      </c>
      <c r="G41" s="67" t="s">
        <v>13</v>
      </c>
      <c r="H41" s="68">
        <f>IF(OR(H36=" ",H46=" "),"",H36-H46)</f>
        <v>-4.2999999999999972</v>
      </c>
      <c r="I41" s="67" t="s">
        <v>13</v>
      </c>
      <c r="J41" s="68">
        <f>IF(OR(J36=" ",J46=" "),"",J36-J46)</f>
        <v>-3.9000000000000057</v>
      </c>
      <c r="K41" s="67" t="s">
        <v>13</v>
      </c>
      <c r="L41" s="68">
        <f>IF(OR(L36=" ",L46=" "),"",L36-L46)</f>
        <v>-0.20000000000000284</v>
      </c>
      <c r="M41" s="67" t="s">
        <v>13</v>
      </c>
      <c r="N41" s="68">
        <f>IF(OR(N36=" ",N46=" "),"",N36-N46)</f>
        <v>1.1000000000000014</v>
      </c>
      <c r="O41" s="67" t="s">
        <v>13</v>
      </c>
      <c r="P41" s="68">
        <f>IF(OR(P36=" ",P46=" "),"",P36-P46)</f>
        <v>-7.4999999999999964</v>
      </c>
      <c r="Q41" s="67" t="s">
        <v>13</v>
      </c>
      <c r="R41" s="68">
        <f>IF(OR(R36=" ",R46=" "),"",R36-R46)</f>
        <v>6.4999999999999982</v>
      </c>
      <c r="S41" s="67" t="s">
        <v>13</v>
      </c>
      <c r="T41" s="68" t="str">
        <f>IF(OR(T36=" ",T46=" "),"",T36-T46)</f>
        <v/>
      </c>
      <c r="U41" s="67" t="s">
        <v>13</v>
      </c>
      <c r="V41" s="68">
        <f>V36-V46</f>
        <v>-4.6000000000000085</v>
      </c>
    </row>
    <row r="42" spans="1:22" s="23" customFormat="1" ht="26.1" customHeight="1" x14ac:dyDescent="0.15">
      <c r="A42" s="200"/>
      <c r="B42" s="57" t="s">
        <v>97</v>
      </c>
      <c r="C42" s="69" t="s">
        <v>13</v>
      </c>
      <c r="D42" s="70">
        <f>IF(OR(D37=" ",D47=" "),"",D37-D47)</f>
        <v>2.2000000000000011</v>
      </c>
      <c r="E42" s="69" t="s">
        <v>13</v>
      </c>
      <c r="F42" s="70">
        <f>IF(OR(F37=" ",F47=" "),"",F37-F47)</f>
        <v>4.5</v>
      </c>
      <c r="G42" s="69" t="s">
        <v>13</v>
      </c>
      <c r="H42" s="70">
        <f>IF(OR(H37=" ",H47=" "),"",H37-H47)</f>
        <v>4.6999999999999993</v>
      </c>
      <c r="I42" s="69" t="s">
        <v>13</v>
      </c>
      <c r="J42" s="70">
        <f>IF(OR(J37=" ",J47=" "),"",J37-J47)</f>
        <v>1.5</v>
      </c>
      <c r="K42" s="69" t="s">
        <v>13</v>
      </c>
      <c r="L42" s="70">
        <f>IF(OR(L37=" ",L47=" "),"",L37-L47)</f>
        <v>-0.19999999999999929</v>
      </c>
      <c r="M42" s="69" t="s">
        <v>13</v>
      </c>
      <c r="N42" s="70">
        <f>IF(OR(N37=" ",N47=" "),"",N37-N47)</f>
        <v>-1</v>
      </c>
      <c r="O42" s="69" t="s">
        <v>13</v>
      </c>
      <c r="P42" s="70">
        <f>IF(OR(P37=" ",P47=" "),"",P37-P47)</f>
        <v>6.8999999999999986</v>
      </c>
      <c r="Q42" s="69" t="s">
        <v>13</v>
      </c>
      <c r="R42" s="70">
        <f>IF(OR(R37=" ",R47=" "),"",R37-R47)</f>
        <v>-2.8000000000000007</v>
      </c>
      <c r="S42" s="69" t="s">
        <v>13</v>
      </c>
      <c r="T42" s="70">
        <f>IF(OR(T37=" ",T47=" "),"",T37-T47)</f>
        <v>-2</v>
      </c>
      <c r="U42" s="69" t="s">
        <v>13</v>
      </c>
      <c r="V42" s="70">
        <f>V37-V47</f>
        <v>2.8000000000000007</v>
      </c>
    </row>
    <row r="43" spans="1:22" s="23" customFormat="1" ht="25.5" customHeight="1" x14ac:dyDescent="0.15">
      <c r="A43" s="200"/>
      <c r="B43" s="57" t="s">
        <v>98</v>
      </c>
      <c r="C43" s="69" t="s">
        <v>13</v>
      </c>
      <c r="D43" s="70">
        <f>IF(OR(D38=" ",D48=" "),"",D38-D48)</f>
        <v>0.20000000000000007</v>
      </c>
      <c r="E43" s="69" t="s">
        <v>13</v>
      </c>
      <c r="F43" s="70">
        <f>IF(OR(F38=" ",F48=" "),"",F38-F48)</f>
        <v>3.6999999999999997</v>
      </c>
      <c r="G43" s="69" t="s">
        <v>13</v>
      </c>
      <c r="H43" s="70">
        <f>IF(OR(H38=" ",H48=" "),"",H38-H48)</f>
        <v>-0.89999999999999991</v>
      </c>
      <c r="I43" s="69" t="s">
        <v>13</v>
      </c>
      <c r="J43" s="70">
        <f>IF(OR(J38=" ",J48=" "),"",J38-J48)</f>
        <v>2</v>
      </c>
      <c r="K43" s="69" t="s">
        <v>13</v>
      </c>
      <c r="L43" s="70">
        <f>IF(OR(L38=" ",L48=" "),"",L38-L48)</f>
        <v>0.39999999999999947</v>
      </c>
      <c r="M43" s="69" t="s">
        <v>13</v>
      </c>
      <c r="N43" s="70">
        <f>IF(OR(N38=" ",N48=" "),"",N38-N48)</f>
        <v>-0.59999999999999964</v>
      </c>
      <c r="O43" s="69" t="s">
        <v>13</v>
      </c>
      <c r="P43" s="70">
        <f>IF(OR(P38=" ",P48=" "),"",P38-P48)</f>
        <v>-0.10000000000000142</v>
      </c>
      <c r="Q43" s="69" t="s">
        <v>13</v>
      </c>
      <c r="R43" s="70">
        <f>IF(OR(R38=" ",R48=" "),"",R38-R48)</f>
        <v>-2.1000000000000014</v>
      </c>
      <c r="S43" s="69" t="s">
        <v>13</v>
      </c>
      <c r="T43" s="70">
        <f>IF(OR(T38=" ",T48=" "),"",T38-T48)</f>
        <v>-0.90000000000000036</v>
      </c>
      <c r="U43" s="69" t="s">
        <v>13</v>
      </c>
      <c r="V43" s="70">
        <f>V38-V48</f>
        <v>1.7000000000000002</v>
      </c>
    </row>
    <row r="44" spans="1:22" s="23" customFormat="1" ht="26.1" customHeight="1" x14ac:dyDescent="0.15">
      <c r="A44" s="200"/>
      <c r="B44" s="60" t="s">
        <v>99</v>
      </c>
      <c r="C44" s="71" t="s">
        <v>13</v>
      </c>
      <c r="D44" s="72" t="str">
        <f>IF(OR(D39=" ",D49=" "),"",D39-D49)</f>
        <v/>
      </c>
      <c r="E44" s="71" t="s">
        <v>13</v>
      </c>
      <c r="F44" s="72">
        <f>IF(OR(F39=" ",F49=" "),"",F39-F49)</f>
        <v>-0.39999999999999997</v>
      </c>
      <c r="G44" s="71" t="s">
        <v>13</v>
      </c>
      <c r="H44" s="72">
        <f>IF(OR(H39=" ",H49=" "),"",H39-H49)</f>
        <v>0.60000000000000009</v>
      </c>
      <c r="I44" s="71" t="s">
        <v>13</v>
      </c>
      <c r="J44" s="72">
        <f>IF(OR(J39=" ",J49=" "),"",J39-J49)</f>
        <v>0.40000000000000013</v>
      </c>
      <c r="K44" s="71" t="s">
        <v>13</v>
      </c>
      <c r="L44" s="72">
        <f>IF(OR(L39=" ",L49=" "),"",L39-L49)</f>
        <v>0.10000000000000009</v>
      </c>
      <c r="M44" s="71" t="s">
        <v>13</v>
      </c>
      <c r="N44" s="72">
        <f>IF(OR(N39=" ",N49=" "),"",N39-N49)</f>
        <v>0.59999999999999964</v>
      </c>
      <c r="O44" s="71" t="s">
        <v>13</v>
      </c>
      <c r="P44" s="72">
        <f>IF(OR(P39=" ",P49=" "),"",P39-P49)</f>
        <v>0.80000000000000071</v>
      </c>
      <c r="Q44" s="71" t="s">
        <v>13</v>
      </c>
      <c r="R44" s="72">
        <f>IF(OR(R39=" ",R49=" "),"",R39-R49)</f>
        <v>-1.6999999999999957</v>
      </c>
      <c r="S44" s="71" t="s">
        <v>13</v>
      </c>
      <c r="T44" s="72">
        <f>IF(OR(T39=" ",T49=" "),"",T39-T49)</f>
        <v>7.0999999999999943</v>
      </c>
      <c r="U44" s="71" t="s">
        <v>13</v>
      </c>
      <c r="V44" s="72">
        <f>V39-V49</f>
        <v>0.19999999999999996</v>
      </c>
    </row>
    <row r="45" spans="1:22" s="23" customFormat="1" ht="26.1" customHeight="1" x14ac:dyDescent="0.15">
      <c r="A45" s="63"/>
      <c r="B45" s="64"/>
      <c r="C45" s="73" t="s">
        <v>13</v>
      </c>
      <c r="D45" s="74" t="s">
        <v>13</v>
      </c>
      <c r="E45" s="73" t="s">
        <v>13</v>
      </c>
      <c r="F45" s="74" t="s">
        <v>13</v>
      </c>
      <c r="G45" s="73" t="s">
        <v>13</v>
      </c>
      <c r="H45" s="74" t="s">
        <v>13</v>
      </c>
      <c r="I45" s="73" t="s">
        <v>13</v>
      </c>
      <c r="J45" s="74" t="s">
        <v>13</v>
      </c>
      <c r="K45" s="73" t="s">
        <v>13</v>
      </c>
      <c r="L45" s="74" t="s">
        <v>13</v>
      </c>
      <c r="M45" s="73" t="s">
        <v>13</v>
      </c>
      <c r="N45" s="74" t="s">
        <v>13</v>
      </c>
      <c r="O45" s="73" t="s">
        <v>13</v>
      </c>
      <c r="P45" s="74" t="s">
        <v>13</v>
      </c>
      <c r="Q45" s="73" t="s">
        <v>13</v>
      </c>
      <c r="R45" s="74" t="s">
        <v>13</v>
      </c>
      <c r="S45" s="73" t="s">
        <v>13</v>
      </c>
      <c r="T45" s="74" t="s">
        <v>13</v>
      </c>
      <c r="U45" s="73" t="s">
        <v>13</v>
      </c>
      <c r="V45" s="74" t="s">
        <v>13</v>
      </c>
    </row>
    <row r="46" spans="1:22" s="23" customFormat="1" ht="26.1" customHeight="1" x14ac:dyDescent="0.15">
      <c r="A46" s="199" t="s">
        <v>50</v>
      </c>
      <c r="B46" s="54" t="s">
        <v>96</v>
      </c>
      <c r="C46" s="55">
        <v>39097</v>
      </c>
      <c r="D46" s="56">
        <v>89.6</v>
      </c>
      <c r="E46" s="55">
        <v>39097</v>
      </c>
      <c r="F46" s="56">
        <v>81.2</v>
      </c>
      <c r="G46" s="55">
        <v>22014</v>
      </c>
      <c r="H46" s="56">
        <v>80.099999999999994</v>
      </c>
      <c r="I46" s="55">
        <v>57124</v>
      </c>
      <c r="J46" s="56">
        <v>71.900000000000006</v>
      </c>
      <c r="K46" s="55">
        <v>10574</v>
      </c>
      <c r="L46" s="56">
        <v>75.900000000000006</v>
      </c>
      <c r="M46" s="55">
        <v>2411</v>
      </c>
      <c r="N46" s="56">
        <v>56.4</v>
      </c>
      <c r="O46" s="55">
        <v>281</v>
      </c>
      <c r="P46" s="56">
        <v>34.299999999999997</v>
      </c>
      <c r="Q46" s="55">
        <v>23</v>
      </c>
      <c r="R46" s="56">
        <v>10.9</v>
      </c>
      <c r="S46" s="55">
        <v>11</v>
      </c>
      <c r="T46" s="56">
        <v>4.3</v>
      </c>
      <c r="U46" s="55">
        <v>170632</v>
      </c>
      <c r="V46" s="56">
        <v>78.2</v>
      </c>
    </row>
    <row r="47" spans="1:22" s="23" customFormat="1" ht="26.1" customHeight="1" x14ac:dyDescent="0.15">
      <c r="A47" s="200"/>
      <c r="B47" s="57" t="s">
        <v>97</v>
      </c>
      <c r="C47" s="58">
        <v>4231</v>
      </c>
      <c r="D47" s="59">
        <v>9.6999999999999993</v>
      </c>
      <c r="E47" s="58">
        <v>7730</v>
      </c>
      <c r="F47" s="59">
        <v>16.100000000000001</v>
      </c>
      <c r="G47" s="58">
        <v>4416</v>
      </c>
      <c r="H47" s="59">
        <v>16.100000000000001</v>
      </c>
      <c r="I47" s="58">
        <v>15873</v>
      </c>
      <c r="J47" s="59">
        <v>20</v>
      </c>
      <c r="K47" s="58">
        <v>2305</v>
      </c>
      <c r="L47" s="59">
        <v>16.5</v>
      </c>
      <c r="M47" s="58">
        <v>1109</v>
      </c>
      <c r="N47" s="59">
        <v>26</v>
      </c>
      <c r="O47" s="58">
        <v>237</v>
      </c>
      <c r="P47" s="59">
        <v>29</v>
      </c>
      <c r="Q47" s="58">
        <v>49</v>
      </c>
      <c r="R47" s="59">
        <v>22.7</v>
      </c>
      <c r="S47" s="58">
        <v>20</v>
      </c>
      <c r="T47" s="59">
        <v>8.1</v>
      </c>
      <c r="U47" s="58">
        <v>35971</v>
      </c>
      <c r="V47" s="59">
        <v>16.5</v>
      </c>
    </row>
    <row r="48" spans="1:22" s="23" customFormat="1" ht="25.5" customHeight="1" x14ac:dyDescent="0.15">
      <c r="A48" s="200"/>
      <c r="B48" s="57" t="s">
        <v>98</v>
      </c>
      <c r="C48" s="58">
        <v>290</v>
      </c>
      <c r="D48" s="59">
        <v>0.7</v>
      </c>
      <c r="E48" s="58">
        <v>1023</v>
      </c>
      <c r="F48" s="59">
        <v>2.1</v>
      </c>
      <c r="G48" s="58">
        <v>957</v>
      </c>
      <c r="H48" s="59">
        <v>3.5</v>
      </c>
      <c r="I48" s="58">
        <v>5111</v>
      </c>
      <c r="J48" s="59">
        <v>6.4</v>
      </c>
      <c r="K48" s="58">
        <v>825</v>
      </c>
      <c r="L48" s="59">
        <v>5.9</v>
      </c>
      <c r="M48" s="58">
        <v>527</v>
      </c>
      <c r="N48" s="59">
        <v>12.4</v>
      </c>
      <c r="O48" s="58">
        <v>170</v>
      </c>
      <c r="P48" s="59">
        <v>20.8</v>
      </c>
      <c r="Q48" s="58">
        <v>60</v>
      </c>
      <c r="R48" s="59">
        <v>28</v>
      </c>
      <c r="S48" s="58">
        <v>37</v>
      </c>
      <c r="T48" s="59">
        <v>14.9</v>
      </c>
      <c r="U48" s="58">
        <v>9001</v>
      </c>
      <c r="V48" s="59">
        <v>4.0999999999999996</v>
      </c>
    </row>
    <row r="49" spans="1:22" s="23" customFormat="1" ht="26.1" customHeight="1" x14ac:dyDescent="0.15">
      <c r="A49" s="200"/>
      <c r="B49" s="60" t="s">
        <v>99</v>
      </c>
      <c r="C49" s="61">
        <v>6</v>
      </c>
      <c r="D49" s="62">
        <v>0</v>
      </c>
      <c r="E49" s="61">
        <v>270</v>
      </c>
      <c r="F49" s="62">
        <v>0.6</v>
      </c>
      <c r="G49" s="61">
        <v>85</v>
      </c>
      <c r="H49" s="62">
        <v>0.3</v>
      </c>
      <c r="I49" s="61">
        <v>1349</v>
      </c>
      <c r="J49" s="62">
        <v>1.7</v>
      </c>
      <c r="K49" s="61">
        <v>235</v>
      </c>
      <c r="L49" s="62">
        <v>1.7</v>
      </c>
      <c r="M49" s="61">
        <v>223</v>
      </c>
      <c r="N49" s="62">
        <v>5.2</v>
      </c>
      <c r="O49" s="61">
        <v>130</v>
      </c>
      <c r="P49" s="62">
        <v>15.8</v>
      </c>
      <c r="Q49" s="61">
        <v>82</v>
      </c>
      <c r="R49" s="62">
        <v>38.4</v>
      </c>
      <c r="S49" s="61">
        <v>180</v>
      </c>
      <c r="T49" s="62">
        <v>72.7</v>
      </c>
      <c r="U49" s="61">
        <v>2560</v>
      </c>
      <c r="V49" s="62">
        <v>1.2</v>
      </c>
    </row>
    <row r="50" spans="1:22" s="23" customFormat="1" ht="26.1" customHeight="1" x14ac:dyDescent="0.15">
      <c r="A50" s="63"/>
      <c r="B50" s="64"/>
      <c r="C50" s="65">
        <v>43624</v>
      </c>
      <c r="D50" s="66">
        <v>100</v>
      </c>
      <c r="E50" s="65">
        <v>48121</v>
      </c>
      <c r="F50" s="66">
        <v>100</v>
      </c>
      <c r="G50" s="65">
        <v>27472</v>
      </c>
      <c r="H50" s="66">
        <v>100</v>
      </c>
      <c r="I50" s="65">
        <v>79456</v>
      </c>
      <c r="J50" s="66">
        <v>100</v>
      </c>
      <c r="K50" s="65">
        <v>13939</v>
      </c>
      <c r="L50" s="66">
        <v>100</v>
      </c>
      <c r="M50" s="65">
        <v>4271</v>
      </c>
      <c r="N50" s="66">
        <v>100</v>
      </c>
      <c r="O50" s="65">
        <v>818</v>
      </c>
      <c r="P50" s="66">
        <v>100</v>
      </c>
      <c r="Q50" s="65">
        <v>215</v>
      </c>
      <c r="R50" s="66">
        <v>100</v>
      </c>
      <c r="S50" s="65">
        <v>248</v>
      </c>
      <c r="T50" s="66">
        <v>100</v>
      </c>
      <c r="U50" s="65">
        <v>218164</v>
      </c>
      <c r="V50" s="66">
        <v>100</v>
      </c>
    </row>
    <row r="51" spans="1:22" s="23" customFormat="1" ht="26.1" customHeight="1" x14ac:dyDescent="0.15">
      <c r="A51" s="199" t="s">
        <v>48</v>
      </c>
      <c r="B51" s="54" t="s">
        <v>96</v>
      </c>
      <c r="C51" s="67" t="s">
        <v>13</v>
      </c>
      <c r="D51" s="68">
        <f>D46-D56</f>
        <v>-1.6067385634735984</v>
      </c>
      <c r="E51" s="67" t="s">
        <v>13</v>
      </c>
      <c r="F51" s="68">
        <f>F46-F56</f>
        <v>-3.7688569172734532</v>
      </c>
      <c r="G51" s="67" t="s">
        <v>13</v>
      </c>
      <c r="H51" s="68">
        <f>H46-H56</f>
        <v>-5.2367088607594923</v>
      </c>
      <c r="I51" s="67" t="s">
        <v>13</v>
      </c>
      <c r="J51" s="68">
        <f>J46-J56</f>
        <v>-1.4241134273313918</v>
      </c>
      <c r="K51" s="67" t="s">
        <v>13</v>
      </c>
      <c r="L51" s="68">
        <f>L46-L56</f>
        <v>-3.3740447057215022</v>
      </c>
      <c r="M51" s="67" t="s">
        <v>13</v>
      </c>
      <c r="N51" s="68">
        <f>N46-N56</f>
        <v>-0.84932249322493192</v>
      </c>
      <c r="O51" s="67" t="s">
        <v>13</v>
      </c>
      <c r="P51" s="68">
        <f>P46-P56</f>
        <v>4.4030927835051514</v>
      </c>
      <c r="Q51" s="67" t="s">
        <v>13</v>
      </c>
      <c r="R51" s="68">
        <f>R46-R56</f>
        <v>-4.3777777777777782</v>
      </c>
      <c r="S51" s="67" t="s">
        <v>13</v>
      </c>
      <c r="T51" s="68">
        <f>T46-T56</f>
        <v>2.8964912280701753</v>
      </c>
      <c r="U51" s="67" t="s">
        <v>13</v>
      </c>
      <c r="V51" s="68">
        <f>V46-V56</f>
        <v>-2.9358440716042935</v>
      </c>
    </row>
    <row r="52" spans="1:22" s="23" customFormat="1" ht="26.1" customHeight="1" x14ac:dyDescent="0.15">
      <c r="A52" s="200"/>
      <c r="B52" s="57" t="s">
        <v>97</v>
      </c>
      <c r="C52" s="69" t="s">
        <v>13</v>
      </c>
      <c r="D52" s="70">
        <f>D47-D57</f>
        <v>1.7490589976739264</v>
      </c>
      <c r="E52" s="69" t="s">
        <v>13</v>
      </c>
      <c r="F52" s="70">
        <f>F47-F57</f>
        <v>2.9865689972804645</v>
      </c>
      <c r="G52" s="69" t="s">
        <v>13</v>
      </c>
      <c r="H52" s="70">
        <f>H47-H57</f>
        <v>3.6679324894514771</v>
      </c>
      <c r="I52" s="69" t="s">
        <v>13</v>
      </c>
      <c r="J52" s="70">
        <f>J47-J57</f>
        <v>0.6292023656929544</v>
      </c>
      <c r="K52" s="69" t="s">
        <v>13</v>
      </c>
      <c r="L52" s="70">
        <f>L47-L57</f>
        <v>3.9359149634288073</v>
      </c>
      <c r="M52" s="69" t="s">
        <v>13</v>
      </c>
      <c r="N52" s="70">
        <f>N47-N57</f>
        <v>0.77416440831074951</v>
      </c>
      <c r="O52" s="69" t="s">
        <v>13</v>
      </c>
      <c r="P52" s="70">
        <f>P47-P57</f>
        <v>-3.7835051546391725</v>
      </c>
      <c r="Q52" s="69" t="s">
        <v>13</v>
      </c>
      <c r="R52" s="70">
        <f>R47-R57</f>
        <v>11.588888888888889</v>
      </c>
      <c r="S52" s="69" t="s">
        <v>13</v>
      </c>
      <c r="T52" s="70">
        <f>T47-T57</f>
        <v>4.591228070175438</v>
      </c>
      <c r="U52" s="69" t="s">
        <v>13</v>
      </c>
      <c r="V52" s="70">
        <f>V47-V57</f>
        <v>2.1799322875879046</v>
      </c>
    </row>
    <row r="53" spans="1:22" s="23" customFormat="1" ht="25.5" customHeight="1" x14ac:dyDescent="0.15">
      <c r="A53" s="200"/>
      <c r="B53" s="57" t="s">
        <v>98</v>
      </c>
      <c r="C53" s="69" t="s">
        <v>13</v>
      </c>
      <c r="D53" s="70">
        <f>D48-D58</f>
        <v>-8.9455134982730833E-2</v>
      </c>
      <c r="E53" s="69" t="s">
        <v>13</v>
      </c>
      <c r="F53" s="70">
        <f>F48-F58</f>
        <v>0.46301429949995621</v>
      </c>
      <c r="G53" s="69" t="s">
        <v>13</v>
      </c>
      <c r="H53" s="70">
        <f>H48-H58</f>
        <v>1.4004219409282701</v>
      </c>
      <c r="I53" s="69" t="s">
        <v>13</v>
      </c>
      <c r="J53" s="70">
        <f>J48-J58</f>
        <v>0.35533967482965689</v>
      </c>
      <c r="K53" s="69" t="s">
        <v>13</v>
      </c>
      <c r="L53" s="70">
        <f>L48-L58</f>
        <v>-0.10861302891516811</v>
      </c>
      <c r="M53" s="69" t="s">
        <v>13</v>
      </c>
      <c r="N53" s="70">
        <f>N48-N58</f>
        <v>0.83721770551038865</v>
      </c>
      <c r="O53" s="69" t="s">
        <v>13</v>
      </c>
      <c r="P53" s="70">
        <f>P48-P58</f>
        <v>-0.95257731958762903</v>
      </c>
      <c r="Q53" s="69" t="s">
        <v>13</v>
      </c>
      <c r="R53" s="70">
        <f>R48-R58</f>
        <v>2.5370370370370345</v>
      </c>
      <c r="S53" s="69" t="s">
        <v>13</v>
      </c>
      <c r="T53" s="70">
        <f>T48-T58</f>
        <v>-0.88947368421052531</v>
      </c>
      <c r="U53" s="69" t="s">
        <v>13</v>
      </c>
      <c r="V53" s="70">
        <f>V48-V58</f>
        <v>0.50871085376175618</v>
      </c>
    </row>
    <row r="54" spans="1:22" s="23" customFormat="1" ht="26.1" customHeight="1" x14ac:dyDescent="0.15">
      <c r="A54" s="200"/>
      <c r="B54" s="60" t="s">
        <v>99</v>
      </c>
      <c r="C54" s="71" t="s">
        <v>13</v>
      </c>
      <c r="D54" s="72">
        <f>D49-D59</f>
        <v>-5.1103122577007117E-2</v>
      </c>
      <c r="E54" s="71" t="s">
        <v>13</v>
      </c>
      <c r="F54" s="72">
        <f>F49-F59</f>
        <v>0.31927362049302566</v>
      </c>
      <c r="G54" s="71" t="s">
        <v>13</v>
      </c>
      <c r="H54" s="72">
        <f>H49-H59</f>
        <v>0.16835443037974682</v>
      </c>
      <c r="I54" s="71" t="s">
        <v>13</v>
      </c>
      <c r="J54" s="72">
        <f>J49-J59</f>
        <v>0.43844700802806447</v>
      </c>
      <c r="K54" s="71" t="s">
        <v>13</v>
      </c>
      <c r="L54" s="72">
        <f>L49-L59</f>
        <v>-0.45325722879212527</v>
      </c>
      <c r="M54" s="71" t="s">
        <v>13</v>
      </c>
      <c r="N54" s="72">
        <f>N49-N59</f>
        <v>-0.76205962059620536</v>
      </c>
      <c r="O54" s="71" t="s">
        <v>13</v>
      </c>
      <c r="P54" s="72">
        <f>P49-P59</f>
        <v>0.12989690721649616</v>
      </c>
      <c r="Q54" s="71" t="s">
        <v>13</v>
      </c>
      <c r="R54" s="72">
        <f>R49-R59</f>
        <v>-9.2851851851851848</v>
      </c>
      <c r="S54" s="71" t="s">
        <v>13</v>
      </c>
      <c r="T54" s="72">
        <f>T49-T59</f>
        <v>-6.5982456140350934</v>
      </c>
      <c r="U54" s="71" t="s">
        <v>13</v>
      </c>
      <c r="V54" s="72">
        <f>V49-V59</f>
        <v>0.24680541382883636</v>
      </c>
    </row>
    <row r="55" spans="1:22" s="23" customFormat="1" ht="26.1" customHeight="1" x14ac:dyDescent="0.15">
      <c r="A55" s="63"/>
      <c r="B55" s="64"/>
      <c r="C55" s="73" t="s">
        <v>13</v>
      </c>
      <c r="D55" s="74" t="s">
        <v>13</v>
      </c>
      <c r="E55" s="73" t="s">
        <v>13</v>
      </c>
      <c r="F55" s="74" t="s">
        <v>13</v>
      </c>
      <c r="G55" s="73" t="s">
        <v>13</v>
      </c>
      <c r="H55" s="74" t="s">
        <v>13</v>
      </c>
      <c r="I55" s="73" t="s">
        <v>13</v>
      </c>
      <c r="J55" s="74" t="s">
        <v>13</v>
      </c>
      <c r="K55" s="73" t="s">
        <v>13</v>
      </c>
      <c r="L55" s="74" t="s">
        <v>13</v>
      </c>
      <c r="M55" s="73" t="s">
        <v>13</v>
      </c>
      <c r="N55" s="74" t="s">
        <v>13</v>
      </c>
      <c r="O55" s="73" t="s">
        <v>13</v>
      </c>
      <c r="P55" s="74" t="s">
        <v>13</v>
      </c>
      <c r="Q55" s="73" t="s">
        <v>13</v>
      </c>
      <c r="R55" s="74" t="s">
        <v>13</v>
      </c>
      <c r="S55" s="73" t="s">
        <v>13</v>
      </c>
      <c r="T55" s="74" t="s">
        <v>13</v>
      </c>
      <c r="U55" s="73" t="s">
        <v>13</v>
      </c>
      <c r="V55" s="74" t="s">
        <v>13</v>
      </c>
    </row>
    <row r="56" spans="1:22" s="23" customFormat="1" ht="26.1" customHeight="1" x14ac:dyDescent="0.15">
      <c r="A56" s="199" t="s">
        <v>49</v>
      </c>
      <c r="B56" s="54" t="s">
        <v>96</v>
      </c>
      <c r="C56" s="55">
        <v>51758.37109375</v>
      </c>
      <c r="D56" s="56">
        <f>IF(ROUND(C60,0)=0,"",ROUND(C56,0)/ROUND(C60,0)*100)</f>
        <v>91.206738563473593</v>
      </c>
      <c r="E56" s="55">
        <v>48427.5625</v>
      </c>
      <c r="F56" s="56">
        <f>IF(ROUND(E60,0)=0,"",ROUND(E56,0)/ROUND(E60,0)*100)</f>
        <v>84.968856917273456</v>
      </c>
      <c r="G56" s="55">
        <v>25281.11328125</v>
      </c>
      <c r="H56" s="56">
        <f>IF(ROUND(G60,0)=0,"",ROUND(G56,0)/ROUND(G60,0)*100)</f>
        <v>85.336708860759487</v>
      </c>
      <c r="I56" s="55">
        <v>65212.71484375</v>
      </c>
      <c r="J56" s="56">
        <f>IF(ROUND(I60,0)=0,"",ROUND(I56,0)/ROUND(I60,0)*100)</f>
        <v>73.324113427331397</v>
      </c>
      <c r="K56" s="55">
        <v>11596.5947265625</v>
      </c>
      <c r="L56" s="56">
        <f>IF(ROUND(K60,0)=0,"",ROUND(K56,0)/ROUND(K60,0)*100)</f>
        <v>79.274044705721508</v>
      </c>
      <c r="M56" s="55">
        <v>2535.360107421875</v>
      </c>
      <c r="N56" s="56">
        <f>IF(ROUND(M60,0)=0,"",ROUND(M56,0)/ROUND(M60,0)*100)</f>
        <v>57.24932249322493</v>
      </c>
      <c r="O56" s="55">
        <v>289.97396850585938</v>
      </c>
      <c r="P56" s="56">
        <f>IF(ROUND(O60,0)=0,"",ROUND(O56,0)/ROUND(O60,0)*100)</f>
        <v>29.896907216494846</v>
      </c>
      <c r="Q56" s="55">
        <v>33.271080017089844</v>
      </c>
      <c r="R56" s="56">
        <f>IF(ROUND(Q60,0)=0,"",ROUND(Q56,0)/ROUND(Q60,0)*100)</f>
        <v>15.277777777777779</v>
      </c>
      <c r="S56" s="55">
        <v>3.8333332538604736</v>
      </c>
      <c r="T56" s="56">
        <f>IF(ROUND(S60,0)=0,"",ROUND(S56,0)/ROUND(S60,0)*100)</f>
        <v>1.4035087719298245</v>
      </c>
      <c r="U56" s="55">
        <v>205138.796875</v>
      </c>
      <c r="V56" s="56">
        <f>IF(ROUND(U60,0)=0,"",ROUND(U56,0)/ROUND(U60,0)*100)</f>
        <v>81.135844071604296</v>
      </c>
    </row>
    <row r="57" spans="1:22" s="23" customFormat="1" ht="26.1" customHeight="1" x14ac:dyDescent="0.15">
      <c r="A57" s="200"/>
      <c r="B57" s="57" t="s">
        <v>97</v>
      </c>
      <c r="C57" s="58">
        <v>4512.49169921875</v>
      </c>
      <c r="D57" s="59">
        <f>IF(ROUND(C60,0)=0,"",ROUND(C57,0)/ROUND(C60,0)*100)</f>
        <v>7.9509410023260729</v>
      </c>
      <c r="E57" s="58">
        <v>7474.41650390625</v>
      </c>
      <c r="F57" s="59">
        <f>IF(ROUND(E60,0)=0,"",ROUND(E57,0)/ROUND(E60,0)*100)</f>
        <v>13.113431002719537</v>
      </c>
      <c r="G57" s="58">
        <v>3683.243896484375</v>
      </c>
      <c r="H57" s="59">
        <f>IF(ROUND(G60,0)=0,"",ROUND(G57,0)/ROUND(G60,0)*100)</f>
        <v>12.432067510548524</v>
      </c>
      <c r="I57" s="58">
        <v>17227.767578125</v>
      </c>
      <c r="J57" s="59">
        <f>IF(ROUND(I60,0)=0,"",ROUND(I57,0)/ROUND(I60,0)*100)</f>
        <v>19.370797634307046</v>
      </c>
      <c r="K57" s="58">
        <v>1837.9752197265625</v>
      </c>
      <c r="L57" s="59">
        <f>IF(ROUND(K60,0)=0,"",ROUND(K57,0)/ROUND(K60,0)*100)</f>
        <v>12.564085036571193</v>
      </c>
      <c r="M57" s="58">
        <v>1117.4439697265625</v>
      </c>
      <c r="N57" s="59">
        <f>IF(ROUND(M60,0)=0,"",ROUND(M57,0)/ROUND(M60,0)*100)</f>
        <v>25.22583559168925</v>
      </c>
      <c r="O57" s="58">
        <v>317.81854248046875</v>
      </c>
      <c r="P57" s="59">
        <f>IF(ROUND(O60,0)=0,"",ROUND(O57,0)/ROUND(O60,0)*100)</f>
        <v>32.783505154639172</v>
      </c>
      <c r="Q57" s="58">
        <v>24.287311553955078</v>
      </c>
      <c r="R57" s="59">
        <f>IF(ROUND(Q60,0)=0,"",ROUND(Q57,0)/ROUND(Q60,0)*100)</f>
        <v>11.111111111111111</v>
      </c>
      <c r="S57" s="58">
        <v>10.204919815063477</v>
      </c>
      <c r="T57" s="59">
        <f>IF(ROUND(S60,0)=0,"",ROUND(S57,0)/ROUND(S60,0)*100)</f>
        <v>3.5087719298245612</v>
      </c>
      <c r="U57" s="58">
        <v>36205.6484375</v>
      </c>
      <c r="V57" s="59">
        <f>IF(ROUND(U60,0)=0,"",ROUND(U57,0)/ROUND(U60,0)*100)</f>
        <v>14.320067712412095</v>
      </c>
    </row>
    <row r="58" spans="1:22" s="23" customFormat="1" ht="25.5" customHeight="1" x14ac:dyDescent="0.15">
      <c r="A58" s="200"/>
      <c r="B58" s="57" t="s">
        <v>98</v>
      </c>
      <c r="C58" s="58">
        <v>448.07342529296875</v>
      </c>
      <c r="D58" s="59">
        <f>IF(ROUND(C60,0)=0,"",ROUND(C58,0)/ROUND(C60,0)*100)</f>
        <v>0.78945513498273079</v>
      </c>
      <c r="E58" s="58">
        <v>933.07537841796875</v>
      </c>
      <c r="F58" s="59">
        <f>IF(ROUND(E60,0)=0,"",ROUND(E58,0)/ROUND(E60,0)*100)</f>
        <v>1.6369857005000439</v>
      </c>
      <c r="G58" s="58">
        <v>621.73486328125</v>
      </c>
      <c r="H58" s="59">
        <f>IF(ROUND(G60,0)=0,"",ROUND(G58,0)/ROUND(G60,0)*100)</f>
        <v>2.0995780590717299</v>
      </c>
      <c r="I58" s="58">
        <v>5375.82666015625</v>
      </c>
      <c r="J58" s="59">
        <f>IF(ROUND(I60,0)=0,"",ROUND(I58,0)/ROUND(I60,0)*100)</f>
        <v>6.0446603251703435</v>
      </c>
      <c r="K58" s="58">
        <v>878.60076904296875</v>
      </c>
      <c r="L58" s="59">
        <f>IF(ROUND(K60,0)=0,"",ROUND(K58,0)/ROUND(K60,0)*100)</f>
        <v>6.0086130289151685</v>
      </c>
      <c r="M58" s="58">
        <v>511.7086181640625</v>
      </c>
      <c r="N58" s="59">
        <f>IF(ROUND(M60,0)=0,"",ROUND(M58,0)/ROUND(M60,0)*100)</f>
        <v>11.562782294489612</v>
      </c>
      <c r="O58" s="58">
        <v>210.70004272460938</v>
      </c>
      <c r="P58" s="59">
        <f>IF(ROUND(O60,0)=0,"",ROUND(O58,0)/ROUND(O60,0)*100)</f>
        <v>21.75257731958763</v>
      </c>
      <c r="Q58" s="58">
        <v>55.104049682617188</v>
      </c>
      <c r="R58" s="59">
        <f>IF(ROUND(Q60,0)=0,"",ROUND(Q58,0)/ROUND(Q60,0)*100)</f>
        <v>25.462962962962965</v>
      </c>
      <c r="S58" s="58">
        <v>45.147041320800781</v>
      </c>
      <c r="T58" s="59">
        <f>IF(ROUND(S60,0)=0,"",ROUND(S58,0)/ROUND(S60,0)*100)</f>
        <v>15.789473684210526</v>
      </c>
      <c r="U58" s="58">
        <v>9079.970703125</v>
      </c>
      <c r="V58" s="59">
        <f>IF(ROUND(U60,0)=0,"",ROUND(U58,0)/ROUND(U60,0)*100)</f>
        <v>3.5912891462382435</v>
      </c>
    </row>
    <row r="59" spans="1:22" s="23" customFormat="1" ht="26.1" customHeight="1" x14ac:dyDescent="0.15">
      <c r="A59" s="200"/>
      <c r="B59" s="60" t="s">
        <v>99</v>
      </c>
      <c r="C59" s="61">
        <v>29.415458679199219</v>
      </c>
      <c r="D59" s="62">
        <f>IF(ROUND(C60,0)=0,"",ROUND(C59,0)/ROUND(C60,0)*100)</f>
        <v>5.1103122577007117E-2</v>
      </c>
      <c r="E59" s="61">
        <v>159.8634033203125</v>
      </c>
      <c r="F59" s="62">
        <f>IF(ROUND(E60,0)=0,"",ROUND(E59,0)/ROUND(E60,0)*100)</f>
        <v>0.28072637950697432</v>
      </c>
      <c r="G59" s="61">
        <v>39.210960388183594</v>
      </c>
      <c r="H59" s="62">
        <f>IF(ROUND(G60,0)=0,"",ROUND(G59,0)/ROUND(G60,0)*100)</f>
        <v>0.13164556962025317</v>
      </c>
      <c r="I59" s="61">
        <v>1121.9541015625</v>
      </c>
      <c r="J59" s="62">
        <f>IF(ROUND(I60,0)=0,"",ROUND(I59,0)/ROUND(I60,0)*100)</f>
        <v>1.2615529919719355</v>
      </c>
      <c r="K59" s="61">
        <v>315.48825073242188</v>
      </c>
      <c r="L59" s="62">
        <f>IF(ROUND(K60,0)=0,"",ROUND(K59,0)/ROUND(K60,0)*100)</f>
        <v>2.1532572287921252</v>
      </c>
      <c r="M59" s="61">
        <v>263.53140258789063</v>
      </c>
      <c r="N59" s="62">
        <f>IF(ROUND(M60,0)=0,"",ROUND(M59,0)/ROUND(M60,0)*100)</f>
        <v>5.9620596205962055</v>
      </c>
      <c r="O59" s="61">
        <v>151.50743103027344</v>
      </c>
      <c r="P59" s="62">
        <f>IF(ROUND(O60,0)=0,"",ROUND(O59,0)/ROUND(O60,0)*100)</f>
        <v>15.670103092783505</v>
      </c>
      <c r="Q59" s="61">
        <v>103.33756256103516</v>
      </c>
      <c r="R59" s="62">
        <f>IF(ROUND(Q60,0)=0,"",ROUND(Q59,0)/ROUND(Q60,0)*100)</f>
        <v>47.685185185185183</v>
      </c>
      <c r="S59" s="61">
        <v>225.57740783691406</v>
      </c>
      <c r="T59" s="62">
        <f>IF(ROUND(S60,0)=0,"",ROUND(S59,0)/ROUND(S60,0)*100)</f>
        <v>79.298245614035096</v>
      </c>
      <c r="U59" s="61">
        <v>2409.885986328125</v>
      </c>
      <c r="V59" s="62">
        <f>IF(ROUND(U60,0)=0,"",ROUND(U59,0)/ROUND(U60,0)*100)</f>
        <v>0.95319458617116359</v>
      </c>
    </row>
    <row r="60" spans="1:22" s="23" customFormat="1" ht="26.1" customHeight="1" x14ac:dyDescent="0.15">
      <c r="A60" s="63"/>
      <c r="B60" s="64"/>
      <c r="C60" s="65">
        <v>56748.3515625</v>
      </c>
      <c r="D60" s="66">
        <f>IF(ROUND(C60,0)=0,"",ROUND(C60,0)/ROUND(C60,0)*100)</f>
        <v>100</v>
      </c>
      <c r="E60" s="65">
        <v>56994.91796875</v>
      </c>
      <c r="F60" s="66">
        <f>IF(ROUND(E60,0)=0,"",ROUND(E60,0)/ROUND(E60,0)*100)</f>
        <v>100</v>
      </c>
      <c r="G60" s="65">
        <v>29625.302734375</v>
      </c>
      <c r="H60" s="66">
        <f>IF(ROUND(G60,0)=0,"",ROUND(G60,0)/ROUND(G60,0)*100)</f>
        <v>100</v>
      </c>
      <c r="I60" s="65">
        <v>88938.265625</v>
      </c>
      <c r="J60" s="66">
        <f>IF(ROUND(I60,0)=0,"",ROUND(I60,0)/ROUND(I60,0)*100)</f>
        <v>100</v>
      </c>
      <c r="K60" s="65">
        <v>14628.6591796875</v>
      </c>
      <c r="L60" s="66">
        <f>IF(ROUND(K60,0)=0,"",ROUND(K60,0)/ROUND(K60,0)*100)</f>
        <v>100</v>
      </c>
      <c r="M60" s="65">
        <v>4428.0439453125</v>
      </c>
      <c r="N60" s="66">
        <f>IF(ROUND(M60,0)=0,"",ROUND(M60,0)/ROUND(M60,0)*100)</f>
        <v>100</v>
      </c>
      <c r="O60" s="65">
        <v>970</v>
      </c>
      <c r="P60" s="66">
        <f>IF(ROUND(O60,0)=0,"",ROUND(O60,0)/ROUND(O60,0)*100)</f>
        <v>100</v>
      </c>
      <c r="Q60" s="65">
        <v>216</v>
      </c>
      <c r="R60" s="66">
        <f>IF(ROUND(Q60,0)=0,"",ROUND(Q60,0)/ROUND(Q60,0)*100)</f>
        <v>100</v>
      </c>
      <c r="S60" s="65">
        <v>284.7626953125</v>
      </c>
      <c r="T60" s="66">
        <f>IF(ROUND(S60,0)=0,"",ROUND(S60,0)/ROUND(S60,0)*100)</f>
        <v>100</v>
      </c>
      <c r="U60" s="65">
        <v>252834.296875</v>
      </c>
      <c r="V60" s="66">
        <f>IF(ROUND(U60,0)=0,"",ROUND(U60,0)/ROUND(U60,0)*100)</f>
        <v>100</v>
      </c>
    </row>
    <row r="61" spans="1:22" s="23" customFormat="1" ht="16.5" customHeight="1" x14ac:dyDescent="0.15">
      <c r="A61" s="75"/>
      <c r="B61" s="76"/>
      <c r="C61" s="77"/>
      <c r="D61" s="78"/>
      <c r="E61" s="77"/>
      <c r="F61" s="78"/>
      <c r="G61" s="77"/>
      <c r="H61" s="78"/>
      <c r="I61" s="79"/>
      <c r="J61" s="79"/>
      <c r="K61" s="79"/>
      <c r="P61" s="79"/>
      <c r="Q61" s="80" t="s">
        <v>101</v>
      </c>
      <c r="R61" s="81" t="str">
        <f>SUBSTITUTE('2-4-1'!P192,"2．","")</f>
        <v>無効回答企業 114社を除く</v>
      </c>
      <c r="U61" s="77"/>
      <c r="V61" s="78"/>
    </row>
    <row r="62" spans="1:22" ht="16.5" customHeight="1" x14ac:dyDescent="0.15">
      <c r="A62" s="47"/>
    </row>
    <row r="63" spans="1:22" ht="16.5" customHeight="1" x14ac:dyDescent="0.15">
      <c r="A63" s="47"/>
    </row>
    <row r="64" spans="1:22" ht="18.75" customHeight="1" x14ac:dyDescent="0.15">
      <c r="A64" s="23"/>
      <c r="B64" s="23"/>
      <c r="C64" s="23"/>
      <c r="D64" s="23"/>
      <c r="E64" s="23"/>
      <c r="F64" s="81"/>
      <c r="H64" s="81"/>
      <c r="I64" s="81"/>
      <c r="K64" s="81"/>
      <c r="L64" s="81"/>
      <c r="S64" s="48" t="s">
        <v>21</v>
      </c>
    </row>
    <row r="65" spans="1:19" ht="26.1" customHeight="1" x14ac:dyDescent="0.15">
      <c r="A65" s="196" t="s">
        <v>12</v>
      </c>
      <c r="B65" s="82" t="s">
        <v>4</v>
      </c>
      <c r="C65" s="194" t="s">
        <v>5</v>
      </c>
      <c r="D65" s="198"/>
      <c r="E65" s="83"/>
      <c r="F65" s="194" t="s">
        <v>6</v>
      </c>
      <c r="G65" s="198"/>
      <c r="H65" s="83"/>
      <c r="I65" s="194" t="s">
        <v>10</v>
      </c>
      <c r="J65" s="198"/>
      <c r="K65" s="83"/>
      <c r="L65" s="194" t="s">
        <v>102</v>
      </c>
      <c r="M65" s="198"/>
      <c r="N65" s="83"/>
      <c r="O65" s="194" t="s">
        <v>11</v>
      </c>
      <c r="P65" s="198"/>
      <c r="Q65" s="83"/>
      <c r="R65" s="194" t="s">
        <v>49</v>
      </c>
      <c r="S65" s="195"/>
    </row>
    <row r="66" spans="1:19" ht="26.1" customHeight="1" x14ac:dyDescent="0.15">
      <c r="A66" s="197"/>
      <c r="B66" s="53" t="s">
        <v>56</v>
      </c>
      <c r="C66" s="84"/>
      <c r="D66" s="85"/>
      <c r="E66" s="86" t="s">
        <v>48</v>
      </c>
      <c r="F66" s="84"/>
      <c r="G66" s="85"/>
      <c r="H66" s="86" t="s">
        <v>48</v>
      </c>
      <c r="I66" s="84"/>
      <c r="J66" s="85"/>
      <c r="K66" s="86" t="s">
        <v>48</v>
      </c>
      <c r="L66" s="84"/>
      <c r="M66" s="85"/>
      <c r="N66" s="86" t="s">
        <v>48</v>
      </c>
      <c r="O66" s="84"/>
      <c r="P66" s="85"/>
      <c r="Q66" s="86" t="s">
        <v>48</v>
      </c>
      <c r="R66" s="84"/>
      <c r="S66" s="85"/>
    </row>
    <row r="67" spans="1:19" ht="26.1" customHeight="1" x14ac:dyDescent="0.15">
      <c r="A67" s="190" t="s">
        <v>0</v>
      </c>
      <c r="B67" s="54" t="s">
        <v>96</v>
      </c>
      <c r="C67" s="87">
        <f>'2-4-1'!V6</f>
        <v>2937.9964964915584</v>
      </c>
      <c r="D67" s="88">
        <f>'2-4-1'!W6</f>
        <v>85.737091534021019</v>
      </c>
      <c r="E67" s="89">
        <f>D67-G67</f>
        <v>-0.98245566468652612</v>
      </c>
      <c r="F67" s="87">
        <v>3641.5932759211873</v>
      </c>
      <c r="G67" s="88">
        <v>86.719547198707545</v>
      </c>
      <c r="H67" s="89">
        <f>G67-J67</f>
        <v>7.1195471987075507</v>
      </c>
      <c r="I67" s="87">
        <v>3415.72</v>
      </c>
      <c r="J67" s="88">
        <v>79.599999999999994</v>
      </c>
      <c r="K67" s="89">
        <f>J67-M67</f>
        <v>-3.1000000000000085</v>
      </c>
      <c r="L67" s="87">
        <v>4058.25</v>
      </c>
      <c r="M67" s="88">
        <v>82.7</v>
      </c>
      <c r="N67" s="89">
        <f>M67-P67</f>
        <v>-0.20000000000000284</v>
      </c>
      <c r="O67" s="87">
        <v>4837</v>
      </c>
      <c r="P67" s="88">
        <v>82.9</v>
      </c>
      <c r="Q67" s="89">
        <f>P67-S67</f>
        <v>-2.9269688243395535</v>
      </c>
      <c r="R67" s="87">
        <v>6854.72216796875</v>
      </c>
      <c r="S67" s="88">
        <f>IF(ROUND(R71,0)=0,"",ROUND(R67,0)/ROUND(R71,0)*100)</f>
        <v>85.826968824339559</v>
      </c>
    </row>
    <row r="68" spans="1:19" ht="26.1" customHeight="1" x14ac:dyDescent="0.15">
      <c r="A68" s="191"/>
      <c r="B68" s="57" t="s">
        <v>97</v>
      </c>
      <c r="C68" s="90">
        <f>'2-4-1'!V7</f>
        <v>371.27239355636448</v>
      </c>
      <c r="D68" s="91">
        <f>'2-4-1'!W7</f>
        <v>10.834531364625322</v>
      </c>
      <c r="E68" s="92">
        <f t="shared" ref="E68:E70" si="9">D68-G68</f>
        <v>-0.21399606738942367</v>
      </c>
      <c r="F68" s="90">
        <v>463.95817903734775</v>
      </c>
      <c r="G68" s="91">
        <v>11.048527432014746</v>
      </c>
      <c r="H68" s="92">
        <f>G68-J68</f>
        <v>-5.1514725679852535</v>
      </c>
      <c r="I68" s="90">
        <v>695.53</v>
      </c>
      <c r="J68" s="91">
        <v>16.2</v>
      </c>
      <c r="K68" s="92">
        <f>J68-M68</f>
        <v>4</v>
      </c>
      <c r="L68" s="90">
        <v>596.59</v>
      </c>
      <c r="M68" s="91">
        <v>12.2</v>
      </c>
      <c r="N68" s="92">
        <f>M68-P68</f>
        <v>-1.2000000000000011</v>
      </c>
      <c r="O68" s="90">
        <v>783</v>
      </c>
      <c r="P68" s="91">
        <v>13.4</v>
      </c>
      <c r="Q68" s="92">
        <f>P68-S68</f>
        <v>2.8203080005008143</v>
      </c>
      <c r="R68" s="90">
        <v>844.6817626953125</v>
      </c>
      <c r="S68" s="91">
        <f>IF(ROUND(R71,0)=0,"",ROUND(R68,0)/ROUND(R71,0)*100)</f>
        <v>10.579691999499186</v>
      </c>
    </row>
    <row r="69" spans="1:19" ht="26.1" customHeight="1" x14ac:dyDescent="0.15">
      <c r="A69" s="191"/>
      <c r="B69" s="57" t="s">
        <v>98</v>
      </c>
      <c r="C69" s="93">
        <f>'2-4-1'!V8</f>
        <v>81.132095604183917</v>
      </c>
      <c r="D69" s="91">
        <f>'2-4-1'!W8</f>
        <v>2.3676100075236586</v>
      </c>
      <c r="E69" s="92">
        <f t="shared" si="9"/>
        <v>1.2482544525927746</v>
      </c>
      <c r="F69" s="93">
        <v>47.004831019944348</v>
      </c>
      <c r="G69" s="91">
        <v>1.119355554930884</v>
      </c>
      <c r="H69" s="92">
        <f>G69-J69</f>
        <v>-1.6806444450691158</v>
      </c>
      <c r="I69" s="93">
        <v>119.06</v>
      </c>
      <c r="J69" s="91">
        <v>2.8</v>
      </c>
      <c r="K69" s="92">
        <f>J69-M69</f>
        <v>-0.70000000000000018</v>
      </c>
      <c r="L69" s="93">
        <v>171.69</v>
      </c>
      <c r="M69" s="91">
        <v>3.5</v>
      </c>
      <c r="N69" s="92">
        <f>M69-P69</f>
        <v>1.2999999999999998</v>
      </c>
      <c r="O69" s="93">
        <v>131</v>
      </c>
      <c r="P69" s="91">
        <v>2.2000000000000002</v>
      </c>
      <c r="Q69" s="92">
        <f>P69-S69</f>
        <v>-0.2790284211844245</v>
      </c>
      <c r="R69" s="93">
        <v>198.28515625</v>
      </c>
      <c r="S69" s="91">
        <f>IF(ROUND(R71,0)=0,"",ROUND(R69,0)/ROUND(R71,0)*100)</f>
        <v>2.4790284211844247</v>
      </c>
    </row>
    <row r="70" spans="1:19" ht="26.1" customHeight="1" x14ac:dyDescent="0.15">
      <c r="A70" s="191"/>
      <c r="B70" s="60" t="s">
        <v>99</v>
      </c>
      <c r="C70" s="94">
        <f>'2-4-1'!V9</f>
        <v>36.349845201238374</v>
      </c>
      <c r="D70" s="95">
        <f>'2-4-1'!W9</f>
        <v>1.0607670938299989</v>
      </c>
      <c r="E70" s="96">
        <f t="shared" si="9"/>
        <v>-5.1802720516854306E-2</v>
      </c>
      <c r="F70" s="94">
        <v>46.719879032979634</v>
      </c>
      <c r="G70" s="95">
        <v>1.1125698143468532</v>
      </c>
      <c r="H70" s="96">
        <f>G70-J70</f>
        <v>-0.28743018565314671</v>
      </c>
      <c r="I70" s="94">
        <v>58.53</v>
      </c>
      <c r="J70" s="95">
        <v>1.4</v>
      </c>
      <c r="K70" s="96">
        <f>J70-M70</f>
        <v>-0.20000000000000018</v>
      </c>
      <c r="L70" s="94">
        <v>77.89</v>
      </c>
      <c r="M70" s="95">
        <v>1.6</v>
      </c>
      <c r="N70" s="96">
        <f>M70-P70</f>
        <v>0.20000000000000018</v>
      </c>
      <c r="O70" s="94">
        <v>82</v>
      </c>
      <c r="P70" s="95">
        <v>1.4</v>
      </c>
      <c r="Q70" s="96">
        <f>P70-S70</f>
        <v>0.28568924502316251</v>
      </c>
      <c r="R70" s="94">
        <v>89.073783874511719</v>
      </c>
      <c r="S70" s="95">
        <f>IF(ROUND(R71,0)=0,"",ROUND(R70,0)/ROUND(R71,0)*100)</f>
        <v>1.1143107549768374</v>
      </c>
    </row>
    <row r="71" spans="1:19" ht="26.1" customHeight="1" x14ac:dyDescent="0.15">
      <c r="A71" s="97"/>
      <c r="B71" s="98" t="s">
        <v>28</v>
      </c>
      <c r="C71" s="99">
        <f>'2-4-1'!V10</f>
        <v>3426.7508308533452</v>
      </c>
      <c r="D71" s="100">
        <f>'2-4-1'!W10</f>
        <v>100</v>
      </c>
      <c r="E71" s="101" t="s">
        <v>13</v>
      </c>
      <c r="F71" s="99">
        <v>4199.276165011458</v>
      </c>
      <c r="G71" s="100">
        <v>100</v>
      </c>
      <c r="H71" s="101" t="s">
        <v>13</v>
      </c>
      <c r="I71" s="99">
        <v>4288.84</v>
      </c>
      <c r="J71" s="100">
        <v>100</v>
      </c>
      <c r="K71" s="101" t="s">
        <v>13</v>
      </c>
      <c r="L71" s="99">
        <v>4904.43</v>
      </c>
      <c r="M71" s="100">
        <v>100</v>
      </c>
      <c r="N71" s="101" t="s">
        <v>13</v>
      </c>
      <c r="O71" s="99">
        <v>5833</v>
      </c>
      <c r="P71" s="100">
        <v>100</v>
      </c>
      <c r="Q71" s="101" t="s">
        <v>13</v>
      </c>
      <c r="R71" s="99">
        <v>7986.7626953125</v>
      </c>
      <c r="S71" s="100">
        <f>IF(ROUND(R71,0)=0,"",ROUND(R71,0)/ROUND(R71,0)*100)</f>
        <v>100</v>
      </c>
    </row>
    <row r="72" spans="1:19" ht="26.1" customHeight="1" x14ac:dyDescent="0.15">
      <c r="A72" s="190" t="s">
        <v>25</v>
      </c>
      <c r="B72" s="54" t="s">
        <v>96</v>
      </c>
      <c r="C72" s="87">
        <f>'2-4-1'!V36</f>
        <v>25622.099201021381</v>
      </c>
      <c r="D72" s="88">
        <f>'2-4-1'!W36</f>
        <v>79.90875118078327</v>
      </c>
      <c r="E72" s="89">
        <f>D72-G72</f>
        <v>-5.9426652399707507</v>
      </c>
      <c r="F72" s="87">
        <v>32192.545130192153</v>
      </c>
      <c r="G72" s="88">
        <v>85.85141642075402</v>
      </c>
      <c r="H72" s="89">
        <f>G72-J72</f>
        <v>3.0514164207540233</v>
      </c>
      <c r="I72" s="87">
        <v>30870.48</v>
      </c>
      <c r="J72" s="88">
        <v>82.8</v>
      </c>
      <c r="K72" s="89">
        <f>J72-M72</f>
        <v>-2.6000000000000085</v>
      </c>
      <c r="L72" s="87">
        <v>38800.14</v>
      </c>
      <c r="M72" s="88">
        <v>85.4</v>
      </c>
      <c r="N72" s="89">
        <f>M72-P72</f>
        <v>-2.8999999999999915</v>
      </c>
      <c r="O72" s="87">
        <v>49478</v>
      </c>
      <c r="P72" s="88">
        <v>88.3</v>
      </c>
      <c r="Q72" s="89">
        <f>P72-S72</f>
        <v>0.71278767051963143</v>
      </c>
      <c r="R72" s="87">
        <v>58876.9765625</v>
      </c>
      <c r="S72" s="88">
        <f>IF(ROUND(R76,0)=0,"",ROUND(R72,0)/ROUND(R76,0)*100)</f>
        <v>87.587212329480366</v>
      </c>
    </row>
    <row r="73" spans="1:19" ht="26.1" customHeight="1" x14ac:dyDescent="0.15">
      <c r="A73" s="191"/>
      <c r="B73" s="57" t="s">
        <v>97</v>
      </c>
      <c r="C73" s="90">
        <f>'2-4-1'!V37</f>
        <v>4962.1666517567528</v>
      </c>
      <c r="D73" s="91">
        <f>'2-4-1'!W37</f>
        <v>15.475724185667199</v>
      </c>
      <c r="E73" s="92">
        <f t="shared" ref="E73:E75" si="10">D73-G73</f>
        <v>4.8966230944666282</v>
      </c>
      <c r="F73" s="90">
        <v>3966.948985980961</v>
      </c>
      <c r="G73" s="91">
        <v>10.57910109120057</v>
      </c>
      <c r="H73" s="92">
        <f>G73-J73</f>
        <v>-0.52089890879942935</v>
      </c>
      <c r="I73" s="90">
        <v>4136.21</v>
      </c>
      <c r="J73" s="91">
        <v>11.1</v>
      </c>
      <c r="K73" s="92">
        <f>J73-M73</f>
        <v>0.19999999999999929</v>
      </c>
      <c r="L73" s="90">
        <v>4939.9399999999996</v>
      </c>
      <c r="M73" s="91">
        <v>10.9</v>
      </c>
      <c r="N73" s="92">
        <f>M73-P73</f>
        <v>1.5999999999999996</v>
      </c>
      <c r="O73" s="90">
        <v>5202</v>
      </c>
      <c r="P73" s="91">
        <v>9.3000000000000007</v>
      </c>
      <c r="Q73" s="92">
        <f>P73-S73</f>
        <v>-0.70728938873268632</v>
      </c>
      <c r="R73" s="90">
        <v>6726.94189453125</v>
      </c>
      <c r="S73" s="91">
        <f>IF(ROUND(R76,0)=0,"",ROUND(R73,0)/ROUND(R76,0)*100)</f>
        <v>10.007289388732687</v>
      </c>
    </row>
    <row r="74" spans="1:19" ht="26.1" customHeight="1" x14ac:dyDescent="0.15">
      <c r="A74" s="191"/>
      <c r="B74" s="57" t="s">
        <v>98</v>
      </c>
      <c r="C74" s="93">
        <f>'2-4-1'!V38</f>
        <v>1283.4603730757467</v>
      </c>
      <c r="D74" s="91">
        <f>'2-4-1'!W38</f>
        <v>4.002783487717382</v>
      </c>
      <c r="E74" s="92">
        <f t="shared" si="10"/>
        <v>1.5982817490061714</v>
      </c>
      <c r="F74" s="93">
        <v>901.63952985606772</v>
      </c>
      <c r="G74" s="91">
        <v>2.4045017387112106</v>
      </c>
      <c r="H74" s="92">
        <f>G74-J74</f>
        <v>-1.7954982612887895</v>
      </c>
      <c r="I74" s="93">
        <v>1581.91</v>
      </c>
      <c r="J74" s="91">
        <v>4.2</v>
      </c>
      <c r="K74" s="92">
        <f>J74-M74</f>
        <v>1.4000000000000004</v>
      </c>
      <c r="L74" s="93">
        <v>1279.4000000000001</v>
      </c>
      <c r="M74" s="91">
        <v>2.8</v>
      </c>
      <c r="N74" s="92">
        <f>M74-P74</f>
        <v>1.0999999999999999</v>
      </c>
      <c r="O74" s="93">
        <v>965</v>
      </c>
      <c r="P74" s="91">
        <v>1.7</v>
      </c>
      <c r="Q74" s="92">
        <f>P74-S74</f>
        <v>-6.2841969027536138E-2</v>
      </c>
      <c r="R74" s="93">
        <v>1184.658935546875</v>
      </c>
      <c r="S74" s="91">
        <f>IF(ROUND(R76,0)=0,"",ROUND(R74,0)/ROUND(R76,0)*100)</f>
        <v>1.7628419690275361</v>
      </c>
    </row>
    <row r="75" spans="1:19" ht="26.1" customHeight="1" x14ac:dyDescent="0.15">
      <c r="A75" s="191"/>
      <c r="B75" s="60" t="s">
        <v>99</v>
      </c>
      <c r="C75" s="94">
        <f>'2-4-1'!V39</f>
        <v>196.47052658274794</v>
      </c>
      <c r="D75" s="95">
        <f>'2-4-1'!W39</f>
        <v>0.61274114583212713</v>
      </c>
      <c r="E75" s="96">
        <f t="shared" si="10"/>
        <v>-0.55223960350204615</v>
      </c>
      <c r="F75" s="94">
        <v>436.84422357042405</v>
      </c>
      <c r="G75" s="95">
        <v>1.1649807493341733</v>
      </c>
      <c r="H75" s="96">
        <f>G75-J75</f>
        <v>-0.73501925066582663</v>
      </c>
      <c r="I75" s="94">
        <v>708.31</v>
      </c>
      <c r="J75" s="95">
        <v>1.9</v>
      </c>
      <c r="K75" s="96">
        <f>J75-M75</f>
        <v>0.99999999999999989</v>
      </c>
      <c r="L75" s="94">
        <v>415.18</v>
      </c>
      <c r="M75" s="95">
        <v>0.9</v>
      </c>
      <c r="N75" s="96">
        <f>M75-P75</f>
        <v>0.20000000000000007</v>
      </c>
      <c r="O75" s="94">
        <v>401</v>
      </c>
      <c r="P75" s="95">
        <v>0.7</v>
      </c>
      <c r="Q75" s="96">
        <f>P75-S75</f>
        <v>5.7343687240594354E-2</v>
      </c>
      <c r="R75" s="94">
        <v>432.01419067382813</v>
      </c>
      <c r="S75" s="95">
        <f>IF(ROUND(R76,0)=0,"",ROUND(R75,0)/ROUND(R76,0)*100)</f>
        <v>0.6426563127594056</v>
      </c>
    </row>
    <row r="76" spans="1:19" ht="26.1" customHeight="1" x14ac:dyDescent="0.15">
      <c r="A76" s="97"/>
      <c r="B76" s="98" t="s">
        <v>28</v>
      </c>
      <c r="C76" s="99">
        <f>'2-4-1'!V40</f>
        <v>32064.196752436634</v>
      </c>
      <c r="D76" s="100">
        <f>'2-4-1'!W40</f>
        <v>100</v>
      </c>
      <c r="E76" s="101" t="s">
        <v>13</v>
      </c>
      <c r="F76" s="99">
        <v>37497.977869599614</v>
      </c>
      <c r="G76" s="100">
        <v>100</v>
      </c>
      <c r="H76" s="101" t="s">
        <v>13</v>
      </c>
      <c r="I76" s="99">
        <v>37296.910000000003</v>
      </c>
      <c r="J76" s="100">
        <v>100</v>
      </c>
      <c r="K76" s="101" t="s">
        <v>13</v>
      </c>
      <c r="L76" s="99">
        <v>45434.65</v>
      </c>
      <c r="M76" s="100">
        <v>100</v>
      </c>
      <c r="N76" s="101" t="s">
        <v>13</v>
      </c>
      <c r="O76" s="99">
        <v>56046</v>
      </c>
      <c r="P76" s="100">
        <v>100</v>
      </c>
      <c r="Q76" s="101" t="s">
        <v>13</v>
      </c>
      <c r="R76" s="99">
        <v>67220.59375</v>
      </c>
      <c r="S76" s="100">
        <f>IF(ROUND(R76,0)=0,"",ROUND(R76,0)/ROUND(R76,0)*100)</f>
        <v>100</v>
      </c>
    </row>
    <row r="77" spans="1:19" ht="26.1" customHeight="1" x14ac:dyDescent="0.15">
      <c r="A77" s="190" t="s">
        <v>29</v>
      </c>
      <c r="B77" s="54" t="s">
        <v>96</v>
      </c>
      <c r="C77" s="87">
        <f>'2-4-1'!V41</f>
        <v>22246.43264902438</v>
      </c>
      <c r="D77" s="88">
        <f>'2-4-1'!W41</f>
        <v>80.235257037888431</v>
      </c>
      <c r="E77" s="89">
        <f>D77-G77</f>
        <v>1.4596653768503387</v>
      </c>
      <c r="F77" s="87">
        <v>25281.717943693133</v>
      </c>
      <c r="G77" s="88">
        <v>78.775591661038092</v>
      </c>
      <c r="H77" s="89">
        <f>G77-J77</f>
        <v>-1.9244083389619107</v>
      </c>
      <c r="I77" s="87">
        <v>26444.82</v>
      </c>
      <c r="J77" s="88">
        <v>80.7</v>
      </c>
      <c r="K77" s="89">
        <f>J77-M77</f>
        <v>5.1000000000000085</v>
      </c>
      <c r="L77" s="87">
        <v>25761.79</v>
      </c>
      <c r="M77" s="88">
        <v>75.599999999999994</v>
      </c>
      <c r="N77" s="89">
        <f>M77-P77</f>
        <v>-5.1000000000000085</v>
      </c>
      <c r="O77" s="87">
        <v>37035</v>
      </c>
      <c r="P77" s="88">
        <v>80.7</v>
      </c>
      <c r="Q77" s="89">
        <f>P77-S77</f>
        <v>-3.2970270693162149</v>
      </c>
      <c r="R77" s="87">
        <v>42945.875</v>
      </c>
      <c r="S77" s="88">
        <f>IF(ROUND(R81,0)=0,"",ROUND(R77,0)/ROUND(R81,0)*100)</f>
        <v>83.997027069316218</v>
      </c>
    </row>
    <row r="78" spans="1:19" ht="26.1" customHeight="1" x14ac:dyDescent="0.15">
      <c r="A78" s="191"/>
      <c r="B78" s="57" t="s">
        <v>97</v>
      </c>
      <c r="C78" s="90">
        <f>'2-4-1'!V42</f>
        <v>3635.1963209457308</v>
      </c>
      <c r="D78" s="91">
        <f>'2-4-1'!W42</f>
        <v>13.110907074220655</v>
      </c>
      <c r="E78" s="92">
        <f t="shared" ref="E78:E80" si="11">D78-G78</f>
        <v>-3.3862252205825243</v>
      </c>
      <c r="F78" s="90">
        <v>5294.4806476558406</v>
      </c>
      <c r="G78" s="91">
        <v>16.49713229480318</v>
      </c>
      <c r="H78" s="92">
        <f>G78-J78</f>
        <v>1.0971322948031794</v>
      </c>
      <c r="I78" s="90">
        <v>5055.72</v>
      </c>
      <c r="J78" s="91">
        <v>15.4</v>
      </c>
      <c r="K78" s="92">
        <f>J78-M78</f>
        <v>-4.7999999999999989</v>
      </c>
      <c r="L78" s="90">
        <v>6880.25</v>
      </c>
      <c r="M78" s="91">
        <v>20.2</v>
      </c>
      <c r="N78" s="92">
        <f>M78-P78</f>
        <v>3.8000000000000007</v>
      </c>
      <c r="O78" s="90">
        <v>7512</v>
      </c>
      <c r="P78" s="91">
        <v>16.399999999999999</v>
      </c>
      <c r="Q78" s="92">
        <f>P78-S78</f>
        <v>2.5778281959004836</v>
      </c>
      <c r="R78" s="90">
        <v>7067.11181640625</v>
      </c>
      <c r="S78" s="91">
        <f>IF(ROUND(R81,0)=0,"",ROUND(R78,0)/ROUND(R81,0)*100)</f>
        <v>13.822171804099515</v>
      </c>
    </row>
    <row r="79" spans="1:19" ht="26.1" customHeight="1" x14ac:dyDescent="0.15">
      <c r="A79" s="191"/>
      <c r="B79" s="57" t="s">
        <v>98</v>
      </c>
      <c r="C79" s="93">
        <f>'2-4-1'!V43</f>
        <v>1710.0486155296846</v>
      </c>
      <c r="D79" s="91">
        <f>'2-4-1'!W43</f>
        <v>6.1675591938254737</v>
      </c>
      <c r="E79" s="92">
        <f t="shared" si="11"/>
        <v>2.5727419248632843</v>
      </c>
      <c r="F79" s="93">
        <v>1153.6969045447304</v>
      </c>
      <c r="G79" s="91">
        <v>3.5948172689621893</v>
      </c>
      <c r="H79" s="92">
        <f>G79-J79</f>
        <v>-0.10518273103781084</v>
      </c>
      <c r="I79" s="93">
        <v>1209.71</v>
      </c>
      <c r="J79" s="91">
        <v>3.7</v>
      </c>
      <c r="K79" s="92">
        <f>J79-M79</f>
        <v>0.30000000000000027</v>
      </c>
      <c r="L79" s="93">
        <v>1164.44</v>
      </c>
      <c r="M79" s="91">
        <v>3.4</v>
      </c>
      <c r="N79" s="92">
        <f>M79-P79</f>
        <v>0.79999999999999982</v>
      </c>
      <c r="O79" s="93">
        <v>1181</v>
      </c>
      <c r="P79" s="91">
        <v>2.6</v>
      </c>
      <c r="Q79" s="92">
        <f>P79-S79</f>
        <v>0.52677202315756544</v>
      </c>
      <c r="R79" s="93">
        <v>1059.98828125</v>
      </c>
      <c r="S79" s="91">
        <f>IF(ROUND(R81,0)=0,"",ROUND(R79,0)/ROUND(R81,0)*100)</f>
        <v>2.0732279768424346</v>
      </c>
    </row>
    <row r="80" spans="1:19" ht="26.1" customHeight="1" x14ac:dyDescent="0.15">
      <c r="A80" s="191"/>
      <c r="B80" s="60" t="s">
        <v>99</v>
      </c>
      <c r="C80" s="94">
        <f>'2-4-1'!V44</f>
        <v>134.82753246753248</v>
      </c>
      <c r="D80" s="95">
        <f>'2-4-1'!W44</f>
        <v>0.48627669406542523</v>
      </c>
      <c r="E80" s="96">
        <f t="shared" si="11"/>
        <v>-0.64618208113110764</v>
      </c>
      <c r="F80" s="94">
        <v>363.44383753501398</v>
      </c>
      <c r="G80" s="95">
        <v>1.1324587751965329</v>
      </c>
      <c r="H80" s="96">
        <f>G80-J80</f>
        <v>1.0324587751965328</v>
      </c>
      <c r="I80" s="94">
        <v>48.17</v>
      </c>
      <c r="J80" s="95">
        <v>0.1</v>
      </c>
      <c r="K80" s="96">
        <f>J80-M80</f>
        <v>-0.70000000000000007</v>
      </c>
      <c r="L80" s="94">
        <v>275.88</v>
      </c>
      <c r="M80" s="95">
        <v>0.8</v>
      </c>
      <c r="N80" s="96">
        <f>M80-P80</f>
        <v>0.4</v>
      </c>
      <c r="O80" s="94">
        <v>169</v>
      </c>
      <c r="P80" s="95">
        <v>0.4</v>
      </c>
      <c r="Q80" s="96">
        <f>P80-S80</f>
        <v>0.29242685025817561</v>
      </c>
      <c r="R80" s="94">
        <v>54.714042663574219</v>
      </c>
      <c r="S80" s="95">
        <f>IF(ROUND(R81,0)=0,"",ROUND(R80,0)/ROUND(R81,0)*100)</f>
        <v>0.10757314974182443</v>
      </c>
    </row>
    <row r="81" spans="1:19" ht="26.1" customHeight="1" x14ac:dyDescent="0.15">
      <c r="A81" s="97"/>
      <c r="B81" s="98" t="s">
        <v>28</v>
      </c>
      <c r="C81" s="99">
        <f>'2-4-1'!V45</f>
        <v>27726.505117967332</v>
      </c>
      <c r="D81" s="100">
        <f>'2-4-1'!W45</f>
        <v>100</v>
      </c>
      <c r="E81" s="101" t="s">
        <v>13</v>
      </c>
      <c r="F81" s="99">
        <v>32093.339333428718</v>
      </c>
      <c r="G81" s="100">
        <v>100</v>
      </c>
      <c r="H81" s="101" t="s">
        <v>13</v>
      </c>
      <c r="I81" s="99">
        <v>32758.42</v>
      </c>
      <c r="J81" s="100">
        <v>100</v>
      </c>
      <c r="K81" s="101" t="s">
        <v>13</v>
      </c>
      <c r="L81" s="99">
        <v>34082.35</v>
      </c>
      <c r="M81" s="100">
        <v>100</v>
      </c>
      <c r="N81" s="101" t="s">
        <v>13</v>
      </c>
      <c r="O81" s="99">
        <v>45898</v>
      </c>
      <c r="P81" s="100">
        <v>100</v>
      </c>
      <c r="Q81" s="101" t="s">
        <v>13</v>
      </c>
      <c r="R81" s="99">
        <v>51127.69140625</v>
      </c>
      <c r="S81" s="100">
        <f>IF(ROUND(R81,0)=0,"",ROUND(R81,0)/ROUND(R81,0)*100)</f>
        <v>100</v>
      </c>
    </row>
    <row r="82" spans="1:19" ht="26.1" customHeight="1" x14ac:dyDescent="0.15">
      <c r="A82" s="190" t="s">
        <v>103</v>
      </c>
      <c r="B82" s="54" t="s">
        <v>96</v>
      </c>
      <c r="C82" s="87">
        <f>'2-4-1'!V46</f>
        <v>9125.2867300455528</v>
      </c>
      <c r="D82" s="88">
        <f>'2-4-1'!W46</f>
        <v>87.79324987619006</v>
      </c>
      <c r="E82" s="89">
        <f>D82-G82</f>
        <v>-5.4297240629941541</v>
      </c>
      <c r="F82" s="87">
        <v>14992.515976514196</v>
      </c>
      <c r="G82" s="88">
        <v>93.222973939184214</v>
      </c>
      <c r="H82" s="89">
        <f>G82-J82</f>
        <v>6.6229739391842202</v>
      </c>
      <c r="I82" s="87">
        <v>11846.05</v>
      </c>
      <c r="J82" s="88">
        <v>86.6</v>
      </c>
      <c r="K82" s="89">
        <f>J82-M82</f>
        <v>-4.1000000000000085</v>
      </c>
      <c r="L82" s="87">
        <v>14782.56</v>
      </c>
      <c r="M82" s="88">
        <v>90.7</v>
      </c>
      <c r="N82" s="89">
        <f>M82-P82</f>
        <v>-1.2999999999999972</v>
      </c>
      <c r="O82" s="87">
        <v>18256</v>
      </c>
      <c r="P82" s="88">
        <v>92</v>
      </c>
      <c r="Q82" s="89">
        <f>P82-S82</f>
        <v>0.44862873516169088</v>
      </c>
      <c r="R82" s="87">
        <v>22366.47265625</v>
      </c>
      <c r="S82" s="88">
        <f>IF(ROUND(R86,0)=0,"",ROUND(R82,0)/ROUND(R86,0)*100)</f>
        <v>91.551371264838309</v>
      </c>
    </row>
    <row r="83" spans="1:19" ht="26.1" customHeight="1" x14ac:dyDescent="0.15">
      <c r="A83" s="191"/>
      <c r="B83" s="57" t="s">
        <v>97</v>
      </c>
      <c r="C83" s="90">
        <f>'2-4-1'!V47</f>
        <v>1150.6216676569616</v>
      </c>
      <c r="D83" s="91">
        <f>'2-4-1'!W47</f>
        <v>11.069988107766767</v>
      </c>
      <c r="E83" s="92">
        <f t="shared" ref="E83:E85" si="12">D83-G83</f>
        <v>4.7653576044825874</v>
      </c>
      <c r="F83" s="90">
        <v>1013.9375472849665</v>
      </c>
      <c r="G83" s="91">
        <v>6.3046305032841792</v>
      </c>
      <c r="H83" s="92">
        <f>G83-J83</f>
        <v>-5.9953694967158215</v>
      </c>
      <c r="I83" s="90">
        <v>1675.61</v>
      </c>
      <c r="J83" s="91">
        <v>12.3</v>
      </c>
      <c r="K83" s="92">
        <f>J83-M83</f>
        <v>4.7000000000000011</v>
      </c>
      <c r="L83" s="90">
        <v>1242.3399999999999</v>
      </c>
      <c r="M83" s="91">
        <v>7.6</v>
      </c>
      <c r="N83" s="92">
        <f>M83-P83</f>
        <v>0</v>
      </c>
      <c r="O83" s="90">
        <v>1506</v>
      </c>
      <c r="P83" s="91">
        <v>7.6</v>
      </c>
      <c r="Q83" s="92">
        <f>P83-S83</f>
        <v>-8.7269750306999683E-2</v>
      </c>
      <c r="R83" s="90">
        <v>1877.6749267578125</v>
      </c>
      <c r="S83" s="91">
        <f>IF(ROUND(R86,0)=0,"",ROUND(R83,0)/ROUND(R86,0)*100)</f>
        <v>7.6872697503069993</v>
      </c>
    </row>
    <row r="84" spans="1:19" ht="26.1" customHeight="1" x14ac:dyDescent="0.15">
      <c r="A84" s="191"/>
      <c r="B84" s="57" t="s">
        <v>98</v>
      </c>
      <c r="C84" s="93">
        <f>'2-4-1'!V48</f>
        <v>107.90577342047931</v>
      </c>
      <c r="D84" s="91">
        <f>'2-4-1'!W48</f>
        <v>1.0381480395345777</v>
      </c>
      <c r="E84" s="92">
        <f t="shared" si="12"/>
        <v>0.87689028801794811</v>
      </c>
      <c r="F84" s="93">
        <v>25.934158864391421</v>
      </c>
      <c r="G84" s="91">
        <v>0.16125775151662952</v>
      </c>
      <c r="H84" s="92">
        <f>G84-J84</f>
        <v>-0.93874224848337051</v>
      </c>
      <c r="I84" s="93">
        <v>151.49</v>
      </c>
      <c r="J84" s="91">
        <v>1.1000000000000001</v>
      </c>
      <c r="K84" s="92">
        <f>J84-M84</f>
        <v>-0.39999999999999991</v>
      </c>
      <c r="L84" s="93">
        <v>250.68</v>
      </c>
      <c r="M84" s="91">
        <v>1.5</v>
      </c>
      <c r="N84" s="92">
        <f>M84-P84</f>
        <v>1.2</v>
      </c>
      <c r="O84" s="93">
        <v>69</v>
      </c>
      <c r="P84" s="91">
        <v>0.3</v>
      </c>
      <c r="Q84" s="92">
        <f>P84-S84</f>
        <v>-0.42451903397462137</v>
      </c>
      <c r="R84" s="93">
        <v>176.95726013183594</v>
      </c>
      <c r="S84" s="91">
        <f>IF(ROUND(R86,0)=0,"",ROUND(R84,0)/ROUND(R86,0)*100)</f>
        <v>0.72451903397462136</v>
      </c>
    </row>
    <row r="85" spans="1:19" ht="26.1" customHeight="1" x14ac:dyDescent="0.15">
      <c r="A85" s="191"/>
      <c r="B85" s="60" t="s">
        <v>99</v>
      </c>
      <c r="C85" s="94">
        <f>'2-4-1'!V49</f>
        <v>10.25</v>
      </c>
      <c r="D85" s="95">
        <f>'2-4-1'!W49</f>
        <v>9.8613976508599641E-2</v>
      </c>
      <c r="E85" s="96">
        <f t="shared" si="12"/>
        <v>-0.21252382950640469</v>
      </c>
      <c r="F85" s="94">
        <v>50.038508003624287</v>
      </c>
      <c r="G85" s="95">
        <v>0.31113780601500435</v>
      </c>
      <c r="H85" s="96">
        <f>G85-J85</f>
        <v>0.31113780601500435</v>
      </c>
      <c r="I85" s="94">
        <v>0.5</v>
      </c>
      <c r="J85" s="95">
        <v>0</v>
      </c>
      <c r="K85" s="96">
        <f>J85-M85</f>
        <v>-0.1</v>
      </c>
      <c r="L85" s="94">
        <v>19.260000000000002</v>
      </c>
      <c r="M85" s="95">
        <v>0.1</v>
      </c>
      <c r="N85" s="96">
        <f>M85-P85</f>
        <v>0</v>
      </c>
      <c r="O85" s="94">
        <v>11</v>
      </c>
      <c r="P85" s="95">
        <v>0.1</v>
      </c>
      <c r="Q85" s="96">
        <f>P85-S85</f>
        <v>6.7253376995497355E-2</v>
      </c>
      <c r="R85" s="94">
        <v>8.459259033203125</v>
      </c>
      <c r="S85" s="95">
        <f>IF(ROUND(R86,0)=0,"",ROUND(R85,0)/ROUND(R86,0)*100)</f>
        <v>3.2746623004502658E-2</v>
      </c>
    </row>
    <row r="86" spans="1:19" ht="26.1" customHeight="1" x14ac:dyDescent="0.15">
      <c r="A86" s="97"/>
      <c r="B86" s="98" t="s">
        <v>28</v>
      </c>
      <c r="C86" s="99">
        <f>'2-4-1'!V50</f>
        <v>10394.064171122993</v>
      </c>
      <c r="D86" s="100">
        <f>'2-4-1'!W50</f>
        <v>100</v>
      </c>
      <c r="E86" s="101" t="s">
        <v>13</v>
      </c>
      <c r="F86" s="99">
        <v>16082.426190667175</v>
      </c>
      <c r="G86" s="100">
        <v>100</v>
      </c>
      <c r="H86" s="101" t="s">
        <v>13</v>
      </c>
      <c r="I86" s="99">
        <v>13673.65</v>
      </c>
      <c r="J86" s="100">
        <v>100</v>
      </c>
      <c r="K86" s="101" t="s">
        <v>13</v>
      </c>
      <c r="L86" s="99">
        <v>16294.84</v>
      </c>
      <c r="M86" s="100">
        <v>100</v>
      </c>
      <c r="N86" s="101" t="s">
        <v>13</v>
      </c>
      <c r="O86" s="99">
        <v>19842</v>
      </c>
      <c r="P86" s="100">
        <v>100</v>
      </c>
      <c r="Q86" s="101" t="s">
        <v>13</v>
      </c>
      <c r="R86" s="99">
        <v>24429.564453125</v>
      </c>
      <c r="S86" s="100">
        <f>IF(ROUND(R86,0)=0,"",ROUND(R86,0)/ROUND(R86,0)*100)</f>
        <v>100</v>
      </c>
    </row>
    <row r="87" spans="1:19" ht="26.1" customHeight="1" x14ac:dyDescent="0.15">
      <c r="A87" s="190" t="s">
        <v>31</v>
      </c>
      <c r="B87" s="54" t="s">
        <v>96</v>
      </c>
      <c r="C87" s="87">
        <f>'2-4-1'!V141</f>
        <v>28675.009427675432</v>
      </c>
      <c r="D87" s="88">
        <f>'2-4-1'!W141</f>
        <v>65.09627610317817</v>
      </c>
      <c r="E87" s="89">
        <f>D87-G87</f>
        <v>-4.4248343543062987</v>
      </c>
      <c r="F87" s="87">
        <v>32618.093283382048</v>
      </c>
      <c r="G87" s="88">
        <v>69.521110457484468</v>
      </c>
      <c r="H87" s="89">
        <f>G87-J87</f>
        <v>7.5211104574844683</v>
      </c>
      <c r="I87" s="87">
        <v>26964.58</v>
      </c>
      <c r="J87" s="88">
        <v>62</v>
      </c>
      <c r="K87" s="89">
        <f>J87-M87</f>
        <v>0.60000000000000142</v>
      </c>
      <c r="L87" s="87">
        <v>27023.93</v>
      </c>
      <c r="M87" s="88">
        <v>61.4</v>
      </c>
      <c r="N87" s="89">
        <f>M87-P87</f>
        <v>-3.3999999999999986</v>
      </c>
      <c r="O87" s="87">
        <v>31873</v>
      </c>
      <c r="P87" s="88">
        <v>64.8</v>
      </c>
      <c r="Q87" s="89">
        <f>P87-S87</f>
        <v>-8.8522682579507688</v>
      </c>
      <c r="R87" s="87">
        <v>43446.26953125</v>
      </c>
      <c r="S87" s="88">
        <f>IF(ROUND(R91,0)=0,"",ROUND(R87,0)/ROUND(R91,0)*100)</f>
        <v>73.652268257950766</v>
      </c>
    </row>
    <row r="88" spans="1:19" ht="26.1" customHeight="1" x14ac:dyDescent="0.15">
      <c r="A88" s="191"/>
      <c r="B88" s="57" t="s">
        <v>97</v>
      </c>
      <c r="C88" s="90">
        <f>'2-4-1'!V142</f>
        <v>11441.220455210785</v>
      </c>
      <c r="D88" s="91">
        <f>'2-4-1'!W142</f>
        <v>25.973168294442214</v>
      </c>
      <c r="E88" s="92">
        <f t="shared" ref="E88:E90" si="13">D88-G88</f>
        <v>3.2942502697904636</v>
      </c>
      <c r="F88" s="90">
        <v>10640.553046785035</v>
      </c>
      <c r="G88" s="91">
        <v>22.67891802465175</v>
      </c>
      <c r="H88" s="92">
        <f>G88-J88</f>
        <v>-5.021081975348249</v>
      </c>
      <c r="I88" s="90">
        <v>12067.38</v>
      </c>
      <c r="J88" s="91">
        <v>27.7</v>
      </c>
      <c r="K88" s="92">
        <f>J88-M88</f>
        <v>0.30000000000000071</v>
      </c>
      <c r="L88" s="90">
        <v>12081.1</v>
      </c>
      <c r="M88" s="91">
        <v>27.4</v>
      </c>
      <c r="N88" s="92">
        <f>M88-P88</f>
        <v>2</v>
      </c>
      <c r="O88" s="90">
        <v>12483</v>
      </c>
      <c r="P88" s="91">
        <v>25.4</v>
      </c>
      <c r="Q88" s="92">
        <f>P88-S88</f>
        <v>6.6809384959652789</v>
      </c>
      <c r="R88" s="90">
        <v>11041.5888671875</v>
      </c>
      <c r="S88" s="91">
        <f>IF(ROUND(R91,0)=0,"",ROUND(R88,0)/ROUND(R91,0)*100)</f>
        <v>18.71906150403472</v>
      </c>
    </row>
    <row r="89" spans="1:19" ht="26.1" customHeight="1" x14ac:dyDescent="0.15">
      <c r="A89" s="191"/>
      <c r="B89" s="57" t="s">
        <v>98</v>
      </c>
      <c r="C89" s="90">
        <f>'2-4-1'!V143</f>
        <v>3466.1269170177407</v>
      </c>
      <c r="D89" s="91">
        <f>'2-4-1'!W143</f>
        <v>7.8685921749367553</v>
      </c>
      <c r="E89" s="92">
        <f t="shared" si="13"/>
        <v>1.5989799538771221</v>
      </c>
      <c r="F89" s="90">
        <v>2941.592775653643</v>
      </c>
      <c r="G89" s="91">
        <v>6.2696122210596332</v>
      </c>
      <c r="H89" s="92">
        <f>G89-J89</f>
        <v>-2.4303877789403661</v>
      </c>
      <c r="I89" s="90">
        <v>3777.66</v>
      </c>
      <c r="J89" s="91">
        <v>8.6999999999999993</v>
      </c>
      <c r="K89" s="92">
        <f>J89-M89</f>
        <v>-0.80000000000000071</v>
      </c>
      <c r="L89" s="90">
        <v>4170.22</v>
      </c>
      <c r="M89" s="91">
        <v>9.5</v>
      </c>
      <c r="N89" s="92">
        <f>M89-P89</f>
        <v>1.7000000000000002</v>
      </c>
      <c r="O89" s="90">
        <v>3841</v>
      </c>
      <c r="P89" s="91">
        <v>7.8</v>
      </c>
      <c r="Q89" s="92">
        <f>P89-S89</f>
        <v>1.6462060080016272</v>
      </c>
      <c r="R89" s="90">
        <v>3630.005126953125</v>
      </c>
      <c r="S89" s="91">
        <f>IF(ROUND(R91,0)=0,"",ROUND(R89,0)/ROUND(R91,0)*100)</f>
        <v>6.1537939919983726</v>
      </c>
    </row>
    <row r="90" spans="1:19" ht="26.1" customHeight="1" x14ac:dyDescent="0.15">
      <c r="A90" s="191"/>
      <c r="B90" s="60" t="s">
        <v>99</v>
      </c>
      <c r="C90" s="94">
        <f>'2-4-1'!V144</f>
        <v>467.79651796829762</v>
      </c>
      <c r="D90" s="95">
        <f>'2-4-1'!W144</f>
        <v>1.0619634274428296</v>
      </c>
      <c r="E90" s="96">
        <f t="shared" si="13"/>
        <v>-0.46839586936131883</v>
      </c>
      <c r="F90" s="94">
        <v>718.01790811117121</v>
      </c>
      <c r="G90" s="95">
        <v>1.5303592968041484</v>
      </c>
      <c r="H90" s="96">
        <f>G90-J90</f>
        <v>-6.9640703195851694E-2</v>
      </c>
      <c r="I90" s="94">
        <v>688.72</v>
      </c>
      <c r="J90" s="95">
        <v>1.6</v>
      </c>
      <c r="K90" s="96">
        <f>J90-M90</f>
        <v>-9.9999999999999867E-2</v>
      </c>
      <c r="L90" s="94">
        <v>765.96</v>
      </c>
      <c r="M90" s="95">
        <v>1.7</v>
      </c>
      <c r="N90" s="96">
        <f>M90-P90</f>
        <v>-0.30000000000000004</v>
      </c>
      <c r="O90" s="94">
        <v>1004</v>
      </c>
      <c r="P90" s="95">
        <v>2</v>
      </c>
      <c r="Q90" s="96">
        <f>P90-S90</f>
        <v>0.52512375398386113</v>
      </c>
      <c r="R90" s="94">
        <v>870.12640380859375</v>
      </c>
      <c r="S90" s="95">
        <f>IF(ROUND(R91,0)=0,"",ROUND(R90,0)/ROUND(R91,0)*100)</f>
        <v>1.4748762460161389</v>
      </c>
    </row>
    <row r="91" spans="1:19" ht="26.1" customHeight="1" x14ac:dyDescent="0.15">
      <c r="A91" s="97"/>
      <c r="B91" s="98" t="s">
        <v>28</v>
      </c>
      <c r="C91" s="99">
        <f>'2-4-1'!V145</f>
        <v>44050.153317872268</v>
      </c>
      <c r="D91" s="100">
        <f>'2-4-1'!W145</f>
        <v>100</v>
      </c>
      <c r="E91" s="101" t="s">
        <v>13</v>
      </c>
      <c r="F91" s="99">
        <v>46918.2570139319</v>
      </c>
      <c r="G91" s="100">
        <v>100</v>
      </c>
      <c r="H91" s="101" t="s">
        <v>13</v>
      </c>
      <c r="I91" s="99">
        <v>43498.34</v>
      </c>
      <c r="J91" s="100">
        <v>100</v>
      </c>
      <c r="K91" s="101" t="s">
        <v>13</v>
      </c>
      <c r="L91" s="99">
        <v>44041.21</v>
      </c>
      <c r="M91" s="100">
        <v>100</v>
      </c>
      <c r="N91" s="101" t="s">
        <v>13</v>
      </c>
      <c r="O91" s="99">
        <v>49201</v>
      </c>
      <c r="P91" s="100">
        <v>100</v>
      </c>
      <c r="Q91" s="101" t="s">
        <v>13</v>
      </c>
      <c r="R91" s="99">
        <v>58987.98828125</v>
      </c>
      <c r="S91" s="100">
        <f>IF(ROUND(R91,0)=0,"",ROUND(R91,0)/ROUND(R91,0)*100)</f>
        <v>100</v>
      </c>
    </row>
    <row r="92" spans="1:19" ht="26.1" customHeight="1" x14ac:dyDescent="0.15">
      <c r="A92" s="190" t="s">
        <v>43</v>
      </c>
      <c r="B92" s="54" t="s">
        <v>96</v>
      </c>
      <c r="C92" s="87">
        <f>'2-4-1'!V181</f>
        <v>23638.998267342406</v>
      </c>
      <c r="D92" s="88">
        <f>'2-4-1'!W181</f>
        <v>69.851566208590057</v>
      </c>
      <c r="E92" s="89">
        <f>D92-G92</f>
        <v>-0.52610110836748447</v>
      </c>
      <c r="F92" s="87">
        <v>26720.418263927913</v>
      </c>
      <c r="G92" s="88">
        <v>70.377667316957542</v>
      </c>
      <c r="H92" s="89">
        <f>G92-J92</f>
        <v>0.57766731695754459</v>
      </c>
      <c r="I92" s="87">
        <v>25053.02</v>
      </c>
      <c r="J92" s="88">
        <v>69.8</v>
      </c>
      <c r="K92" s="89">
        <f>J92-M92</f>
        <v>6.8999999999999986</v>
      </c>
      <c r="L92" s="87">
        <v>23100.31</v>
      </c>
      <c r="M92" s="88">
        <v>62.9</v>
      </c>
      <c r="N92" s="89">
        <f>M92-P92</f>
        <v>-7.6000000000000014</v>
      </c>
      <c r="O92" s="87">
        <v>29154</v>
      </c>
      <c r="P92" s="88">
        <v>70.5</v>
      </c>
      <c r="Q92" s="89">
        <f>P92-S92</f>
        <v>-0.63875864630240642</v>
      </c>
      <c r="R92" s="87">
        <v>30648.4765625</v>
      </c>
      <c r="S92" s="88">
        <f>IF(ROUND(R96,0)=0,"",ROUND(R92,0)/ROUND(R96,0)*100)</f>
        <v>71.138758646302406</v>
      </c>
    </row>
    <row r="93" spans="1:19" ht="26.1" customHeight="1" x14ac:dyDescent="0.15">
      <c r="A93" s="191"/>
      <c r="B93" s="57" t="s">
        <v>97</v>
      </c>
      <c r="C93" s="90">
        <f>'2-4-1'!V182</f>
        <v>6819.6695564417805</v>
      </c>
      <c r="D93" s="91">
        <f>'2-4-1'!W182</f>
        <v>20.151640697931061</v>
      </c>
      <c r="E93" s="92">
        <f t="shared" ref="E93:E95" si="14">D93-G93</f>
        <v>0.19374041588359958</v>
      </c>
      <c r="F93" s="90">
        <v>7577.4526712336483</v>
      </c>
      <c r="G93" s="91">
        <v>19.957900282047461</v>
      </c>
      <c r="H93" s="92">
        <f>G93-J93</f>
        <v>5.7900282047462781E-2</v>
      </c>
      <c r="I93" s="90">
        <v>7141.42</v>
      </c>
      <c r="J93" s="91">
        <v>19.899999999999999</v>
      </c>
      <c r="K93" s="92">
        <f>J93-M93</f>
        <v>-5.2000000000000028</v>
      </c>
      <c r="L93" s="90">
        <v>9197.98</v>
      </c>
      <c r="M93" s="91">
        <v>25.1</v>
      </c>
      <c r="N93" s="92">
        <f>M93-P93</f>
        <v>4.6000000000000014</v>
      </c>
      <c r="O93" s="90">
        <v>8484</v>
      </c>
      <c r="P93" s="91">
        <v>20.5</v>
      </c>
      <c r="Q93" s="92">
        <f>P93-S93</f>
        <v>0.42665150178728695</v>
      </c>
      <c r="R93" s="90">
        <v>8647.6494140625</v>
      </c>
      <c r="S93" s="91">
        <f>IF(ROUND(R96,0)=0,"",ROUND(R93,0)/ROUND(R96,0)*100)</f>
        <v>20.073348498212713</v>
      </c>
    </row>
    <row r="94" spans="1:19" ht="26.1" customHeight="1" x14ac:dyDescent="0.15">
      <c r="A94" s="191"/>
      <c r="B94" s="57" t="s">
        <v>98</v>
      </c>
      <c r="C94" s="93">
        <f>'2-4-1'!V183</f>
        <v>2766.721938669506</v>
      </c>
      <c r="D94" s="91">
        <f>'2-4-1'!W183</f>
        <v>8.1754674413053596</v>
      </c>
      <c r="E94" s="92">
        <f t="shared" si="14"/>
        <v>0.41002004236231571</v>
      </c>
      <c r="F94" s="93">
        <v>2948.3216823853568</v>
      </c>
      <c r="G94" s="91">
        <v>7.7654473989430439</v>
      </c>
      <c r="H94" s="92">
        <f>G94-J94</f>
        <v>-3.4552601056955901E-2</v>
      </c>
      <c r="I94" s="93">
        <v>2797.29</v>
      </c>
      <c r="J94" s="91">
        <v>7.8</v>
      </c>
      <c r="K94" s="92">
        <f>J94-M94</f>
        <v>-1.6000000000000005</v>
      </c>
      <c r="L94" s="93">
        <v>3452.94</v>
      </c>
      <c r="M94" s="91">
        <v>9.4</v>
      </c>
      <c r="N94" s="92">
        <f>M94-P94</f>
        <v>2.6000000000000005</v>
      </c>
      <c r="O94" s="93">
        <v>2814</v>
      </c>
      <c r="P94" s="91">
        <v>6.8</v>
      </c>
      <c r="Q94" s="92">
        <f>P94-S94</f>
        <v>0.23113133095028005</v>
      </c>
      <c r="R94" s="93">
        <v>2830.076416015625</v>
      </c>
      <c r="S94" s="91">
        <f>IF(ROUND(R96,0)=0,"",ROUND(R94,0)/ROUND(R96,0)*100)</f>
        <v>6.5688686690497198</v>
      </c>
    </row>
    <row r="95" spans="1:19" ht="26.1" customHeight="1" x14ac:dyDescent="0.15">
      <c r="A95" s="191"/>
      <c r="B95" s="60" t="s">
        <v>99</v>
      </c>
      <c r="C95" s="94">
        <f>'2-4-1'!V184</f>
        <v>616.36862668803292</v>
      </c>
      <c r="D95" s="95">
        <f>'2-4-1'!W184</f>
        <v>1.8213256521735515</v>
      </c>
      <c r="E95" s="96">
        <f t="shared" si="14"/>
        <v>-7.7659349878399508E-2</v>
      </c>
      <c r="F95" s="94">
        <v>720.99112497193971</v>
      </c>
      <c r="G95" s="95">
        <v>1.898985002051951</v>
      </c>
      <c r="H95" s="96">
        <f>G95-J95</f>
        <v>-0.70101499794804911</v>
      </c>
      <c r="I95" s="94">
        <v>916.45</v>
      </c>
      <c r="J95" s="95">
        <v>2.6</v>
      </c>
      <c r="K95" s="96">
        <f>J95-M95</f>
        <v>0</v>
      </c>
      <c r="L95" s="94">
        <v>951.46</v>
      </c>
      <c r="M95" s="95">
        <v>2.6</v>
      </c>
      <c r="N95" s="96">
        <f>M95-P95</f>
        <v>0.39999999999999991</v>
      </c>
      <c r="O95" s="94">
        <v>893</v>
      </c>
      <c r="P95" s="95">
        <v>2.2000000000000002</v>
      </c>
      <c r="Q95" s="96">
        <f>P95-S95</f>
        <v>-1.6703031428438653E-2</v>
      </c>
      <c r="R95" s="94">
        <v>955.49835205078125</v>
      </c>
      <c r="S95" s="95">
        <f>IF(ROUND(R96,0)=0,"",ROUND(R95,0)/ROUND(R96,0)*100)</f>
        <v>2.2167030314284388</v>
      </c>
    </row>
    <row r="96" spans="1:19" ht="26.1" customHeight="1" thickBot="1" x14ac:dyDescent="0.2">
      <c r="A96" s="102"/>
      <c r="B96" s="103" t="s">
        <v>28</v>
      </c>
      <c r="C96" s="104">
        <f>'2-4-1'!V185</f>
        <v>33841.758389141716</v>
      </c>
      <c r="D96" s="105">
        <f>'2-4-1'!W185</f>
        <v>100</v>
      </c>
      <c r="E96" s="101" t="s">
        <v>13</v>
      </c>
      <c r="F96" s="104">
        <v>37967.183742518857</v>
      </c>
      <c r="G96" s="105">
        <v>100</v>
      </c>
      <c r="H96" s="101" t="s">
        <v>13</v>
      </c>
      <c r="I96" s="104">
        <v>35908.19</v>
      </c>
      <c r="J96" s="105">
        <v>100</v>
      </c>
      <c r="K96" s="101" t="s">
        <v>13</v>
      </c>
      <c r="L96" s="104">
        <v>36702.699999999997</v>
      </c>
      <c r="M96" s="105">
        <v>100</v>
      </c>
      <c r="N96" s="101" t="s">
        <v>13</v>
      </c>
      <c r="O96" s="104">
        <v>41344</v>
      </c>
      <c r="P96" s="105">
        <v>100</v>
      </c>
      <c r="Q96" s="101" t="s">
        <v>13</v>
      </c>
      <c r="R96" s="104">
        <v>43081.69921875</v>
      </c>
      <c r="S96" s="105">
        <f>IF(ROUND(R96,0)=0,"",ROUND(R96,0)/ROUND(R96,0)*100)</f>
        <v>100</v>
      </c>
    </row>
    <row r="97" spans="1:19" ht="26.1" customHeight="1" thickTop="1" x14ac:dyDescent="0.15">
      <c r="A97" s="192" t="s">
        <v>46</v>
      </c>
      <c r="B97" s="54" t="s">
        <v>96</v>
      </c>
      <c r="C97" s="106">
        <f>'2-4-1'!V186</f>
        <v>112245.82277160071</v>
      </c>
      <c r="D97" s="107">
        <f>'2-4-1'!W186</f>
        <v>74.087975317851686</v>
      </c>
      <c r="E97" s="108">
        <f>D97-G97</f>
        <v>-3.417218782260548</v>
      </c>
      <c r="F97" s="106">
        <v>135446.88387363064</v>
      </c>
      <c r="G97" s="107">
        <v>77.505194100112234</v>
      </c>
      <c r="H97" s="108">
        <f>G97-J97</f>
        <v>3.1051941001122287</v>
      </c>
      <c r="I97" s="106">
        <v>124594.68</v>
      </c>
      <c r="J97" s="107">
        <v>74.400000000000006</v>
      </c>
      <c r="K97" s="108">
        <f>J97-M97</f>
        <v>0.80000000000001137</v>
      </c>
      <c r="L97" s="106">
        <v>133526.98000000001</v>
      </c>
      <c r="M97" s="107">
        <v>73.599999999999994</v>
      </c>
      <c r="N97" s="108">
        <f>M97-P97</f>
        <v>-4.6000000000000085</v>
      </c>
      <c r="O97" s="106">
        <v>170632</v>
      </c>
      <c r="P97" s="107">
        <v>78.2</v>
      </c>
      <c r="Q97" s="108">
        <f>P97-S97</f>
        <v>-2.9358440716042935</v>
      </c>
      <c r="R97" s="106">
        <v>205138.796875</v>
      </c>
      <c r="S97" s="107">
        <f>IF(ROUND(R101,0)=0,"",ROUND(R97,0)/ROUND(R101,0)*100)</f>
        <v>81.135844071604296</v>
      </c>
    </row>
    <row r="98" spans="1:19" ht="26.1" customHeight="1" x14ac:dyDescent="0.15">
      <c r="A98" s="193"/>
      <c r="B98" s="57" t="s">
        <v>97</v>
      </c>
      <c r="C98" s="90">
        <f>'2-4-1'!V187</f>
        <v>28380.147045568374</v>
      </c>
      <c r="D98" s="91">
        <f>'2-4-1'!W187</f>
        <v>18.732346397491565</v>
      </c>
      <c r="E98" s="92">
        <f t="shared" ref="E98:E100" si="15">D98-G98</f>
        <v>2.1624298247794833</v>
      </c>
      <c r="F98" s="90">
        <v>28957.331077977793</v>
      </c>
      <c r="G98" s="91">
        <v>16.569916572712081</v>
      </c>
      <c r="H98" s="92">
        <f>G98-J98</f>
        <v>-1.8300834272879172</v>
      </c>
      <c r="I98" s="90">
        <v>30771.87</v>
      </c>
      <c r="J98" s="91">
        <v>18.399999999999999</v>
      </c>
      <c r="K98" s="92">
        <f>J98-M98</f>
        <v>-0.90000000000000213</v>
      </c>
      <c r="L98" s="90">
        <v>34938.19</v>
      </c>
      <c r="M98" s="91">
        <v>19.3</v>
      </c>
      <c r="N98" s="92">
        <f>M98-P98</f>
        <v>2.8000000000000007</v>
      </c>
      <c r="O98" s="90">
        <v>35971</v>
      </c>
      <c r="P98" s="91">
        <v>16.5</v>
      </c>
      <c r="Q98" s="92">
        <f>P98-S98</f>
        <v>2.1799322875879046</v>
      </c>
      <c r="R98" s="90">
        <v>36205.6484375</v>
      </c>
      <c r="S98" s="91">
        <f>IF(ROUND(R101,0)=0,"",ROUND(R98,0)/ROUND(R101,0)*100)</f>
        <v>14.320067712412095</v>
      </c>
    </row>
    <row r="99" spans="1:19" ht="26.1" customHeight="1" x14ac:dyDescent="0.15">
      <c r="A99" s="193"/>
      <c r="B99" s="57" t="s">
        <v>98</v>
      </c>
      <c r="C99" s="90">
        <f>'2-4-1'!V188</f>
        <v>9415.3957133173462</v>
      </c>
      <c r="D99" s="91">
        <f>'2-4-1'!W188</f>
        <v>6.2146420061928005</v>
      </c>
      <c r="E99" s="92">
        <f t="shared" si="15"/>
        <v>1.6264865212656581</v>
      </c>
      <c r="F99" s="90">
        <v>8018.1898823241345</v>
      </c>
      <c r="G99" s="91">
        <v>4.5881554849271424</v>
      </c>
      <c r="H99" s="92">
        <f>G99-J99</f>
        <v>-1.2118445150728574</v>
      </c>
      <c r="I99" s="90">
        <v>9637.1200000000008</v>
      </c>
      <c r="J99" s="91">
        <v>5.8</v>
      </c>
      <c r="K99" s="92">
        <f>J99-M99</f>
        <v>0</v>
      </c>
      <c r="L99" s="90">
        <v>10489.38</v>
      </c>
      <c r="M99" s="91">
        <v>5.8</v>
      </c>
      <c r="N99" s="92">
        <f>M99-P99</f>
        <v>1.7000000000000002</v>
      </c>
      <c r="O99" s="90">
        <v>9001</v>
      </c>
      <c r="P99" s="91">
        <v>4.0999999999999996</v>
      </c>
      <c r="Q99" s="92">
        <f>P99-S99</f>
        <v>0.50871085376175618</v>
      </c>
      <c r="R99" s="90">
        <v>9079.970703125</v>
      </c>
      <c r="S99" s="91">
        <f>IF(ROUND(R101,0)=0,"",ROUND(R99,0)/ROUND(R101,0)*100)</f>
        <v>3.5912891462382435</v>
      </c>
    </row>
    <row r="100" spans="1:19" ht="26.1" customHeight="1" x14ac:dyDescent="0.15">
      <c r="A100" s="109"/>
      <c r="B100" s="60" t="s">
        <v>99</v>
      </c>
      <c r="C100" s="94">
        <f>'2-4-1'!V189</f>
        <v>1462.0630489078494</v>
      </c>
      <c r="D100" s="95">
        <f>'2-4-1'!W189</f>
        <v>0.96503627846393303</v>
      </c>
      <c r="E100" s="96">
        <f t="shared" si="15"/>
        <v>-0.37169756378458074</v>
      </c>
      <c r="F100" s="94">
        <v>2336.0554812251526</v>
      </c>
      <c r="G100" s="95">
        <v>1.3367338422485138</v>
      </c>
      <c r="H100" s="96">
        <f>G100-J100</f>
        <v>-6.3266157751486141E-2</v>
      </c>
      <c r="I100" s="94">
        <v>2420.6799999999998</v>
      </c>
      <c r="J100" s="95">
        <v>1.4</v>
      </c>
      <c r="K100" s="96">
        <f>J100-M100</f>
        <v>0</v>
      </c>
      <c r="L100" s="94">
        <v>2505.63</v>
      </c>
      <c r="M100" s="95">
        <v>1.4</v>
      </c>
      <c r="N100" s="96">
        <f>M100-P100</f>
        <v>0.19999999999999996</v>
      </c>
      <c r="O100" s="94">
        <v>2560</v>
      </c>
      <c r="P100" s="95">
        <v>1.2</v>
      </c>
      <c r="Q100" s="96">
        <f>P100-S100</f>
        <v>0.24680541382883636</v>
      </c>
      <c r="R100" s="94">
        <v>2409.885986328125</v>
      </c>
      <c r="S100" s="95">
        <f>IF(ROUND(R101,0)=0,"",ROUND(R100,0)/ROUND(R101,0)*100)</f>
        <v>0.95319458617116359</v>
      </c>
    </row>
    <row r="101" spans="1:19" ht="26.1" customHeight="1" x14ac:dyDescent="0.15">
      <c r="A101" s="110"/>
      <c r="B101" s="111"/>
      <c r="C101" s="112">
        <f>'2-4-1'!V190</f>
        <v>151503.4285793943</v>
      </c>
      <c r="D101" s="100">
        <f>'2-4-1'!W190</f>
        <v>100</v>
      </c>
      <c r="E101" s="101" t="s">
        <v>13</v>
      </c>
      <c r="F101" s="112">
        <v>174758.46031515778</v>
      </c>
      <c r="G101" s="100">
        <v>100</v>
      </c>
      <c r="H101" s="101" t="s">
        <v>13</v>
      </c>
      <c r="I101" s="112">
        <v>167424.34</v>
      </c>
      <c r="J101" s="100">
        <v>100</v>
      </c>
      <c r="K101" s="101" t="s">
        <v>13</v>
      </c>
      <c r="L101" s="112">
        <v>181460.18</v>
      </c>
      <c r="M101" s="100">
        <v>100</v>
      </c>
      <c r="N101" s="101" t="s">
        <v>13</v>
      </c>
      <c r="O101" s="112">
        <v>218164</v>
      </c>
      <c r="P101" s="100">
        <v>100</v>
      </c>
      <c r="Q101" s="101" t="s">
        <v>13</v>
      </c>
      <c r="R101" s="112">
        <v>252834.296875</v>
      </c>
      <c r="S101" s="100">
        <f>IF(ROUND(R101,0)=0,"",ROUND(R101,0)/ROUND(R101,0)*100)</f>
        <v>100</v>
      </c>
    </row>
    <row r="102" spans="1:19" x14ac:dyDescent="0.15">
      <c r="P102" s="51" t="str">
        <f>SUBSTITUTE('2-4-1'!P192,"2．","（注）")</f>
        <v>（注）無効回答企業 114社を除く</v>
      </c>
    </row>
  </sheetData>
  <mergeCells count="36">
    <mergeCell ref="U4:V5"/>
    <mergeCell ref="E5:F5"/>
    <mergeCell ref="G5:H5"/>
    <mergeCell ref="I5:J5"/>
    <mergeCell ref="K5:L5"/>
    <mergeCell ref="M5:N5"/>
    <mergeCell ref="O5:P5"/>
    <mergeCell ref="Q5:R5"/>
    <mergeCell ref="A56:A59"/>
    <mergeCell ref="S5:T5"/>
    <mergeCell ref="A6:A9"/>
    <mergeCell ref="A11:A14"/>
    <mergeCell ref="A16:A19"/>
    <mergeCell ref="A21:A24"/>
    <mergeCell ref="A26:A29"/>
    <mergeCell ref="C4:D5"/>
    <mergeCell ref="E4:T4"/>
    <mergeCell ref="A31:A34"/>
    <mergeCell ref="A36:A39"/>
    <mergeCell ref="A41:A44"/>
    <mergeCell ref="A46:A49"/>
    <mergeCell ref="A51:A54"/>
    <mergeCell ref="A92:A95"/>
    <mergeCell ref="A97:A99"/>
    <mergeCell ref="R65:S65"/>
    <mergeCell ref="A67:A70"/>
    <mergeCell ref="A72:A75"/>
    <mergeCell ref="A77:A80"/>
    <mergeCell ref="A82:A85"/>
    <mergeCell ref="A87:A90"/>
    <mergeCell ref="A65:A66"/>
    <mergeCell ref="C65:D65"/>
    <mergeCell ref="F65:G65"/>
    <mergeCell ref="I65:J65"/>
    <mergeCell ref="L65:M65"/>
    <mergeCell ref="O65:P65"/>
  </mergeCells>
  <phoneticPr fontId="3"/>
  <pageMargins left="0.59055118110236227" right="0.59055118110236227" top="0.98425196850393704" bottom="0.98425196850393704" header="0.51181102362204722" footer="0.51181102362204722"/>
  <pageSetup paperSize="9" scale="2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W42"/>
  <sheetViews>
    <sheetView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9.625" style="2" customWidth="1"/>
    <col min="2" max="2" width="5.25" style="14" customWidth="1"/>
    <col min="3" max="3" width="15.625" style="2" customWidth="1"/>
    <col min="4" max="4" width="6.625" style="11" customWidth="1"/>
    <col min="5" max="5" width="6.375" style="12" customWidth="1"/>
    <col min="6" max="6" width="6.625" style="11" customWidth="1"/>
    <col min="7" max="7" width="6.375" style="12" customWidth="1"/>
    <col min="8" max="8" width="6.625" style="11" customWidth="1"/>
    <col min="9" max="9" width="6.375" style="12" customWidth="1"/>
    <col min="10" max="10" width="6.625" style="11" customWidth="1"/>
    <col min="11" max="11" width="6.375" style="12" customWidth="1"/>
    <col min="12" max="12" width="6.625" style="11" customWidth="1"/>
    <col min="13" max="13" width="6.375" style="12" customWidth="1"/>
    <col min="14" max="14" width="6.625" style="11" customWidth="1"/>
    <col min="15" max="15" width="6.375" style="12" customWidth="1"/>
    <col min="16" max="16" width="6.625" style="11" customWidth="1"/>
    <col min="17" max="19" width="6.375" style="12" customWidth="1"/>
    <col min="20" max="20" width="6.625" style="13" customWidth="1"/>
    <col min="21" max="21" width="6.375" style="11" customWidth="1"/>
    <col min="22" max="22" width="7.375" style="12" customWidth="1"/>
    <col min="23" max="23" width="6.375" style="11" customWidth="1"/>
    <col min="24" max="16384" width="8.875" style="2"/>
  </cols>
  <sheetData>
    <row r="1" spans="1:23" ht="17.25" customHeight="1" x14ac:dyDescent="0.15">
      <c r="A1" s="113" t="s">
        <v>104</v>
      </c>
      <c r="B1" s="10"/>
      <c r="C1" s="10"/>
      <c r="D1" s="21"/>
      <c r="E1" s="22"/>
      <c r="F1" s="21"/>
      <c r="G1" s="22"/>
      <c r="H1" s="21"/>
      <c r="I1" s="22"/>
      <c r="J1" s="21"/>
      <c r="K1" s="22"/>
      <c r="L1" s="21"/>
      <c r="M1" s="22"/>
      <c r="N1" s="21"/>
      <c r="O1" s="22"/>
      <c r="P1" s="21"/>
      <c r="Q1" s="22"/>
      <c r="R1" s="22"/>
      <c r="S1" s="22"/>
      <c r="T1" s="114"/>
      <c r="U1" s="21"/>
      <c r="V1" s="22"/>
      <c r="W1" s="21"/>
    </row>
    <row r="2" spans="1:23" ht="17.25" customHeight="1" x14ac:dyDescent="0.15">
      <c r="A2" s="10"/>
      <c r="B2" s="115"/>
      <c r="C2" s="10"/>
      <c r="D2" s="21"/>
      <c r="E2" s="22"/>
      <c r="F2" s="21"/>
      <c r="G2" s="22"/>
      <c r="H2" s="21"/>
      <c r="I2" s="22"/>
      <c r="J2" s="21"/>
      <c r="K2" s="22"/>
      <c r="L2" s="21"/>
      <c r="M2" s="22"/>
      <c r="N2" s="21"/>
      <c r="O2" s="22"/>
      <c r="P2" s="21"/>
      <c r="Q2" s="22"/>
      <c r="R2" s="22"/>
      <c r="S2" s="22"/>
      <c r="T2" s="114"/>
      <c r="U2" s="21"/>
      <c r="V2" s="22"/>
      <c r="W2" s="21"/>
    </row>
    <row r="3" spans="1:23" s="15" customFormat="1" x14ac:dyDescent="0.15">
      <c r="A3" s="116"/>
      <c r="B3" s="115"/>
      <c r="C3" s="10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7" t="s">
        <v>21</v>
      </c>
    </row>
    <row r="4" spans="1:23" s="15" customFormat="1" ht="20.100000000000001" customHeight="1" x14ac:dyDescent="0.15">
      <c r="A4" s="118"/>
      <c r="B4" s="119"/>
      <c r="C4" s="120" t="s">
        <v>3</v>
      </c>
      <c r="D4" s="226" t="s">
        <v>22</v>
      </c>
      <c r="E4" s="227"/>
      <c r="F4" s="230" t="s">
        <v>20</v>
      </c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2"/>
      <c r="V4" s="226" t="s">
        <v>105</v>
      </c>
      <c r="W4" s="227"/>
    </row>
    <row r="5" spans="1:23" s="15" customFormat="1" ht="39.950000000000003" customHeight="1" x14ac:dyDescent="0.15">
      <c r="A5" s="121" t="s">
        <v>14</v>
      </c>
      <c r="B5" s="122" t="s">
        <v>106</v>
      </c>
      <c r="C5" s="123" t="s">
        <v>56</v>
      </c>
      <c r="D5" s="228"/>
      <c r="E5" s="229"/>
      <c r="F5" s="235" t="s">
        <v>23</v>
      </c>
      <c r="G5" s="236"/>
      <c r="H5" s="235" t="s">
        <v>107</v>
      </c>
      <c r="I5" s="236"/>
      <c r="J5" s="235" t="s">
        <v>108</v>
      </c>
      <c r="K5" s="236"/>
      <c r="L5" s="235" t="s">
        <v>109</v>
      </c>
      <c r="M5" s="236"/>
      <c r="N5" s="235" t="s">
        <v>110</v>
      </c>
      <c r="O5" s="236"/>
      <c r="P5" s="235" t="s">
        <v>111</v>
      </c>
      <c r="Q5" s="236"/>
      <c r="R5" s="235" t="s">
        <v>112</v>
      </c>
      <c r="S5" s="236"/>
      <c r="T5" s="215" t="s">
        <v>51</v>
      </c>
      <c r="U5" s="216"/>
      <c r="V5" s="233"/>
      <c r="W5" s="234"/>
    </row>
    <row r="6" spans="1:23" s="15" customFormat="1" ht="21.95" customHeight="1" x14ac:dyDescent="0.15">
      <c r="A6" s="124" t="s">
        <v>113</v>
      </c>
      <c r="B6" s="217"/>
      <c r="C6" s="9" t="s">
        <v>66</v>
      </c>
      <c r="D6" s="148">
        <v>4072.3205464786115</v>
      </c>
      <c r="E6" s="147">
        <v>90.397453592911845</v>
      </c>
      <c r="F6" s="148">
        <v>5352.067995071684</v>
      </c>
      <c r="G6" s="147">
        <v>88.305949101092921</v>
      </c>
      <c r="H6" s="148">
        <v>4503.2290171038976</v>
      </c>
      <c r="I6" s="147">
        <v>88.909386995910069</v>
      </c>
      <c r="J6" s="148">
        <v>7726.3209503583512</v>
      </c>
      <c r="K6" s="147">
        <v>84.675675714100279</v>
      </c>
      <c r="L6" s="148">
        <v>1584.3281805095571</v>
      </c>
      <c r="M6" s="147">
        <v>80.911572091469282</v>
      </c>
      <c r="N6" s="148">
        <v>486.36541581025068</v>
      </c>
      <c r="O6" s="147">
        <v>70.597139716442186</v>
      </c>
      <c r="P6" s="148">
        <v>47.848888888888887</v>
      </c>
      <c r="Q6" s="147">
        <v>54.497355661832835</v>
      </c>
      <c r="R6" s="148">
        <v>1.4285714285714286</v>
      </c>
      <c r="S6" s="147">
        <v>6.2623599208965066</v>
      </c>
      <c r="T6" s="148">
        <v>1.4705882352941178</v>
      </c>
      <c r="U6" s="147">
        <v>7.7947845804988667</v>
      </c>
      <c r="V6" s="148">
        <v>23775.380153885108</v>
      </c>
      <c r="W6" s="147">
        <v>86.356044958386718</v>
      </c>
    </row>
    <row r="7" spans="1:23" s="15" customFormat="1" ht="21.95" customHeight="1" x14ac:dyDescent="0.15">
      <c r="A7" s="125"/>
      <c r="B7" s="218"/>
      <c r="C7" s="7" t="s">
        <v>67</v>
      </c>
      <c r="D7" s="150">
        <v>432.58571428571429</v>
      </c>
      <c r="E7" s="149">
        <v>9.602546407088159</v>
      </c>
      <c r="F7" s="150">
        <v>648.94963994761144</v>
      </c>
      <c r="G7" s="149">
        <v>10.707284348247301</v>
      </c>
      <c r="H7" s="150">
        <v>537.12597840755734</v>
      </c>
      <c r="I7" s="149">
        <v>10.604733025660495</v>
      </c>
      <c r="J7" s="150">
        <v>905.35322716705002</v>
      </c>
      <c r="K7" s="149">
        <v>9.9221086934986431</v>
      </c>
      <c r="L7" s="150">
        <v>224.35635970717993</v>
      </c>
      <c r="M7" s="149">
        <v>11.45786964843904</v>
      </c>
      <c r="N7" s="150">
        <v>185.64973118228673</v>
      </c>
      <c r="O7" s="149">
        <v>26.947516382844753</v>
      </c>
      <c r="P7" s="150">
        <v>12.246666666666666</v>
      </c>
      <c r="Q7" s="149">
        <v>13.948306104976814</v>
      </c>
      <c r="R7" s="150">
        <v>10.548872180451129</v>
      </c>
      <c r="S7" s="149">
        <v>46.242584047462103</v>
      </c>
      <c r="T7" s="150"/>
      <c r="U7" s="149"/>
      <c r="V7" s="150">
        <v>2956.8161895445173</v>
      </c>
      <c r="W7" s="149">
        <v>10.739636975111306</v>
      </c>
    </row>
    <row r="8" spans="1:23" s="15" customFormat="1" ht="21.95" customHeight="1" x14ac:dyDescent="0.15">
      <c r="A8" s="125"/>
      <c r="B8" s="219"/>
      <c r="C8" s="7" t="s">
        <v>68</v>
      </c>
      <c r="D8" s="150"/>
      <c r="E8" s="149"/>
      <c r="F8" s="150">
        <v>59.806182121971595</v>
      </c>
      <c r="G8" s="149">
        <v>0.98676655065978502</v>
      </c>
      <c r="H8" s="150">
        <v>24.609649122807017</v>
      </c>
      <c r="I8" s="149">
        <v>0.48587997842942621</v>
      </c>
      <c r="J8" s="150">
        <v>339.8719266703547</v>
      </c>
      <c r="K8" s="149">
        <v>3.7247850861968974</v>
      </c>
      <c r="L8" s="150">
        <v>147.17084684751092</v>
      </c>
      <c r="M8" s="149">
        <v>7.516008823774837</v>
      </c>
      <c r="N8" s="150">
        <v>12.111503702941391</v>
      </c>
      <c r="O8" s="149">
        <v>1.7580146352888348</v>
      </c>
      <c r="P8" s="150">
        <v>17.899275362318839</v>
      </c>
      <c r="Q8" s="149">
        <v>20.386328672636875</v>
      </c>
      <c r="R8" s="150">
        <v>8.4060150375939848</v>
      </c>
      <c r="S8" s="149">
        <v>36.849044166117338</v>
      </c>
      <c r="T8" s="150">
        <v>3.3636363636363638</v>
      </c>
      <c r="U8" s="149">
        <v>17.828798185941043</v>
      </c>
      <c r="V8" s="150">
        <v>613.23903522913474</v>
      </c>
      <c r="W8" s="149">
        <v>2.2273838463874669</v>
      </c>
    </row>
    <row r="9" spans="1:23" s="15" customFormat="1" ht="21.95" customHeight="1" x14ac:dyDescent="0.15">
      <c r="A9" s="125"/>
      <c r="B9" s="126"/>
      <c r="C9" s="8" t="s">
        <v>69</v>
      </c>
      <c r="D9" s="146"/>
      <c r="E9" s="145"/>
      <c r="F9" s="146"/>
      <c r="G9" s="145"/>
      <c r="H9" s="146"/>
      <c r="I9" s="145"/>
      <c r="J9" s="146">
        <v>153.05890804597701</v>
      </c>
      <c r="K9" s="145">
        <v>1.6774305062041635</v>
      </c>
      <c r="L9" s="146">
        <v>2.2429906542056073</v>
      </c>
      <c r="M9" s="145">
        <v>0.11454943631683642</v>
      </c>
      <c r="N9" s="146">
        <v>4.8041158536585371</v>
      </c>
      <c r="O9" s="145">
        <v>0.69732926542421847</v>
      </c>
      <c r="P9" s="146">
        <v>9.8055555555555554</v>
      </c>
      <c r="Q9" s="145">
        <v>11.168009560553473</v>
      </c>
      <c r="R9" s="146">
        <v>2.4285714285714288</v>
      </c>
      <c r="S9" s="145">
        <v>10.646011865524063</v>
      </c>
      <c r="T9" s="146">
        <v>14.032085561497327</v>
      </c>
      <c r="U9" s="145">
        <v>74.37641723356009</v>
      </c>
      <c r="V9" s="146">
        <v>186.37222709946545</v>
      </c>
      <c r="W9" s="145">
        <v>0.6769342201145051</v>
      </c>
    </row>
    <row r="10" spans="1:23" s="15" customFormat="1" ht="21.95" customHeight="1" x14ac:dyDescent="0.15">
      <c r="A10" s="127"/>
      <c r="B10" s="128"/>
      <c r="C10" s="129" t="s">
        <v>28</v>
      </c>
      <c r="D10" s="152">
        <v>4504.9062607643255</v>
      </c>
      <c r="E10" s="151">
        <v>100</v>
      </c>
      <c r="F10" s="152">
        <v>6060.8238171412668</v>
      </c>
      <c r="G10" s="151">
        <v>100</v>
      </c>
      <c r="H10" s="152">
        <v>5064.9646446342622</v>
      </c>
      <c r="I10" s="151">
        <v>100</v>
      </c>
      <c r="J10" s="152">
        <v>9124.6050122417346</v>
      </c>
      <c r="K10" s="151">
        <v>100</v>
      </c>
      <c r="L10" s="152">
        <v>1958.0983777184538</v>
      </c>
      <c r="M10" s="151">
        <v>100</v>
      </c>
      <c r="N10" s="152">
        <v>688.93076654913739</v>
      </c>
      <c r="O10" s="151">
        <v>100</v>
      </c>
      <c r="P10" s="152">
        <v>87.800386473429953</v>
      </c>
      <c r="Q10" s="151">
        <v>100</v>
      </c>
      <c r="R10" s="152">
        <v>22.81203007518797</v>
      </c>
      <c r="S10" s="151">
        <v>100</v>
      </c>
      <c r="T10" s="152">
        <v>18.866310160427808</v>
      </c>
      <c r="U10" s="151">
        <v>100</v>
      </c>
      <c r="V10" s="152">
        <v>27531.807605758226</v>
      </c>
      <c r="W10" s="151">
        <v>100</v>
      </c>
    </row>
    <row r="11" spans="1:23" s="15" customFormat="1" ht="21.95" customHeight="1" x14ac:dyDescent="0.15">
      <c r="A11" s="130" t="s">
        <v>15</v>
      </c>
      <c r="B11" s="131"/>
      <c r="C11" s="9" t="s">
        <v>66</v>
      </c>
      <c r="D11" s="148">
        <v>3149.233805467446</v>
      </c>
      <c r="E11" s="147">
        <v>95.597196990408619</v>
      </c>
      <c r="F11" s="148">
        <v>4071.2172443248555</v>
      </c>
      <c r="G11" s="147">
        <v>87.760228710762689</v>
      </c>
      <c r="H11" s="148">
        <v>4673.3348966896438</v>
      </c>
      <c r="I11" s="147">
        <v>96.357954902426755</v>
      </c>
      <c r="J11" s="148">
        <v>14817.583017854457</v>
      </c>
      <c r="K11" s="147">
        <v>88.325979565971153</v>
      </c>
      <c r="L11" s="148">
        <v>3349.3112804225239</v>
      </c>
      <c r="M11" s="147">
        <v>79.103366456322163</v>
      </c>
      <c r="N11" s="148">
        <v>1369.1897922068711</v>
      </c>
      <c r="O11" s="147">
        <v>77.165322285484464</v>
      </c>
      <c r="P11" s="148">
        <v>127.78898550724642</v>
      </c>
      <c r="Q11" s="147">
        <v>35.947441160762708</v>
      </c>
      <c r="R11" s="148">
        <v>10.263841421736158</v>
      </c>
      <c r="S11" s="147">
        <v>15.424967299671968</v>
      </c>
      <c r="T11" s="148">
        <v>8.9714795008912667</v>
      </c>
      <c r="U11" s="147">
        <v>8.6219153911382556</v>
      </c>
      <c r="V11" s="148">
        <v>31576.89434339567</v>
      </c>
      <c r="W11" s="147">
        <v>87.48558389977714</v>
      </c>
    </row>
    <row r="12" spans="1:23" s="15" customFormat="1" ht="21.95" customHeight="1" x14ac:dyDescent="0.15">
      <c r="A12" s="132" t="s">
        <v>18</v>
      </c>
      <c r="B12" s="133"/>
      <c r="C12" s="7" t="s">
        <v>67</v>
      </c>
      <c r="D12" s="150">
        <v>145.04040404040404</v>
      </c>
      <c r="E12" s="149">
        <v>4.4028030095913735</v>
      </c>
      <c r="F12" s="150">
        <v>533.39840476254267</v>
      </c>
      <c r="G12" s="149">
        <v>11.498076173942808</v>
      </c>
      <c r="H12" s="150">
        <v>123.74631578947368</v>
      </c>
      <c r="I12" s="149">
        <v>2.5514845778824644</v>
      </c>
      <c r="J12" s="150">
        <v>1624.7383646735675</v>
      </c>
      <c r="K12" s="149">
        <v>9.6848863559791436</v>
      </c>
      <c r="L12" s="150">
        <v>735.73281103191539</v>
      </c>
      <c r="M12" s="149">
        <v>17.37639093302062</v>
      </c>
      <c r="N12" s="150">
        <v>229.03719316291549</v>
      </c>
      <c r="O12" s="149">
        <v>12.908165782694359</v>
      </c>
      <c r="P12" s="150">
        <v>101.39710144927538</v>
      </c>
      <c r="Q12" s="149">
        <v>28.52332165993306</v>
      </c>
      <c r="R12" s="150">
        <v>14.86340852130326</v>
      </c>
      <c r="S12" s="149">
        <v>22.337405751148793</v>
      </c>
      <c r="T12" s="150">
        <v>10.531194295900178</v>
      </c>
      <c r="U12" s="149">
        <v>10.120857566231832</v>
      </c>
      <c r="V12" s="150">
        <v>3518.4851977272979</v>
      </c>
      <c r="W12" s="149">
        <v>9.748163597674246</v>
      </c>
    </row>
    <row r="13" spans="1:23" s="15" customFormat="1" ht="21.95" customHeight="1" x14ac:dyDescent="0.15">
      <c r="A13" s="132"/>
      <c r="B13" s="134"/>
      <c r="C13" s="7" t="s">
        <v>68</v>
      </c>
      <c r="D13" s="150"/>
      <c r="E13" s="149"/>
      <c r="F13" s="150">
        <v>34.407407407407405</v>
      </c>
      <c r="G13" s="149">
        <v>0.74169511529449605</v>
      </c>
      <c r="H13" s="150">
        <v>52.891891891891895</v>
      </c>
      <c r="I13" s="149">
        <v>1.0905605196907875</v>
      </c>
      <c r="J13" s="150">
        <v>303.79998618305956</v>
      </c>
      <c r="K13" s="149">
        <v>1.8109182408098725</v>
      </c>
      <c r="L13" s="150">
        <v>128.43776682866687</v>
      </c>
      <c r="M13" s="149">
        <v>3.0334175851812741</v>
      </c>
      <c r="N13" s="150">
        <v>137.22240827577656</v>
      </c>
      <c r="O13" s="149">
        <v>7.7336329993546755</v>
      </c>
      <c r="P13" s="150">
        <v>81.827826086956534</v>
      </c>
      <c r="Q13" s="149">
        <v>23.018423316360018</v>
      </c>
      <c r="R13" s="150">
        <v>17.512588288904077</v>
      </c>
      <c r="S13" s="149">
        <v>26.31871349034056</v>
      </c>
      <c r="T13" s="150">
        <v>17.44019607843137</v>
      </c>
      <c r="U13" s="149">
        <v>16.760657478864914</v>
      </c>
      <c r="V13" s="150">
        <v>773.54007104109428</v>
      </c>
      <c r="W13" s="149">
        <v>2.1431368154499717</v>
      </c>
    </row>
    <row r="14" spans="1:23" s="15" customFormat="1" ht="21.95" customHeight="1" x14ac:dyDescent="0.15">
      <c r="A14" s="125"/>
      <c r="B14" s="126"/>
      <c r="C14" s="8" t="s">
        <v>69</v>
      </c>
      <c r="D14" s="146"/>
      <c r="E14" s="145"/>
      <c r="F14" s="146"/>
      <c r="G14" s="145"/>
      <c r="H14" s="146"/>
      <c r="I14" s="145"/>
      <c r="J14" s="146">
        <v>29.897522522522522</v>
      </c>
      <c r="K14" s="145">
        <v>0.17821583723982107</v>
      </c>
      <c r="L14" s="146">
        <v>20.612631578947365</v>
      </c>
      <c r="M14" s="145">
        <v>0.4868250254759649</v>
      </c>
      <c r="N14" s="146">
        <v>38.909543314943335</v>
      </c>
      <c r="O14" s="145">
        <v>2.192878932466491</v>
      </c>
      <c r="P14" s="146">
        <v>44.474492753623188</v>
      </c>
      <c r="Q14" s="145">
        <v>12.510813862944223</v>
      </c>
      <c r="R14" s="146">
        <v>23.900603782182728</v>
      </c>
      <c r="S14" s="145">
        <v>35.918913458838674</v>
      </c>
      <c r="T14" s="146">
        <v>67.111497326203207</v>
      </c>
      <c r="U14" s="145">
        <v>64.496569563765007</v>
      </c>
      <c r="V14" s="146">
        <v>224.90629127842237</v>
      </c>
      <c r="W14" s="145">
        <v>0.62311568709863951</v>
      </c>
    </row>
    <row r="15" spans="1:23" s="15" customFormat="1" ht="21.95" customHeight="1" x14ac:dyDescent="0.15">
      <c r="A15" s="127"/>
      <c r="B15" s="128"/>
      <c r="C15" s="129" t="s">
        <v>28</v>
      </c>
      <c r="D15" s="152">
        <v>3294.2742095078502</v>
      </c>
      <c r="E15" s="151">
        <v>100</v>
      </c>
      <c r="F15" s="152">
        <v>4639.023056494806</v>
      </c>
      <c r="G15" s="151">
        <v>100</v>
      </c>
      <c r="H15" s="152">
        <v>4849.973104371009</v>
      </c>
      <c r="I15" s="151">
        <v>100</v>
      </c>
      <c r="J15" s="152">
        <v>16776.018891233609</v>
      </c>
      <c r="K15" s="151">
        <v>100</v>
      </c>
      <c r="L15" s="152">
        <v>4234.0944898620528</v>
      </c>
      <c r="M15" s="151">
        <v>100</v>
      </c>
      <c r="N15" s="152">
        <v>1774.3589369605065</v>
      </c>
      <c r="O15" s="151">
        <v>100</v>
      </c>
      <c r="P15" s="152">
        <v>355.48840579710151</v>
      </c>
      <c r="Q15" s="151">
        <v>100</v>
      </c>
      <c r="R15" s="152">
        <v>66.540442014126228</v>
      </c>
      <c r="S15" s="151">
        <v>100</v>
      </c>
      <c r="T15" s="152">
        <v>104.05436720142602</v>
      </c>
      <c r="U15" s="151">
        <v>100</v>
      </c>
      <c r="V15" s="152">
        <v>36093.825903442485</v>
      </c>
      <c r="W15" s="151">
        <v>100</v>
      </c>
    </row>
    <row r="16" spans="1:23" ht="21.95" customHeight="1" x14ac:dyDescent="0.15">
      <c r="A16" s="135" t="s">
        <v>19</v>
      </c>
      <c r="B16" s="217" t="s">
        <v>16</v>
      </c>
      <c r="C16" s="9" t="s">
        <v>66</v>
      </c>
      <c r="D16" s="148">
        <v>4895.6905426882395</v>
      </c>
      <c r="E16" s="147">
        <v>92.022350779318813</v>
      </c>
      <c r="F16" s="148">
        <v>10798.309525994606</v>
      </c>
      <c r="G16" s="147">
        <v>72.676691447555953</v>
      </c>
      <c r="H16" s="148">
        <v>8343.2206863845495</v>
      </c>
      <c r="I16" s="147">
        <v>74.978247463752027</v>
      </c>
      <c r="J16" s="148">
        <v>11608.789969302221</v>
      </c>
      <c r="K16" s="147">
        <v>58.20220560999114</v>
      </c>
      <c r="L16" s="148">
        <v>1842.0389745471537</v>
      </c>
      <c r="M16" s="147">
        <v>59.981280456468816</v>
      </c>
      <c r="N16" s="148">
        <v>350.64614555815058</v>
      </c>
      <c r="O16" s="147">
        <v>36.282451205707041</v>
      </c>
      <c r="P16" s="148">
        <v>18.860386473429955</v>
      </c>
      <c r="Q16" s="147">
        <v>15.999386924442538</v>
      </c>
      <c r="R16" s="148">
        <v>1.25</v>
      </c>
      <c r="S16" s="147">
        <v>3.9627864645877309</v>
      </c>
      <c r="T16" s="148">
        <v>1.4705882352941178</v>
      </c>
      <c r="U16" s="147">
        <v>4.6977763858440342</v>
      </c>
      <c r="V16" s="148">
        <v>37860.276819183651</v>
      </c>
      <c r="W16" s="147">
        <v>68.254289630083903</v>
      </c>
    </row>
    <row r="17" spans="1:23" ht="21.95" customHeight="1" x14ac:dyDescent="0.15">
      <c r="A17" s="136" t="s">
        <v>114</v>
      </c>
      <c r="B17" s="220"/>
      <c r="C17" s="7" t="s">
        <v>67</v>
      </c>
      <c r="D17" s="150">
        <v>372.3097588791137</v>
      </c>
      <c r="E17" s="149">
        <v>6.9981586726935321</v>
      </c>
      <c r="F17" s="150">
        <v>3053.0478347119752</v>
      </c>
      <c r="G17" s="149">
        <v>20.548162184446525</v>
      </c>
      <c r="H17" s="150">
        <v>2368.6674242813901</v>
      </c>
      <c r="I17" s="149">
        <v>21.286567738394407</v>
      </c>
      <c r="J17" s="150">
        <v>5418.5645369154354</v>
      </c>
      <c r="K17" s="149">
        <v>27.166690768160649</v>
      </c>
      <c r="L17" s="150">
        <v>738.97378282387444</v>
      </c>
      <c r="M17" s="149">
        <v>24.062788209154604</v>
      </c>
      <c r="N17" s="150">
        <v>279.63199695943075</v>
      </c>
      <c r="O17" s="149">
        <v>28.934395583003528</v>
      </c>
      <c r="P17" s="150">
        <v>46.573719806763279</v>
      </c>
      <c r="Q17" s="149">
        <v>39.508785503877618</v>
      </c>
      <c r="R17" s="150">
        <v>6.1666666666666661</v>
      </c>
      <c r="S17" s="149">
        <v>19.549746558632805</v>
      </c>
      <c r="T17" s="150">
        <v>4.666666666666667</v>
      </c>
      <c r="U17" s="149">
        <v>14.907610397745069</v>
      </c>
      <c r="V17" s="150">
        <v>12288.602387711317</v>
      </c>
      <c r="W17" s="149">
        <v>22.153821815026919</v>
      </c>
    </row>
    <row r="18" spans="1:23" ht="21.95" customHeight="1" x14ac:dyDescent="0.15">
      <c r="A18" s="136"/>
      <c r="B18" s="137"/>
      <c r="C18" s="7" t="s">
        <v>68</v>
      </c>
      <c r="D18" s="150">
        <v>52.109977324263035</v>
      </c>
      <c r="E18" s="149">
        <v>0.97949054798765467</v>
      </c>
      <c r="F18" s="150">
        <v>1006.6518729508791</v>
      </c>
      <c r="G18" s="149">
        <v>6.7751463679975172</v>
      </c>
      <c r="H18" s="150">
        <v>346.23349540794362</v>
      </c>
      <c r="I18" s="149">
        <v>3.1115059369460529</v>
      </c>
      <c r="J18" s="150">
        <v>2506.4412552830722</v>
      </c>
      <c r="K18" s="149">
        <v>12.566375106717365</v>
      </c>
      <c r="L18" s="150">
        <v>414.96266139281772</v>
      </c>
      <c r="M18" s="149">
        <v>13.512196058763768</v>
      </c>
      <c r="N18" s="150">
        <v>272.79882411623737</v>
      </c>
      <c r="O18" s="149">
        <v>28.227345859503259</v>
      </c>
      <c r="P18" s="150">
        <v>22.338164251207729</v>
      </c>
      <c r="Q18" s="149">
        <v>18.949608139807456</v>
      </c>
      <c r="R18" s="150">
        <v>5.3242424242424242</v>
      </c>
      <c r="S18" s="149">
        <v>16.879068650377317</v>
      </c>
      <c r="T18" s="150">
        <v>2.375</v>
      </c>
      <c r="U18" s="149">
        <v>7.586908863138115</v>
      </c>
      <c r="V18" s="150">
        <v>4629.2354931506634</v>
      </c>
      <c r="W18" s="149">
        <v>8.3455591628234309</v>
      </c>
    </row>
    <row r="19" spans="1:23" ht="21.95" customHeight="1" x14ac:dyDescent="0.15">
      <c r="A19" s="138"/>
      <c r="B19" s="126"/>
      <c r="C19" s="8" t="s">
        <v>69</v>
      </c>
      <c r="D19" s="146"/>
      <c r="E19" s="145"/>
      <c r="F19" s="146"/>
      <c r="G19" s="145"/>
      <c r="H19" s="146">
        <v>69.400000000000006</v>
      </c>
      <c r="I19" s="145">
        <v>0.62367886090752223</v>
      </c>
      <c r="J19" s="146">
        <v>411.822875517775</v>
      </c>
      <c r="K19" s="145">
        <v>2.0647285151308541</v>
      </c>
      <c r="L19" s="146">
        <v>75.047674656120037</v>
      </c>
      <c r="M19" s="145">
        <v>2.4437352756128297</v>
      </c>
      <c r="N19" s="146">
        <v>63.357587553622196</v>
      </c>
      <c r="O19" s="145">
        <v>6.555807351786175</v>
      </c>
      <c r="P19" s="146">
        <v>30.109661835748796</v>
      </c>
      <c r="Q19" s="145">
        <v>25.54221943187239</v>
      </c>
      <c r="R19" s="146">
        <v>18.802551834130782</v>
      </c>
      <c r="S19" s="145">
        <v>59.608398326402138</v>
      </c>
      <c r="T19" s="146">
        <v>22.791666666666664</v>
      </c>
      <c r="U19" s="145">
        <v>72.807704353272783</v>
      </c>
      <c r="V19" s="146">
        <v>691.33201806406362</v>
      </c>
      <c r="W19" s="145">
        <v>1.2463293920657719</v>
      </c>
    </row>
    <row r="20" spans="1:23" ht="21.95" customHeight="1" x14ac:dyDescent="0.15">
      <c r="A20" s="138"/>
      <c r="B20" s="139"/>
      <c r="C20" s="129" t="s">
        <v>28</v>
      </c>
      <c r="D20" s="152">
        <v>5320.110278891616</v>
      </c>
      <c r="E20" s="151">
        <v>100</v>
      </c>
      <c r="F20" s="152">
        <v>14858.00923365746</v>
      </c>
      <c r="G20" s="151">
        <v>100</v>
      </c>
      <c r="H20" s="152">
        <v>11127.521606073882</v>
      </c>
      <c r="I20" s="151">
        <v>100</v>
      </c>
      <c r="J20" s="152">
        <v>19945.618637018502</v>
      </c>
      <c r="K20" s="151">
        <v>100</v>
      </c>
      <c r="L20" s="152">
        <v>3071.0230934199653</v>
      </c>
      <c r="M20" s="151">
        <v>100</v>
      </c>
      <c r="N20" s="152">
        <v>966.43455418744088</v>
      </c>
      <c r="O20" s="151">
        <v>100</v>
      </c>
      <c r="P20" s="152">
        <v>117.88193236714976</v>
      </c>
      <c r="Q20" s="151">
        <v>100</v>
      </c>
      <c r="R20" s="152">
        <v>31.543460925039874</v>
      </c>
      <c r="S20" s="151">
        <v>100</v>
      </c>
      <c r="T20" s="152">
        <v>31.303921568627448</v>
      </c>
      <c r="U20" s="151">
        <v>100</v>
      </c>
      <c r="V20" s="152">
        <v>55469.446718109684</v>
      </c>
      <c r="W20" s="151">
        <v>100</v>
      </c>
    </row>
    <row r="21" spans="1:23" ht="21.95" customHeight="1" x14ac:dyDescent="0.15">
      <c r="A21" s="138"/>
      <c r="B21" s="221" t="s">
        <v>17</v>
      </c>
      <c r="C21" s="9" t="s">
        <v>66</v>
      </c>
      <c r="D21" s="148">
        <v>1647.836885643798</v>
      </c>
      <c r="E21" s="147">
        <v>76.006967482061469</v>
      </c>
      <c r="F21" s="148">
        <v>3392.8772699650081</v>
      </c>
      <c r="G21" s="147">
        <v>51.546503950134948</v>
      </c>
      <c r="H21" s="148">
        <v>2011.4978383197656</v>
      </c>
      <c r="I21" s="147">
        <v>53.604546780764103</v>
      </c>
      <c r="J21" s="148">
        <v>2171.265717962146</v>
      </c>
      <c r="K21" s="147">
        <v>45.361700808664061</v>
      </c>
      <c r="L21" s="148">
        <v>272.83309919172143</v>
      </c>
      <c r="M21" s="147">
        <v>42.535204282698302</v>
      </c>
      <c r="N21" s="148">
        <v>29.601361099220668</v>
      </c>
      <c r="O21" s="147">
        <v>17.139087263241009</v>
      </c>
      <c r="P21" s="148"/>
      <c r="Q21" s="147"/>
      <c r="R21" s="148">
        <v>1.75</v>
      </c>
      <c r="S21" s="147">
        <v>36.842105263157897</v>
      </c>
      <c r="T21" s="148"/>
      <c r="U21" s="147"/>
      <c r="V21" s="148">
        <v>9527.6621721816609</v>
      </c>
      <c r="W21" s="147">
        <v>52.609647871426304</v>
      </c>
    </row>
    <row r="22" spans="1:23" ht="21.95" customHeight="1" x14ac:dyDescent="0.15">
      <c r="A22" s="138"/>
      <c r="B22" s="222"/>
      <c r="C22" s="7" t="s">
        <v>67</v>
      </c>
      <c r="D22" s="150">
        <v>520.17078553806675</v>
      </c>
      <c r="E22" s="149">
        <v>23.993032517938534</v>
      </c>
      <c r="F22" s="150">
        <v>2567.7929727712703</v>
      </c>
      <c r="G22" s="149">
        <v>39.011358231489503</v>
      </c>
      <c r="H22" s="150">
        <v>1132.7786630619148</v>
      </c>
      <c r="I22" s="149">
        <v>30.187497932921421</v>
      </c>
      <c r="J22" s="150">
        <v>1603.7560062492914</v>
      </c>
      <c r="K22" s="149">
        <v>33.50538790519726</v>
      </c>
      <c r="L22" s="150">
        <v>249.31605462758955</v>
      </c>
      <c r="M22" s="149">
        <v>38.868851858362312</v>
      </c>
      <c r="N22" s="150">
        <v>43.418652056433245</v>
      </c>
      <c r="O22" s="149">
        <v>25.139251669988241</v>
      </c>
      <c r="P22" s="150">
        <v>2</v>
      </c>
      <c r="Q22" s="149">
        <v>100</v>
      </c>
      <c r="R22" s="150"/>
      <c r="S22" s="149"/>
      <c r="T22" s="150"/>
      <c r="U22" s="149"/>
      <c r="V22" s="150">
        <v>6119.2331343045662</v>
      </c>
      <c r="W22" s="149">
        <v>33.789054924604997</v>
      </c>
    </row>
    <row r="23" spans="1:23" ht="21.95" customHeight="1" x14ac:dyDescent="0.15">
      <c r="A23" s="138"/>
      <c r="B23" s="137"/>
      <c r="C23" s="7" t="s">
        <v>68</v>
      </c>
      <c r="D23" s="150"/>
      <c r="E23" s="149"/>
      <c r="F23" s="150">
        <v>577.55794009579859</v>
      </c>
      <c r="G23" s="149">
        <v>8.7745857783081345</v>
      </c>
      <c r="H23" s="150">
        <v>552.88789334447233</v>
      </c>
      <c r="I23" s="149">
        <v>14.733948194574431</v>
      </c>
      <c r="J23" s="150">
        <v>878.45204679457538</v>
      </c>
      <c r="K23" s="149">
        <v>18.352465380816557</v>
      </c>
      <c r="L23" s="150">
        <v>81.443044507456975</v>
      </c>
      <c r="M23" s="149">
        <v>12.697127092689222</v>
      </c>
      <c r="N23" s="150">
        <v>69.408523387418256</v>
      </c>
      <c r="O23" s="149">
        <v>40.187298657053482</v>
      </c>
      <c r="P23" s="150"/>
      <c r="Q23" s="149"/>
      <c r="R23" s="150"/>
      <c r="S23" s="149"/>
      <c r="T23" s="150"/>
      <c r="U23" s="149"/>
      <c r="V23" s="150">
        <v>2159.7494481297217</v>
      </c>
      <c r="W23" s="149">
        <v>11.925659821185095</v>
      </c>
    </row>
    <row r="24" spans="1:23" ht="21.95" customHeight="1" x14ac:dyDescent="0.15">
      <c r="A24" s="138"/>
      <c r="B24" s="126"/>
      <c r="C24" s="8" t="s">
        <v>69</v>
      </c>
      <c r="D24" s="146"/>
      <c r="E24" s="145"/>
      <c r="F24" s="146">
        <v>43.939393939393938</v>
      </c>
      <c r="G24" s="145">
        <v>0.66755204006741575</v>
      </c>
      <c r="H24" s="146">
        <v>55.311764705882354</v>
      </c>
      <c r="I24" s="145">
        <v>1.4740070917400363</v>
      </c>
      <c r="J24" s="146">
        <v>133.08775392568819</v>
      </c>
      <c r="K24" s="145">
        <v>2.7804459053221344</v>
      </c>
      <c r="L24" s="146">
        <v>37.836716363315112</v>
      </c>
      <c r="M24" s="145">
        <v>5.8988167662501692</v>
      </c>
      <c r="N24" s="146">
        <v>30.284051032743932</v>
      </c>
      <c r="O24" s="145">
        <v>17.534362409717279</v>
      </c>
      <c r="P24" s="146"/>
      <c r="Q24" s="145"/>
      <c r="R24" s="146">
        <v>3</v>
      </c>
      <c r="S24" s="145">
        <v>63.157894736842103</v>
      </c>
      <c r="T24" s="146"/>
      <c r="U24" s="145"/>
      <c r="V24" s="146">
        <v>303.45967996702353</v>
      </c>
      <c r="W24" s="145">
        <v>1.675637382783604</v>
      </c>
    </row>
    <row r="25" spans="1:23" ht="21.95" customHeight="1" x14ac:dyDescent="0.15">
      <c r="A25" s="138"/>
      <c r="B25" s="139"/>
      <c r="C25" s="129" t="s">
        <v>28</v>
      </c>
      <c r="D25" s="152">
        <v>2168.0076711818647</v>
      </c>
      <c r="E25" s="151">
        <v>100</v>
      </c>
      <c r="F25" s="152">
        <v>6582.1675767714705</v>
      </c>
      <c r="G25" s="151">
        <v>100</v>
      </c>
      <c r="H25" s="152">
        <v>3752.4761594320353</v>
      </c>
      <c r="I25" s="151">
        <v>100</v>
      </c>
      <c r="J25" s="152">
        <v>4786.5615249317007</v>
      </c>
      <c r="K25" s="151">
        <v>100</v>
      </c>
      <c r="L25" s="152">
        <v>641.42891469008305</v>
      </c>
      <c r="M25" s="151">
        <v>100</v>
      </c>
      <c r="N25" s="152">
        <v>172.71258757581609</v>
      </c>
      <c r="O25" s="151">
        <v>100</v>
      </c>
      <c r="P25" s="152">
        <v>2</v>
      </c>
      <c r="Q25" s="151">
        <v>100</v>
      </c>
      <c r="R25" s="152">
        <v>4.75</v>
      </c>
      <c r="S25" s="151">
        <v>100</v>
      </c>
      <c r="T25" s="152"/>
      <c r="U25" s="151"/>
      <c r="V25" s="152">
        <v>18110.104434582972</v>
      </c>
      <c r="W25" s="151">
        <v>100</v>
      </c>
    </row>
    <row r="26" spans="1:23" ht="21.95" customHeight="1" x14ac:dyDescent="0.15">
      <c r="A26" s="138"/>
      <c r="B26" s="221" t="s">
        <v>115</v>
      </c>
      <c r="C26" s="9" t="s">
        <v>66</v>
      </c>
      <c r="D26" s="148">
        <v>681.39837978202036</v>
      </c>
      <c r="E26" s="147">
        <v>81.11825672018017</v>
      </c>
      <c r="F26" s="148">
        <v>942.26067690823095</v>
      </c>
      <c r="G26" s="147">
        <v>38.099237105918888</v>
      </c>
      <c r="H26" s="148">
        <v>286.55875726320551</v>
      </c>
      <c r="I26" s="147">
        <v>43.711178612304693</v>
      </c>
      <c r="J26" s="148">
        <v>220.93651594961858</v>
      </c>
      <c r="K26" s="147">
        <v>39.554186633902901</v>
      </c>
      <c r="L26" s="148">
        <v>22.151129283489094</v>
      </c>
      <c r="M26" s="147">
        <v>30.255436000582357</v>
      </c>
      <c r="N26" s="148"/>
      <c r="O26" s="147"/>
      <c r="P26" s="148"/>
      <c r="Q26" s="147"/>
      <c r="R26" s="148"/>
      <c r="S26" s="147"/>
      <c r="T26" s="148"/>
      <c r="U26" s="147"/>
      <c r="V26" s="148">
        <v>2153.3054591865643</v>
      </c>
      <c r="W26" s="147">
        <v>46.732961109625293</v>
      </c>
    </row>
    <row r="27" spans="1:23" ht="21.95" customHeight="1" x14ac:dyDescent="0.15">
      <c r="A27" s="138"/>
      <c r="B27" s="222"/>
      <c r="C27" s="7" t="s">
        <v>67</v>
      </c>
      <c r="D27" s="150">
        <v>116.35781282209854</v>
      </c>
      <c r="E27" s="149">
        <v>13.852018454932516</v>
      </c>
      <c r="F27" s="150">
        <v>986.47990686616288</v>
      </c>
      <c r="G27" s="149">
        <v>39.88719129746633</v>
      </c>
      <c r="H27" s="150">
        <v>228.81885964912283</v>
      </c>
      <c r="I27" s="149">
        <v>34.903634212790287</v>
      </c>
      <c r="J27" s="150">
        <v>233.09843343927429</v>
      </c>
      <c r="K27" s="149">
        <v>41.731530438499092</v>
      </c>
      <c r="L27" s="150">
        <v>41.368092280221866</v>
      </c>
      <c r="M27" s="149">
        <v>56.503199111539502</v>
      </c>
      <c r="N27" s="150"/>
      <c r="O27" s="149"/>
      <c r="P27" s="150"/>
      <c r="Q27" s="149"/>
      <c r="R27" s="150"/>
      <c r="S27" s="149"/>
      <c r="T27" s="150"/>
      <c r="U27" s="149"/>
      <c r="V27" s="150">
        <v>1606.1231050568804</v>
      </c>
      <c r="W27" s="149">
        <v>34.857520230431291</v>
      </c>
    </row>
    <row r="28" spans="1:23" ht="21.95" customHeight="1" x14ac:dyDescent="0.15">
      <c r="A28" s="138"/>
      <c r="B28" s="137"/>
      <c r="C28" s="7" t="s">
        <v>68</v>
      </c>
      <c r="D28" s="150">
        <v>42.25</v>
      </c>
      <c r="E28" s="149">
        <v>5.0297248248873005</v>
      </c>
      <c r="F28" s="150">
        <v>544.43407399807529</v>
      </c>
      <c r="G28" s="149">
        <v>22.013571596614792</v>
      </c>
      <c r="H28" s="150">
        <v>140.19554848966615</v>
      </c>
      <c r="I28" s="149">
        <v>21.385187174905013</v>
      </c>
      <c r="J28" s="150">
        <v>75.896057842866355</v>
      </c>
      <c r="K28" s="149">
        <v>13.587644504083654</v>
      </c>
      <c r="L28" s="150">
        <v>3.2</v>
      </c>
      <c r="M28" s="149">
        <v>4.3707656599715143</v>
      </c>
      <c r="N28" s="150">
        <v>7.1459002007525214</v>
      </c>
      <c r="O28" s="149">
        <v>100</v>
      </c>
      <c r="P28" s="150"/>
      <c r="Q28" s="149"/>
      <c r="R28" s="150"/>
      <c r="S28" s="149"/>
      <c r="T28" s="150"/>
      <c r="U28" s="149"/>
      <c r="V28" s="150">
        <v>813.12158053136045</v>
      </c>
      <c r="W28" s="149">
        <v>17.647091841175143</v>
      </c>
    </row>
    <row r="29" spans="1:23" ht="21.95" customHeight="1" x14ac:dyDescent="0.15">
      <c r="A29" s="138"/>
      <c r="B29" s="126"/>
      <c r="C29" s="8" t="s">
        <v>69</v>
      </c>
      <c r="D29" s="146"/>
      <c r="E29" s="145"/>
      <c r="F29" s="146"/>
      <c r="G29" s="145"/>
      <c r="H29" s="146"/>
      <c r="I29" s="145"/>
      <c r="J29" s="146">
        <v>28.635695187165773</v>
      </c>
      <c r="K29" s="145">
        <v>5.1266384235143692</v>
      </c>
      <c r="L29" s="146">
        <v>6.4944954128440369</v>
      </c>
      <c r="M29" s="145">
        <v>8.8705992279066361</v>
      </c>
      <c r="N29" s="146"/>
      <c r="O29" s="145"/>
      <c r="P29" s="146"/>
      <c r="Q29" s="145"/>
      <c r="R29" s="146"/>
      <c r="S29" s="145"/>
      <c r="T29" s="146"/>
      <c r="U29" s="145"/>
      <c r="V29" s="146">
        <v>35.130190600009811</v>
      </c>
      <c r="W29" s="145">
        <v>0.76242681876828</v>
      </c>
    </row>
    <row r="30" spans="1:23" ht="21.95" customHeight="1" x14ac:dyDescent="0.15">
      <c r="A30" s="138"/>
      <c r="B30" s="139"/>
      <c r="C30" s="129" t="s">
        <v>28</v>
      </c>
      <c r="D30" s="152">
        <v>840.00619260411895</v>
      </c>
      <c r="E30" s="151">
        <v>100</v>
      </c>
      <c r="F30" s="152">
        <v>2473.1746577724689</v>
      </c>
      <c r="G30" s="151">
        <v>100</v>
      </c>
      <c r="H30" s="152">
        <v>655.57316540199452</v>
      </c>
      <c r="I30" s="151">
        <v>100</v>
      </c>
      <c r="J30" s="152">
        <v>558.56670241892493</v>
      </c>
      <c r="K30" s="151">
        <v>100</v>
      </c>
      <c r="L30" s="152">
        <v>73.213716976554991</v>
      </c>
      <c r="M30" s="151">
        <v>100</v>
      </c>
      <c r="N30" s="152">
        <v>7.1459002007525214</v>
      </c>
      <c r="O30" s="151">
        <v>100</v>
      </c>
      <c r="P30" s="152"/>
      <c r="Q30" s="151"/>
      <c r="R30" s="152"/>
      <c r="S30" s="151"/>
      <c r="T30" s="152"/>
      <c r="U30" s="151"/>
      <c r="V30" s="152">
        <v>4607.6803353748146</v>
      </c>
      <c r="W30" s="151">
        <v>100</v>
      </c>
    </row>
    <row r="31" spans="1:23" ht="21.95" customHeight="1" x14ac:dyDescent="0.15">
      <c r="A31" s="140"/>
      <c r="B31" s="223" t="s">
        <v>116</v>
      </c>
      <c r="C31" s="9" t="s">
        <v>66</v>
      </c>
      <c r="D31" s="148">
        <v>7224.9258081140579</v>
      </c>
      <c r="E31" s="147">
        <v>86.753339459600696</v>
      </c>
      <c r="F31" s="148">
        <v>15133.447472867843</v>
      </c>
      <c r="G31" s="147">
        <v>63.284510717752944</v>
      </c>
      <c r="H31" s="148">
        <v>10641.277281967519</v>
      </c>
      <c r="I31" s="147">
        <v>68.496209951298098</v>
      </c>
      <c r="J31" s="148">
        <v>14000.992203213986</v>
      </c>
      <c r="K31" s="147">
        <v>55.360137358929812</v>
      </c>
      <c r="L31" s="148">
        <v>2137.0232030223638</v>
      </c>
      <c r="M31" s="147">
        <v>56.450393621942837</v>
      </c>
      <c r="N31" s="148">
        <v>380.24750665737122</v>
      </c>
      <c r="O31" s="147">
        <v>33.171928358377833</v>
      </c>
      <c r="P31" s="148">
        <v>18.860386473429955</v>
      </c>
      <c r="Q31" s="147">
        <v>15.732467854845915</v>
      </c>
      <c r="R31" s="148">
        <v>3</v>
      </c>
      <c r="S31" s="147">
        <v>8.2659518368781857</v>
      </c>
      <c r="T31" s="148">
        <v>1.4705882352941178</v>
      </c>
      <c r="U31" s="147">
        <v>4.6977763858440342</v>
      </c>
      <c r="V31" s="148">
        <v>49541.244450551865</v>
      </c>
      <c r="W31" s="147">
        <v>63.36232081335762</v>
      </c>
    </row>
    <row r="32" spans="1:23" ht="21.95" customHeight="1" x14ac:dyDescent="0.15">
      <c r="A32" s="140"/>
      <c r="B32" s="224"/>
      <c r="C32" s="7" t="s">
        <v>67</v>
      </c>
      <c r="D32" s="150">
        <v>1008.838357239279</v>
      </c>
      <c r="E32" s="149">
        <v>12.113632553451881</v>
      </c>
      <c r="F32" s="150">
        <v>6607.3207143494092</v>
      </c>
      <c r="G32" s="149">
        <v>27.630258030270017</v>
      </c>
      <c r="H32" s="150">
        <v>3730.2649469924277</v>
      </c>
      <c r="I32" s="149">
        <v>24.011122369317572</v>
      </c>
      <c r="J32" s="150">
        <v>7255.4189766040008</v>
      </c>
      <c r="K32" s="149">
        <v>28.688037627017643</v>
      </c>
      <c r="L32" s="150">
        <v>1029.657929731686</v>
      </c>
      <c r="M32" s="149">
        <v>27.198860240311657</v>
      </c>
      <c r="N32" s="150">
        <v>323.050649015864</v>
      </c>
      <c r="O32" s="149">
        <v>28.182204479088771</v>
      </c>
      <c r="P32" s="150">
        <v>48.573719806763279</v>
      </c>
      <c r="Q32" s="149">
        <v>40.517965341100499</v>
      </c>
      <c r="R32" s="150">
        <v>6.1666666666666661</v>
      </c>
      <c r="S32" s="149">
        <v>16.991123220249602</v>
      </c>
      <c r="T32" s="150">
        <v>4.666666666666667</v>
      </c>
      <c r="U32" s="149">
        <v>14.907610397745069</v>
      </c>
      <c r="V32" s="150">
        <v>20013.958627072763</v>
      </c>
      <c r="W32" s="149">
        <v>25.597477038341221</v>
      </c>
    </row>
    <row r="33" spans="1:23" ht="21.95" customHeight="1" x14ac:dyDescent="0.15">
      <c r="A33" s="140"/>
      <c r="B33" s="224"/>
      <c r="C33" s="7" t="s">
        <v>68</v>
      </c>
      <c r="D33" s="150">
        <v>94.359977324263042</v>
      </c>
      <c r="E33" s="149">
        <v>1.1330279869474316</v>
      </c>
      <c r="F33" s="150">
        <v>2128.6438870447528</v>
      </c>
      <c r="G33" s="149">
        <v>8.9014870620510944</v>
      </c>
      <c r="H33" s="150">
        <v>1039.3169372420821</v>
      </c>
      <c r="I33" s="149">
        <v>6.6899178785529427</v>
      </c>
      <c r="J33" s="150">
        <v>3460.789359920514</v>
      </c>
      <c r="K33" s="149">
        <v>13.684014072341403</v>
      </c>
      <c r="L33" s="150">
        <v>499.6057059002747</v>
      </c>
      <c r="M33" s="149">
        <v>13.19730114018045</v>
      </c>
      <c r="N33" s="150">
        <v>349.35324770440815</v>
      </c>
      <c r="O33" s="149">
        <v>30.476783415333415</v>
      </c>
      <c r="P33" s="150">
        <v>22.338164251207729</v>
      </c>
      <c r="Q33" s="149">
        <v>18.633470290414561</v>
      </c>
      <c r="R33" s="150">
        <v>5.3242424242424242</v>
      </c>
      <c r="S33" s="149">
        <v>14.66997714888381</v>
      </c>
      <c r="T33" s="150">
        <v>2.375</v>
      </c>
      <c r="U33" s="149">
        <v>7.586908863138115</v>
      </c>
      <c r="V33" s="150">
        <v>7602.1065218117456</v>
      </c>
      <c r="W33" s="149">
        <v>9.7229514041201739</v>
      </c>
    </row>
    <row r="34" spans="1:23" ht="21.95" customHeight="1" x14ac:dyDescent="0.15">
      <c r="A34" s="140"/>
      <c r="B34" s="224"/>
      <c r="C34" s="8" t="s">
        <v>69</v>
      </c>
      <c r="D34" s="146"/>
      <c r="E34" s="145"/>
      <c r="F34" s="146">
        <v>43.939393939393938</v>
      </c>
      <c r="G34" s="145">
        <v>0.18374418992595842</v>
      </c>
      <c r="H34" s="146">
        <v>124.71176470588236</v>
      </c>
      <c r="I34" s="145">
        <v>0.80274980083138869</v>
      </c>
      <c r="J34" s="146">
        <v>573.54632463062899</v>
      </c>
      <c r="K34" s="145">
        <v>2.2678109417111352</v>
      </c>
      <c r="L34" s="146">
        <v>119.37888643227919</v>
      </c>
      <c r="M34" s="145">
        <v>3.1534449975650771</v>
      </c>
      <c r="N34" s="146">
        <v>93.641638586366128</v>
      </c>
      <c r="O34" s="145">
        <v>8.1690837471999789</v>
      </c>
      <c r="P34" s="146">
        <v>30.109661835748796</v>
      </c>
      <c r="Q34" s="145">
        <v>25.116096513639025</v>
      </c>
      <c r="R34" s="146">
        <v>21.802551834130782</v>
      </c>
      <c r="S34" s="145">
        <v>60.072947793988398</v>
      </c>
      <c r="T34" s="146">
        <v>22.791666666666664</v>
      </c>
      <c r="U34" s="145">
        <v>72.807704353272783</v>
      </c>
      <c r="V34" s="146">
        <v>1029.9218886310969</v>
      </c>
      <c r="W34" s="145">
        <v>1.3172507441810091</v>
      </c>
    </row>
    <row r="35" spans="1:23" ht="21.95" customHeight="1" thickBot="1" x14ac:dyDescent="0.2">
      <c r="A35" s="141"/>
      <c r="B35" s="225"/>
      <c r="C35" s="142" t="s">
        <v>28</v>
      </c>
      <c r="D35" s="165">
        <v>8328.1241426775996</v>
      </c>
      <c r="E35" s="168">
        <v>100</v>
      </c>
      <c r="F35" s="165">
        <v>23913.351468201396</v>
      </c>
      <c r="G35" s="168">
        <v>100</v>
      </c>
      <c r="H35" s="165">
        <v>15535.57093090791</v>
      </c>
      <c r="I35" s="168">
        <v>100</v>
      </c>
      <c r="J35" s="165">
        <v>25290.746864369132</v>
      </c>
      <c r="K35" s="168">
        <v>100</v>
      </c>
      <c r="L35" s="165">
        <v>3785.6657250866028</v>
      </c>
      <c r="M35" s="168">
        <v>100</v>
      </c>
      <c r="N35" s="165">
        <v>1146.2930419640095</v>
      </c>
      <c r="O35" s="168">
        <v>100</v>
      </c>
      <c r="P35" s="165">
        <v>119.88193236714976</v>
      </c>
      <c r="Q35" s="168">
        <v>100</v>
      </c>
      <c r="R35" s="165">
        <v>36.293460925039874</v>
      </c>
      <c r="S35" s="168">
        <v>100</v>
      </c>
      <c r="T35" s="165">
        <v>31.303921568627448</v>
      </c>
      <c r="U35" s="168">
        <v>100</v>
      </c>
      <c r="V35" s="165">
        <v>78187.231488067453</v>
      </c>
      <c r="W35" s="168">
        <v>100</v>
      </c>
    </row>
    <row r="36" spans="1:23" ht="21.95" customHeight="1" thickTop="1" x14ac:dyDescent="0.15">
      <c r="A36" s="213" t="s">
        <v>46</v>
      </c>
      <c r="B36" s="214"/>
      <c r="C36" s="9" t="s">
        <v>66</v>
      </c>
      <c r="D36" s="154">
        <v>14446.480160060113</v>
      </c>
      <c r="E36" s="153">
        <v>89.577772025586938</v>
      </c>
      <c r="F36" s="154">
        <v>24556.732712264384</v>
      </c>
      <c r="G36" s="153">
        <v>70.946153168926642</v>
      </c>
      <c r="H36" s="154">
        <v>19817.841195761066</v>
      </c>
      <c r="I36" s="153">
        <v>77.868153619272434</v>
      </c>
      <c r="J36" s="154">
        <v>36544.896171426786</v>
      </c>
      <c r="K36" s="153">
        <v>71.388782178074081</v>
      </c>
      <c r="L36" s="154">
        <v>7070.6626639544465</v>
      </c>
      <c r="M36" s="153">
        <v>70.863528464422103</v>
      </c>
      <c r="N36" s="154">
        <v>2235.802714674493</v>
      </c>
      <c r="O36" s="153">
        <v>61.940752500497354</v>
      </c>
      <c r="P36" s="154">
        <v>194.49826086956529</v>
      </c>
      <c r="Q36" s="153">
        <v>34.53628755200242</v>
      </c>
      <c r="R36" s="154">
        <v>14.692412850307587</v>
      </c>
      <c r="S36" s="153">
        <v>11.693504515286692</v>
      </c>
      <c r="T36" s="154">
        <v>11.912655971479502</v>
      </c>
      <c r="U36" s="153">
        <v>7.7242256125751281</v>
      </c>
      <c r="V36" s="154">
        <v>104893.51894783262</v>
      </c>
      <c r="W36" s="153">
        <v>73.966151766169617</v>
      </c>
    </row>
    <row r="37" spans="1:23" ht="21.95" customHeight="1" x14ac:dyDescent="0.15">
      <c r="A37" s="140"/>
      <c r="B37" s="143"/>
      <c r="C37" s="7" t="s">
        <v>67</v>
      </c>
      <c r="D37" s="150">
        <v>1586.4644755653974</v>
      </c>
      <c r="E37" s="149">
        <v>9.8371334431887085</v>
      </c>
      <c r="F37" s="150">
        <v>7789.6687590595629</v>
      </c>
      <c r="G37" s="149">
        <v>22.504908914019886</v>
      </c>
      <c r="H37" s="150">
        <v>4391.1372411894581</v>
      </c>
      <c r="I37" s="149">
        <v>17.253632516410811</v>
      </c>
      <c r="J37" s="150">
        <v>9785.5105684446189</v>
      </c>
      <c r="K37" s="149">
        <v>19.115547057378905</v>
      </c>
      <c r="L37" s="150">
        <v>1989.7471004707813</v>
      </c>
      <c r="M37" s="149">
        <v>19.941624567951667</v>
      </c>
      <c r="N37" s="150">
        <v>737.73757336106632</v>
      </c>
      <c r="O37" s="149">
        <v>20.438306180573775</v>
      </c>
      <c r="P37" s="150">
        <v>162.21748792270535</v>
      </c>
      <c r="Q37" s="149">
        <v>28.804318269041563</v>
      </c>
      <c r="R37" s="150">
        <v>31.578947368421055</v>
      </c>
      <c r="S37" s="149">
        <v>25.133282559025133</v>
      </c>
      <c r="T37" s="150">
        <v>15.197860962566846</v>
      </c>
      <c r="U37" s="149">
        <v>9.8543689320388363</v>
      </c>
      <c r="V37" s="150">
        <v>26489.260014344574</v>
      </c>
      <c r="W37" s="149">
        <v>18.679024653267422</v>
      </c>
    </row>
    <row r="38" spans="1:23" ht="21.95" customHeight="1" x14ac:dyDescent="0.15">
      <c r="A38" s="140"/>
      <c r="B38" s="143"/>
      <c r="C38" s="7" t="s">
        <v>68</v>
      </c>
      <c r="D38" s="150">
        <v>94.359977324263042</v>
      </c>
      <c r="E38" s="149">
        <v>0.58509453122435995</v>
      </c>
      <c r="F38" s="150">
        <v>2222.8574765741323</v>
      </c>
      <c r="G38" s="149">
        <v>6.4219938724568335</v>
      </c>
      <c r="H38" s="150">
        <v>1116.818478256781</v>
      </c>
      <c r="I38" s="149">
        <v>4.3881970781127446</v>
      </c>
      <c r="J38" s="150">
        <v>4104.4612727739277</v>
      </c>
      <c r="K38" s="149">
        <v>8.0178772539377245</v>
      </c>
      <c r="L38" s="150">
        <v>775.21431957645257</v>
      </c>
      <c r="M38" s="149">
        <v>7.7693456203735929</v>
      </c>
      <c r="N38" s="150">
        <v>498.68715968312608</v>
      </c>
      <c r="O38" s="149">
        <v>13.815645598053406</v>
      </c>
      <c r="P38" s="150">
        <v>122.06526570048311</v>
      </c>
      <c r="Q38" s="149">
        <v>21.674646845148857</v>
      </c>
      <c r="R38" s="150">
        <v>31.242845750740486</v>
      </c>
      <c r="S38" s="149">
        <v>24.865783556377615</v>
      </c>
      <c r="T38" s="150">
        <v>23.178832442067733</v>
      </c>
      <c r="U38" s="149">
        <v>15.029270688858066</v>
      </c>
      <c r="V38" s="150">
        <v>8988.8856280819764</v>
      </c>
      <c r="W38" s="149">
        <v>6.3385544239975218</v>
      </c>
    </row>
    <row r="39" spans="1:23" ht="21.95" customHeight="1" x14ac:dyDescent="0.15">
      <c r="A39" s="140"/>
      <c r="B39" s="126"/>
      <c r="C39" s="8" t="s">
        <v>69</v>
      </c>
      <c r="D39" s="146"/>
      <c r="E39" s="145"/>
      <c r="F39" s="146">
        <v>43.939393939393938</v>
      </c>
      <c r="G39" s="145">
        <v>0.12694404459666406</v>
      </c>
      <c r="H39" s="146">
        <v>124.71176470588236</v>
      </c>
      <c r="I39" s="145">
        <v>0.49001678620400663</v>
      </c>
      <c r="J39" s="146">
        <v>756.5027551991285</v>
      </c>
      <c r="K39" s="145">
        <v>1.4777935106092543</v>
      </c>
      <c r="L39" s="146">
        <v>142.23450866543214</v>
      </c>
      <c r="M39" s="145">
        <v>1.4255013472526314</v>
      </c>
      <c r="N39" s="146">
        <v>137.35529775496798</v>
      </c>
      <c r="O39" s="145">
        <v>3.8052957208754625</v>
      </c>
      <c r="P39" s="146">
        <v>84.389710144927534</v>
      </c>
      <c r="Q39" s="145">
        <v>14.984747333807187</v>
      </c>
      <c r="R39" s="146">
        <v>48.13172704488494</v>
      </c>
      <c r="S39" s="145">
        <v>38.307429369310555</v>
      </c>
      <c r="T39" s="146">
        <v>103.9352495543672</v>
      </c>
      <c r="U39" s="145">
        <v>67.392134766527974</v>
      </c>
      <c r="V39" s="146">
        <v>1441.2004070089843</v>
      </c>
      <c r="W39" s="145">
        <v>1.0162691565654123</v>
      </c>
    </row>
    <row r="40" spans="1:23" ht="21.95" customHeight="1" x14ac:dyDescent="0.15">
      <c r="A40" s="139"/>
      <c r="B40" s="128"/>
      <c r="C40" s="129"/>
      <c r="D40" s="152">
        <v>16127.304612949772</v>
      </c>
      <c r="E40" s="151">
        <v>100</v>
      </c>
      <c r="F40" s="152">
        <v>34613.198341837466</v>
      </c>
      <c r="G40" s="151">
        <v>100</v>
      </c>
      <c r="H40" s="152">
        <v>25450.50867991319</v>
      </c>
      <c r="I40" s="151">
        <v>100</v>
      </c>
      <c r="J40" s="152">
        <v>51191.370767844477</v>
      </c>
      <c r="K40" s="151">
        <v>100</v>
      </c>
      <c r="L40" s="152">
        <v>9977.858592667113</v>
      </c>
      <c r="M40" s="151">
        <v>100</v>
      </c>
      <c r="N40" s="152">
        <v>3609.5827454736536</v>
      </c>
      <c r="O40" s="151">
        <v>100</v>
      </c>
      <c r="P40" s="152">
        <v>563.17072463768113</v>
      </c>
      <c r="Q40" s="151">
        <v>100</v>
      </c>
      <c r="R40" s="152">
        <v>125.64593301435407</v>
      </c>
      <c r="S40" s="151">
        <v>100</v>
      </c>
      <c r="T40" s="152">
        <v>154.22459893048128</v>
      </c>
      <c r="U40" s="151">
        <v>100</v>
      </c>
      <c r="V40" s="152">
        <v>141812.86499726819</v>
      </c>
      <c r="W40" s="151">
        <v>100</v>
      </c>
    </row>
    <row r="41" spans="1:23" ht="21.95" customHeight="1" x14ac:dyDescent="0.15">
      <c r="N41" s="12"/>
      <c r="O41" s="19"/>
      <c r="P41" s="19" t="s">
        <v>47</v>
      </c>
      <c r="Q41" s="20" t="s">
        <v>83</v>
      </c>
      <c r="V41" s="144"/>
    </row>
    <row r="42" spans="1:23" ht="21.95" customHeight="1" x14ac:dyDescent="0.15">
      <c r="N42" s="12"/>
      <c r="O42" s="20"/>
      <c r="P42" s="20"/>
      <c r="Q42" s="21" t="s">
        <v>117</v>
      </c>
      <c r="V42" s="144"/>
    </row>
  </sheetData>
  <mergeCells count="17">
    <mergeCell ref="V4:W5"/>
    <mergeCell ref="F5:G5"/>
    <mergeCell ref="H5:I5"/>
    <mergeCell ref="J5:K5"/>
    <mergeCell ref="L5:M5"/>
    <mergeCell ref="N5:O5"/>
    <mergeCell ref="P5:Q5"/>
    <mergeCell ref="R5:S5"/>
    <mergeCell ref="A36:B36"/>
    <mergeCell ref="T5:U5"/>
    <mergeCell ref="B6:B8"/>
    <mergeCell ref="B16:B17"/>
    <mergeCell ref="B21:B22"/>
    <mergeCell ref="B26:B27"/>
    <mergeCell ref="B31:B35"/>
    <mergeCell ref="D4:E5"/>
    <mergeCell ref="F4:U4"/>
  </mergeCells>
  <phoneticPr fontId="3"/>
  <pageMargins left="0.59055118110236227" right="0.59055118110236227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2-4-1</vt:lpstr>
      <vt:lpstr>2-4-2</vt:lpstr>
      <vt:lpstr>2-4-3</vt:lpstr>
      <vt:lpstr>'2-4-1'!Print_Area</vt:lpstr>
      <vt:lpstr>'2-4-2'!Print_Area</vt:lpstr>
      <vt:lpstr>'2-4-3'!Print_Area</vt:lpstr>
      <vt:lpstr>'2-4-1'!Print_Titles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2020-10-02T13:17:09Z</dcterms:modified>
</cp:coreProperties>
</file>