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13-1" sheetId="41" r:id="rId1"/>
    <sheet name="2-13-2" sheetId="42" r:id="rId2"/>
    <sheet name="2-13-3" sheetId="43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'2-13-1'!$A$1:$W$119</definedName>
    <definedName name="_xlnm.Print_Area" localSheetId="2">'2-13-3'!$A$1:$L$46</definedName>
    <definedName name="_xlnm.Print_Titles" localSheetId="0">'2-13-1'!$1:$5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66" i="42" l="1"/>
  <c r="S65" i="42"/>
  <c r="Q65" i="42"/>
  <c r="N65" i="42"/>
  <c r="K65" i="42"/>
  <c r="H65" i="42"/>
  <c r="D65" i="42"/>
  <c r="C65" i="42"/>
  <c r="E65" i="42" s="1"/>
  <c r="S64" i="42"/>
  <c r="Q64" i="42"/>
  <c r="N64" i="42"/>
  <c r="K64" i="42"/>
  <c r="H64" i="42"/>
  <c r="D64" i="42"/>
  <c r="C64" i="42"/>
  <c r="E64" i="42" s="1"/>
  <c r="S63" i="42"/>
  <c r="Q63" i="42"/>
  <c r="N63" i="42"/>
  <c r="K63" i="42"/>
  <c r="H63" i="42"/>
  <c r="D63" i="42"/>
  <c r="C63" i="42"/>
  <c r="E63" i="42" s="1"/>
  <c r="S62" i="42"/>
  <c r="Q62" i="42"/>
  <c r="N62" i="42"/>
  <c r="K62" i="42"/>
  <c r="H62" i="42"/>
  <c r="D62" i="42"/>
  <c r="C62" i="42"/>
  <c r="E62" i="42" s="1"/>
  <c r="S61" i="42"/>
  <c r="Q61" i="42"/>
  <c r="N61" i="42"/>
  <c r="K61" i="42"/>
  <c r="H61" i="42"/>
  <c r="E61" i="42"/>
  <c r="D61" i="42"/>
  <c r="C61" i="42"/>
  <c r="S60" i="42"/>
  <c r="Q60" i="42"/>
  <c r="N60" i="42"/>
  <c r="K60" i="42"/>
  <c r="H60" i="42"/>
  <c r="D60" i="42"/>
  <c r="C60" i="42"/>
  <c r="E60" i="42" s="1"/>
  <c r="S59" i="42"/>
  <c r="Q59" i="42"/>
  <c r="N59" i="42"/>
  <c r="K59" i="42"/>
  <c r="H59" i="42"/>
  <c r="D59" i="42"/>
  <c r="C59" i="42"/>
  <c r="E59" i="42" s="1"/>
  <c r="S58" i="42"/>
  <c r="Q58" i="42"/>
  <c r="N58" i="42"/>
  <c r="K58" i="42"/>
  <c r="H58" i="42"/>
  <c r="D58" i="42"/>
  <c r="C58" i="42"/>
  <c r="E58" i="42" s="1"/>
  <c r="S57" i="42"/>
  <c r="Q57" i="42"/>
  <c r="N57" i="42"/>
  <c r="K57" i="42"/>
  <c r="H57" i="42"/>
  <c r="D57" i="42"/>
  <c r="C57" i="42"/>
  <c r="E57" i="42" s="1"/>
  <c r="S56" i="42"/>
  <c r="Q56" i="42"/>
  <c r="N56" i="42"/>
  <c r="K56" i="42"/>
  <c r="H56" i="42"/>
  <c r="D56" i="42"/>
  <c r="C56" i="42"/>
  <c r="E56" i="42" s="1"/>
  <c r="S55" i="42"/>
  <c r="Q55" i="42"/>
  <c r="N55" i="42"/>
  <c r="K55" i="42"/>
  <c r="H55" i="42"/>
  <c r="D55" i="42"/>
  <c r="C55" i="42"/>
  <c r="E55" i="42" s="1"/>
  <c r="S54" i="42"/>
  <c r="Q54" i="42"/>
  <c r="N54" i="42"/>
  <c r="K54" i="42"/>
  <c r="H54" i="42"/>
  <c r="D54" i="42"/>
  <c r="C54" i="42"/>
  <c r="E54" i="42" s="1"/>
  <c r="S53" i="42"/>
  <c r="Q53" i="42"/>
  <c r="N53" i="42"/>
  <c r="K53" i="42"/>
  <c r="H53" i="42"/>
  <c r="D53" i="42"/>
  <c r="C53" i="42"/>
  <c r="E53" i="42" s="1"/>
  <c r="S52" i="42"/>
  <c r="Q52" i="42"/>
  <c r="N52" i="42"/>
  <c r="K52" i="42"/>
  <c r="H52" i="42"/>
  <c r="E52" i="42"/>
  <c r="D52" i="42"/>
  <c r="C52" i="42"/>
  <c r="S51" i="42"/>
  <c r="Q51" i="42"/>
  <c r="N51" i="42"/>
  <c r="K51" i="42"/>
  <c r="H51" i="42"/>
  <c r="D51" i="42"/>
  <c r="C51" i="42"/>
  <c r="E51" i="42" s="1"/>
  <c r="S50" i="42"/>
  <c r="Q50" i="42"/>
  <c r="N50" i="42"/>
  <c r="K50" i="42"/>
  <c r="H50" i="42"/>
  <c r="D50" i="42"/>
  <c r="C50" i="42"/>
  <c r="E50" i="42" s="1"/>
  <c r="S49" i="42"/>
  <c r="Q49" i="42"/>
  <c r="N49" i="42"/>
  <c r="K49" i="42"/>
  <c r="H49" i="42"/>
  <c r="D49" i="42"/>
  <c r="C49" i="42"/>
  <c r="E49" i="42" s="1"/>
  <c r="S48" i="42"/>
  <c r="Q48" i="42"/>
  <c r="N48" i="42"/>
  <c r="K48" i="42"/>
  <c r="H48" i="42"/>
  <c r="D48" i="42"/>
  <c r="C48" i="42"/>
  <c r="E48" i="42" s="1"/>
  <c r="S47" i="42"/>
  <c r="Q47" i="42"/>
  <c r="N47" i="42"/>
  <c r="K47" i="42"/>
  <c r="H47" i="42"/>
  <c r="D47" i="42"/>
  <c r="C47" i="42"/>
  <c r="E47" i="42" s="1"/>
  <c r="S46" i="42"/>
  <c r="Q46" i="42"/>
  <c r="N46" i="42"/>
  <c r="K46" i="42"/>
  <c r="H46" i="42"/>
  <c r="E46" i="42"/>
  <c r="D46" i="42"/>
  <c r="C46" i="42"/>
  <c r="S45" i="42"/>
  <c r="Q45" i="42"/>
  <c r="N45" i="42"/>
  <c r="K45" i="42"/>
  <c r="H45" i="42"/>
  <c r="D45" i="42"/>
  <c r="C45" i="42"/>
  <c r="E45" i="42" s="1"/>
  <c r="S39" i="42"/>
  <c r="V38" i="42"/>
  <c r="T38" i="42"/>
  <c r="R38" i="42"/>
  <c r="P38" i="42"/>
  <c r="N38" i="42"/>
  <c r="L38" i="42"/>
  <c r="J38" i="42"/>
  <c r="H38" i="42"/>
  <c r="F38" i="42"/>
  <c r="D38" i="42"/>
  <c r="V37" i="42"/>
  <c r="T37" i="42"/>
  <c r="R37" i="42"/>
  <c r="P37" i="42"/>
  <c r="N37" i="42"/>
  <c r="L37" i="42"/>
  <c r="J37" i="42"/>
  <c r="H37" i="42"/>
  <c r="F37" i="42"/>
  <c r="D37" i="42"/>
  <c r="V36" i="42"/>
  <c r="T36" i="42"/>
  <c r="R36" i="42"/>
  <c r="P36" i="42"/>
  <c r="N36" i="42"/>
  <c r="L36" i="42"/>
  <c r="J36" i="42"/>
  <c r="H36" i="42"/>
  <c r="F36" i="42"/>
  <c r="D36" i="42"/>
  <c r="U35" i="42"/>
  <c r="S35" i="42"/>
  <c r="Q35" i="42"/>
  <c r="O35" i="42"/>
  <c r="M35" i="42"/>
  <c r="K35" i="42"/>
  <c r="I35" i="42"/>
  <c r="G35" i="42"/>
  <c r="E35" i="42"/>
  <c r="C35" i="42"/>
  <c r="U34" i="42"/>
  <c r="S34" i="42"/>
  <c r="Q34" i="42"/>
  <c r="O34" i="42"/>
  <c r="M34" i="42"/>
  <c r="K34" i="42"/>
  <c r="I34" i="42"/>
  <c r="G34" i="42"/>
  <c r="E34" i="42"/>
  <c r="C34" i="42"/>
  <c r="U33" i="42"/>
  <c r="S33" i="42"/>
  <c r="Q33" i="42"/>
  <c r="O33" i="42"/>
  <c r="M33" i="42"/>
  <c r="K33" i="42"/>
  <c r="I33" i="42"/>
  <c r="G33" i="42"/>
  <c r="E33" i="42"/>
  <c r="C33" i="42"/>
  <c r="U29" i="42"/>
  <c r="S29" i="42"/>
  <c r="Q29" i="42"/>
  <c r="O29" i="42"/>
  <c r="M29" i="42"/>
  <c r="K29" i="42"/>
  <c r="I29" i="42"/>
  <c r="G29" i="42"/>
  <c r="E29" i="42"/>
  <c r="C29" i="42"/>
  <c r="U28" i="42"/>
  <c r="S28" i="42"/>
  <c r="Q28" i="42"/>
  <c r="O28" i="42"/>
  <c r="M28" i="42"/>
  <c r="K28" i="42"/>
  <c r="I28" i="42"/>
  <c r="G28" i="42"/>
  <c r="E28" i="42"/>
  <c r="C28" i="42"/>
  <c r="U27" i="42"/>
  <c r="S27" i="42"/>
  <c r="Q27" i="42"/>
  <c r="O27" i="42"/>
  <c r="M27" i="42"/>
  <c r="K27" i="42"/>
  <c r="I27" i="42"/>
  <c r="G27" i="42"/>
  <c r="E27" i="42"/>
  <c r="C27" i="42"/>
  <c r="U23" i="42"/>
  <c r="S23" i="42"/>
  <c r="Q23" i="42"/>
  <c r="O23" i="42"/>
  <c r="M23" i="42"/>
  <c r="K23" i="42"/>
  <c r="I23" i="42"/>
  <c r="G23" i="42"/>
  <c r="E23" i="42"/>
  <c r="C23" i="42"/>
  <c r="U22" i="42"/>
  <c r="S22" i="42"/>
  <c r="Q22" i="42"/>
  <c r="O22" i="42"/>
  <c r="M22" i="42"/>
  <c r="K22" i="42"/>
  <c r="I22" i="42"/>
  <c r="G22" i="42"/>
  <c r="E22" i="42"/>
  <c r="C22" i="42"/>
  <c r="U21" i="42"/>
  <c r="S21" i="42"/>
  <c r="Q21" i="42"/>
  <c r="O21" i="42"/>
  <c r="M21" i="42"/>
  <c r="K21" i="42"/>
  <c r="I21" i="42"/>
  <c r="G21" i="42"/>
  <c r="E21" i="42"/>
  <c r="C21" i="42"/>
  <c r="U17" i="42"/>
  <c r="S17" i="42"/>
  <c r="Q17" i="42"/>
  <c r="O17" i="42"/>
  <c r="M17" i="42"/>
  <c r="K17" i="42"/>
  <c r="I17" i="42"/>
  <c r="G17" i="42"/>
  <c r="E17" i="42"/>
  <c r="C17" i="42"/>
  <c r="U16" i="42"/>
  <c r="S16" i="42"/>
  <c r="Q16" i="42"/>
  <c r="O16" i="42"/>
  <c r="M16" i="42"/>
  <c r="K16" i="42"/>
  <c r="I16" i="42"/>
  <c r="G16" i="42"/>
  <c r="E16" i="42"/>
  <c r="C16" i="42"/>
  <c r="U15" i="42"/>
  <c r="S15" i="42"/>
  <c r="Q15" i="42"/>
  <c r="O15" i="42"/>
  <c r="M15" i="42"/>
  <c r="K15" i="42"/>
  <c r="I15" i="42"/>
  <c r="G15" i="42"/>
  <c r="E15" i="42"/>
  <c r="C15" i="42"/>
  <c r="V8" i="42"/>
  <c r="U8" i="42"/>
  <c r="U11" i="42" s="1"/>
  <c r="T8" i="42"/>
  <c r="S8" i="42"/>
  <c r="S11" i="42" s="1"/>
  <c r="R8" i="42"/>
  <c r="Q8" i="42"/>
  <c r="Q11" i="42" s="1"/>
  <c r="P8" i="42"/>
  <c r="O8" i="42"/>
  <c r="O11" i="42" s="1"/>
  <c r="N8" i="42"/>
  <c r="M8" i="42"/>
  <c r="M11" i="42" s="1"/>
  <c r="L8" i="42"/>
  <c r="K8" i="42"/>
  <c r="K11" i="42" s="1"/>
  <c r="J8" i="42"/>
  <c r="I8" i="42"/>
  <c r="I11" i="42" s="1"/>
  <c r="H8" i="42"/>
  <c r="G8" i="42"/>
  <c r="G11" i="42" s="1"/>
  <c r="F8" i="42"/>
  <c r="E8" i="42"/>
  <c r="E11" i="42" s="1"/>
  <c r="D8" i="42"/>
  <c r="C8" i="42"/>
  <c r="C11" i="42" s="1"/>
  <c r="V7" i="42"/>
  <c r="U7" i="42"/>
  <c r="U10" i="42" s="1"/>
  <c r="T7" i="42"/>
  <c r="S7" i="42"/>
  <c r="S10" i="42" s="1"/>
  <c r="R7" i="42"/>
  <c r="Q7" i="42"/>
  <c r="Q10" i="42" s="1"/>
  <c r="P7" i="42"/>
  <c r="O7" i="42"/>
  <c r="O10" i="42" s="1"/>
  <c r="N7" i="42"/>
  <c r="M7" i="42"/>
  <c r="M10" i="42" s="1"/>
  <c r="L7" i="42"/>
  <c r="K7" i="42"/>
  <c r="K10" i="42" s="1"/>
  <c r="J7" i="42"/>
  <c r="I7" i="42"/>
  <c r="I10" i="42" s="1"/>
  <c r="H7" i="42"/>
  <c r="G7" i="42"/>
  <c r="G10" i="42" s="1"/>
  <c r="F7" i="42"/>
  <c r="E7" i="42"/>
  <c r="E10" i="42" s="1"/>
  <c r="D7" i="42"/>
  <c r="C7" i="42"/>
  <c r="C10" i="42" s="1"/>
  <c r="V6" i="42"/>
  <c r="U6" i="42"/>
  <c r="U9" i="42" s="1"/>
  <c r="T6" i="42"/>
  <c r="S6" i="42"/>
  <c r="S9" i="42" s="1"/>
  <c r="R6" i="42"/>
  <c r="Q6" i="42"/>
  <c r="Q9" i="42" s="1"/>
  <c r="P6" i="42"/>
  <c r="O6" i="42"/>
  <c r="O9" i="42" s="1"/>
  <c r="N6" i="42"/>
  <c r="M6" i="42"/>
  <c r="M9" i="42" s="1"/>
  <c r="L6" i="42"/>
  <c r="K6" i="42"/>
  <c r="K9" i="42" s="1"/>
  <c r="J6" i="42"/>
  <c r="I6" i="42"/>
  <c r="I9" i="42" s="1"/>
  <c r="H6" i="42"/>
  <c r="G6" i="42"/>
  <c r="G9" i="42" s="1"/>
  <c r="F6" i="42"/>
  <c r="E6" i="42"/>
  <c r="E9" i="42" s="1"/>
  <c r="D6" i="42"/>
  <c r="C6" i="42"/>
  <c r="C9" i="42" s="1"/>
</calcChain>
</file>

<file path=xl/sharedStrings.xml><?xml version="1.0" encoding="utf-8"?>
<sst xmlns="http://schemas.openxmlformats.org/spreadsheetml/2006/main" count="522" uniqueCount="161">
  <si>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</si>
  <si>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</si>
  <si>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</si>
  <si>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</si>
  <si>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</si>
  <si>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</si>
  <si>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</si>
  <si>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</si>
  <si>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</si>
  <si>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</si>
  <si>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</si>
  <si>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</si>
  <si>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職別</t>
  </si>
  <si>
    <t>大工工事業</t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</si>
  <si>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</si>
  <si>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</si>
  <si>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3"/>
  </si>
  <si>
    <t>躯体関係計　</t>
    <rPh sb="4" eb="5">
      <t>ケイ</t>
    </rPh>
    <phoneticPr fontId="4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</si>
  <si>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</si>
  <si>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</si>
  <si>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</si>
  <si>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</si>
  <si>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</si>
  <si>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</si>
  <si>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</si>
  <si>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</si>
  <si>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消防施設工事業</t>
  </si>
  <si>
    <t>資本金</t>
    <rPh sb="0" eb="3">
      <t>シホンキン</t>
    </rPh>
    <phoneticPr fontId="4"/>
  </si>
  <si>
    <t>合　計</t>
    <phoneticPr fontId="4"/>
  </si>
  <si>
    <t>年度</t>
    <rPh sb="0" eb="2">
      <t>ネンド</t>
    </rPh>
    <phoneticPr fontId="4"/>
  </si>
  <si>
    <t>10億円以上</t>
    <phoneticPr fontId="4"/>
  </si>
  <si>
    <t>R01年度</t>
  </si>
  <si>
    <t>H23年度</t>
    <phoneticPr fontId="4"/>
  </si>
  <si>
    <t>H26年度</t>
    <phoneticPr fontId="4"/>
  </si>
  <si>
    <t>業種</t>
    <rPh sb="0" eb="2">
      <t>ギョウシュ</t>
    </rPh>
    <phoneticPr fontId="4"/>
  </si>
  <si>
    <t>-</t>
  </si>
  <si>
    <t>ガラス工事業</t>
  </si>
  <si>
    <t>塗装工事業</t>
  </si>
  <si>
    <t>防水工事業</t>
  </si>
  <si>
    <t>内装仕上工事業</t>
  </si>
  <si>
    <t>機械器具設置工事</t>
  </si>
  <si>
    <t>熱絶縁工事</t>
  </si>
  <si>
    <t>電気通信工事</t>
  </si>
  <si>
    <t>さく井工事業</t>
  </si>
  <si>
    <t>3億円以上         10億円未満</t>
    <phoneticPr fontId="4"/>
  </si>
  <si>
    <t>10億円以上</t>
    <phoneticPr fontId="4"/>
  </si>
  <si>
    <t>個　人</t>
    <phoneticPr fontId="4"/>
  </si>
  <si>
    <t>法　　　　　　　人</t>
    <phoneticPr fontId="4"/>
  </si>
  <si>
    <t>1億円以上         3億円未満</t>
    <phoneticPr fontId="4"/>
  </si>
  <si>
    <t>小　計</t>
    <phoneticPr fontId="4"/>
  </si>
  <si>
    <t>仕上関係計　</t>
    <phoneticPr fontId="4"/>
  </si>
  <si>
    <t>合　　計</t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</si>
  <si>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</si>
  <si>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</si>
  <si>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</si>
  <si>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</si>
  <si>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一般土木建築</t>
    <rPh sb="0" eb="2">
      <t>イッパン</t>
    </rPh>
    <rPh sb="2" eb="4">
      <t>ドボク</t>
    </rPh>
    <rPh sb="4" eb="6">
      <t>ケンチク</t>
    </rPh>
    <phoneticPr fontId="4"/>
  </si>
  <si>
    <t>土木</t>
    <rPh sb="0" eb="2">
      <t>ドボク</t>
    </rPh>
    <phoneticPr fontId="4"/>
  </si>
  <si>
    <t>ほ装工事業</t>
    <rPh sb="0" eb="2">
      <t>ホソウ</t>
    </rPh>
    <rPh sb="2" eb="4">
      <t>コウジ</t>
    </rPh>
    <rPh sb="4" eb="5">
      <t>ギョウ</t>
    </rPh>
    <phoneticPr fontId="4"/>
  </si>
  <si>
    <t>造園工事業</t>
    <rPh sb="0" eb="2">
      <t>ゾウエン</t>
    </rPh>
    <rPh sb="2" eb="4">
      <t>コウジ</t>
    </rPh>
    <rPh sb="4" eb="5">
      <t>ギョウ</t>
    </rPh>
    <phoneticPr fontId="4"/>
  </si>
  <si>
    <t>小　　計</t>
    <rPh sb="0" eb="4">
      <t>ショウケイ</t>
    </rPh>
    <phoneticPr fontId="4"/>
  </si>
  <si>
    <t>建築</t>
    <rPh sb="0" eb="2">
      <t>ケンチク</t>
    </rPh>
    <phoneticPr fontId="4"/>
  </si>
  <si>
    <t>建築工事業</t>
    <rPh sb="0" eb="2">
      <t>ケンチク</t>
    </rPh>
    <rPh sb="2" eb="4">
      <t>コウジ</t>
    </rPh>
    <rPh sb="4" eb="5">
      <t>ギョウ</t>
    </rPh>
    <phoneticPr fontId="4"/>
  </si>
  <si>
    <t>職別</t>
    <rPh sb="0" eb="2">
      <t>ショクベツ</t>
    </rPh>
    <phoneticPr fontId="4"/>
  </si>
  <si>
    <t>大工工事業</t>
    <rPh sb="0" eb="2">
      <t>ダイク</t>
    </rPh>
    <rPh sb="2" eb="4">
      <t>コウジ</t>
    </rPh>
    <rPh sb="4" eb="5">
      <t>ギョウ</t>
    </rPh>
    <phoneticPr fontId="4"/>
  </si>
  <si>
    <t>鉄筋工事業</t>
    <rPh sb="0" eb="2">
      <t>テッキン</t>
    </rPh>
    <rPh sb="2" eb="4">
      <t>コウジ</t>
    </rPh>
    <rPh sb="4" eb="5">
      <t>ギョウ</t>
    </rPh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</si>
  <si>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</si>
  <si>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左官工事業</t>
    <rPh sb="0" eb="2">
      <t>サカン</t>
    </rPh>
    <rPh sb="2" eb="4">
      <t>コウジ</t>
    </rPh>
    <rPh sb="4" eb="5">
      <t>ギョウ</t>
    </rPh>
    <phoneticPr fontId="4"/>
  </si>
  <si>
    <t>石工事業</t>
    <rPh sb="0" eb="1">
      <t>イシ</t>
    </rPh>
    <rPh sb="1" eb="3">
      <t>コウジ</t>
    </rPh>
    <rPh sb="3" eb="4">
      <t>ギョウ</t>
    </rPh>
    <phoneticPr fontId="4"/>
  </si>
  <si>
    <t>屋根工事業</t>
    <rPh sb="0" eb="2">
      <t>ヤネ</t>
    </rPh>
    <rPh sb="2" eb="4">
      <t>コウジ</t>
    </rPh>
    <rPh sb="4" eb="5">
      <t>ギョウ</t>
    </rPh>
    <phoneticPr fontId="4"/>
  </si>
  <si>
    <t>板金工事業</t>
    <rPh sb="0" eb="2">
      <t>バンキン</t>
    </rPh>
    <rPh sb="2" eb="4">
      <t>コウジ</t>
    </rPh>
    <rPh sb="4" eb="5">
      <t>ギョウ</t>
    </rPh>
    <phoneticPr fontId="4"/>
  </si>
  <si>
    <t>ガラス工事業</t>
    <rPh sb="3" eb="5">
      <t>コウジ</t>
    </rPh>
    <rPh sb="5" eb="6">
      <t>ギョウ</t>
    </rPh>
    <phoneticPr fontId="4"/>
  </si>
  <si>
    <t>塗装工事業</t>
    <rPh sb="0" eb="2">
      <t>トソウ</t>
    </rPh>
    <rPh sb="2" eb="4">
      <t>コウジ</t>
    </rPh>
    <rPh sb="4" eb="5">
      <t>ギョウ</t>
    </rPh>
    <phoneticPr fontId="4"/>
  </si>
  <si>
    <t>防水工事業</t>
    <rPh sb="0" eb="2">
      <t>ボウスイ</t>
    </rPh>
    <rPh sb="2" eb="4">
      <t>コウジ</t>
    </rPh>
    <rPh sb="4" eb="5">
      <t>ギョウ</t>
    </rPh>
    <phoneticPr fontId="4"/>
  </si>
  <si>
    <t>建具工事業</t>
    <rPh sb="0" eb="2">
      <t>ケング</t>
    </rPh>
    <rPh sb="2" eb="4">
      <t>コウジ</t>
    </rPh>
    <rPh sb="4" eb="5">
      <t>ギョウ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</si>
  <si>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</si>
  <si>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設備</t>
    <rPh sb="0" eb="2">
      <t>セツビ</t>
    </rPh>
    <phoneticPr fontId="4"/>
  </si>
  <si>
    <t>電気工事業</t>
    <rPh sb="0" eb="2">
      <t>デンキ</t>
    </rPh>
    <rPh sb="2" eb="4">
      <t>コウジ</t>
    </rPh>
    <rPh sb="4" eb="5">
      <t>ギョウ</t>
    </rPh>
    <phoneticPr fontId="4"/>
  </si>
  <si>
    <t>管工事業</t>
    <rPh sb="0" eb="1">
      <t>クダ</t>
    </rPh>
    <rPh sb="1" eb="3">
      <t>コウジ</t>
    </rPh>
    <rPh sb="3" eb="4">
      <t>ギョウ</t>
    </rPh>
    <phoneticPr fontId="4"/>
  </si>
  <si>
    <t>さく井工事業</t>
    <rPh sb="2" eb="3">
      <t>イ</t>
    </rPh>
    <rPh sb="3" eb="5">
      <t>コウジ</t>
    </rPh>
    <rPh sb="5" eb="6">
      <t>ギョウ</t>
    </rPh>
    <phoneticPr fontId="4"/>
  </si>
  <si>
    <t>合　　計</t>
    <rPh sb="0" eb="4">
      <t>ゴウケイ</t>
    </rPh>
    <phoneticPr fontId="4"/>
  </si>
  <si>
    <t>（注）</t>
    <rPh sb="1" eb="2">
      <t>チュウ</t>
    </rPh>
    <phoneticPr fontId="4"/>
  </si>
  <si>
    <t>（単位：％）</t>
    <rPh sb="1" eb="3">
      <t>タンイ</t>
    </rPh>
    <phoneticPr fontId="4"/>
  </si>
  <si>
    <t>（注）　</t>
    <rPh sb="1" eb="2">
      <t>チュウ</t>
    </rPh>
    <phoneticPr fontId="4"/>
  </si>
  <si>
    <t>増減</t>
    <rPh sb="0" eb="2">
      <t>ゾウゲン</t>
    </rPh>
    <phoneticPr fontId="4"/>
  </si>
  <si>
    <t>H14年度</t>
  </si>
  <si>
    <t>H17年度</t>
    <phoneticPr fontId="4"/>
  </si>
  <si>
    <t>5000万円以上    1億円未満</t>
    <phoneticPr fontId="4"/>
  </si>
  <si>
    <t>10億円以上</t>
    <phoneticPr fontId="4"/>
  </si>
  <si>
    <t>小　計</t>
    <phoneticPr fontId="4"/>
  </si>
  <si>
    <t>熱絶縁　　　　工事業</t>
    <rPh sb="0" eb="1">
      <t>ネツ</t>
    </rPh>
    <rPh sb="1" eb="3">
      <t>ゼツエン</t>
    </rPh>
    <rPh sb="7" eb="9">
      <t>コウジ</t>
    </rPh>
    <rPh sb="9" eb="10">
      <t>ギョウ</t>
    </rPh>
    <phoneticPr fontId="4"/>
  </si>
  <si>
    <t>5000万円以上　　　　　    1億円未満</t>
    <phoneticPr fontId="4"/>
  </si>
  <si>
    <t>H20年度</t>
    <phoneticPr fontId="4"/>
  </si>
  <si>
    <t>木造建築</t>
    <rPh sb="0" eb="2">
      <t>モクゾウ</t>
    </rPh>
    <rPh sb="2" eb="4">
      <t>ケンチク</t>
    </rPh>
    <phoneticPr fontId="4"/>
  </si>
  <si>
    <t>3億円以上      　　　　　   10億円未満</t>
    <phoneticPr fontId="4"/>
  </si>
  <si>
    <t>一般土木　　建築工事業</t>
    <rPh sb="0" eb="2">
      <t>イッパン</t>
    </rPh>
    <rPh sb="2" eb="4">
      <t>ドボク</t>
    </rPh>
    <rPh sb="6" eb="8">
      <t>ケンチク</t>
    </rPh>
    <rPh sb="8" eb="10">
      <t>コウジ</t>
    </rPh>
    <rPh sb="10" eb="11">
      <t>ギョウ</t>
    </rPh>
    <phoneticPr fontId="4"/>
  </si>
  <si>
    <t>しゅんせつ　　工事業</t>
    <rPh sb="7" eb="9">
      <t>コウジ</t>
    </rPh>
    <rPh sb="9" eb="10">
      <t>ギョウ</t>
    </rPh>
    <phoneticPr fontId="4"/>
  </si>
  <si>
    <t>機械器具　　設置工事業</t>
    <rPh sb="0" eb="2">
      <t>キカイ</t>
    </rPh>
    <rPh sb="6" eb="8">
      <t>セッチ</t>
    </rPh>
    <rPh sb="8" eb="10">
      <t>コウジ</t>
    </rPh>
    <rPh sb="10" eb="11">
      <t>ギョウ</t>
    </rPh>
    <phoneticPr fontId="4"/>
  </si>
  <si>
    <t>合計</t>
    <rPh sb="0" eb="2">
      <t>ゴウケイ</t>
    </rPh>
    <phoneticPr fontId="4"/>
  </si>
  <si>
    <t>1億円以上      　　　　　   3億円未満</t>
    <phoneticPr fontId="4"/>
  </si>
  <si>
    <t>水道施設　　　工事業</t>
    <rPh sb="0" eb="4">
      <t>スイド</t>
    </rPh>
    <rPh sb="7" eb="9">
      <t>コウジ</t>
    </rPh>
    <rPh sb="9" eb="10">
      <t>ギョウ</t>
    </rPh>
    <phoneticPr fontId="4"/>
  </si>
  <si>
    <t>R01
年度</t>
  </si>
  <si>
    <t>業　種</t>
    <rPh sb="0" eb="3">
      <t>ギョウシュ</t>
    </rPh>
    <phoneticPr fontId="4"/>
  </si>
  <si>
    <t>表2－13－1　1社あたりの平均貸倒償却額</t>
    <rPh sb="0" eb="1">
      <t>ヒョウ</t>
    </rPh>
    <rPh sb="8" eb="10">
      <t>１シャ</t>
    </rPh>
    <rPh sb="14" eb="16">
      <t>ヘイキン</t>
    </rPh>
    <rPh sb="16" eb="18">
      <t>カシダオレ</t>
    </rPh>
    <rPh sb="18" eb="20">
      <t>ショウキャク</t>
    </rPh>
    <rPh sb="20" eb="21">
      <t>ガク</t>
    </rPh>
    <phoneticPr fontId="4"/>
  </si>
  <si>
    <t>（単位：百万円、％）</t>
    <rPh sb="1" eb="3">
      <t>タンイ</t>
    </rPh>
    <rPh sb="4" eb="7">
      <t>ミリ</t>
    </rPh>
    <phoneticPr fontId="4"/>
  </si>
  <si>
    <t>個　　人</t>
    <phoneticPr fontId="4"/>
  </si>
  <si>
    <t>法　　　　　　　人</t>
    <rPh sb="0" eb="9">
      <t>ホウジン</t>
    </rPh>
    <phoneticPr fontId="4"/>
  </si>
  <si>
    <t>5000万円以上　　　　　    1億円未満</t>
    <phoneticPr fontId="4"/>
  </si>
  <si>
    <t>貸倒損失額</t>
    <phoneticPr fontId="4"/>
  </si>
  <si>
    <t>貸倒引当金繰入額</t>
    <phoneticPr fontId="4"/>
  </si>
  <si>
    <t>貸倒損失額</t>
    <phoneticPr fontId="4"/>
  </si>
  <si>
    <t>貸倒引当金繰入額</t>
    <phoneticPr fontId="4"/>
  </si>
  <si>
    <t>貸倒損失額</t>
    <phoneticPr fontId="4"/>
  </si>
  <si>
    <t>貸倒引当金繰入額</t>
    <phoneticPr fontId="4"/>
  </si>
  <si>
    <t>貸倒損失額</t>
    <phoneticPr fontId="4"/>
  </si>
  <si>
    <t>貸倒引当金繰入額</t>
    <phoneticPr fontId="4"/>
  </si>
  <si>
    <t>木造建築　　　工事業</t>
    <rPh sb="0" eb="2">
      <t>モクゾウ</t>
    </rPh>
    <rPh sb="2" eb="4">
      <t>ケンチク</t>
    </rPh>
    <rPh sb="7" eb="9">
      <t>コウジ</t>
    </rPh>
    <rPh sb="9" eb="10">
      <t>ギョウ</t>
    </rPh>
    <phoneticPr fontId="4"/>
  </si>
  <si>
    <t>とび・土工・　　コンクリート　　　工事業</t>
    <rPh sb="3" eb="4">
      <t>ド</t>
    </rPh>
    <rPh sb="4" eb="5">
      <t>ダイク</t>
    </rPh>
    <rPh sb="17" eb="19">
      <t>コウジ</t>
    </rPh>
    <rPh sb="19" eb="20">
      <t>ギョウ</t>
    </rPh>
    <phoneticPr fontId="4"/>
  </si>
  <si>
    <t>鋼構造物　　　工事業</t>
    <rPh sb="0" eb="1">
      <t>コウ</t>
    </rPh>
    <rPh sb="1" eb="4">
      <t>コウゾウブツ</t>
    </rPh>
    <rPh sb="7" eb="9">
      <t>コウジ</t>
    </rPh>
    <rPh sb="9" eb="10">
      <t>ギョウ</t>
    </rPh>
    <phoneticPr fontId="4"/>
  </si>
  <si>
    <t>解体工事業</t>
    <phoneticPr fontId="4"/>
  </si>
  <si>
    <t>貸倒損失額</t>
    <phoneticPr fontId="4"/>
  </si>
  <si>
    <t>タイル・れんが・ブロック　　　　工事業</t>
    <rPh sb="16" eb="18">
      <t>コウジ</t>
    </rPh>
    <rPh sb="18" eb="19">
      <t>ギョウ</t>
    </rPh>
    <phoneticPr fontId="4"/>
  </si>
  <si>
    <t>内装仕上　　　工事業</t>
    <rPh sb="0" eb="2">
      <t>ナイソウ</t>
    </rPh>
    <rPh sb="2" eb="4">
      <t>シアゲ</t>
    </rPh>
    <rPh sb="7" eb="9">
      <t>コウジ</t>
    </rPh>
    <rPh sb="9" eb="10">
      <t>ギョウ</t>
    </rPh>
    <phoneticPr fontId="4"/>
  </si>
  <si>
    <t>貸倒損失額</t>
    <phoneticPr fontId="4"/>
  </si>
  <si>
    <t>貸倒引当金繰入額</t>
    <phoneticPr fontId="4"/>
  </si>
  <si>
    <t>電気通信　　　工事業</t>
    <rPh sb="0" eb="2">
      <t>デンキ</t>
    </rPh>
    <rPh sb="2" eb="4">
      <t>ツウシン</t>
    </rPh>
    <rPh sb="7" eb="9">
      <t>コウジ</t>
    </rPh>
    <rPh sb="9" eb="10">
      <t>ギョウ</t>
    </rPh>
    <phoneticPr fontId="4"/>
  </si>
  <si>
    <t>消防施設　　工事業</t>
    <rPh sb="0" eb="2">
      <t>ショウボウ</t>
    </rPh>
    <rPh sb="2" eb="4">
      <t>シセツ</t>
    </rPh>
    <rPh sb="6" eb="8">
      <t>コウジ</t>
    </rPh>
    <rPh sb="8" eb="9">
      <t>ギョウ</t>
    </rPh>
    <phoneticPr fontId="4"/>
  </si>
  <si>
    <t>1． (     )の数値は各合計を100とした場合の構成比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phoneticPr fontId="4"/>
  </si>
  <si>
    <t>2．合計が0の場合、構成比は表示していない</t>
    <rPh sb="2" eb="4">
      <t>ゴウケイ</t>
    </rPh>
    <rPh sb="7" eb="9">
      <t>バアイ</t>
    </rPh>
    <rPh sb="10" eb="13">
      <t>コウセイヒ</t>
    </rPh>
    <rPh sb="14" eb="16">
      <t>ヒョウジ</t>
    </rPh>
    <phoneticPr fontId="4"/>
  </si>
  <si>
    <t>3．無効回答企業 917社を除く</t>
    <phoneticPr fontId="4"/>
  </si>
  <si>
    <t>表2－13－2　1社あたりの平均貸倒償却額（経年変化）</t>
    <rPh sb="0" eb="1">
      <t>ヒョウ</t>
    </rPh>
    <rPh sb="8" eb="10">
      <t>１シャ</t>
    </rPh>
    <rPh sb="14" eb="16">
      <t>ヘイキン</t>
    </rPh>
    <rPh sb="16" eb="18">
      <t>カシダオレ</t>
    </rPh>
    <rPh sb="18" eb="20">
      <t>ショウキャク</t>
    </rPh>
    <rPh sb="20" eb="21">
      <t>ガク</t>
    </rPh>
    <rPh sb="22" eb="24">
      <t>ケイネン</t>
    </rPh>
    <rPh sb="24" eb="26">
      <t>ヘンカ</t>
    </rPh>
    <phoneticPr fontId="4"/>
  </si>
  <si>
    <t>（単位：百万円、％）</t>
    <rPh sb="1" eb="3">
      <t>タンイ</t>
    </rPh>
    <rPh sb="4" eb="7">
      <t>ヒャクマンエン</t>
    </rPh>
    <phoneticPr fontId="4"/>
  </si>
  <si>
    <t>個人</t>
    <rPh sb="0" eb="2">
      <t>コジン</t>
    </rPh>
    <phoneticPr fontId="4"/>
  </si>
  <si>
    <t>合　　計</t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</si>
  <si>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</si>
  <si>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</si>
  <si>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</si>
  <si>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</si>
  <si>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1億円以上      　　　　　   3億円未満</t>
    <phoneticPr fontId="4"/>
  </si>
  <si>
    <t>3億円以上      　　　　　   10億円未満</t>
    <phoneticPr fontId="4"/>
  </si>
  <si>
    <t>貸倒損失額</t>
    <phoneticPr fontId="4"/>
  </si>
  <si>
    <t>H26
年度</t>
    <phoneticPr fontId="4"/>
  </si>
  <si>
    <t>H23
年度</t>
    <phoneticPr fontId="4"/>
  </si>
  <si>
    <t>H20
年度</t>
    <phoneticPr fontId="4"/>
  </si>
  <si>
    <t>H17
年度</t>
    <phoneticPr fontId="4"/>
  </si>
  <si>
    <t>H14
年度</t>
    <phoneticPr fontId="4"/>
  </si>
  <si>
    <t>貸倒損失額</t>
    <rPh sb="0" eb="2">
      <t>カシダオ</t>
    </rPh>
    <rPh sb="2" eb="4">
      <t>ソンシツ</t>
    </rPh>
    <rPh sb="4" eb="5">
      <t>ガク</t>
    </rPh>
    <phoneticPr fontId="4"/>
  </si>
  <si>
    <t>貸倒引当金繰入額</t>
    <rPh sb="0" eb="2">
      <t>カシダオ</t>
    </rPh>
    <rPh sb="2" eb="4">
      <t>ヒキアテ</t>
    </rPh>
    <rPh sb="4" eb="5">
      <t>キン</t>
    </rPh>
    <rPh sb="5" eb="7">
      <t>クリイレ</t>
    </rPh>
    <rPh sb="7" eb="8">
      <t>ガク</t>
    </rPh>
    <phoneticPr fontId="4"/>
  </si>
  <si>
    <t>表2－13－3　完工高に対する貸倒償却額の割合</t>
    <rPh sb="0" eb="1">
      <t>ヒョウ</t>
    </rPh>
    <rPh sb="8" eb="10">
      <t>カンコウ</t>
    </rPh>
    <rPh sb="10" eb="11">
      <t>ダカ</t>
    </rPh>
    <rPh sb="12" eb="13">
      <t>タイ</t>
    </rPh>
    <rPh sb="15" eb="17">
      <t>カシダオ</t>
    </rPh>
    <rPh sb="17" eb="19">
      <t>ショウキャク</t>
    </rPh>
    <rPh sb="19" eb="20">
      <t>ガク</t>
    </rPh>
    <rPh sb="21" eb="23">
      <t>ワリアイ</t>
    </rPh>
    <phoneticPr fontId="4"/>
  </si>
  <si>
    <t>1000万円以上 3000万円未満</t>
    <phoneticPr fontId="4"/>
  </si>
  <si>
    <t>3000万円以上 5000万円未満</t>
    <phoneticPr fontId="4"/>
  </si>
  <si>
    <t>建築工事業</t>
    <phoneticPr fontId="4"/>
  </si>
  <si>
    <t>木造建築工事業</t>
    <rPh sb="4" eb="6">
      <t>コウジ</t>
    </rPh>
    <phoneticPr fontId="4"/>
  </si>
  <si>
    <t>小　計</t>
    <phoneticPr fontId="4"/>
  </si>
  <si>
    <t>とび・土工・コンクリート工事業</t>
    <rPh sb="3" eb="4">
      <t>ド</t>
    </rPh>
    <rPh sb="4" eb="5">
      <t>ダイク</t>
    </rPh>
    <phoneticPr fontId="4"/>
  </si>
  <si>
    <t>タイル・れんが・ブロック工事業</t>
    <phoneticPr fontId="4"/>
  </si>
  <si>
    <t>合　　　　　計</t>
    <phoneticPr fontId="4"/>
  </si>
  <si>
    <t>1. 数値は平均完工高に占める貸倒償却額の割合</t>
    <rPh sb="3" eb="5">
      <t>スウチ</t>
    </rPh>
    <rPh sb="6" eb="8">
      <t>ヘイキン</t>
    </rPh>
    <rPh sb="8" eb="10">
      <t>カンコウ</t>
    </rPh>
    <rPh sb="10" eb="11">
      <t>ダカ</t>
    </rPh>
    <rPh sb="12" eb="13">
      <t>シ</t>
    </rPh>
    <rPh sb="15" eb="17">
      <t>カシダオ</t>
    </rPh>
    <rPh sb="17" eb="20">
      <t>ショウキャクガク</t>
    </rPh>
    <rPh sb="21" eb="23">
      <t>ワリアイ</t>
    </rPh>
    <phoneticPr fontId="4"/>
  </si>
  <si>
    <t>2. 貸倒償却額とは、貸倒損失、貸倒引当金繰入、</t>
    <rPh sb="3" eb="5">
      <t>カシダオ</t>
    </rPh>
    <rPh sb="5" eb="8">
      <t>ショウキャクガク</t>
    </rPh>
    <rPh sb="11" eb="13">
      <t>カシダオ</t>
    </rPh>
    <rPh sb="13" eb="15">
      <t>ソンシツ</t>
    </rPh>
    <rPh sb="16" eb="18">
      <t>カシダオ</t>
    </rPh>
    <rPh sb="18" eb="20">
      <t>ヒキアテ</t>
    </rPh>
    <rPh sb="20" eb="21">
      <t>キン</t>
    </rPh>
    <rPh sb="21" eb="23">
      <t>クリイレ</t>
    </rPh>
    <phoneticPr fontId="4"/>
  </si>
  <si>
    <t xml:space="preserve">    の科目で費用処理した金額をいう </t>
    <rPh sb="5" eb="7">
      <t>カモク</t>
    </rPh>
    <rPh sb="8" eb="10">
      <t>ヒヨウ</t>
    </rPh>
    <rPh sb="10" eb="12">
      <t>ショリ</t>
    </rPh>
    <rPh sb="14" eb="16">
      <t>キンガク</t>
    </rPh>
    <phoneticPr fontId="4"/>
  </si>
  <si>
    <t>3．無効回答企業 917社を除く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</si>
</sst>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.0;&quot;▲ &quot;#,##0.0"/>
    <numFmt numFmtId="177" formatCode="0.0;&quot;▲ &quot;0.0"/>
    <numFmt numFmtId="178" formatCode="#,##0_ "/>
    <numFmt numFmtId="179" formatCode="\(0.0\)"/>
    <numFmt numFmtId="183" formatCode="[Black]\(#,##0.\1\)"/>
    <numFmt numFmtId="184" formatCode="#,##0.0;[Red]\-#,##0.0"/>
  </numFmts>
  <fonts count="11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  <xf numFmtId="0" fontId="8" fillId="0" borderId="0"/>
  </cellStyleXfs>
  <cellXfs count="211">
    <xf numFmtId="0" fontId="0" fillId="0" borderId="0" xfId="0">
      <alignment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center" vertical="center" wrapText="1"/>
    </xf>
    <xf numFmtId="176" fontId="5" fillId="0" borderId="0" xfId="1" applyNumberFormat="1" applyFont="1" applyBorder="1" applyAlignment="1">
      <alignment vertical="center"/>
    </xf>
    <xf numFmtId="176" fontId="5" fillId="0" borderId="15" xfId="1" applyNumberFormat="1" applyFont="1" applyFill="1" applyBorder="1" applyAlignment="1">
      <alignment vertical="center"/>
    </xf>
    <xf numFmtId="176" fontId="6" fillId="0" borderId="11" xfId="1" applyNumberFormat="1" applyFont="1" applyFill="1" applyBorder="1" applyAlignment="1">
      <alignment vertical="center"/>
    </xf>
    <xf numFmtId="176" fontId="6" fillId="0" borderId="13" xfId="1" applyNumberFormat="1" applyFont="1" applyFill="1" applyBorder="1" applyAlignment="1">
      <alignment vertical="center"/>
    </xf>
    <xf numFmtId="176" fontId="6" fillId="0" borderId="15" xfId="1" applyNumberFormat="1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vertical="center"/>
    </xf>
    <xf numFmtId="176" fontId="6" fillId="0" borderId="21" xfId="1" applyNumberFormat="1" applyFont="1" applyFill="1" applyBorder="1" applyAlignment="1">
      <alignment vertical="center"/>
    </xf>
    <xf numFmtId="176" fontId="5" fillId="0" borderId="10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13" xfId="1" applyNumberFormat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vertical="center"/>
    </xf>
    <xf numFmtId="176" fontId="5" fillId="0" borderId="21" xfId="1" applyNumberFormat="1" applyFont="1" applyFill="1" applyBorder="1" applyAlignment="1">
      <alignment vertical="center"/>
    </xf>
    <xf numFmtId="176" fontId="5" fillId="0" borderId="37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178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176" fontId="5" fillId="0" borderId="0" xfId="1" applyNumberFormat="1" applyFont="1" applyAlignment="1">
      <alignment vertical="center" wrapText="1"/>
    </xf>
    <xf numFmtId="0" fontId="5" fillId="0" borderId="0" xfId="1" applyFont="1"/>
    <xf numFmtId="0" fontId="5" fillId="0" borderId="0" xfId="1" applyFont="1" applyAlignment="1">
      <alignment horizontal="right" vertical="center"/>
    </xf>
    <xf numFmtId="178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176" fontId="2" fillId="0" borderId="0" xfId="3" applyNumberFormat="1" applyFont="1" applyAlignment="1">
      <alignment vertical="center"/>
    </xf>
    <xf numFmtId="176" fontId="5" fillId="0" borderId="0" xfId="3" applyNumberFormat="1" applyFont="1" applyAlignment="1">
      <alignment vertical="center"/>
    </xf>
    <xf numFmtId="176" fontId="5" fillId="0" borderId="0" xfId="3" applyNumberFormat="1" applyFont="1" applyBorder="1" applyAlignment="1">
      <alignment vertical="center"/>
    </xf>
    <xf numFmtId="176" fontId="5" fillId="0" borderId="15" xfId="3" applyNumberFormat="1" applyFont="1" applyFill="1" applyBorder="1" applyAlignment="1">
      <alignment vertical="center" shrinkToFit="1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vertical="center"/>
    </xf>
    <xf numFmtId="176" fontId="5" fillId="0" borderId="13" xfId="3" applyNumberFormat="1" applyFont="1" applyFill="1" applyBorder="1" applyAlignment="1">
      <alignment vertical="center" shrinkToFit="1"/>
    </xf>
    <xf numFmtId="176" fontId="2" fillId="0" borderId="0" xfId="3" applyNumberFormat="1" applyFont="1" applyFill="1" applyAlignment="1">
      <alignment vertical="center"/>
    </xf>
    <xf numFmtId="0" fontId="5" fillId="0" borderId="0" xfId="3" applyFont="1" applyFill="1" applyAlignment="1">
      <alignment horizontal="right" vertical="center"/>
    </xf>
    <xf numFmtId="176" fontId="6" fillId="0" borderId="2" xfId="3" applyNumberFormat="1" applyFont="1" applyFill="1" applyBorder="1" applyAlignment="1">
      <alignment horizontal="right" vertical="center"/>
    </xf>
    <xf numFmtId="176" fontId="6" fillId="0" borderId="21" xfId="3" applyNumberFormat="1" applyFont="1" applyFill="1" applyBorder="1" applyAlignment="1">
      <alignment vertical="center"/>
    </xf>
    <xf numFmtId="176" fontId="6" fillId="0" borderId="13" xfId="3" applyNumberFormat="1" applyFont="1" applyFill="1" applyBorder="1" applyAlignment="1">
      <alignment vertical="center"/>
    </xf>
    <xf numFmtId="176" fontId="6" fillId="0" borderId="15" xfId="3" applyNumberFormat="1" applyFont="1" applyFill="1" applyBorder="1" applyAlignment="1">
      <alignment vertical="center"/>
    </xf>
    <xf numFmtId="176" fontId="6" fillId="0" borderId="17" xfId="3" applyNumberFormat="1" applyFont="1" applyFill="1" applyBorder="1" applyAlignment="1">
      <alignment vertical="top" wrapText="1"/>
    </xf>
    <xf numFmtId="176" fontId="6" fillId="0" borderId="6" xfId="3" applyNumberFormat="1" applyFont="1" applyFill="1" applyBorder="1" applyAlignment="1">
      <alignment horizontal="center" vertical="center"/>
    </xf>
    <xf numFmtId="0" fontId="5" fillId="0" borderId="0" xfId="3" applyFont="1" applyFill="1" applyAlignment="1">
      <alignment vertical="center"/>
    </xf>
    <xf numFmtId="176" fontId="5" fillId="0" borderId="2" xfId="3" applyNumberFormat="1" applyFont="1" applyFill="1" applyBorder="1" applyAlignment="1">
      <alignment horizontal="right" vertical="center"/>
    </xf>
    <xf numFmtId="176" fontId="5" fillId="0" borderId="2" xfId="3" applyNumberFormat="1" applyFont="1" applyFill="1" applyBorder="1" applyAlignment="1">
      <alignment horizontal="center" vertical="center"/>
    </xf>
    <xf numFmtId="176" fontId="5" fillId="0" borderId="7" xfId="3" applyNumberFormat="1" applyFont="1" applyFill="1" applyBorder="1" applyAlignment="1">
      <alignment horizontal="center" vertical="center"/>
    </xf>
    <xf numFmtId="176" fontId="5" fillId="0" borderId="8" xfId="3" applyNumberFormat="1" applyFont="1" applyFill="1" applyBorder="1" applyAlignment="1">
      <alignment horizontal="center" vertical="center"/>
    </xf>
    <xf numFmtId="176" fontId="5" fillId="0" borderId="10" xfId="3" applyNumberFormat="1" applyFont="1" applyFill="1" applyBorder="1" applyAlignment="1">
      <alignment horizontal="center" vertical="center"/>
    </xf>
    <xf numFmtId="179" fontId="5" fillId="0" borderId="26" xfId="3" applyNumberFormat="1" applyFont="1" applyFill="1" applyBorder="1" applyAlignment="1">
      <alignment vertical="center" shrinkToFit="1"/>
    </xf>
    <xf numFmtId="179" fontId="5" fillId="0" borderId="28" xfId="3" applyNumberFormat="1" applyFont="1" applyFill="1" applyBorder="1" applyAlignment="1">
      <alignment vertical="center" shrinkToFit="1"/>
    </xf>
    <xf numFmtId="179" fontId="5" fillId="0" borderId="30" xfId="3" applyNumberFormat="1" applyFont="1" applyFill="1" applyBorder="1" applyAlignment="1">
      <alignment vertical="center" shrinkToFit="1"/>
    </xf>
    <xf numFmtId="179" fontId="5" fillId="0" borderId="32" xfId="3" applyNumberFormat="1" applyFont="1" applyFill="1" applyBorder="1" applyAlignment="1">
      <alignment vertical="center" shrinkToFit="1"/>
    </xf>
    <xf numFmtId="176" fontId="2" fillId="0" borderId="0" xfId="1" applyNumberFormat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 wrapText="1"/>
    </xf>
    <xf numFmtId="0" fontId="5" fillId="0" borderId="0" xfId="1" applyFont="1" applyFill="1"/>
    <xf numFmtId="0" fontId="5" fillId="0" borderId="0" xfId="1" applyFont="1" applyFill="1" applyAlignment="1">
      <alignment horizontal="right"/>
    </xf>
    <xf numFmtId="0" fontId="6" fillId="0" borderId="1" xfId="1" applyFont="1" applyFill="1" applyBorder="1"/>
    <xf numFmtId="176" fontId="6" fillId="0" borderId="24" xfId="1" applyNumberFormat="1" applyFont="1" applyFill="1" applyBorder="1" applyAlignment="1">
      <alignment vertical="center" wrapText="1"/>
    </xf>
    <xf numFmtId="176" fontId="6" fillId="0" borderId="2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vertical="top" wrapText="1"/>
    </xf>
    <xf numFmtId="176" fontId="6" fillId="0" borderId="23" xfId="1" applyNumberFormat="1" applyFont="1" applyFill="1" applyBorder="1" applyAlignment="1">
      <alignment vertical="top" wrapText="1"/>
    </xf>
    <xf numFmtId="176" fontId="6" fillId="0" borderId="6" xfId="1" applyNumberFormat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vertical="top" wrapText="1"/>
    </xf>
    <xf numFmtId="176" fontId="6" fillId="0" borderId="19" xfId="1" applyNumberFormat="1" applyFont="1" applyFill="1" applyBorder="1" applyAlignment="1">
      <alignment vertical="top" wrapText="1"/>
    </xf>
    <xf numFmtId="176" fontId="6" fillId="0" borderId="17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 wrapText="1"/>
    </xf>
    <xf numFmtId="176" fontId="6" fillId="0" borderId="33" xfId="1" applyNumberFormat="1" applyFont="1" applyFill="1" applyBorder="1" applyAlignment="1">
      <alignment vertical="top" wrapText="1"/>
    </xf>
    <xf numFmtId="176" fontId="6" fillId="0" borderId="36" xfId="1" applyNumberFormat="1" applyFont="1" applyFill="1" applyBorder="1" applyAlignment="1">
      <alignment horizontal="center" vertical="center"/>
    </xf>
    <xf numFmtId="0" fontId="6" fillId="0" borderId="17" xfId="1" applyFont="1" applyFill="1" applyBorder="1" applyAlignment="1"/>
    <xf numFmtId="176" fontId="6" fillId="0" borderId="23" xfId="1" applyNumberFormat="1" applyFont="1" applyFill="1" applyBorder="1" applyAlignment="1">
      <alignment wrapText="1"/>
    </xf>
    <xf numFmtId="176" fontId="6" fillId="0" borderId="18" xfId="1" applyNumberFormat="1" applyFont="1" applyFill="1" applyBorder="1" applyAlignment="1">
      <alignment wrapText="1"/>
    </xf>
    <xf numFmtId="176" fontId="6" fillId="0" borderId="20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top" wrapText="1"/>
    </xf>
    <xf numFmtId="176" fontId="6" fillId="0" borderId="34" xfId="1" applyNumberFormat="1" applyFont="1" applyFill="1" applyBorder="1" applyAlignment="1">
      <alignment vertical="top" wrapText="1"/>
    </xf>
    <xf numFmtId="176" fontId="5" fillId="0" borderId="0" xfId="3" applyNumberFormat="1" applyFont="1" applyAlignment="1">
      <alignment horizontal="center" vertical="center" wrapText="1"/>
    </xf>
    <xf numFmtId="176" fontId="6" fillId="0" borderId="1" xfId="1" applyNumberFormat="1" applyFont="1" applyFill="1" applyBorder="1" applyAlignment="1">
      <alignment vertical="center"/>
    </xf>
    <xf numFmtId="178" fontId="5" fillId="0" borderId="0" xfId="3" applyNumberFormat="1" applyFont="1" applyFill="1" applyAlignment="1">
      <alignment vertical="center"/>
    </xf>
    <xf numFmtId="176" fontId="5" fillId="0" borderId="1" xfId="3" applyNumberFormat="1" applyFont="1" applyFill="1" applyBorder="1" applyAlignment="1">
      <alignment vertical="center"/>
    </xf>
    <xf numFmtId="176" fontId="5" fillId="0" borderId="7" xfId="3" applyNumberFormat="1" applyFont="1" applyFill="1" applyBorder="1" applyAlignment="1">
      <alignment vertical="center"/>
    </xf>
    <xf numFmtId="176" fontId="5" fillId="0" borderId="8" xfId="3" applyNumberFormat="1" applyFont="1" applyFill="1" applyBorder="1" applyAlignment="1">
      <alignment horizontal="right" vertical="center"/>
    </xf>
    <xf numFmtId="176" fontId="6" fillId="0" borderId="11" xfId="3" applyNumberFormat="1" applyFont="1" applyFill="1" applyBorder="1" applyAlignment="1">
      <alignment vertical="center"/>
    </xf>
    <xf numFmtId="176" fontId="5" fillId="0" borderId="21" xfId="3" applyNumberFormat="1" applyFont="1" applyFill="1" applyBorder="1" applyAlignment="1">
      <alignment vertical="center" shrinkToFit="1"/>
    </xf>
    <xf numFmtId="178" fontId="5" fillId="0" borderId="0" xfId="3" applyNumberFormat="1" applyFont="1" applyAlignment="1">
      <alignment vertical="center"/>
    </xf>
    <xf numFmtId="0" fontId="5" fillId="0" borderId="0" xfId="3" applyFont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right" vertical="center" wrapText="1"/>
    </xf>
    <xf numFmtId="176" fontId="7" fillId="0" borderId="3" xfId="1" applyNumberFormat="1" applyFont="1" applyFill="1" applyBorder="1" applyAlignment="1">
      <alignment horizontal="center" vertical="center" wrapText="1"/>
    </xf>
    <xf numFmtId="176" fontId="7" fillId="0" borderId="4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6" fontId="6" fillId="0" borderId="19" xfId="1" applyNumberFormat="1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Alignment="1">
      <alignment horizontal="right" vertical="center"/>
    </xf>
    <xf numFmtId="176" fontId="5" fillId="0" borderId="0" xfId="3" applyNumberFormat="1" applyFont="1" applyFill="1" applyBorder="1" applyAlignment="1">
      <alignment horizontal="center" vertical="center"/>
    </xf>
    <xf numFmtId="176" fontId="5" fillId="0" borderId="17" xfId="3" applyNumberFormat="1" applyFont="1" applyFill="1" applyBorder="1" applyAlignment="1">
      <alignment horizontal="center" vertical="center" wrapText="1"/>
    </xf>
    <xf numFmtId="183" fontId="10" fillId="0" borderId="0" xfId="1" applyNumberFormat="1" applyFont="1" applyFill="1" applyAlignment="1">
      <alignment vertical="center"/>
    </xf>
    <xf numFmtId="183" fontId="10" fillId="0" borderId="0" xfId="1" applyNumberFormat="1" applyFont="1" applyFill="1"/>
    <xf numFmtId="176" fontId="6" fillId="0" borderId="21" xfId="1" applyNumberFormat="1" applyFont="1" applyFill="1" applyBorder="1" applyAlignment="1">
      <alignment horizontal="justify" vertical="center" wrapText="1"/>
    </xf>
    <xf numFmtId="0" fontId="6" fillId="0" borderId="9" xfId="1" applyFont="1" applyFill="1" applyBorder="1" applyAlignment="1">
      <alignment vertical="top" wrapText="1"/>
    </xf>
    <xf numFmtId="176" fontId="6" fillId="0" borderId="3" xfId="1" applyNumberFormat="1" applyFont="1" applyFill="1" applyBorder="1" applyAlignment="1">
      <alignment vertical="top" wrapText="1"/>
    </xf>
    <xf numFmtId="176" fontId="6" fillId="0" borderId="24" xfId="1" applyNumberFormat="1" applyFont="1" applyFill="1" applyBorder="1" applyAlignment="1">
      <alignment horizontal="center" vertical="top" wrapText="1"/>
    </xf>
    <xf numFmtId="176" fontId="6" fillId="0" borderId="3" xfId="1" applyNumberFormat="1" applyFont="1" applyFill="1" applyBorder="1" applyAlignment="1">
      <alignment horizontal="right" vertical="top" wrapText="1"/>
    </xf>
    <xf numFmtId="183" fontId="10" fillId="0" borderId="0" xfId="1" applyNumberFormat="1" applyFont="1" applyAlignment="1">
      <alignment vertical="center"/>
    </xf>
    <xf numFmtId="0" fontId="5" fillId="0" borderId="0" xfId="3" applyFont="1" applyAlignment="1">
      <alignment horizontal="right" vertical="center"/>
    </xf>
    <xf numFmtId="176" fontId="6" fillId="0" borderId="1" xfId="3" applyNumberFormat="1" applyFont="1" applyFill="1" applyBorder="1" applyAlignment="1">
      <alignment vertical="center" wrapText="1"/>
    </xf>
    <xf numFmtId="0" fontId="5" fillId="0" borderId="0" xfId="3" applyFont="1"/>
    <xf numFmtId="0" fontId="6" fillId="0" borderId="17" xfId="3" applyFont="1" applyFill="1" applyBorder="1" applyAlignment="1"/>
    <xf numFmtId="176" fontId="6" fillId="0" borderId="18" xfId="3" applyNumberFormat="1" applyFont="1" applyFill="1" applyBorder="1" applyAlignment="1">
      <alignment wrapText="1"/>
    </xf>
    <xf numFmtId="176" fontId="6" fillId="0" borderId="7" xfId="3" applyNumberFormat="1" applyFont="1" applyFill="1" applyBorder="1" applyAlignment="1">
      <alignment horizontal="center" vertical="top" wrapText="1"/>
    </xf>
    <xf numFmtId="176" fontId="5" fillId="0" borderId="0" xfId="3" applyNumberFormat="1" applyFont="1" applyFill="1" applyAlignment="1">
      <alignment vertical="top"/>
    </xf>
    <xf numFmtId="176" fontId="5" fillId="0" borderId="18" xfId="3" applyNumberFormat="1" applyFont="1" applyFill="1" applyBorder="1" applyAlignment="1">
      <alignment horizontal="center" vertical="center" wrapText="1"/>
    </xf>
    <xf numFmtId="176" fontId="5" fillId="0" borderId="0" xfId="3" applyNumberFormat="1" applyFont="1" applyFill="1" applyAlignment="1">
      <alignment horizontal="center" vertical="center" wrapText="1"/>
    </xf>
    <xf numFmtId="176" fontId="6" fillId="0" borderId="39" xfId="3" applyNumberFormat="1" applyFont="1" applyFill="1" applyBorder="1" applyAlignment="1">
      <alignment vertical="center"/>
    </xf>
    <xf numFmtId="176" fontId="5" fillId="0" borderId="39" xfId="3" applyNumberFormat="1" applyFont="1" applyFill="1" applyBorder="1" applyAlignment="1">
      <alignment vertical="center" shrinkToFit="1"/>
    </xf>
    <xf numFmtId="0" fontId="5" fillId="0" borderId="0" xfId="3" applyFont="1" applyFill="1" applyBorder="1" applyAlignment="1">
      <alignment vertical="center"/>
    </xf>
    <xf numFmtId="176" fontId="7" fillId="0" borderId="2" xfId="1" applyNumberFormat="1" applyFont="1" applyFill="1" applyBorder="1" applyAlignment="1">
      <alignment horizontal="center" vertical="center" wrapText="1"/>
    </xf>
    <xf numFmtId="177" fontId="7" fillId="0" borderId="4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Alignment="1">
      <alignment horizontal="center" vertical="center"/>
    </xf>
    <xf numFmtId="176" fontId="5" fillId="0" borderId="0" xfId="1" quotePrefix="1" applyNumberFormat="1" applyFont="1" applyFill="1" applyAlignment="1">
      <alignment vertical="center"/>
    </xf>
    <xf numFmtId="179" fontId="6" fillId="0" borderId="30" xfId="3" applyNumberFormat="1" applyFont="1" applyFill="1" applyBorder="1" applyAlignment="1">
      <alignment vertical="center" shrinkToFit="1"/>
    </xf>
    <xf numFmtId="179" fontId="6" fillId="0" borderId="32" xfId="3" applyNumberFormat="1" applyFont="1" applyFill="1" applyBorder="1" applyAlignment="1">
      <alignment vertical="center" shrinkToFit="1"/>
    </xf>
    <xf numFmtId="176" fontId="6" fillId="0" borderId="25" xfId="1" applyNumberFormat="1" applyFont="1" applyFill="1" applyBorder="1" applyAlignment="1">
      <alignment vertical="center" shrinkToFit="1"/>
    </xf>
    <xf numFmtId="179" fontId="6" fillId="0" borderId="26" xfId="1" applyNumberFormat="1" applyFont="1" applyFill="1" applyBorder="1" applyAlignment="1">
      <alignment horizontal="right" vertical="center" shrinkToFit="1"/>
    </xf>
    <xf numFmtId="176" fontId="6" fillId="0" borderId="29" xfId="1" applyNumberFormat="1" applyFont="1" applyFill="1" applyBorder="1" applyAlignment="1">
      <alignment vertical="center" shrinkToFit="1"/>
    </xf>
    <xf numFmtId="179" fontId="6" fillId="0" borderId="30" xfId="1" applyNumberFormat="1" applyFont="1" applyFill="1" applyBorder="1" applyAlignment="1">
      <alignment horizontal="right" vertical="center" shrinkToFit="1"/>
    </xf>
    <xf numFmtId="176" fontId="6" fillId="0" borderId="5" xfId="1" applyNumberFormat="1" applyFont="1" applyFill="1" applyBorder="1" applyAlignment="1">
      <alignment vertical="center" shrinkToFit="1"/>
    </xf>
    <xf numFmtId="179" fontId="6" fillId="0" borderId="6" xfId="1" applyNumberFormat="1" applyFont="1" applyFill="1" applyBorder="1" applyAlignment="1">
      <alignment horizontal="right" vertical="center" shrinkToFit="1"/>
    </xf>
    <xf numFmtId="176" fontId="6" fillId="0" borderId="25" xfId="1" applyNumberFormat="1" applyFont="1" applyFill="1" applyBorder="1" applyAlignment="1">
      <alignment horizontal="right" vertical="center" shrinkToFit="1"/>
    </xf>
    <xf numFmtId="176" fontId="6" fillId="0" borderId="29" xfId="1" applyNumberFormat="1" applyFont="1" applyFill="1" applyBorder="1" applyAlignment="1">
      <alignment horizontal="right" vertical="center" shrinkToFit="1"/>
    </xf>
    <xf numFmtId="176" fontId="6" fillId="0" borderId="5" xfId="1" applyNumberFormat="1" applyFont="1" applyFill="1" applyBorder="1" applyAlignment="1">
      <alignment horizontal="right" vertical="center" shrinkToFit="1"/>
    </xf>
    <xf numFmtId="176" fontId="6" fillId="0" borderId="31" xfId="1" applyNumberFormat="1" applyFont="1" applyFill="1" applyBorder="1" applyAlignment="1">
      <alignment vertical="center" shrinkToFit="1"/>
    </xf>
    <xf numFmtId="179" fontId="6" fillId="0" borderId="32" xfId="1" applyNumberFormat="1" applyFont="1" applyFill="1" applyBorder="1" applyAlignment="1">
      <alignment horizontal="right" vertical="center" shrinkToFit="1"/>
    </xf>
    <xf numFmtId="176" fontId="6" fillId="0" borderId="38" xfId="1" applyNumberFormat="1" applyFont="1" applyFill="1" applyBorder="1" applyAlignment="1">
      <alignment vertical="center" shrinkToFit="1"/>
    </xf>
    <xf numFmtId="179" fontId="6" fillId="0" borderId="36" xfId="1" applyNumberFormat="1" applyFont="1" applyFill="1" applyBorder="1" applyAlignment="1">
      <alignment horizontal="right" vertical="center" shrinkToFit="1"/>
    </xf>
    <xf numFmtId="176" fontId="6" fillId="0" borderId="31" xfId="3" applyNumberFormat="1" applyFont="1" applyFill="1" applyBorder="1" applyAlignment="1">
      <alignment vertical="center" shrinkToFit="1"/>
    </xf>
    <xf numFmtId="176" fontId="6" fillId="0" borderId="29" xfId="3" applyNumberFormat="1" applyFont="1" applyFill="1" applyBorder="1" applyAlignment="1">
      <alignment vertical="center" shrinkToFit="1"/>
    </xf>
    <xf numFmtId="176" fontId="6" fillId="0" borderId="5" xfId="3" applyNumberFormat="1" applyFont="1" applyFill="1" applyBorder="1" applyAlignment="1">
      <alignment vertical="center" shrinkToFit="1"/>
    </xf>
    <xf numFmtId="179" fontId="6" fillId="0" borderId="6" xfId="3" applyNumberFormat="1" applyFont="1" applyFill="1" applyBorder="1" applyAlignment="1">
      <alignment vertical="center" shrinkToFit="1"/>
    </xf>
    <xf numFmtId="184" fontId="5" fillId="0" borderId="25" xfId="4" applyNumberFormat="1" applyFont="1" applyFill="1" applyBorder="1" applyAlignment="1">
      <alignment vertical="center" shrinkToFit="1"/>
    </xf>
    <xf numFmtId="179" fontId="5" fillId="0" borderId="25" xfId="3" applyNumberFormat="1" applyFont="1" applyFill="1" applyBorder="1" applyAlignment="1">
      <alignment vertical="center" shrinkToFit="1"/>
    </xf>
    <xf numFmtId="184" fontId="5" fillId="0" borderId="12" xfId="4" applyNumberFormat="1" applyFont="1" applyFill="1" applyBorder="1" applyAlignment="1">
      <alignment vertical="center" shrinkToFit="1"/>
    </xf>
    <xf numFmtId="184" fontId="5" fillId="0" borderId="27" xfId="4" applyNumberFormat="1" applyFont="1" applyFill="1" applyBorder="1" applyAlignment="1">
      <alignment vertical="center" shrinkToFit="1"/>
    </xf>
    <xf numFmtId="179" fontId="5" fillId="0" borderId="27" xfId="3" applyNumberFormat="1" applyFont="1" applyFill="1" applyBorder="1" applyAlignment="1">
      <alignment vertical="center" shrinkToFit="1"/>
    </xf>
    <xf numFmtId="184" fontId="5" fillId="0" borderId="14" xfId="4" applyNumberFormat="1" applyFont="1" applyFill="1" applyBorder="1" applyAlignment="1">
      <alignment vertical="center" shrinkToFit="1"/>
    </xf>
    <xf numFmtId="184" fontId="5" fillId="0" borderId="16" xfId="4" applyNumberFormat="1" applyFont="1" applyFill="1" applyBorder="1" applyAlignment="1">
      <alignment vertical="center" shrinkToFit="1"/>
    </xf>
    <xf numFmtId="184" fontId="5" fillId="0" borderId="22" xfId="4" applyNumberFormat="1" applyFont="1" applyFill="1" applyBorder="1" applyAlignment="1">
      <alignment vertical="center" shrinkToFit="1"/>
    </xf>
    <xf numFmtId="184" fontId="5" fillId="0" borderId="42" xfId="4" applyNumberFormat="1" applyFont="1" applyFill="1" applyBorder="1" applyAlignment="1">
      <alignment vertical="center" shrinkToFit="1"/>
    </xf>
    <xf numFmtId="179" fontId="5" fillId="0" borderId="42" xfId="3" applyNumberFormat="1" applyFont="1" applyFill="1" applyBorder="1" applyAlignment="1">
      <alignment vertical="center" shrinkToFit="1"/>
    </xf>
    <xf numFmtId="184" fontId="5" fillId="0" borderId="40" xfId="4" applyNumberFormat="1" applyFont="1" applyFill="1" applyBorder="1" applyAlignment="1">
      <alignment vertical="center" shrinkToFit="1"/>
    </xf>
    <xf numFmtId="179" fontId="5" fillId="0" borderId="41" xfId="3" applyNumberFormat="1" applyFont="1" applyFill="1" applyBorder="1" applyAlignment="1">
      <alignment vertical="center" shrinkToFit="1"/>
    </xf>
    <xf numFmtId="184" fontId="5" fillId="0" borderId="31" xfId="4" applyNumberFormat="1" applyFont="1" applyFill="1" applyBorder="1" applyAlignment="1">
      <alignment vertical="center" shrinkToFit="1"/>
    </xf>
    <xf numFmtId="184" fontId="5" fillId="0" borderId="29" xfId="4" applyNumberFormat="1" applyFont="1" applyFill="1" applyBorder="1" applyAlignment="1">
      <alignment vertical="center" shrinkToFit="1"/>
    </xf>
    <xf numFmtId="179" fontId="5" fillId="0" borderId="29" xfId="3" applyNumberFormat="1" applyFont="1" applyFill="1" applyBorder="1" applyAlignment="1">
      <alignment vertical="center" shrinkToFit="1"/>
    </xf>
    <xf numFmtId="0" fontId="6" fillId="0" borderId="19" xfId="1" applyFont="1" applyFill="1" applyBorder="1" applyAlignment="1">
      <alignment vertical="top" wrapText="1"/>
    </xf>
    <xf numFmtId="176" fontId="6" fillId="0" borderId="3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24" xfId="1" applyNumberFormat="1" applyFont="1" applyFill="1" applyBorder="1" applyAlignment="1">
      <alignment horizontal="center" vertical="center" wrapText="1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76" fontId="5" fillId="0" borderId="1" xfId="3" applyNumberFormat="1" applyFont="1" applyFill="1" applyBorder="1" applyAlignment="1">
      <alignment horizontal="center" vertical="center"/>
    </xf>
    <xf numFmtId="0" fontId="9" fillId="0" borderId="24" xfId="3" applyFill="1" applyBorder="1" applyAlignment="1">
      <alignment horizontal="center" vertical="center"/>
    </xf>
    <xf numFmtId="0" fontId="9" fillId="0" borderId="7" xfId="3" applyFill="1" applyBorder="1" applyAlignment="1">
      <alignment horizontal="center" vertical="center"/>
    </xf>
    <xf numFmtId="0" fontId="9" fillId="0" borderId="2" xfId="3" applyFill="1" applyBorder="1" applyAlignment="1">
      <alignment horizontal="center" vertical="center"/>
    </xf>
    <xf numFmtId="0" fontId="9" fillId="0" borderId="8" xfId="3" applyFill="1" applyBorder="1" applyAlignment="1">
      <alignment horizontal="center" vertical="center"/>
    </xf>
    <xf numFmtId="176" fontId="5" fillId="0" borderId="3" xfId="3" applyNumberFormat="1" applyFont="1" applyFill="1" applyBorder="1" applyAlignment="1">
      <alignment horizontal="center" vertical="center" wrapText="1"/>
    </xf>
    <xf numFmtId="176" fontId="5" fillId="0" borderId="19" xfId="3" applyNumberFormat="1" applyFont="1" applyFill="1" applyBorder="1" applyAlignment="1">
      <alignment horizontal="center" vertical="center" wrapText="1"/>
    </xf>
    <xf numFmtId="176" fontId="5" fillId="0" borderId="9" xfId="3" applyNumberFormat="1" applyFont="1" applyFill="1" applyBorder="1" applyAlignment="1">
      <alignment horizontal="center" vertical="center" wrapText="1"/>
    </xf>
    <xf numFmtId="0" fontId="9" fillId="0" borderId="5" xfId="3" applyFill="1" applyBorder="1" applyAlignment="1">
      <alignment horizontal="center" vertical="center"/>
    </xf>
    <xf numFmtId="0" fontId="9" fillId="0" borderId="6" xfId="3" applyFill="1" applyBorder="1" applyAlignment="1">
      <alignment horizontal="center" vertical="center"/>
    </xf>
    <xf numFmtId="176" fontId="6" fillId="0" borderId="2" xfId="3" applyNumberFormat="1" applyFont="1" applyFill="1" applyBorder="1" applyAlignment="1">
      <alignment horizontal="center" vertical="center"/>
    </xf>
    <xf numFmtId="176" fontId="6" fillId="0" borderId="18" xfId="3" applyNumberFormat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vertical="top" wrapText="1"/>
    </xf>
    <xf numFmtId="0" fontId="1" fillId="0" borderId="19" xfId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horizontal="center" vertical="top" wrapText="1"/>
    </xf>
    <xf numFmtId="176" fontId="6" fillId="0" borderId="8" xfId="1" applyNumberFormat="1" applyFont="1" applyFill="1" applyBorder="1" applyAlignment="1">
      <alignment horizontal="center" vertical="top" wrapText="1"/>
    </xf>
    <xf numFmtId="176" fontId="6" fillId="0" borderId="1" xfId="1" applyNumberFormat="1" applyFont="1" applyFill="1" applyBorder="1" applyAlignment="1">
      <alignment vertical="top" wrapText="1"/>
    </xf>
    <xf numFmtId="0" fontId="1" fillId="0" borderId="7" xfId="1" applyFill="1" applyBorder="1" applyAlignment="1">
      <alignment vertical="top" wrapText="1"/>
    </xf>
    <xf numFmtId="0" fontId="1" fillId="0" borderId="17" xfId="1" applyFill="1" applyBorder="1" applyAlignment="1">
      <alignment vertical="top" wrapText="1"/>
    </xf>
    <xf numFmtId="0" fontId="6" fillId="0" borderId="4" xfId="1" applyNumberFormat="1" applyFon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176" fontId="6" fillId="0" borderId="17" xfId="1" applyNumberFormat="1" applyFont="1" applyFill="1" applyBorder="1" applyAlignment="1">
      <alignment horizontal="center" vertical="center"/>
    </xf>
    <xf numFmtId="176" fontId="6" fillId="0" borderId="18" xfId="1" applyNumberFormat="1" applyFont="1" applyFill="1" applyBorder="1" applyAlignment="1">
      <alignment horizontal="center" vertical="center"/>
    </xf>
    <xf numFmtId="176" fontId="6" fillId="0" borderId="1" xfId="3" applyNumberFormat="1" applyFont="1" applyFill="1" applyBorder="1" applyAlignment="1">
      <alignment horizontal="center" vertical="center"/>
    </xf>
    <xf numFmtId="0" fontId="9" fillId="0" borderId="17" xfId="3" applyFill="1" applyBorder="1" applyAlignment="1">
      <alignment horizontal="center" vertical="center"/>
    </xf>
    <xf numFmtId="0" fontId="9" fillId="0" borderId="18" xfId="3" applyFill="1" applyBorder="1" applyAlignment="1">
      <alignment horizontal="center" vertical="center"/>
    </xf>
    <xf numFmtId="0" fontId="6" fillId="0" borderId="4" xfId="3" applyNumberFormat="1" applyFont="1" applyFill="1" applyBorder="1" applyAlignment="1">
      <alignment horizontal="center" vertical="center"/>
    </xf>
    <xf numFmtId="176" fontId="5" fillId="0" borderId="3" xfId="3" applyNumberFormat="1" applyFont="1" applyFill="1" applyBorder="1" applyAlignment="1">
      <alignment horizontal="center" vertical="center"/>
    </xf>
    <xf numFmtId="176" fontId="5" fillId="0" borderId="19" xfId="3" applyNumberFormat="1" applyFont="1" applyFill="1" applyBorder="1" applyAlignment="1">
      <alignment horizontal="center" vertical="center"/>
    </xf>
    <xf numFmtId="176" fontId="5" fillId="0" borderId="9" xfId="3" applyNumberFormat="1" applyFont="1" applyFill="1" applyBorder="1" applyAlignment="1">
      <alignment horizontal="center" vertical="center"/>
    </xf>
    <xf numFmtId="176" fontId="5" fillId="0" borderId="37" xfId="3" applyNumberFormat="1" applyFont="1" applyFill="1" applyBorder="1" applyAlignment="1">
      <alignment horizontal="center" vertical="center"/>
    </xf>
    <xf numFmtId="0" fontId="9" fillId="0" borderId="0" xfId="3" applyFill="1" applyAlignment="1">
      <alignment horizontal="center" vertical="center"/>
    </xf>
    <xf numFmtId="176" fontId="6" fillId="0" borderId="17" xfId="3" applyNumberFormat="1" applyFont="1" applyFill="1" applyBorder="1" applyAlignment="1">
      <alignment horizontal="center" vertical="center"/>
    </xf>
    <xf numFmtId="176" fontId="6" fillId="0" borderId="4" xfId="3" applyNumberFormat="1" applyFont="1" applyFill="1" applyBorder="1" applyAlignment="1">
      <alignment horizontal="center" vertical="center" wrapText="1"/>
    </xf>
    <xf numFmtId="176" fontId="6" fillId="0" borderId="6" xfId="3" applyNumberFormat="1" applyFont="1" applyFill="1" applyBorder="1" applyAlignment="1">
      <alignment horizontal="center" vertical="center" wrapText="1"/>
    </xf>
    <xf numFmtId="176" fontId="6" fillId="0" borderId="33" xfId="1" applyNumberFormat="1" applyFont="1" applyFill="1" applyBorder="1" applyAlignment="1">
      <alignment horizontal="center" vertical="center"/>
    </xf>
    <xf numFmtId="176" fontId="6" fillId="0" borderId="35" xfId="1" applyNumberFormat="1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176" fontId="5" fillId="0" borderId="6" xfId="1" applyNumberFormat="1" applyFont="1" applyFill="1" applyBorder="1" applyAlignment="1">
      <alignment horizontal="center" vertical="center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W119"/>
  <sheetViews>
    <sheetView tabSelected="1" view="pageBreakPreview" zoomScale="60" zoomScaleNormal="85" workbookViewId="0">
      <selection activeCell="A2" sqref="A2"/>
    </sheetView>
  </sheetViews>
  <sheetFormatPr defaultColWidth="8.875" defaultRowHeight="13.5" x14ac:dyDescent="0.15"/>
  <cols>
    <col min="1" max="1" width="4.875" style="1" customWidth="1"/>
    <col min="2" max="2" width="10.25" style="21" customWidth="1"/>
    <col min="3" max="3" width="15.625" style="1" customWidth="1"/>
    <col min="4" max="4" width="6.625" style="18" customWidth="1"/>
    <col min="5" max="5" width="6.875" style="19" customWidth="1"/>
    <col min="6" max="6" width="6.625" style="18" customWidth="1"/>
    <col min="7" max="7" width="6.875" style="19" customWidth="1"/>
    <col min="8" max="8" width="6.625" style="18" customWidth="1"/>
    <col min="9" max="9" width="7.25" style="19" customWidth="1"/>
    <col min="10" max="10" width="6.625" style="18" customWidth="1"/>
    <col min="11" max="11" width="7.25" style="19" customWidth="1"/>
    <col min="12" max="12" width="6.625" style="18" customWidth="1"/>
    <col min="13" max="13" width="7.25" style="19" customWidth="1"/>
    <col min="14" max="14" width="6.625" style="18" customWidth="1"/>
    <col min="15" max="15" width="6.875" style="19" customWidth="1"/>
    <col min="16" max="16" width="6.625" style="18" customWidth="1"/>
    <col min="17" max="17" width="7.25" style="106" customWidth="1"/>
    <col min="18" max="18" width="6.625" style="19" customWidth="1"/>
    <col min="19" max="19" width="7.25" style="106" customWidth="1"/>
    <col min="20" max="20" width="7.375" style="20" customWidth="1"/>
    <col min="21" max="21" width="7" style="106" customWidth="1"/>
    <col min="22" max="22" width="7.375" style="19" customWidth="1"/>
    <col min="23" max="23" width="7.25" style="18" customWidth="1"/>
    <col min="24" max="16384" width="8.875" style="1"/>
  </cols>
  <sheetData>
    <row r="1" spans="1:23" ht="17.25" customHeight="1" x14ac:dyDescent="0.15">
      <c r="A1" s="53" t="s">
        <v>103</v>
      </c>
      <c r="B1" s="17"/>
      <c r="C1" s="17"/>
      <c r="D1" s="24"/>
      <c r="E1" s="25"/>
      <c r="F1" s="24"/>
      <c r="G1" s="25"/>
      <c r="H1" s="24"/>
      <c r="I1" s="25"/>
      <c r="J1" s="24"/>
      <c r="K1" s="25"/>
      <c r="L1" s="24"/>
      <c r="M1" s="25"/>
      <c r="N1" s="24"/>
      <c r="O1" s="25"/>
      <c r="P1" s="24"/>
      <c r="Q1" s="99"/>
      <c r="R1" s="25"/>
      <c r="S1" s="99"/>
      <c r="T1" s="54"/>
      <c r="U1" s="99"/>
      <c r="V1" s="25"/>
      <c r="W1" s="24"/>
    </row>
    <row r="2" spans="1:23" ht="17.25" customHeight="1" x14ac:dyDescent="0.15">
      <c r="A2" s="17"/>
      <c r="B2" s="55"/>
      <c r="C2" s="17"/>
      <c r="D2" s="24"/>
      <c r="E2" s="25"/>
      <c r="F2" s="24"/>
      <c r="G2" s="25"/>
      <c r="H2" s="24"/>
      <c r="I2" s="25"/>
      <c r="J2" s="24"/>
      <c r="K2" s="25"/>
      <c r="L2" s="24"/>
      <c r="M2" s="25"/>
      <c r="N2" s="24"/>
      <c r="O2" s="25"/>
      <c r="P2" s="24"/>
      <c r="Q2" s="99"/>
      <c r="R2" s="25"/>
      <c r="S2" s="99"/>
      <c r="T2" s="54"/>
      <c r="U2" s="99"/>
      <c r="V2" s="25"/>
      <c r="W2" s="24"/>
    </row>
    <row r="3" spans="1:23" s="22" customFormat="1" x14ac:dyDescent="0.15">
      <c r="A3" s="56"/>
      <c r="B3" s="55"/>
      <c r="C3" s="17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100"/>
      <c r="R3" s="56"/>
      <c r="S3" s="100"/>
      <c r="T3" s="56"/>
      <c r="U3" s="100"/>
      <c r="V3" s="56"/>
      <c r="W3" s="57" t="s">
        <v>104</v>
      </c>
    </row>
    <row r="4" spans="1:23" s="22" customFormat="1" ht="20.100000000000001" customHeight="1" x14ac:dyDescent="0.15">
      <c r="A4" s="58"/>
      <c r="B4" s="59"/>
      <c r="C4" s="60" t="s">
        <v>27</v>
      </c>
      <c r="D4" s="160" t="s">
        <v>105</v>
      </c>
      <c r="E4" s="161"/>
      <c r="F4" s="187" t="s">
        <v>106</v>
      </c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9"/>
      <c r="V4" s="160" t="s">
        <v>51</v>
      </c>
      <c r="W4" s="161"/>
    </row>
    <row r="5" spans="1:23" s="22" customFormat="1" ht="39.950000000000003" customHeight="1" x14ac:dyDescent="0.15">
      <c r="A5" s="70" t="s">
        <v>34</v>
      </c>
      <c r="B5" s="71"/>
      <c r="C5" s="72"/>
      <c r="D5" s="162"/>
      <c r="E5" s="163"/>
      <c r="F5" s="164" t="s">
        <v>52</v>
      </c>
      <c r="G5" s="165"/>
      <c r="H5" s="166" t="s">
        <v>53</v>
      </c>
      <c r="I5" s="165"/>
      <c r="J5" s="166" t="s">
        <v>54</v>
      </c>
      <c r="K5" s="165"/>
      <c r="L5" s="166" t="s">
        <v>55</v>
      </c>
      <c r="M5" s="165"/>
      <c r="N5" s="166" t="s">
        <v>107</v>
      </c>
      <c r="O5" s="165"/>
      <c r="P5" s="166" t="s">
        <v>99</v>
      </c>
      <c r="Q5" s="165"/>
      <c r="R5" s="166" t="s">
        <v>94</v>
      </c>
      <c r="S5" s="165"/>
      <c r="T5" s="159" t="s">
        <v>88</v>
      </c>
      <c r="U5" s="167"/>
      <c r="V5" s="190"/>
      <c r="W5" s="191"/>
    </row>
    <row r="6" spans="1:23" s="22" customFormat="1" ht="23.1" customHeight="1" x14ac:dyDescent="0.15">
      <c r="A6" s="180" t="s">
        <v>56</v>
      </c>
      <c r="B6" s="158" t="s">
        <v>95</v>
      </c>
      <c r="C6" s="101" t="s">
        <v>108</v>
      </c>
      <c r="D6" s="125">
        <v>0</v>
      </c>
      <c r="E6" s="126" t="s">
        <v>35</v>
      </c>
      <c r="F6" s="125">
        <v>0</v>
      </c>
      <c r="G6" s="126" t="s">
        <v>35</v>
      </c>
      <c r="H6" s="125">
        <v>0</v>
      </c>
      <c r="I6" s="126" t="s">
        <v>35</v>
      </c>
      <c r="J6" s="125">
        <v>0.3225806451612902</v>
      </c>
      <c r="K6" s="126">
        <v>80</v>
      </c>
      <c r="L6" s="125">
        <v>0.88405797101449379</v>
      </c>
      <c r="M6" s="126">
        <v>31.937172774869115</v>
      </c>
      <c r="N6" s="125">
        <v>1.7837837837837813</v>
      </c>
      <c r="O6" s="126">
        <v>8.735936465916609</v>
      </c>
      <c r="P6" s="125">
        <v>4.3124999999999982</v>
      </c>
      <c r="Q6" s="126">
        <v>11.748013620885358</v>
      </c>
      <c r="R6" s="125">
        <v>0.42105263157894729</v>
      </c>
      <c r="S6" s="126">
        <v>18.604651162790695</v>
      </c>
      <c r="T6" s="125">
        <v>73.882352941176535</v>
      </c>
      <c r="U6" s="126">
        <v>44.358114073812466</v>
      </c>
      <c r="V6" s="125">
        <v>1.9364783218745774</v>
      </c>
      <c r="W6" s="126">
        <v>25.469099047956103</v>
      </c>
    </row>
    <row r="7" spans="1:23" s="22" customFormat="1" ht="23.1" customHeight="1" x14ac:dyDescent="0.15">
      <c r="A7" s="157"/>
      <c r="B7" s="181"/>
      <c r="C7" s="7" t="s">
        <v>109</v>
      </c>
      <c r="D7" s="127">
        <v>0</v>
      </c>
      <c r="E7" s="128" t="s">
        <v>35</v>
      </c>
      <c r="F7" s="127">
        <v>0</v>
      </c>
      <c r="G7" s="128" t="s">
        <v>35</v>
      </c>
      <c r="H7" s="127">
        <v>0</v>
      </c>
      <c r="I7" s="128" t="s">
        <v>35</v>
      </c>
      <c r="J7" s="127">
        <v>8.0645161290322551E-2</v>
      </c>
      <c r="K7" s="128">
        <v>20</v>
      </c>
      <c r="L7" s="127">
        <v>1.8840579710144953</v>
      </c>
      <c r="M7" s="128">
        <v>68.062827225130917</v>
      </c>
      <c r="N7" s="127">
        <v>18.635135135135116</v>
      </c>
      <c r="O7" s="128">
        <v>91.264063534083391</v>
      </c>
      <c r="P7" s="127">
        <v>32.395833333333314</v>
      </c>
      <c r="Q7" s="128">
        <v>88.251986379114641</v>
      </c>
      <c r="R7" s="127">
        <v>1.8421052631578945</v>
      </c>
      <c r="S7" s="128">
        <v>81.395348837209298</v>
      </c>
      <c r="T7" s="127">
        <v>92.676470588235361</v>
      </c>
      <c r="U7" s="128">
        <v>55.641885926187527</v>
      </c>
      <c r="V7" s="127">
        <v>5.666767942268323</v>
      </c>
      <c r="W7" s="128">
        <v>74.530900952043908</v>
      </c>
    </row>
    <row r="8" spans="1:23" s="22" customFormat="1" ht="23.1" customHeight="1" x14ac:dyDescent="0.15">
      <c r="A8" s="102"/>
      <c r="B8" s="67"/>
      <c r="C8" s="63" t="s">
        <v>60</v>
      </c>
      <c r="D8" s="129">
        <v>0</v>
      </c>
      <c r="E8" s="130" t="s">
        <v>35</v>
      </c>
      <c r="F8" s="129">
        <v>0</v>
      </c>
      <c r="G8" s="130" t="s">
        <v>35</v>
      </c>
      <c r="H8" s="129">
        <v>0</v>
      </c>
      <c r="I8" s="130" t="s">
        <v>35</v>
      </c>
      <c r="J8" s="129">
        <v>0.40322580645161277</v>
      </c>
      <c r="K8" s="130">
        <v>100</v>
      </c>
      <c r="L8" s="129">
        <v>2.768115942028988</v>
      </c>
      <c r="M8" s="130">
        <v>100</v>
      </c>
      <c r="N8" s="129">
        <v>20.418918918918898</v>
      </c>
      <c r="O8" s="130">
        <v>100</v>
      </c>
      <c r="P8" s="129">
        <v>36.708333333333314</v>
      </c>
      <c r="Q8" s="130">
        <v>100</v>
      </c>
      <c r="R8" s="129">
        <v>2.263157894736842</v>
      </c>
      <c r="S8" s="130">
        <v>100</v>
      </c>
      <c r="T8" s="129">
        <v>166.55882352941191</v>
      </c>
      <c r="U8" s="130">
        <v>100</v>
      </c>
      <c r="V8" s="129">
        <v>7.6032462641428999</v>
      </c>
      <c r="W8" s="130">
        <v>100</v>
      </c>
    </row>
    <row r="9" spans="1:23" s="22" customFormat="1" ht="23.1" customHeight="1" x14ac:dyDescent="0.15">
      <c r="A9" s="103" t="s">
        <v>57</v>
      </c>
      <c r="B9" s="103" t="s">
        <v>6</v>
      </c>
      <c r="C9" s="9" t="s">
        <v>110</v>
      </c>
      <c r="D9" s="125">
        <v>0</v>
      </c>
      <c r="E9" s="126" t="s">
        <v>35</v>
      </c>
      <c r="F9" s="125">
        <v>2.6315789473684237E-2</v>
      </c>
      <c r="G9" s="126">
        <v>43.478260869565212</v>
      </c>
      <c r="H9" s="125">
        <v>0.76666666666666639</v>
      </c>
      <c r="I9" s="126">
        <v>100</v>
      </c>
      <c r="J9" s="125">
        <v>0.456310679611651</v>
      </c>
      <c r="K9" s="126">
        <v>87.037037037037067</v>
      </c>
      <c r="L9" s="125">
        <v>0.31818181818181779</v>
      </c>
      <c r="M9" s="126">
        <v>33.653846153846153</v>
      </c>
      <c r="N9" s="125">
        <v>0.36263736263736307</v>
      </c>
      <c r="O9" s="126">
        <v>32.038834951456316</v>
      </c>
      <c r="P9" s="125">
        <v>0</v>
      </c>
      <c r="Q9" s="126">
        <v>0</v>
      </c>
      <c r="R9" s="125">
        <v>0</v>
      </c>
      <c r="S9" s="126">
        <v>0</v>
      </c>
      <c r="T9" s="125">
        <v>0</v>
      </c>
      <c r="U9" s="126">
        <v>0</v>
      </c>
      <c r="V9" s="125">
        <v>0.40751093900387952</v>
      </c>
      <c r="W9" s="126">
        <v>67.530666868241937</v>
      </c>
    </row>
    <row r="10" spans="1:23" s="22" customFormat="1" ht="23.1" customHeight="1" x14ac:dyDescent="0.15">
      <c r="A10" s="64"/>
      <c r="B10" s="61"/>
      <c r="C10" s="7" t="s">
        <v>111</v>
      </c>
      <c r="D10" s="127">
        <v>0</v>
      </c>
      <c r="E10" s="128" t="s">
        <v>35</v>
      </c>
      <c r="F10" s="127">
        <v>3.4210526315789504E-2</v>
      </c>
      <c r="G10" s="128">
        <v>56.521739130434774</v>
      </c>
      <c r="H10" s="127">
        <v>0</v>
      </c>
      <c r="I10" s="128">
        <v>0</v>
      </c>
      <c r="J10" s="127">
        <v>6.7961165048543756E-2</v>
      </c>
      <c r="K10" s="128">
        <v>12.962962962962965</v>
      </c>
      <c r="L10" s="127">
        <v>0.62727272727272643</v>
      </c>
      <c r="M10" s="128">
        <v>66.34615384615384</v>
      </c>
      <c r="N10" s="127">
        <v>0.76923076923077016</v>
      </c>
      <c r="O10" s="128">
        <v>67.961165048543691</v>
      </c>
      <c r="P10" s="127">
        <v>5.2380952380952399</v>
      </c>
      <c r="Q10" s="128">
        <v>100</v>
      </c>
      <c r="R10" s="127">
        <v>0.40000000000000008</v>
      </c>
      <c r="S10" s="128">
        <v>100</v>
      </c>
      <c r="T10" s="127">
        <v>16.166666666666668</v>
      </c>
      <c r="U10" s="128">
        <v>100</v>
      </c>
      <c r="V10" s="127">
        <v>0.19593481076039862</v>
      </c>
      <c r="W10" s="128">
        <v>32.46933313175807</v>
      </c>
    </row>
    <row r="11" spans="1:23" s="22" customFormat="1" ht="23.1" customHeight="1" x14ac:dyDescent="0.15">
      <c r="A11" s="64"/>
      <c r="B11" s="61"/>
      <c r="C11" s="63" t="s">
        <v>60</v>
      </c>
      <c r="D11" s="129">
        <v>0</v>
      </c>
      <c r="E11" s="130" t="s">
        <v>35</v>
      </c>
      <c r="F11" s="129">
        <v>6.0526315789473747E-2</v>
      </c>
      <c r="G11" s="130">
        <v>100</v>
      </c>
      <c r="H11" s="129">
        <v>0.76666666666666639</v>
      </c>
      <c r="I11" s="130">
        <v>100</v>
      </c>
      <c r="J11" s="129">
        <v>0.52427184466019461</v>
      </c>
      <c r="K11" s="130">
        <v>100</v>
      </c>
      <c r="L11" s="129">
        <v>0.94545454545454422</v>
      </c>
      <c r="M11" s="130">
        <v>100</v>
      </c>
      <c r="N11" s="129">
        <v>1.1318681318681332</v>
      </c>
      <c r="O11" s="130">
        <v>100</v>
      </c>
      <c r="P11" s="129">
        <v>5.2380952380952399</v>
      </c>
      <c r="Q11" s="130">
        <v>100</v>
      </c>
      <c r="R11" s="129">
        <v>0.40000000000000008</v>
      </c>
      <c r="S11" s="130">
        <v>100</v>
      </c>
      <c r="T11" s="129">
        <v>16.166666666666668</v>
      </c>
      <c r="U11" s="130">
        <v>100</v>
      </c>
      <c r="V11" s="129">
        <v>0.60344574976427812</v>
      </c>
      <c r="W11" s="130">
        <v>100</v>
      </c>
    </row>
    <row r="12" spans="1:23" ht="23.1" customHeight="1" x14ac:dyDescent="0.15">
      <c r="A12" s="65"/>
      <c r="B12" s="103" t="s">
        <v>58</v>
      </c>
      <c r="C12" s="9" t="s">
        <v>108</v>
      </c>
      <c r="D12" s="125">
        <v>0</v>
      </c>
      <c r="E12" s="126" t="s">
        <v>35</v>
      </c>
      <c r="F12" s="125">
        <v>0</v>
      </c>
      <c r="G12" s="126">
        <v>0</v>
      </c>
      <c r="H12" s="125">
        <v>0</v>
      </c>
      <c r="I12" s="126" t="s">
        <v>35</v>
      </c>
      <c r="J12" s="125">
        <v>0.25490196078431382</v>
      </c>
      <c r="K12" s="126">
        <v>5.7268722466960336</v>
      </c>
      <c r="L12" s="125">
        <v>2.9850746268656674E-2</v>
      </c>
      <c r="M12" s="126">
        <v>7.1428571428571441</v>
      </c>
      <c r="N12" s="125">
        <v>3.7037037037037035E-2</v>
      </c>
      <c r="O12" s="126">
        <v>2.1739130434782603</v>
      </c>
      <c r="P12" s="125">
        <v>0</v>
      </c>
      <c r="Q12" s="126">
        <v>0</v>
      </c>
      <c r="R12" s="125">
        <v>0</v>
      </c>
      <c r="S12" s="126">
        <v>0</v>
      </c>
      <c r="T12" s="125"/>
      <c r="U12" s="126"/>
      <c r="V12" s="125">
        <v>0.11211183200269219</v>
      </c>
      <c r="W12" s="126">
        <v>3.9305464565108483</v>
      </c>
    </row>
    <row r="13" spans="1:23" ht="23.1" customHeight="1" x14ac:dyDescent="0.15">
      <c r="A13" s="65"/>
      <c r="B13" s="61"/>
      <c r="C13" s="7" t="s">
        <v>111</v>
      </c>
      <c r="D13" s="127">
        <v>0</v>
      </c>
      <c r="E13" s="128" t="s">
        <v>35</v>
      </c>
      <c r="F13" s="127">
        <v>2.9411764705882351</v>
      </c>
      <c r="G13" s="128">
        <v>100</v>
      </c>
      <c r="H13" s="127">
        <v>0</v>
      </c>
      <c r="I13" s="128" t="s">
        <v>35</v>
      </c>
      <c r="J13" s="127">
        <v>4.196078431372551</v>
      </c>
      <c r="K13" s="128">
        <v>94.273127753303953</v>
      </c>
      <c r="L13" s="127">
        <v>0.38805970149253671</v>
      </c>
      <c r="M13" s="128">
        <v>92.857142857142861</v>
      </c>
      <c r="N13" s="127">
        <v>1.666666666666667</v>
      </c>
      <c r="O13" s="128">
        <v>97.826086956521735</v>
      </c>
      <c r="P13" s="127">
        <v>20.6</v>
      </c>
      <c r="Q13" s="128">
        <v>100</v>
      </c>
      <c r="R13" s="127">
        <v>68.333333333333329</v>
      </c>
      <c r="S13" s="128">
        <v>100</v>
      </c>
      <c r="T13" s="127"/>
      <c r="U13" s="128"/>
      <c r="V13" s="127">
        <v>2.7402099314758148</v>
      </c>
      <c r="W13" s="128">
        <v>96.069453543489161</v>
      </c>
    </row>
    <row r="14" spans="1:23" ht="23.1" customHeight="1" x14ac:dyDescent="0.15">
      <c r="A14" s="65"/>
      <c r="B14" s="66"/>
      <c r="C14" s="63" t="s">
        <v>60</v>
      </c>
      <c r="D14" s="129">
        <v>0</v>
      </c>
      <c r="E14" s="130" t="s">
        <v>35</v>
      </c>
      <c r="F14" s="129">
        <v>2.9411764705882351</v>
      </c>
      <c r="G14" s="130">
        <v>100</v>
      </c>
      <c r="H14" s="129">
        <v>0</v>
      </c>
      <c r="I14" s="130" t="s">
        <v>35</v>
      </c>
      <c r="J14" s="129">
        <v>4.4509803921568656</v>
      </c>
      <c r="K14" s="130">
        <v>100</v>
      </c>
      <c r="L14" s="129">
        <v>0.41791044776119335</v>
      </c>
      <c r="M14" s="130">
        <v>100</v>
      </c>
      <c r="N14" s="129">
        <v>1.7037037037037039</v>
      </c>
      <c r="O14" s="130">
        <v>100</v>
      </c>
      <c r="P14" s="129">
        <v>20.6</v>
      </c>
      <c r="Q14" s="130">
        <v>100</v>
      </c>
      <c r="R14" s="129">
        <v>68.333333333333329</v>
      </c>
      <c r="S14" s="130">
        <v>100</v>
      </c>
      <c r="T14" s="129"/>
      <c r="U14" s="130"/>
      <c r="V14" s="129">
        <v>2.852321763478507</v>
      </c>
      <c r="W14" s="130">
        <v>100</v>
      </c>
    </row>
    <row r="15" spans="1:23" ht="23.1" customHeight="1" x14ac:dyDescent="0.15">
      <c r="A15" s="65"/>
      <c r="B15" s="158" t="s">
        <v>96</v>
      </c>
      <c r="C15" s="9" t="s">
        <v>112</v>
      </c>
      <c r="D15" s="125"/>
      <c r="E15" s="126"/>
      <c r="F15" s="125">
        <v>0</v>
      </c>
      <c r="G15" s="126" t="s">
        <v>35</v>
      </c>
      <c r="H15" s="125"/>
      <c r="I15" s="126"/>
      <c r="J15" s="125"/>
      <c r="K15" s="126"/>
      <c r="L15" s="125">
        <v>0</v>
      </c>
      <c r="M15" s="126" t="s">
        <v>35</v>
      </c>
      <c r="N15" s="125">
        <v>0.5</v>
      </c>
      <c r="O15" s="126">
        <v>25</v>
      </c>
      <c r="P15" s="125"/>
      <c r="Q15" s="126"/>
      <c r="R15" s="125"/>
      <c r="S15" s="126"/>
      <c r="T15" s="125"/>
      <c r="U15" s="126"/>
      <c r="V15" s="125">
        <v>4.1284403669724773E-2</v>
      </c>
      <c r="W15" s="126">
        <v>25</v>
      </c>
    </row>
    <row r="16" spans="1:23" ht="23.1" customHeight="1" x14ac:dyDescent="0.15">
      <c r="A16" s="65"/>
      <c r="B16" s="181"/>
      <c r="C16" s="7" t="s">
        <v>113</v>
      </c>
      <c r="D16" s="127"/>
      <c r="E16" s="128"/>
      <c r="F16" s="127">
        <v>0</v>
      </c>
      <c r="G16" s="128" t="s">
        <v>35</v>
      </c>
      <c r="H16" s="127"/>
      <c r="I16" s="128"/>
      <c r="J16" s="127"/>
      <c r="K16" s="128"/>
      <c r="L16" s="127">
        <v>0</v>
      </c>
      <c r="M16" s="128" t="s">
        <v>35</v>
      </c>
      <c r="N16" s="127">
        <v>1.5</v>
      </c>
      <c r="O16" s="128">
        <v>75</v>
      </c>
      <c r="P16" s="127"/>
      <c r="Q16" s="128"/>
      <c r="R16" s="127"/>
      <c r="S16" s="128"/>
      <c r="T16" s="127"/>
      <c r="U16" s="128"/>
      <c r="V16" s="127">
        <v>0.12385321100917432</v>
      </c>
      <c r="W16" s="128">
        <v>75</v>
      </c>
    </row>
    <row r="17" spans="1:23" ht="23.1" customHeight="1" x14ac:dyDescent="0.15">
      <c r="A17" s="65"/>
      <c r="B17" s="66"/>
      <c r="C17" s="63" t="s">
        <v>60</v>
      </c>
      <c r="D17" s="129"/>
      <c r="E17" s="130"/>
      <c r="F17" s="129">
        <v>0</v>
      </c>
      <c r="G17" s="130" t="s">
        <v>35</v>
      </c>
      <c r="H17" s="129"/>
      <c r="I17" s="130"/>
      <c r="J17" s="129"/>
      <c r="K17" s="130"/>
      <c r="L17" s="129">
        <v>0</v>
      </c>
      <c r="M17" s="130" t="s">
        <v>35</v>
      </c>
      <c r="N17" s="129">
        <v>2</v>
      </c>
      <c r="O17" s="130">
        <v>100</v>
      </c>
      <c r="P17" s="129"/>
      <c r="Q17" s="130"/>
      <c r="R17" s="129"/>
      <c r="S17" s="130"/>
      <c r="T17" s="129"/>
      <c r="U17" s="130"/>
      <c r="V17" s="129">
        <v>0.16513761467889909</v>
      </c>
      <c r="W17" s="130">
        <v>100</v>
      </c>
    </row>
    <row r="18" spans="1:23" ht="23.1" customHeight="1" x14ac:dyDescent="0.15">
      <c r="A18" s="65"/>
      <c r="B18" s="103" t="s">
        <v>59</v>
      </c>
      <c r="C18" s="9" t="s">
        <v>110</v>
      </c>
      <c r="D18" s="125">
        <v>0</v>
      </c>
      <c r="E18" s="126" t="s">
        <v>35</v>
      </c>
      <c r="F18" s="125">
        <v>0</v>
      </c>
      <c r="G18" s="126" t="s">
        <v>35</v>
      </c>
      <c r="H18" s="125">
        <v>0</v>
      </c>
      <c r="I18" s="126" t="s">
        <v>35</v>
      </c>
      <c r="J18" s="125">
        <v>0.76666666666666683</v>
      </c>
      <c r="K18" s="126">
        <v>100</v>
      </c>
      <c r="L18" s="125">
        <v>8.5106382978723402E-2</v>
      </c>
      <c r="M18" s="126">
        <v>0.5376344086021505</v>
      </c>
      <c r="N18" s="125">
        <v>6.25E-2</v>
      </c>
      <c r="O18" s="126">
        <v>20</v>
      </c>
      <c r="P18" s="125">
        <v>0</v>
      </c>
      <c r="Q18" s="126" t="s">
        <v>35</v>
      </c>
      <c r="R18" s="125"/>
      <c r="S18" s="126"/>
      <c r="T18" s="125"/>
      <c r="U18" s="126"/>
      <c r="V18" s="125">
        <v>0.32872695832974175</v>
      </c>
      <c r="W18" s="126">
        <v>17.936387923496763</v>
      </c>
    </row>
    <row r="19" spans="1:23" ht="23.1" customHeight="1" x14ac:dyDescent="0.15">
      <c r="A19" s="65"/>
      <c r="B19" s="61"/>
      <c r="C19" s="7" t="s">
        <v>111</v>
      </c>
      <c r="D19" s="127">
        <v>0</v>
      </c>
      <c r="E19" s="128" t="s">
        <v>35</v>
      </c>
      <c r="F19" s="127">
        <v>0</v>
      </c>
      <c r="G19" s="128" t="s">
        <v>35</v>
      </c>
      <c r="H19" s="127">
        <v>0</v>
      </c>
      <c r="I19" s="128" t="s">
        <v>35</v>
      </c>
      <c r="J19" s="127">
        <v>0</v>
      </c>
      <c r="K19" s="128">
        <v>0</v>
      </c>
      <c r="L19" s="127">
        <v>15.74468085106383</v>
      </c>
      <c r="M19" s="128">
        <v>99.462365591397855</v>
      </c>
      <c r="N19" s="127">
        <v>0.25</v>
      </c>
      <c r="O19" s="128">
        <v>80</v>
      </c>
      <c r="P19" s="127">
        <v>0</v>
      </c>
      <c r="Q19" s="128" t="s">
        <v>35</v>
      </c>
      <c r="R19" s="127"/>
      <c r="S19" s="128"/>
      <c r="T19" s="127"/>
      <c r="U19" s="128"/>
      <c r="V19" s="127">
        <v>1.5040108243935442</v>
      </c>
      <c r="W19" s="128">
        <v>82.063612076503247</v>
      </c>
    </row>
    <row r="20" spans="1:23" ht="23.1" customHeight="1" x14ac:dyDescent="0.15">
      <c r="A20" s="65"/>
      <c r="B20" s="66"/>
      <c r="C20" s="63" t="s">
        <v>60</v>
      </c>
      <c r="D20" s="129">
        <v>0</v>
      </c>
      <c r="E20" s="130" t="s">
        <v>35</v>
      </c>
      <c r="F20" s="129">
        <v>0</v>
      </c>
      <c r="G20" s="130" t="s">
        <v>35</v>
      </c>
      <c r="H20" s="129">
        <v>0</v>
      </c>
      <c r="I20" s="130" t="s">
        <v>35</v>
      </c>
      <c r="J20" s="129">
        <v>0.76666666666666683</v>
      </c>
      <c r="K20" s="130">
        <v>100</v>
      </c>
      <c r="L20" s="129">
        <v>15.829787234042554</v>
      </c>
      <c r="M20" s="130">
        <v>100</v>
      </c>
      <c r="N20" s="129">
        <v>0.3125</v>
      </c>
      <c r="O20" s="130">
        <v>100</v>
      </c>
      <c r="P20" s="129">
        <v>0</v>
      </c>
      <c r="Q20" s="130" t="s">
        <v>35</v>
      </c>
      <c r="R20" s="129"/>
      <c r="S20" s="130"/>
      <c r="T20" s="129"/>
      <c r="U20" s="130"/>
      <c r="V20" s="129">
        <v>1.8327377827232858</v>
      </c>
      <c r="W20" s="130">
        <v>100</v>
      </c>
    </row>
    <row r="21" spans="1:23" ht="23.1" customHeight="1" x14ac:dyDescent="0.15">
      <c r="A21" s="65"/>
      <c r="B21" s="158" t="s">
        <v>100</v>
      </c>
      <c r="C21" s="9" t="s">
        <v>114</v>
      </c>
      <c r="D21" s="125">
        <v>0</v>
      </c>
      <c r="E21" s="126" t="s">
        <v>35</v>
      </c>
      <c r="F21" s="125">
        <v>0</v>
      </c>
      <c r="G21" s="126" t="s">
        <v>35</v>
      </c>
      <c r="H21" s="125">
        <v>0</v>
      </c>
      <c r="I21" s="126" t="s">
        <v>35</v>
      </c>
      <c r="J21" s="125">
        <v>0.18750000000000014</v>
      </c>
      <c r="K21" s="126">
        <v>85.714285714285708</v>
      </c>
      <c r="L21" s="125">
        <v>0</v>
      </c>
      <c r="M21" s="126">
        <v>0</v>
      </c>
      <c r="N21" s="125">
        <v>0</v>
      </c>
      <c r="O21" s="126" t="s">
        <v>35</v>
      </c>
      <c r="P21" s="125"/>
      <c r="Q21" s="126"/>
      <c r="R21" s="125"/>
      <c r="S21" s="126"/>
      <c r="T21" s="125"/>
      <c r="U21" s="126"/>
      <c r="V21" s="125">
        <v>7.4226555144443693E-2</v>
      </c>
      <c r="W21" s="126">
        <v>63.498041578788794</v>
      </c>
    </row>
    <row r="22" spans="1:23" ht="23.1" customHeight="1" x14ac:dyDescent="0.15">
      <c r="A22" s="65"/>
      <c r="B22" s="181"/>
      <c r="C22" s="7" t="s">
        <v>115</v>
      </c>
      <c r="D22" s="127">
        <v>0</v>
      </c>
      <c r="E22" s="128" t="s">
        <v>35</v>
      </c>
      <c r="F22" s="127">
        <v>0</v>
      </c>
      <c r="G22" s="128" t="s">
        <v>35</v>
      </c>
      <c r="H22" s="127">
        <v>0</v>
      </c>
      <c r="I22" s="128" t="s">
        <v>35</v>
      </c>
      <c r="J22" s="127">
        <v>3.1250000000000021E-2</v>
      </c>
      <c r="K22" s="128">
        <v>14.285714285714285</v>
      </c>
      <c r="L22" s="127">
        <v>0.33333333333333315</v>
      </c>
      <c r="M22" s="128">
        <v>100</v>
      </c>
      <c r="N22" s="127">
        <v>0</v>
      </c>
      <c r="O22" s="128" t="s">
        <v>35</v>
      </c>
      <c r="P22" s="127"/>
      <c r="Q22" s="128"/>
      <c r="R22" s="127"/>
      <c r="S22" s="128"/>
      <c r="T22" s="127"/>
      <c r="U22" s="128"/>
      <c r="V22" s="127">
        <v>4.2669262897980322E-2</v>
      </c>
      <c r="W22" s="128">
        <v>36.501958421211206</v>
      </c>
    </row>
    <row r="23" spans="1:23" ht="23.1" customHeight="1" x14ac:dyDescent="0.15">
      <c r="A23" s="65"/>
      <c r="B23" s="66"/>
      <c r="C23" s="63" t="s">
        <v>60</v>
      </c>
      <c r="D23" s="129">
        <v>0</v>
      </c>
      <c r="E23" s="130" t="s">
        <v>35</v>
      </c>
      <c r="F23" s="129">
        <v>0</v>
      </c>
      <c r="G23" s="130" t="s">
        <v>35</v>
      </c>
      <c r="H23" s="129">
        <v>0</v>
      </c>
      <c r="I23" s="130" t="s">
        <v>35</v>
      </c>
      <c r="J23" s="129">
        <v>0.21875000000000017</v>
      </c>
      <c r="K23" s="130">
        <v>100</v>
      </c>
      <c r="L23" s="129">
        <v>0.33333333333333315</v>
      </c>
      <c r="M23" s="130">
        <v>100</v>
      </c>
      <c r="N23" s="129">
        <v>0</v>
      </c>
      <c r="O23" s="130" t="s">
        <v>35</v>
      </c>
      <c r="P23" s="129"/>
      <c r="Q23" s="130"/>
      <c r="R23" s="129"/>
      <c r="S23" s="130"/>
      <c r="T23" s="129"/>
      <c r="U23" s="130"/>
      <c r="V23" s="129">
        <v>0.11689581804242401</v>
      </c>
      <c r="W23" s="130">
        <v>100</v>
      </c>
    </row>
    <row r="24" spans="1:23" ht="23.1" customHeight="1" x14ac:dyDescent="0.15">
      <c r="A24" s="67"/>
      <c r="B24" s="104" t="s">
        <v>60</v>
      </c>
      <c r="C24" s="9" t="s">
        <v>110</v>
      </c>
      <c r="D24" s="125">
        <v>0</v>
      </c>
      <c r="E24" s="126" t="s">
        <v>35</v>
      </c>
      <c r="F24" s="125">
        <v>1.9055085647858731E-2</v>
      </c>
      <c r="G24" s="126">
        <v>4.5143177558361582</v>
      </c>
      <c r="H24" s="125">
        <v>0.60065028537098208</v>
      </c>
      <c r="I24" s="126">
        <v>100</v>
      </c>
      <c r="J24" s="125">
        <v>0.44391213704214066</v>
      </c>
      <c r="K24" s="126">
        <v>50.126596994121215</v>
      </c>
      <c r="L24" s="125">
        <v>0.27419663519776055</v>
      </c>
      <c r="M24" s="126">
        <v>18.778978709078487</v>
      </c>
      <c r="N24" s="125">
        <v>0.31476685814832095</v>
      </c>
      <c r="O24" s="126">
        <v>28.01976877462344</v>
      </c>
      <c r="P24" s="125">
        <v>0</v>
      </c>
      <c r="Q24" s="126">
        <v>0</v>
      </c>
      <c r="R24" s="125">
        <v>0</v>
      </c>
      <c r="S24" s="126">
        <v>0</v>
      </c>
      <c r="T24" s="125">
        <v>0</v>
      </c>
      <c r="U24" s="126">
        <v>0</v>
      </c>
      <c r="V24" s="125">
        <v>0.35821984751709796</v>
      </c>
      <c r="W24" s="126">
        <v>41.586419299396532</v>
      </c>
    </row>
    <row r="25" spans="1:23" ht="23.1" customHeight="1" x14ac:dyDescent="0.15">
      <c r="A25" s="67"/>
      <c r="B25" s="61"/>
      <c r="C25" s="7" t="s">
        <v>113</v>
      </c>
      <c r="D25" s="127">
        <v>0</v>
      </c>
      <c r="E25" s="128" t="s">
        <v>35</v>
      </c>
      <c r="F25" s="127">
        <v>0.4030482459845704</v>
      </c>
      <c r="G25" s="128">
        <v>95.48568224416384</v>
      </c>
      <c r="H25" s="127">
        <v>0</v>
      </c>
      <c r="I25" s="128">
        <v>0</v>
      </c>
      <c r="J25" s="127">
        <v>0.44166989657207445</v>
      </c>
      <c r="K25" s="128">
        <v>49.873403005878792</v>
      </c>
      <c r="L25" s="127">
        <v>1.1859287499234403</v>
      </c>
      <c r="M25" s="128">
        <v>81.221021290921513</v>
      </c>
      <c r="N25" s="127">
        <v>0.80860735910572967</v>
      </c>
      <c r="O25" s="128">
        <v>71.980231225376556</v>
      </c>
      <c r="P25" s="127">
        <v>7.1707937977320082</v>
      </c>
      <c r="Q25" s="128">
        <v>100</v>
      </c>
      <c r="R25" s="127">
        <v>18.626016260162604</v>
      </c>
      <c r="S25" s="128">
        <v>100</v>
      </c>
      <c r="T25" s="127">
        <v>16.166666666666668</v>
      </c>
      <c r="U25" s="128">
        <v>100</v>
      </c>
      <c r="V25" s="127">
        <v>0.50316676270807281</v>
      </c>
      <c r="W25" s="128">
        <v>58.41358070060349</v>
      </c>
    </row>
    <row r="26" spans="1:23" ht="23.1" customHeight="1" x14ac:dyDescent="0.15">
      <c r="A26" s="66"/>
      <c r="B26" s="62"/>
      <c r="C26" s="63" t="s">
        <v>60</v>
      </c>
      <c r="D26" s="129">
        <v>0</v>
      </c>
      <c r="E26" s="130" t="s">
        <v>35</v>
      </c>
      <c r="F26" s="129">
        <v>0.42210333163242919</v>
      </c>
      <c r="G26" s="130">
        <v>100</v>
      </c>
      <c r="H26" s="129">
        <v>0.60065028537098208</v>
      </c>
      <c r="I26" s="130">
        <v>100</v>
      </c>
      <c r="J26" s="129">
        <v>0.88558203361421506</v>
      </c>
      <c r="K26" s="130">
        <v>100</v>
      </c>
      <c r="L26" s="129">
        <v>1.4601253851212008</v>
      </c>
      <c r="M26" s="130">
        <v>100</v>
      </c>
      <c r="N26" s="129">
        <v>1.1233742172540506</v>
      </c>
      <c r="O26" s="130">
        <v>100</v>
      </c>
      <c r="P26" s="129">
        <v>7.1707937977320082</v>
      </c>
      <c r="Q26" s="130">
        <v>100</v>
      </c>
      <c r="R26" s="129">
        <v>18.626016260162604</v>
      </c>
      <c r="S26" s="130">
        <v>100</v>
      </c>
      <c r="T26" s="129">
        <v>16.166666666666668</v>
      </c>
      <c r="U26" s="130">
        <v>100</v>
      </c>
      <c r="V26" s="129">
        <v>0.8613866102251706</v>
      </c>
      <c r="W26" s="130">
        <v>100</v>
      </c>
    </row>
    <row r="27" spans="1:23" ht="23.1" customHeight="1" x14ac:dyDescent="0.15">
      <c r="A27" s="65" t="s">
        <v>61</v>
      </c>
      <c r="B27" s="103" t="s">
        <v>62</v>
      </c>
      <c r="C27" s="9" t="s">
        <v>108</v>
      </c>
      <c r="D27" s="125">
        <v>0</v>
      </c>
      <c r="E27" s="126">
        <v>0</v>
      </c>
      <c r="F27" s="125">
        <v>0</v>
      </c>
      <c r="G27" s="126">
        <v>0</v>
      </c>
      <c r="H27" s="125">
        <v>7.1428571428571452E-2</v>
      </c>
      <c r="I27" s="126">
        <v>50</v>
      </c>
      <c r="J27" s="125">
        <v>8.7912087912087919E-2</v>
      </c>
      <c r="K27" s="126">
        <v>22.857142857142858</v>
      </c>
      <c r="L27" s="125">
        <v>0.80645161290322687</v>
      </c>
      <c r="M27" s="126">
        <v>7.4962518740629678</v>
      </c>
      <c r="N27" s="125">
        <v>0.10769230769230762</v>
      </c>
      <c r="O27" s="126">
        <v>2.3411371237458205</v>
      </c>
      <c r="P27" s="125">
        <v>0.87999999999999934</v>
      </c>
      <c r="Q27" s="126">
        <v>16.666666666666668</v>
      </c>
      <c r="R27" s="125">
        <v>2.7500000000000013</v>
      </c>
      <c r="S27" s="126">
        <v>11.554621848739496</v>
      </c>
      <c r="T27" s="125">
        <v>0.1818181818181818</v>
      </c>
      <c r="U27" s="126">
        <v>4.9541738915035924E-2</v>
      </c>
      <c r="V27" s="125">
        <v>0.14242404371333486</v>
      </c>
      <c r="W27" s="126">
        <v>6.4894329105676682</v>
      </c>
    </row>
    <row r="28" spans="1:23" ht="23.1" customHeight="1" x14ac:dyDescent="0.15">
      <c r="A28" s="65"/>
      <c r="B28" s="61"/>
      <c r="C28" s="7" t="s">
        <v>109</v>
      </c>
      <c r="D28" s="127">
        <v>0.33333333333333331</v>
      </c>
      <c r="E28" s="128">
        <v>100</v>
      </c>
      <c r="F28" s="127">
        <v>0.12499999999999999</v>
      </c>
      <c r="G28" s="128">
        <v>100</v>
      </c>
      <c r="H28" s="127">
        <v>7.1428571428571452E-2</v>
      </c>
      <c r="I28" s="128">
        <v>50</v>
      </c>
      <c r="J28" s="127">
        <v>0.2967032967032967</v>
      </c>
      <c r="K28" s="128">
        <v>77.142857142857139</v>
      </c>
      <c r="L28" s="127">
        <v>9.9516129032258203</v>
      </c>
      <c r="M28" s="128">
        <v>92.503748125937037</v>
      </c>
      <c r="N28" s="127">
        <v>4.4923076923076879</v>
      </c>
      <c r="O28" s="128">
        <v>97.658862876254204</v>
      </c>
      <c r="P28" s="127">
        <v>4.3999999999999977</v>
      </c>
      <c r="Q28" s="128">
        <v>83.333333333333357</v>
      </c>
      <c r="R28" s="127">
        <v>21.050000000000011</v>
      </c>
      <c r="S28" s="128">
        <v>88.445378151260513</v>
      </c>
      <c r="T28" s="127">
        <v>366.8181818181817</v>
      </c>
      <c r="U28" s="128">
        <v>99.950458261084975</v>
      </c>
      <c r="V28" s="127">
        <v>2.0522830389564848</v>
      </c>
      <c r="W28" s="128">
        <v>93.510567089432328</v>
      </c>
    </row>
    <row r="29" spans="1:23" ht="23.1" customHeight="1" x14ac:dyDescent="0.15">
      <c r="A29" s="65"/>
      <c r="B29" s="66"/>
      <c r="C29" s="63" t="s">
        <v>60</v>
      </c>
      <c r="D29" s="129">
        <v>0.33333333333333331</v>
      </c>
      <c r="E29" s="130">
        <v>100</v>
      </c>
      <c r="F29" s="129">
        <v>0.12499999999999999</v>
      </c>
      <c r="G29" s="130">
        <v>100</v>
      </c>
      <c r="H29" s="129">
        <v>0.1428571428571429</v>
      </c>
      <c r="I29" s="130">
        <v>100</v>
      </c>
      <c r="J29" s="129">
        <v>0.38461538461538464</v>
      </c>
      <c r="K29" s="130">
        <v>100</v>
      </c>
      <c r="L29" s="129">
        <v>10.758064516129046</v>
      </c>
      <c r="M29" s="130">
        <v>100</v>
      </c>
      <c r="N29" s="129">
        <v>4.5999999999999952</v>
      </c>
      <c r="O29" s="130">
        <v>100</v>
      </c>
      <c r="P29" s="129">
        <v>5.2799999999999958</v>
      </c>
      <c r="Q29" s="130">
        <v>100</v>
      </c>
      <c r="R29" s="129">
        <v>23.800000000000011</v>
      </c>
      <c r="S29" s="130">
        <v>100</v>
      </c>
      <c r="T29" s="129">
        <v>366.99999999999989</v>
      </c>
      <c r="U29" s="130">
        <v>100</v>
      </c>
      <c r="V29" s="129">
        <v>2.1947070826698201</v>
      </c>
      <c r="W29" s="130">
        <v>100</v>
      </c>
    </row>
    <row r="30" spans="1:23" ht="23.1" customHeight="1" x14ac:dyDescent="0.15">
      <c r="A30" s="65"/>
      <c r="B30" s="158" t="s">
        <v>116</v>
      </c>
      <c r="C30" s="9" t="s">
        <v>112</v>
      </c>
      <c r="D30" s="125">
        <v>0.50000000000000011</v>
      </c>
      <c r="E30" s="126">
        <v>50</v>
      </c>
      <c r="F30" s="125">
        <v>0</v>
      </c>
      <c r="G30" s="126" t="s">
        <v>35</v>
      </c>
      <c r="H30" s="125">
        <v>0</v>
      </c>
      <c r="I30" s="126" t="s">
        <v>35</v>
      </c>
      <c r="J30" s="125">
        <v>0</v>
      </c>
      <c r="K30" s="126">
        <v>0</v>
      </c>
      <c r="L30" s="125">
        <v>0.47619047619047611</v>
      </c>
      <c r="M30" s="126">
        <v>90.909090909090921</v>
      </c>
      <c r="N30" s="125">
        <v>6.25E-2</v>
      </c>
      <c r="O30" s="126">
        <v>50</v>
      </c>
      <c r="P30" s="125">
        <v>0</v>
      </c>
      <c r="Q30" s="126" t="s">
        <v>35</v>
      </c>
      <c r="R30" s="125">
        <v>0</v>
      </c>
      <c r="S30" s="126" t="s">
        <v>35</v>
      </c>
      <c r="T30" s="125">
        <v>0</v>
      </c>
      <c r="U30" s="126">
        <v>0</v>
      </c>
      <c r="V30" s="125">
        <v>0.12296496780815731</v>
      </c>
      <c r="W30" s="126">
        <v>45.636366699046029</v>
      </c>
    </row>
    <row r="31" spans="1:23" ht="23.1" customHeight="1" x14ac:dyDescent="0.15">
      <c r="A31" s="65"/>
      <c r="B31" s="181"/>
      <c r="C31" s="7" t="s">
        <v>111</v>
      </c>
      <c r="D31" s="127">
        <v>0.50000000000000011</v>
      </c>
      <c r="E31" s="128">
        <v>50</v>
      </c>
      <c r="F31" s="127">
        <v>0</v>
      </c>
      <c r="G31" s="128" t="s">
        <v>35</v>
      </c>
      <c r="H31" s="127">
        <v>0</v>
      </c>
      <c r="I31" s="128" t="s">
        <v>35</v>
      </c>
      <c r="J31" s="127">
        <v>5.9701492537313466E-2</v>
      </c>
      <c r="K31" s="128">
        <v>100</v>
      </c>
      <c r="L31" s="127">
        <v>4.7619047619047603E-2</v>
      </c>
      <c r="M31" s="128">
        <v>9.0909090909090899</v>
      </c>
      <c r="N31" s="127">
        <v>6.25E-2</v>
      </c>
      <c r="O31" s="128">
        <v>50</v>
      </c>
      <c r="P31" s="127">
        <v>0</v>
      </c>
      <c r="Q31" s="128" t="s">
        <v>35</v>
      </c>
      <c r="R31" s="127">
        <v>0</v>
      </c>
      <c r="S31" s="128" t="s">
        <v>35</v>
      </c>
      <c r="T31" s="127">
        <v>128</v>
      </c>
      <c r="U31" s="128">
        <v>100</v>
      </c>
      <c r="V31" s="127">
        <v>0.14648016269283795</v>
      </c>
      <c r="W31" s="128">
        <v>54.363633300953971</v>
      </c>
    </row>
    <row r="32" spans="1:23" ht="23.1" customHeight="1" x14ac:dyDescent="0.15">
      <c r="A32" s="65"/>
      <c r="B32" s="66"/>
      <c r="C32" s="63" t="s">
        <v>60</v>
      </c>
      <c r="D32" s="129">
        <v>1.0000000000000002</v>
      </c>
      <c r="E32" s="130">
        <v>100</v>
      </c>
      <c r="F32" s="129">
        <v>0</v>
      </c>
      <c r="G32" s="130" t="s">
        <v>35</v>
      </c>
      <c r="H32" s="129">
        <v>0</v>
      </c>
      <c r="I32" s="130" t="s">
        <v>35</v>
      </c>
      <c r="J32" s="129">
        <v>5.9701492537313466E-2</v>
      </c>
      <c r="K32" s="130">
        <v>100</v>
      </c>
      <c r="L32" s="129">
        <v>0.52380952380952361</v>
      </c>
      <c r="M32" s="130">
        <v>100</v>
      </c>
      <c r="N32" s="129">
        <v>0.125</v>
      </c>
      <c r="O32" s="130">
        <v>100</v>
      </c>
      <c r="P32" s="129">
        <v>0</v>
      </c>
      <c r="Q32" s="130" t="s">
        <v>35</v>
      </c>
      <c r="R32" s="129">
        <v>0</v>
      </c>
      <c r="S32" s="130" t="s">
        <v>35</v>
      </c>
      <c r="T32" s="129">
        <v>128</v>
      </c>
      <c r="U32" s="130">
        <v>100</v>
      </c>
      <c r="V32" s="129">
        <v>0.26944513050099528</v>
      </c>
      <c r="W32" s="130">
        <v>100</v>
      </c>
    </row>
    <row r="33" spans="1:23" ht="23.1" customHeight="1" x14ac:dyDescent="0.15">
      <c r="A33" s="67"/>
      <c r="B33" s="104" t="s">
        <v>60</v>
      </c>
      <c r="C33" s="9" t="s">
        <v>110</v>
      </c>
      <c r="D33" s="125">
        <v>0.2041026964262676</v>
      </c>
      <c r="E33" s="126">
        <v>33.70978052418495</v>
      </c>
      <c r="F33" s="125">
        <v>0</v>
      </c>
      <c r="G33" s="126">
        <v>0</v>
      </c>
      <c r="H33" s="125">
        <v>5.1068301077814952E-2</v>
      </c>
      <c r="I33" s="126">
        <v>50</v>
      </c>
      <c r="J33" s="125">
        <v>7.051939829268826E-2</v>
      </c>
      <c r="K33" s="126">
        <v>22.014346811157115</v>
      </c>
      <c r="L33" s="125">
        <v>0.78090559465326737</v>
      </c>
      <c r="M33" s="126">
        <v>7.8353553189296692</v>
      </c>
      <c r="N33" s="125">
        <v>0.10396739966169453</v>
      </c>
      <c r="O33" s="126">
        <v>2.4571873001104851</v>
      </c>
      <c r="P33" s="125">
        <v>0.82520146520146465</v>
      </c>
      <c r="Q33" s="126">
        <v>16.666666666666668</v>
      </c>
      <c r="R33" s="125">
        <v>2.3404255319148946</v>
      </c>
      <c r="S33" s="126">
        <v>11.554621848739496</v>
      </c>
      <c r="T33" s="125">
        <v>0.17703349282296649</v>
      </c>
      <c r="U33" s="126">
        <v>4.9079103576805491E-2</v>
      </c>
      <c r="V33" s="125">
        <v>0.13722580918055327</v>
      </c>
      <c r="W33" s="126">
        <v>8.1662642253044737</v>
      </c>
    </row>
    <row r="34" spans="1:23" ht="23.1" customHeight="1" x14ac:dyDescent="0.15">
      <c r="A34" s="67"/>
      <c r="B34" s="61"/>
      <c r="C34" s="7" t="s">
        <v>115</v>
      </c>
      <c r="D34" s="127">
        <v>0.40136756547542263</v>
      </c>
      <c r="E34" s="128">
        <v>66.290219475815036</v>
      </c>
      <c r="F34" s="127">
        <v>7.5186925330908344E-2</v>
      </c>
      <c r="G34" s="128">
        <v>100</v>
      </c>
      <c r="H34" s="127">
        <v>5.1068301077814952E-2</v>
      </c>
      <c r="I34" s="128">
        <v>50</v>
      </c>
      <c r="J34" s="127">
        <v>0.24981442263607193</v>
      </c>
      <c r="K34" s="128">
        <v>77.985653188842889</v>
      </c>
      <c r="L34" s="127">
        <v>9.1855294024508751</v>
      </c>
      <c r="M34" s="128">
        <v>92.164644681070342</v>
      </c>
      <c r="N34" s="127">
        <v>4.1271874519452521</v>
      </c>
      <c r="O34" s="128">
        <v>97.542812699889538</v>
      </c>
      <c r="P34" s="127">
        <v>4.1260073260073238</v>
      </c>
      <c r="Q34" s="128">
        <v>83.333333333333357</v>
      </c>
      <c r="R34" s="127">
        <v>17.914893617021285</v>
      </c>
      <c r="S34" s="128">
        <v>88.445378151260513</v>
      </c>
      <c r="T34" s="127">
        <v>360.53349282296642</v>
      </c>
      <c r="U34" s="128">
        <v>99.950920896423199</v>
      </c>
      <c r="V34" s="127">
        <v>1.5431730291932675</v>
      </c>
      <c r="W34" s="128">
        <v>91.833735774695526</v>
      </c>
    </row>
    <row r="35" spans="1:23" ht="23.1" customHeight="1" x14ac:dyDescent="0.15">
      <c r="A35" s="66"/>
      <c r="B35" s="62"/>
      <c r="C35" s="63" t="s">
        <v>60</v>
      </c>
      <c r="D35" s="129">
        <v>0.60547026190169029</v>
      </c>
      <c r="E35" s="130">
        <v>100</v>
      </c>
      <c r="F35" s="129">
        <v>7.5186925330908344E-2</v>
      </c>
      <c r="G35" s="130">
        <v>100</v>
      </c>
      <c r="H35" s="129">
        <v>0.1021366021556299</v>
      </c>
      <c r="I35" s="130">
        <v>100</v>
      </c>
      <c r="J35" s="129">
        <v>0.32033382092876017</v>
      </c>
      <c r="K35" s="130">
        <v>100</v>
      </c>
      <c r="L35" s="129">
        <v>9.966434997104141</v>
      </c>
      <c r="M35" s="130">
        <v>100</v>
      </c>
      <c r="N35" s="129">
        <v>4.2311548516069459</v>
      </c>
      <c r="O35" s="130">
        <v>100</v>
      </c>
      <c r="P35" s="129">
        <v>4.9512087912087877</v>
      </c>
      <c r="Q35" s="130">
        <v>100</v>
      </c>
      <c r="R35" s="129">
        <v>20.255319148936181</v>
      </c>
      <c r="S35" s="130">
        <v>100</v>
      </c>
      <c r="T35" s="129">
        <v>360.71052631578937</v>
      </c>
      <c r="U35" s="130">
        <v>100</v>
      </c>
      <c r="V35" s="129">
        <v>1.6803988383738209</v>
      </c>
      <c r="W35" s="130">
        <v>100</v>
      </c>
    </row>
    <row r="36" spans="1:23" ht="23.1" customHeight="1" x14ac:dyDescent="0.15">
      <c r="A36" s="65" t="s">
        <v>63</v>
      </c>
      <c r="B36" s="103" t="s">
        <v>64</v>
      </c>
      <c r="C36" s="9" t="s">
        <v>112</v>
      </c>
      <c r="D36" s="125">
        <v>0</v>
      </c>
      <c r="E36" s="126" t="s">
        <v>35</v>
      </c>
      <c r="F36" s="125">
        <v>0</v>
      </c>
      <c r="G36" s="126" t="s">
        <v>35</v>
      </c>
      <c r="H36" s="125">
        <v>0</v>
      </c>
      <c r="I36" s="126">
        <v>0</v>
      </c>
      <c r="J36" s="125">
        <v>0.31034482758620685</v>
      </c>
      <c r="K36" s="126">
        <v>71.999999999999986</v>
      </c>
      <c r="L36" s="125">
        <v>0</v>
      </c>
      <c r="M36" s="126">
        <v>0</v>
      </c>
      <c r="N36" s="125">
        <v>0</v>
      </c>
      <c r="O36" s="126">
        <v>0</v>
      </c>
      <c r="P36" s="125">
        <v>0</v>
      </c>
      <c r="Q36" s="126">
        <v>0</v>
      </c>
      <c r="R36" s="125"/>
      <c r="S36" s="126"/>
      <c r="T36" s="125"/>
      <c r="U36" s="126"/>
      <c r="V36" s="125">
        <v>6.1300818980219884E-2</v>
      </c>
      <c r="W36" s="126">
        <v>53.051988436289221</v>
      </c>
    </row>
    <row r="37" spans="1:23" ht="23.1" customHeight="1" x14ac:dyDescent="0.15">
      <c r="A37" s="65"/>
      <c r="B37" s="61"/>
      <c r="C37" s="7" t="s">
        <v>109</v>
      </c>
      <c r="D37" s="127">
        <v>0</v>
      </c>
      <c r="E37" s="128" t="s">
        <v>35</v>
      </c>
      <c r="F37" s="127">
        <v>0</v>
      </c>
      <c r="G37" s="128" t="s">
        <v>35</v>
      </c>
      <c r="H37" s="127">
        <v>0.10526315789473685</v>
      </c>
      <c r="I37" s="128">
        <v>100</v>
      </c>
      <c r="J37" s="127">
        <v>0.12068965517241378</v>
      </c>
      <c r="K37" s="128">
        <v>27.999999999999996</v>
      </c>
      <c r="L37" s="127">
        <v>0.33333333333333331</v>
      </c>
      <c r="M37" s="128">
        <v>100</v>
      </c>
      <c r="N37" s="127">
        <v>0.33333333333333331</v>
      </c>
      <c r="O37" s="128">
        <v>100</v>
      </c>
      <c r="P37" s="127">
        <v>2.5</v>
      </c>
      <c r="Q37" s="128">
        <v>100</v>
      </c>
      <c r="R37" s="127"/>
      <c r="S37" s="128"/>
      <c r="T37" s="127"/>
      <c r="U37" s="128"/>
      <c r="V37" s="127">
        <v>5.4247760417207934E-2</v>
      </c>
      <c r="W37" s="128">
        <v>46.948011563710764</v>
      </c>
    </row>
    <row r="38" spans="1:23" ht="23.1" customHeight="1" x14ac:dyDescent="0.15">
      <c r="A38" s="65"/>
      <c r="B38" s="66"/>
      <c r="C38" s="63" t="s">
        <v>60</v>
      </c>
      <c r="D38" s="129">
        <v>0</v>
      </c>
      <c r="E38" s="130" t="s">
        <v>35</v>
      </c>
      <c r="F38" s="129">
        <v>0</v>
      </c>
      <c r="G38" s="130" t="s">
        <v>35</v>
      </c>
      <c r="H38" s="129">
        <v>0.10526315789473685</v>
      </c>
      <c r="I38" s="130">
        <v>100</v>
      </c>
      <c r="J38" s="129">
        <v>0.43103448275862072</v>
      </c>
      <c r="K38" s="130">
        <v>100</v>
      </c>
      <c r="L38" s="129">
        <v>0.33333333333333331</v>
      </c>
      <c r="M38" s="130">
        <v>100</v>
      </c>
      <c r="N38" s="129">
        <v>0.33333333333333331</v>
      </c>
      <c r="O38" s="130">
        <v>100</v>
      </c>
      <c r="P38" s="129">
        <v>2.5</v>
      </c>
      <c r="Q38" s="130">
        <v>100</v>
      </c>
      <c r="R38" s="129"/>
      <c r="S38" s="130"/>
      <c r="T38" s="129"/>
      <c r="U38" s="130"/>
      <c r="V38" s="129">
        <v>0.11554857939742784</v>
      </c>
      <c r="W38" s="130">
        <v>100</v>
      </c>
    </row>
    <row r="39" spans="1:23" ht="23.1" customHeight="1" x14ac:dyDescent="0.15">
      <c r="A39" s="65"/>
      <c r="B39" s="184" t="s">
        <v>117</v>
      </c>
      <c r="C39" s="9" t="s">
        <v>114</v>
      </c>
      <c r="D39" s="125">
        <v>0.18750000000000003</v>
      </c>
      <c r="E39" s="126">
        <v>100</v>
      </c>
      <c r="F39" s="125">
        <v>0.14018691588785029</v>
      </c>
      <c r="G39" s="126">
        <v>46.874999999999993</v>
      </c>
      <c r="H39" s="125">
        <v>0</v>
      </c>
      <c r="I39" s="126" t="s">
        <v>35</v>
      </c>
      <c r="J39" s="125">
        <v>0.11764705882352945</v>
      </c>
      <c r="K39" s="126">
        <v>39.130434782608695</v>
      </c>
      <c r="L39" s="125">
        <v>1.8599999999999968</v>
      </c>
      <c r="M39" s="126">
        <v>78.813559322033896</v>
      </c>
      <c r="N39" s="125">
        <v>0.35064935064935027</v>
      </c>
      <c r="O39" s="126">
        <v>28.421052631578942</v>
      </c>
      <c r="P39" s="125">
        <v>0.5333333333333331</v>
      </c>
      <c r="Q39" s="126">
        <v>100</v>
      </c>
      <c r="R39" s="125">
        <v>0</v>
      </c>
      <c r="S39" s="126" t="s">
        <v>35</v>
      </c>
      <c r="T39" s="125">
        <v>0</v>
      </c>
      <c r="U39" s="126" t="s">
        <v>35</v>
      </c>
      <c r="V39" s="125">
        <v>0.16074212490148826</v>
      </c>
      <c r="W39" s="126">
        <v>53.695716161380226</v>
      </c>
    </row>
    <row r="40" spans="1:23" ht="23.1" customHeight="1" x14ac:dyDescent="0.15">
      <c r="A40" s="65"/>
      <c r="B40" s="185"/>
      <c r="C40" s="7" t="s">
        <v>115</v>
      </c>
      <c r="D40" s="127">
        <v>0</v>
      </c>
      <c r="E40" s="128">
        <v>0</v>
      </c>
      <c r="F40" s="127">
        <v>0.15887850467289705</v>
      </c>
      <c r="G40" s="128">
        <v>53.125000000000007</v>
      </c>
      <c r="H40" s="127">
        <v>0</v>
      </c>
      <c r="I40" s="128" t="s">
        <v>35</v>
      </c>
      <c r="J40" s="127">
        <v>0.18300653594771249</v>
      </c>
      <c r="K40" s="128">
        <v>60.869565217391305</v>
      </c>
      <c r="L40" s="127">
        <v>0.49999999999999917</v>
      </c>
      <c r="M40" s="128">
        <v>21.186440677966104</v>
      </c>
      <c r="N40" s="127">
        <v>0.88311688311688219</v>
      </c>
      <c r="O40" s="128">
        <v>71.578947368421041</v>
      </c>
      <c r="P40" s="127">
        <v>0</v>
      </c>
      <c r="Q40" s="128">
        <v>0</v>
      </c>
      <c r="R40" s="127">
        <v>0</v>
      </c>
      <c r="S40" s="128" t="s">
        <v>35</v>
      </c>
      <c r="T40" s="127">
        <v>0</v>
      </c>
      <c r="U40" s="128" t="s">
        <v>35</v>
      </c>
      <c r="V40" s="127">
        <v>0.1386153218236556</v>
      </c>
      <c r="W40" s="128">
        <v>46.304283838619789</v>
      </c>
    </row>
    <row r="41" spans="1:23" ht="23.1" customHeight="1" x14ac:dyDescent="0.15">
      <c r="A41" s="65"/>
      <c r="B41" s="186"/>
      <c r="C41" s="63" t="s">
        <v>60</v>
      </c>
      <c r="D41" s="129">
        <v>0.18750000000000003</v>
      </c>
      <c r="E41" s="130">
        <v>100</v>
      </c>
      <c r="F41" s="129">
        <v>0.29906542056074731</v>
      </c>
      <c r="G41" s="130">
        <v>100</v>
      </c>
      <c r="H41" s="129">
        <v>0</v>
      </c>
      <c r="I41" s="130" t="s">
        <v>35</v>
      </c>
      <c r="J41" s="129">
        <v>0.30065359477124193</v>
      </c>
      <c r="K41" s="130">
        <v>100</v>
      </c>
      <c r="L41" s="129">
        <v>2.3599999999999959</v>
      </c>
      <c r="M41" s="130">
        <v>100</v>
      </c>
      <c r="N41" s="129">
        <v>1.2337662337662327</v>
      </c>
      <c r="O41" s="130">
        <v>100</v>
      </c>
      <c r="P41" s="129">
        <v>0.5333333333333331</v>
      </c>
      <c r="Q41" s="130">
        <v>100</v>
      </c>
      <c r="R41" s="129">
        <v>0</v>
      </c>
      <c r="S41" s="130" t="s">
        <v>35</v>
      </c>
      <c r="T41" s="129">
        <v>0</v>
      </c>
      <c r="U41" s="130" t="s">
        <v>35</v>
      </c>
      <c r="V41" s="129">
        <v>0.29935744672514381</v>
      </c>
      <c r="W41" s="130">
        <v>100</v>
      </c>
    </row>
    <row r="42" spans="1:23" ht="23.1" customHeight="1" x14ac:dyDescent="0.15">
      <c r="A42" s="65"/>
      <c r="B42" s="158" t="s">
        <v>118</v>
      </c>
      <c r="C42" s="9" t="s">
        <v>110</v>
      </c>
      <c r="D42" s="125">
        <v>0</v>
      </c>
      <c r="E42" s="126">
        <v>0</v>
      </c>
      <c r="F42" s="125">
        <v>0</v>
      </c>
      <c r="G42" s="126" t="s">
        <v>35</v>
      </c>
      <c r="H42" s="125">
        <v>0</v>
      </c>
      <c r="I42" s="126">
        <v>0</v>
      </c>
      <c r="J42" s="125">
        <v>0.21176470588235297</v>
      </c>
      <c r="K42" s="126">
        <v>22.784810126582279</v>
      </c>
      <c r="L42" s="125">
        <v>0.26829268292682928</v>
      </c>
      <c r="M42" s="126">
        <v>15.492957746478874</v>
      </c>
      <c r="N42" s="125">
        <v>0.10526315789473684</v>
      </c>
      <c r="O42" s="126">
        <v>4.5454545454545459</v>
      </c>
      <c r="P42" s="125">
        <v>0</v>
      </c>
      <c r="Q42" s="126">
        <v>0</v>
      </c>
      <c r="R42" s="125">
        <v>0</v>
      </c>
      <c r="S42" s="126">
        <v>0</v>
      </c>
      <c r="T42" s="125">
        <v>0</v>
      </c>
      <c r="U42" s="126">
        <v>0</v>
      </c>
      <c r="V42" s="125">
        <v>0.10730942741691131</v>
      </c>
      <c r="W42" s="126">
        <v>18.678315658289502</v>
      </c>
    </row>
    <row r="43" spans="1:23" ht="23.1" customHeight="1" x14ac:dyDescent="0.15">
      <c r="A43" s="65"/>
      <c r="B43" s="181"/>
      <c r="C43" s="7" t="s">
        <v>111</v>
      </c>
      <c r="D43" s="127">
        <v>0.22222222222222227</v>
      </c>
      <c r="E43" s="128">
        <v>100</v>
      </c>
      <c r="F43" s="127">
        <v>0</v>
      </c>
      <c r="G43" s="128" t="s">
        <v>35</v>
      </c>
      <c r="H43" s="127">
        <v>7.69230769230769E-2</v>
      </c>
      <c r="I43" s="128">
        <v>100</v>
      </c>
      <c r="J43" s="127">
        <v>0.71764705882352953</v>
      </c>
      <c r="K43" s="128">
        <v>77.215189873417742</v>
      </c>
      <c r="L43" s="127">
        <v>1.4634146341463414</v>
      </c>
      <c r="M43" s="128">
        <v>84.507042253521121</v>
      </c>
      <c r="N43" s="127">
        <v>2.2105263157894739</v>
      </c>
      <c r="O43" s="128">
        <v>95.454545454545453</v>
      </c>
      <c r="P43" s="127">
        <v>0.39999999999999997</v>
      </c>
      <c r="Q43" s="128">
        <v>100</v>
      </c>
      <c r="R43" s="127">
        <v>0.25</v>
      </c>
      <c r="S43" s="128">
        <v>100</v>
      </c>
      <c r="T43" s="127">
        <v>7.4</v>
      </c>
      <c r="U43" s="128">
        <v>100</v>
      </c>
      <c r="V43" s="127">
        <v>0.46720397828884908</v>
      </c>
      <c r="W43" s="128">
        <v>81.321684341710508</v>
      </c>
    </row>
    <row r="44" spans="1:23" ht="23.1" customHeight="1" x14ac:dyDescent="0.15">
      <c r="A44" s="65"/>
      <c r="B44" s="66"/>
      <c r="C44" s="63" t="s">
        <v>60</v>
      </c>
      <c r="D44" s="129">
        <v>0.22222222222222227</v>
      </c>
      <c r="E44" s="130">
        <v>100</v>
      </c>
      <c r="F44" s="129">
        <v>0</v>
      </c>
      <c r="G44" s="130" t="s">
        <v>35</v>
      </c>
      <c r="H44" s="129">
        <v>7.69230769230769E-2</v>
      </c>
      <c r="I44" s="130">
        <v>100</v>
      </c>
      <c r="J44" s="129">
        <v>0.92941176470588238</v>
      </c>
      <c r="K44" s="130">
        <v>100</v>
      </c>
      <c r="L44" s="129">
        <v>1.7317073170731707</v>
      </c>
      <c r="M44" s="130">
        <v>100</v>
      </c>
      <c r="N44" s="129">
        <v>2.3157894736842106</v>
      </c>
      <c r="O44" s="130">
        <v>100</v>
      </c>
      <c r="P44" s="129">
        <v>0.39999999999999997</v>
      </c>
      <c r="Q44" s="130">
        <v>100</v>
      </c>
      <c r="R44" s="129">
        <v>0.25</v>
      </c>
      <c r="S44" s="130">
        <v>100</v>
      </c>
      <c r="T44" s="129">
        <v>7.4</v>
      </c>
      <c r="U44" s="130">
        <v>100</v>
      </c>
      <c r="V44" s="129">
        <v>0.57451340570576037</v>
      </c>
      <c r="W44" s="130">
        <v>100</v>
      </c>
    </row>
    <row r="45" spans="1:23" ht="23.1" customHeight="1" x14ac:dyDescent="0.15">
      <c r="A45" s="65"/>
      <c r="B45" s="103" t="s">
        <v>65</v>
      </c>
      <c r="C45" s="9" t="s">
        <v>112</v>
      </c>
      <c r="D45" s="125">
        <v>0</v>
      </c>
      <c r="E45" s="126" t="s">
        <v>35</v>
      </c>
      <c r="F45" s="125">
        <v>1.19047619047619</v>
      </c>
      <c r="G45" s="126">
        <v>50</v>
      </c>
      <c r="H45" s="125">
        <v>0</v>
      </c>
      <c r="I45" s="126" t="s">
        <v>35</v>
      </c>
      <c r="J45" s="125">
        <v>1.2500000000000009</v>
      </c>
      <c r="K45" s="126">
        <v>77.464788732394368</v>
      </c>
      <c r="L45" s="125">
        <v>0</v>
      </c>
      <c r="M45" s="126">
        <v>0</v>
      </c>
      <c r="N45" s="125">
        <v>0</v>
      </c>
      <c r="O45" s="126" t="s">
        <v>35</v>
      </c>
      <c r="P45" s="125">
        <v>0</v>
      </c>
      <c r="Q45" s="126" t="s">
        <v>35</v>
      </c>
      <c r="R45" s="125"/>
      <c r="S45" s="126"/>
      <c r="T45" s="125"/>
      <c r="U45" s="126"/>
      <c r="V45" s="125">
        <v>0.75416250684357999</v>
      </c>
      <c r="W45" s="126">
        <v>59.528197567268698</v>
      </c>
    </row>
    <row r="46" spans="1:23" ht="23.1" customHeight="1" x14ac:dyDescent="0.15">
      <c r="A46" s="65"/>
      <c r="B46" s="61"/>
      <c r="C46" s="7" t="s">
        <v>111</v>
      </c>
      <c r="D46" s="127">
        <v>0</v>
      </c>
      <c r="E46" s="128" t="s">
        <v>35</v>
      </c>
      <c r="F46" s="127">
        <v>1.19047619047619</v>
      </c>
      <c r="G46" s="128">
        <v>50</v>
      </c>
      <c r="H46" s="127">
        <v>0</v>
      </c>
      <c r="I46" s="128" t="s">
        <v>35</v>
      </c>
      <c r="J46" s="127">
        <v>0.36363636363636392</v>
      </c>
      <c r="K46" s="128">
        <v>22.535211267605636</v>
      </c>
      <c r="L46" s="127">
        <v>5.8823529411764698E-2</v>
      </c>
      <c r="M46" s="128">
        <v>100</v>
      </c>
      <c r="N46" s="127">
        <v>0</v>
      </c>
      <c r="O46" s="128" t="s">
        <v>35</v>
      </c>
      <c r="P46" s="127">
        <v>0</v>
      </c>
      <c r="Q46" s="128" t="s">
        <v>35</v>
      </c>
      <c r="R46" s="127"/>
      <c r="S46" s="128"/>
      <c r="T46" s="127"/>
      <c r="U46" s="128"/>
      <c r="V46" s="127">
        <v>0.51273710991594479</v>
      </c>
      <c r="W46" s="128">
        <v>40.471802432731295</v>
      </c>
    </row>
    <row r="47" spans="1:23" ht="23.1" customHeight="1" x14ac:dyDescent="0.15">
      <c r="A47" s="65"/>
      <c r="B47" s="66"/>
      <c r="C47" s="63" t="s">
        <v>60</v>
      </c>
      <c r="D47" s="129">
        <v>0</v>
      </c>
      <c r="E47" s="130" t="s">
        <v>35</v>
      </c>
      <c r="F47" s="129">
        <v>2.38095238095238</v>
      </c>
      <c r="G47" s="130">
        <v>100</v>
      </c>
      <c r="H47" s="129">
        <v>0</v>
      </c>
      <c r="I47" s="130" t="s">
        <v>35</v>
      </c>
      <c r="J47" s="129">
        <v>1.6136363636363649</v>
      </c>
      <c r="K47" s="130">
        <v>100</v>
      </c>
      <c r="L47" s="129">
        <v>5.8823529411764698E-2</v>
      </c>
      <c r="M47" s="130">
        <v>100</v>
      </c>
      <c r="N47" s="129">
        <v>0</v>
      </c>
      <c r="O47" s="130" t="s">
        <v>35</v>
      </c>
      <c r="P47" s="129">
        <v>0</v>
      </c>
      <c r="Q47" s="130" t="s">
        <v>35</v>
      </c>
      <c r="R47" s="129"/>
      <c r="S47" s="130"/>
      <c r="T47" s="129"/>
      <c r="U47" s="130"/>
      <c r="V47" s="129">
        <v>1.2668996167595248</v>
      </c>
      <c r="W47" s="130">
        <v>100</v>
      </c>
    </row>
    <row r="48" spans="1:23" ht="23.1" customHeight="1" x14ac:dyDescent="0.15">
      <c r="A48" s="65"/>
      <c r="B48" s="103" t="s">
        <v>119</v>
      </c>
      <c r="C48" s="9" t="s">
        <v>108</v>
      </c>
      <c r="D48" s="125">
        <v>0</v>
      </c>
      <c r="E48" s="126" t="s">
        <v>35</v>
      </c>
      <c r="F48" s="125">
        <v>0.23529411764705893</v>
      </c>
      <c r="G48" s="126">
        <v>100</v>
      </c>
      <c r="H48" s="125">
        <v>3</v>
      </c>
      <c r="I48" s="126">
        <v>100</v>
      </c>
      <c r="J48" s="125">
        <v>0</v>
      </c>
      <c r="K48" s="126">
        <v>0</v>
      </c>
      <c r="L48" s="125">
        <v>0.35714285714285721</v>
      </c>
      <c r="M48" s="126">
        <v>55.555555555555557</v>
      </c>
      <c r="N48" s="125">
        <v>0.39999999999999997</v>
      </c>
      <c r="O48" s="126">
        <v>15.384615384615385</v>
      </c>
      <c r="P48" s="125"/>
      <c r="Q48" s="126"/>
      <c r="R48" s="125"/>
      <c r="S48" s="126"/>
      <c r="T48" s="125"/>
      <c r="U48" s="126"/>
      <c r="V48" s="125">
        <v>0.93064353655591425</v>
      </c>
      <c r="W48" s="126">
        <v>89.874803498839057</v>
      </c>
    </row>
    <row r="49" spans="1:23" ht="23.1" customHeight="1" x14ac:dyDescent="0.15">
      <c r="A49" s="65"/>
      <c r="B49" s="61"/>
      <c r="C49" s="7" t="s">
        <v>109</v>
      </c>
      <c r="D49" s="127">
        <v>0</v>
      </c>
      <c r="E49" s="128" t="s">
        <v>35</v>
      </c>
      <c r="F49" s="127">
        <v>0</v>
      </c>
      <c r="G49" s="128">
        <v>0</v>
      </c>
      <c r="H49" s="127">
        <v>0</v>
      </c>
      <c r="I49" s="128">
        <v>0</v>
      </c>
      <c r="J49" s="127">
        <v>0.17391304347826092</v>
      </c>
      <c r="K49" s="128">
        <v>100</v>
      </c>
      <c r="L49" s="127">
        <v>0.28571428571428575</v>
      </c>
      <c r="M49" s="128">
        <v>44.444444444444443</v>
      </c>
      <c r="N49" s="127">
        <v>2.1999999999999997</v>
      </c>
      <c r="O49" s="128">
        <v>84.615384615384613</v>
      </c>
      <c r="P49" s="127"/>
      <c r="Q49" s="128"/>
      <c r="R49" s="127"/>
      <c r="S49" s="128"/>
      <c r="T49" s="127"/>
      <c r="U49" s="128"/>
      <c r="V49" s="127">
        <v>0.10484527713360434</v>
      </c>
      <c r="W49" s="128">
        <v>10.125196501160968</v>
      </c>
    </row>
    <row r="50" spans="1:23" ht="23.1" customHeight="1" x14ac:dyDescent="0.15">
      <c r="A50" s="65"/>
      <c r="B50" s="66"/>
      <c r="C50" s="63" t="s">
        <v>60</v>
      </c>
      <c r="D50" s="129">
        <v>0</v>
      </c>
      <c r="E50" s="130" t="s">
        <v>35</v>
      </c>
      <c r="F50" s="129">
        <v>0.23529411764705893</v>
      </c>
      <c r="G50" s="130">
        <v>100</v>
      </c>
      <c r="H50" s="129">
        <v>3</v>
      </c>
      <c r="I50" s="130">
        <v>100</v>
      </c>
      <c r="J50" s="129">
        <v>0.17391304347826092</v>
      </c>
      <c r="K50" s="130">
        <v>100</v>
      </c>
      <c r="L50" s="129">
        <v>0.64285714285714302</v>
      </c>
      <c r="M50" s="130">
        <v>100</v>
      </c>
      <c r="N50" s="129">
        <v>2.6</v>
      </c>
      <c r="O50" s="130">
        <v>100</v>
      </c>
      <c r="P50" s="129"/>
      <c r="Q50" s="130"/>
      <c r="R50" s="129"/>
      <c r="S50" s="130"/>
      <c r="T50" s="129"/>
      <c r="U50" s="130"/>
      <c r="V50" s="129">
        <v>1.0354888136895184</v>
      </c>
      <c r="W50" s="130">
        <v>100</v>
      </c>
    </row>
    <row r="51" spans="1:23" ht="23.1" customHeight="1" x14ac:dyDescent="0.15">
      <c r="A51" s="65"/>
      <c r="B51" s="105" t="s">
        <v>66</v>
      </c>
      <c r="C51" s="9" t="s">
        <v>110</v>
      </c>
      <c r="D51" s="125">
        <v>5.6932557791762317E-2</v>
      </c>
      <c r="E51" s="126">
        <v>62.148768058347756</v>
      </c>
      <c r="F51" s="125">
        <v>0.18081019565524584</v>
      </c>
      <c r="G51" s="126">
        <v>51.944660453904326</v>
      </c>
      <c r="H51" s="125">
        <v>0.35147950327380589</v>
      </c>
      <c r="I51" s="126">
        <v>92.707643424240644</v>
      </c>
      <c r="J51" s="125">
        <v>0.22578256776043021</v>
      </c>
      <c r="K51" s="126">
        <v>40.580086886080473</v>
      </c>
      <c r="L51" s="125">
        <v>0.97182724581428026</v>
      </c>
      <c r="M51" s="126">
        <v>60.682171885414945</v>
      </c>
      <c r="N51" s="125">
        <v>0.25839775573547685</v>
      </c>
      <c r="O51" s="126">
        <v>16.066975074008351</v>
      </c>
      <c r="P51" s="125">
        <v>0.30046948356807501</v>
      </c>
      <c r="Q51" s="126">
        <v>54.935622317596561</v>
      </c>
      <c r="R51" s="125">
        <v>0</v>
      </c>
      <c r="S51" s="126">
        <v>0</v>
      </c>
      <c r="T51" s="125">
        <v>0</v>
      </c>
      <c r="U51" s="126">
        <v>0</v>
      </c>
      <c r="V51" s="125">
        <v>0.24831758707595106</v>
      </c>
      <c r="W51" s="126">
        <v>54.733495660149821</v>
      </c>
    </row>
    <row r="52" spans="1:23" ht="23.1" customHeight="1" x14ac:dyDescent="0.15">
      <c r="A52" s="65"/>
      <c r="B52" s="61"/>
      <c r="C52" s="7" t="s">
        <v>109</v>
      </c>
      <c r="D52" s="127">
        <v>3.467433896653184E-2</v>
      </c>
      <c r="E52" s="128">
        <v>37.851231941652259</v>
      </c>
      <c r="F52" s="127">
        <v>0.16727215597682757</v>
      </c>
      <c r="G52" s="128">
        <v>48.055339546095681</v>
      </c>
      <c r="H52" s="127">
        <v>2.7647276667515663E-2</v>
      </c>
      <c r="I52" s="128">
        <v>7.2923565757593547</v>
      </c>
      <c r="J52" s="127">
        <v>0.33060502301596301</v>
      </c>
      <c r="K52" s="128">
        <v>59.419913113919542</v>
      </c>
      <c r="L52" s="127">
        <v>0.62967648356667227</v>
      </c>
      <c r="M52" s="128">
        <v>39.317828114585055</v>
      </c>
      <c r="N52" s="127">
        <v>1.3498561597976875</v>
      </c>
      <c r="O52" s="128">
        <v>83.933024925991631</v>
      </c>
      <c r="P52" s="127">
        <v>0.2464788732394366</v>
      </c>
      <c r="Q52" s="128">
        <v>45.064377682403439</v>
      </c>
      <c r="R52" s="127">
        <v>0.17857142857142858</v>
      </c>
      <c r="S52" s="128">
        <v>100</v>
      </c>
      <c r="T52" s="127">
        <v>3.8947368421052628</v>
      </c>
      <c r="U52" s="128">
        <v>100</v>
      </c>
      <c r="V52" s="127">
        <v>0.20536728008071642</v>
      </c>
      <c r="W52" s="128">
        <v>45.266504339850187</v>
      </c>
    </row>
    <row r="53" spans="1:23" ht="23.1" customHeight="1" x14ac:dyDescent="0.15">
      <c r="A53" s="65"/>
      <c r="B53" s="66"/>
      <c r="C53" s="63" t="s">
        <v>60</v>
      </c>
      <c r="D53" s="129">
        <v>9.1606896758294143E-2</v>
      </c>
      <c r="E53" s="130">
        <v>100</v>
      </c>
      <c r="F53" s="129">
        <v>0.34808235163207341</v>
      </c>
      <c r="G53" s="130">
        <v>100</v>
      </c>
      <c r="H53" s="129">
        <v>0.3791267799413216</v>
      </c>
      <c r="I53" s="130">
        <v>100</v>
      </c>
      <c r="J53" s="129">
        <v>0.5563875907763931</v>
      </c>
      <c r="K53" s="130">
        <v>100</v>
      </c>
      <c r="L53" s="129">
        <v>1.6015037293809524</v>
      </c>
      <c r="M53" s="130">
        <v>100</v>
      </c>
      <c r="N53" s="129">
        <v>1.6082539155331645</v>
      </c>
      <c r="O53" s="130">
        <v>100</v>
      </c>
      <c r="P53" s="129">
        <v>0.54694835680751164</v>
      </c>
      <c r="Q53" s="130">
        <v>100</v>
      </c>
      <c r="R53" s="129">
        <v>0.17857142857142858</v>
      </c>
      <c r="S53" s="130">
        <v>100</v>
      </c>
      <c r="T53" s="129">
        <v>3.8947368421052628</v>
      </c>
      <c r="U53" s="130">
        <v>100</v>
      </c>
      <c r="V53" s="129">
        <v>0.45368486715666745</v>
      </c>
      <c r="W53" s="130">
        <v>100</v>
      </c>
    </row>
    <row r="54" spans="1:23" ht="23.1" customHeight="1" x14ac:dyDescent="0.15">
      <c r="A54" s="65"/>
      <c r="B54" s="103" t="s">
        <v>67</v>
      </c>
      <c r="C54" s="9" t="s">
        <v>114</v>
      </c>
      <c r="D54" s="125">
        <v>0</v>
      </c>
      <c r="E54" s="126" t="s">
        <v>35</v>
      </c>
      <c r="F54" s="125">
        <v>0</v>
      </c>
      <c r="G54" s="126" t="s">
        <v>35</v>
      </c>
      <c r="H54" s="125">
        <v>0</v>
      </c>
      <c r="I54" s="126" t="s">
        <v>35</v>
      </c>
      <c r="J54" s="125">
        <v>0.39393939393939426</v>
      </c>
      <c r="K54" s="126">
        <v>100</v>
      </c>
      <c r="L54" s="125">
        <v>2</v>
      </c>
      <c r="M54" s="126">
        <v>50</v>
      </c>
      <c r="N54" s="125">
        <v>0</v>
      </c>
      <c r="O54" s="126" t="s">
        <v>35</v>
      </c>
      <c r="P54" s="125"/>
      <c r="Q54" s="126"/>
      <c r="R54" s="125"/>
      <c r="S54" s="126"/>
      <c r="T54" s="125"/>
      <c r="U54" s="126"/>
      <c r="V54" s="125">
        <v>0.18068108010584563</v>
      </c>
      <c r="W54" s="126">
        <v>86.551317341722381</v>
      </c>
    </row>
    <row r="55" spans="1:23" ht="23.1" customHeight="1" x14ac:dyDescent="0.15">
      <c r="A55" s="65"/>
      <c r="B55" s="61"/>
      <c r="C55" s="7" t="s">
        <v>111</v>
      </c>
      <c r="D55" s="127">
        <v>0</v>
      </c>
      <c r="E55" s="128" t="s">
        <v>35</v>
      </c>
      <c r="F55" s="127">
        <v>0</v>
      </c>
      <c r="G55" s="128" t="s">
        <v>35</v>
      </c>
      <c r="H55" s="127">
        <v>0</v>
      </c>
      <c r="I55" s="128" t="s">
        <v>35</v>
      </c>
      <c r="J55" s="127">
        <v>0</v>
      </c>
      <c r="K55" s="128">
        <v>0</v>
      </c>
      <c r="L55" s="127">
        <v>2</v>
      </c>
      <c r="M55" s="128">
        <v>50</v>
      </c>
      <c r="N55" s="127">
        <v>0</v>
      </c>
      <c r="O55" s="128" t="s">
        <v>35</v>
      </c>
      <c r="P55" s="127"/>
      <c r="Q55" s="128"/>
      <c r="R55" s="127"/>
      <c r="S55" s="128"/>
      <c r="T55" s="127"/>
      <c r="U55" s="128"/>
      <c r="V55" s="127">
        <v>2.8074933846523945E-2</v>
      </c>
      <c r="W55" s="128">
        <v>13.448682658277626</v>
      </c>
    </row>
    <row r="56" spans="1:23" ht="23.1" customHeight="1" x14ac:dyDescent="0.15">
      <c r="A56" s="65"/>
      <c r="B56" s="66"/>
      <c r="C56" s="63" t="s">
        <v>60</v>
      </c>
      <c r="D56" s="129">
        <v>0</v>
      </c>
      <c r="E56" s="130" t="s">
        <v>35</v>
      </c>
      <c r="F56" s="129">
        <v>0</v>
      </c>
      <c r="G56" s="130" t="s">
        <v>35</v>
      </c>
      <c r="H56" s="129">
        <v>0</v>
      </c>
      <c r="I56" s="130" t="s">
        <v>35</v>
      </c>
      <c r="J56" s="129">
        <v>0.39393939393939426</v>
      </c>
      <c r="K56" s="130">
        <v>100</v>
      </c>
      <c r="L56" s="129">
        <v>4</v>
      </c>
      <c r="M56" s="130">
        <v>100</v>
      </c>
      <c r="N56" s="129">
        <v>0</v>
      </c>
      <c r="O56" s="130" t="s">
        <v>35</v>
      </c>
      <c r="P56" s="129"/>
      <c r="Q56" s="130"/>
      <c r="R56" s="129"/>
      <c r="S56" s="130"/>
      <c r="T56" s="129"/>
      <c r="U56" s="130"/>
      <c r="V56" s="129">
        <v>0.20875601395236956</v>
      </c>
      <c r="W56" s="130">
        <v>100</v>
      </c>
    </row>
    <row r="57" spans="1:23" ht="23.1" customHeight="1" x14ac:dyDescent="0.15">
      <c r="A57" s="65"/>
      <c r="B57" s="103" t="s">
        <v>68</v>
      </c>
      <c r="C57" s="5" t="s">
        <v>110</v>
      </c>
      <c r="D57" s="125">
        <v>0</v>
      </c>
      <c r="E57" s="126" t="s">
        <v>35</v>
      </c>
      <c r="F57" s="125">
        <v>0</v>
      </c>
      <c r="G57" s="126" t="s">
        <v>35</v>
      </c>
      <c r="H57" s="125">
        <v>0</v>
      </c>
      <c r="I57" s="126" t="s">
        <v>35</v>
      </c>
      <c r="J57" s="125">
        <v>1.4285714285714286</v>
      </c>
      <c r="K57" s="126">
        <v>100</v>
      </c>
      <c r="L57" s="125">
        <v>0</v>
      </c>
      <c r="M57" s="126" t="s">
        <v>35</v>
      </c>
      <c r="N57" s="125">
        <v>0</v>
      </c>
      <c r="O57" s="126">
        <v>0</v>
      </c>
      <c r="P57" s="125"/>
      <c r="Q57" s="126"/>
      <c r="R57" s="125"/>
      <c r="S57" s="126"/>
      <c r="T57" s="125"/>
      <c r="U57" s="126"/>
      <c r="V57" s="125">
        <v>0.26133431142666264</v>
      </c>
      <c r="W57" s="126">
        <v>88.785046728971963</v>
      </c>
    </row>
    <row r="58" spans="1:23" ht="23.1" customHeight="1" x14ac:dyDescent="0.15">
      <c r="A58" s="65"/>
      <c r="B58" s="61"/>
      <c r="C58" s="7" t="s">
        <v>109</v>
      </c>
      <c r="D58" s="127">
        <v>0</v>
      </c>
      <c r="E58" s="128" t="s">
        <v>35</v>
      </c>
      <c r="F58" s="127">
        <v>0</v>
      </c>
      <c r="G58" s="128" t="s">
        <v>35</v>
      </c>
      <c r="H58" s="127">
        <v>0</v>
      </c>
      <c r="I58" s="128" t="s">
        <v>35</v>
      </c>
      <c r="J58" s="127">
        <v>0</v>
      </c>
      <c r="K58" s="128">
        <v>0</v>
      </c>
      <c r="L58" s="127">
        <v>0</v>
      </c>
      <c r="M58" s="128" t="s">
        <v>35</v>
      </c>
      <c r="N58" s="127">
        <v>1.3333333333333333</v>
      </c>
      <c r="O58" s="128">
        <v>100</v>
      </c>
      <c r="P58" s="127"/>
      <c r="Q58" s="128"/>
      <c r="R58" s="127"/>
      <c r="S58" s="128"/>
      <c r="T58" s="127"/>
      <c r="U58" s="128"/>
      <c r="V58" s="127">
        <v>3.3010649864420545E-2</v>
      </c>
      <c r="W58" s="128">
        <v>11.214953271028037</v>
      </c>
    </row>
    <row r="59" spans="1:23" ht="23.1" customHeight="1" x14ac:dyDescent="0.15">
      <c r="A59" s="65"/>
      <c r="B59" s="66"/>
      <c r="C59" s="63" t="s">
        <v>60</v>
      </c>
      <c r="D59" s="129">
        <v>0</v>
      </c>
      <c r="E59" s="130" t="s">
        <v>35</v>
      </c>
      <c r="F59" s="129">
        <v>0</v>
      </c>
      <c r="G59" s="130" t="s">
        <v>35</v>
      </c>
      <c r="H59" s="129">
        <v>0</v>
      </c>
      <c r="I59" s="130" t="s">
        <v>35</v>
      </c>
      <c r="J59" s="129">
        <v>1.4285714285714286</v>
      </c>
      <c r="K59" s="130">
        <v>100</v>
      </c>
      <c r="L59" s="129">
        <v>0</v>
      </c>
      <c r="M59" s="130" t="s">
        <v>35</v>
      </c>
      <c r="N59" s="129">
        <v>1.3333333333333333</v>
      </c>
      <c r="O59" s="130">
        <v>100</v>
      </c>
      <c r="P59" s="129"/>
      <c r="Q59" s="130"/>
      <c r="R59" s="129"/>
      <c r="S59" s="130"/>
      <c r="T59" s="129"/>
      <c r="U59" s="130"/>
      <c r="V59" s="129">
        <v>0.29434496129108317</v>
      </c>
      <c r="W59" s="130">
        <v>100</v>
      </c>
    </row>
    <row r="60" spans="1:23" ht="23.1" customHeight="1" x14ac:dyDescent="0.15">
      <c r="A60" s="65"/>
      <c r="B60" s="103" t="s">
        <v>69</v>
      </c>
      <c r="C60" s="9" t="s">
        <v>120</v>
      </c>
      <c r="D60" s="125">
        <v>0.6</v>
      </c>
      <c r="E60" s="126">
        <v>85.714285714285708</v>
      </c>
      <c r="F60" s="125">
        <v>7.6923076923076913E-2</v>
      </c>
      <c r="G60" s="126">
        <v>50</v>
      </c>
      <c r="H60" s="125">
        <v>0</v>
      </c>
      <c r="I60" s="126">
        <v>0</v>
      </c>
      <c r="J60" s="125">
        <v>5.128205128205128E-2</v>
      </c>
      <c r="K60" s="126">
        <v>22.222222222222221</v>
      </c>
      <c r="L60" s="125">
        <v>0</v>
      </c>
      <c r="M60" s="126" t="s">
        <v>35</v>
      </c>
      <c r="N60" s="125">
        <v>11.25</v>
      </c>
      <c r="O60" s="126">
        <v>66.176470588235304</v>
      </c>
      <c r="P60" s="125"/>
      <c r="Q60" s="126"/>
      <c r="R60" s="125"/>
      <c r="S60" s="126"/>
      <c r="T60" s="125"/>
      <c r="U60" s="126"/>
      <c r="V60" s="125">
        <v>0.21129622632487172</v>
      </c>
      <c r="W60" s="126">
        <v>30.101682457730881</v>
      </c>
    </row>
    <row r="61" spans="1:23" ht="23.1" customHeight="1" x14ac:dyDescent="0.15">
      <c r="A61" s="65"/>
      <c r="B61" s="61"/>
      <c r="C61" s="7" t="s">
        <v>111</v>
      </c>
      <c r="D61" s="127">
        <v>0.1</v>
      </c>
      <c r="E61" s="128">
        <v>14.285714285714286</v>
      </c>
      <c r="F61" s="127">
        <v>7.6923076923076913E-2</v>
      </c>
      <c r="G61" s="128">
        <v>50</v>
      </c>
      <c r="H61" s="127">
        <v>2.1111111111111116</v>
      </c>
      <c r="I61" s="128">
        <v>100</v>
      </c>
      <c r="J61" s="127">
        <v>0.17948717948717949</v>
      </c>
      <c r="K61" s="128">
        <v>77.777777777777786</v>
      </c>
      <c r="L61" s="127">
        <v>0</v>
      </c>
      <c r="M61" s="128" t="s">
        <v>35</v>
      </c>
      <c r="N61" s="127">
        <v>5.7500000000000009</v>
      </c>
      <c r="O61" s="128">
        <v>33.82352941176471</v>
      </c>
      <c r="P61" s="127"/>
      <c r="Q61" s="128"/>
      <c r="R61" s="127"/>
      <c r="S61" s="128"/>
      <c r="T61" s="127"/>
      <c r="U61" s="128"/>
      <c r="V61" s="127">
        <v>0.49064535658025743</v>
      </c>
      <c r="W61" s="128">
        <v>69.898317542269126</v>
      </c>
    </row>
    <row r="62" spans="1:23" ht="23.1" customHeight="1" x14ac:dyDescent="0.15">
      <c r="A62" s="74"/>
      <c r="B62" s="66"/>
      <c r="C62" s="63" t="s">
        <v>60</v>
      </c>
      <c r="D62" s="129">
        <v>0.70000000000000007</v>
      </c>
      <c r="E62" s="130">
        <v>100</v>
      </c>
      <c r="F62" s="129">
        <v>0.15384615384615383</v>
      </c>
      <c r="G62" s="130">
        <v>100</v>
      </c>
      <c r="H62" s="129">
        <v>2.1111111111111116</v>
      </c>
      <c r="I62" s="130">
        <v>100</v>
      </c>
      <c r="J62" s="129">
        <v>0.23076923076923075</v>
      </c>
      <c r="K62" s="130">
        <v>100</v>
      </c>
      <c r="L62" s="129">
        <v>0</v>
      </c>
      <c r="M62" s="130" t="s">
        <v>35</v>
      </c>
      <c r="N62" s="129">
        <v>16.999999999999996</v>
      </c>
      <c r="O62" s="130">
        <v>100</v>
      </c>
      <c r="P62" s="129"/>
      <c r="Q62" s="130"/>
      <c r="R62" s="129"/>
      <c r="S62" s="130"/>
      <c r="T62" s="129"/>
      <c r="U62" s="130"/>
      <c r="V62" s="129">
        <v>0.70194158290512909</v>
      </c>
      <c r="W62" s="130">
        <v>100</v>
      </c>
    </row>
    <row r="63" spans="1:23" ht="23.1" customHeight="1" x14ac:dyDescent="0.15">
      <c r="A63" s="65" t="s">
        <v>63</v>
      </c>
      <c r="B63" s="158" t="s">
        <v>121</v>
      </c>
      <c r="C63" s="9" t="s">
        <v>108</v>
      </c>
      <c r="D63" s="125">
        <v>0</v>
      </c>
      <c r="E63" s="126" t="s">
        <v>35</v>
      </c>
      <c r="F63" s="125">
        <v>0.69230769230769229</v>
      </c>
      <c r="G63" s="126">
        <v>52.941176470588232</v>
      </c>
      <c r="H63" s="125">
        <v>1</v>
      </c>
      <c r="I63" s="126">
        <v>100</v>
      </c>
      <c r="J63" s="125">
        <v>2.0270270270270272</v>
      </c>
      <c r="K63" s="126">
        <v>8.0213903743315509</v>
      </c>
      <c r="L63" s="125">
        <v>0.49999999999999989</v>
      </c>
      <c r="M63" s="126">
        <v>50</v>
      </c>
      <c r="N63" s="125">
        <v>0.6</v>
      </c>
      <c r="O63" s="126">
        <v>17.647058823529409</v>
      </c>
      <c r="P63" s="125"/>
      <c r="Q63" s="126"/>
      <c r="R63" s="125"/>
      <c r="S63" s="126"/>
      <c r="T63" s="125"/>
      <c r="U63" s="126"/>
      <c r="V63" s="125">
        <v>1.2142230851130456</v>
      </c>
      <c r="W63" s="126">
        <v>11.688405644196189</v>
      </c>
    </row>
    <row r="64" spans="1:23" ht="23.1" customHeight="1" x14ac:dyDescent="0.15">
      <c r="A64" s="65"/>
      <c r="B64" s="181"/>
      <c r="C64" s="7" t="s">
        <v>111</v>
      </c>
      <c r="D64" s="127">
        <v>0</v>
      </c>
      <c r="E64" s="128" t="s">
        <v>35</v>
      </c>
      <c r="F64" s="127">
        <v>0.61538461538461542</v>
      </c>
      <c r="G64" s="128">
        <v>47.058823529411768</v>
      </c>
      <c r="H64" s="127">
        <v>0</v>
      </c>
      <c r="I64" s="128">
        <v>0</v>
      </c>
      <c r="J64" s="127">
        <v>23.243243243243242</v>
      </c>
      <c r="K64" s="128">
        <v>91.978609625668454</v>
      </c>
      <c r="L64" s="127">
        <v>0.49999999999999989</v>
      </c>
      <c r="M64" s="128">
        <v>50</v>
      </c>
      <c r="N64" s="127">
        <v>2.8000000000000003</v>
      </c>
      <c r="O64" s="128">
        <v>82.352941176470594</v>
      </c>
      <c r="P64" s="127"/>
      <c r="Q64" s="128"/>
      <c r="R64" s="127"/>
      <c r="S64" s="128"/>
      <c r="T64" s="127"/>
      <c r="U64" s="128"/>
      <c r="V64" s="127">
        <v>9.1740464708461182</v>
      </c>
      <c r="W64" s="128">
        <v>88.311594355803791</v>
      </c>
    </row>
    <row r="65" spans="1:23" ht="23.1" customHeight="1" x14ac:dyDescent="0.15">
      <c r="A65" s="65"/>
      <c r="B65" s="66"/>
      <c r="C65" s="63" t="s">
        <v>60</v>
      </c>
      <c r="D65" s="129">
        <v>0</v>
      </c>
      <c r="E65" s="130" t="s">
        <v>35</v>
      </c>
      <c r="F65" s="129">
        <v>1.3076923076923077</v>
      </c>
      <c r="G65" s="130">
        <v>100</v>
      </c>
      <c r="H65" s="129">
        <v>1</v>
      </c>
      <c r="I65" s="130">
        <v>100</v>
      </c>
      <c r="J65" s="129">
        <v>25.27027027027027</v>
      </c>
      <c r="K65" s="130">
        <v>100</v>
      </c>
      <c r="L65" s="129">
        <v>0.99999999999999978</v>
      </c>
      <c r="M65" s="130">
        <v>100</v>
      </c>
      <c r="N65" s="129">
        <v>3.4</v>
      </c>
      <c r="O65" s="130">
        <v>100</v>
      </c>
      <c r="P65" s="129"/>
      <c r="Q65" s="130"/>
      <c r="R65" s="129"/>
      <c r="S65" s="130"/>
      <c r="T65" s="129"/>
      <c r="U65" s="130"/>
      <c r="V65" s="129">
        <v>10.388269555959166</v>
      </c>
      <c r="W65" s="130">
        <v>100</v>
      </c>
    </row>
    <row r="66" spans="1:23" ht="23.1" customHeight="1" x14ac:dyDescent="0.15">
      <c r="A66" s="65"/>
      <c r="B66" s="103" t="s">
        <v>70</v>
      </c>
      <c r="C66" s="9" t="s">
        <v>112</v>
      </c>
      <c r="D66" s="125">
        <v>3.5714285714285726E-2</v>
      </c>
      <c r="E66" s="126">
        <v>9.0909090909090917</v>
      </c>
      <c r="F66" s="125">
        <v>0.10638297872340424</v>
      </c>
      <c r="G66" s="126">
        <v>100</v>
      </c>
      <c r="H66" s="125">
        <v>0</v>
      </c>
      <c r="I66" s="126">
        <v>0</v>
      </c>
      <c r="J66" s="125">
        <v>0.42553191489361686</v>
      </c>
      <c r="K66" s="126">
        <v>60.606060606060609</v>
      </c>
      <c r="L66" s="125">
        <v>0</v>
      </c>
      <c r="M66" s="126">
        <v>0</v>
      </c>
      <c r="N66" s="125">
        <v>0</v>
      </c>
      <c r="O66" s="126" t="s">
        <v>35</v>
      </c>
      <c r="P66" s="125">
        <v>0</v>
      </c>
      <c r="Q66" s="126">
        <v>0</v>
      </c>
      <c r="R66" s="125"/>
      <c r="S66" s="126"/>
      <c r="T66" s="125"/>
      <c r="U66" s="126"/>
      <c r="V66" s="125">
        <v>0.1681426156449545</v>
      </c>
      <c r="W66" s="126">
        <v>50.281928302989137</v>
      </c>
    </row>
    <row r="67" spans="1:23" ht="23.1" customHeight="1" x14ac:dyDescent="0.15">
      <c r="A67" s="65"/>
      <c r="B67" s="61"/>
      <c r="C67" s="7" t="s">
        <v>109</v>
      </c>
      <c r="D67" s="127">
        <v>0.35714285714285721</v>
      </c>
      <c r="E67" s="128">
        <v>90.909090909090907</v>
      </c>
      <c r="F67" s="127">
        <v>0</v>
      </c>
      <c r="G67" s="128">
        <v>0</v>
      </c>
      <c r="H67" s="127">
        <v>6.6666666666666666E-2</v>
      </c>
      <c r="I67" s="128">
        <v>100</v>
      </c>
      <c r="J67" s="127">
        <v>0.27659574468085096</v>
      </c>
      <c r="K67" s="128">
        <v>39.393939393939398</v>
      </c>
      <c r="L67" s="127">
        <v>0.4</v>
      </c>
      <c r="M67" s="128">
        <v>100</v>
      </c>
      <c r="N67" s="127">
        <v>0</v>
      </c>
      <c r="O67" s="128" t="s">
        <v>35</v>
      </c>
      <c r="P67" s="127">
        <v>5</v>
      </c>
      <c r="Q67" s="128">
        <v>100</v>
      </c>
      <c r="R67" s="127"/>
      <c r="S67" s="128"/>
      <c r="T67" s="127"/>
      <c r="U67" s="128"/>
      <c r="V67" s="127">
        <v>0.16625708086580723</v>
      </c>
      <c r="W67" s="128">
        <v>49.718071697010856</v>
      </c>
    </row>
    <row r="68" spans="1:23" ht="23.1" customHeight="1" x14ac:dyDescent="0.15">
      <c r="A68" s="65"/>
      <c r="B68" s="66"/>
      <c r="C68" s="63" t="s">
        <v>60</v>
      </c>
      <c r="D68" s="129">
        <v>0.39285714285714296</v>
      </c>
      <c r="E68" s="130">
        <v>100</v>
      </c>
      <c r="F68" s="129">
        <v>0.10638297872340424</v>
      </c>
      <c r="G68" s="130">
        <v>100</v>
      </c>
      <c r="H68" s="129">
        <v>6.6666666666666666E-2</v>
      </c>
      <c r="I68" s="130">
        <v>100</v>
      </c>
      <c r="J68" s="129">
        <v>0.70212765957446777</v>
      </c>
      <c r="K68" s="130">
        <v>100</v>
      </c>
      <c r="L68" s="129">
        <v>0.4</v>
      </c>
      <c r="M68" s="130">
        <v>100</v>
      </c>
      <c r="N68" s="129">
        <v>0</v>
      </c>
      <c r="O68" s="130" t="s">
        <v>35</v>
      </c>
      <c r="P68" s="129">
        <v>5</v>
      </c>
      <c r="Q68" s="130">
        <v>100</v>
      </c>
      <c r="R68" s="129"/>
      <c r="S68" s="130"/>
      <c r="T68" s="129"/>
      <c r="U68" s="130"/>
      <c r="V68" s="129">
        <v>0.33439969651076179</v>
      </c>
      <c r="W68" s="130">
        <v>100</v>
      </c>
    </row>
    <row r="69" spans="1:23" ht="23.1" customHeight="1" x14ac:dyDescent="0.15">
      <c r="A69" s="65"/>
      <c r="B69" s="158" t="s">
        <v>71</v>
      </c>
      <c r="C69" s="9" t="s">
        <v>110</v>
      </c>
      <c r="D69" s="125"/>
      <c r="E69" s="126"/>
      <c r="F69" s="125">
        <v>0</v>
      </c>
      <c r="G69" s="126" t="s">
        <v>35</v>
      </c>
      <c r="H69" s="125">
        <v>0</v>
      </c>
      <c r="I69" s="126" t="s">
        <v>35</v>
      </c>
      <c r="J69" s="125">
        <v>0</v>
      </c>
      <c r="K69" s="126">
        <v>0</v>
      </c>
      <c r="L69" s="125">
        <v>0</v>
      </c>
      <c r="M69" s="126" t="s">
        <v>35</v>
      </c>
      <c r="N69" s="125">
        <v>0</v>
      </c>
      <c r="O69" s="126" t="s">
        <v>35</v>
      </c>
      <c r="P69" s="125">
        <v>0</v>
      </c>
      <c r="Q69" s="126" t="s">
        <v>35</v>
      </c>
      <c r="R69" s="125"/>
      <c r="S69" s="126"/>
      <c r="T69" s="125"/>
      <c r="U69" s="126"/>
      <c r="V69" s="125">
        <v>0</v>
      </c>
      <c r="W69" s="126">
        <v>0</v>
      </c>
    </row>
    <row r="70" spans="1:23" ht="23.1" customHeight="1" x14ac:dyDescent="0.15">
      <c r="A70" s="65"/>
      <c r="B70" s="181"/>
      <c r="C70" s="7" t="s">
        <v>109</v>
      </c>
      <c r="D70" s="127"/>
      <c r="E70" s="128"/>
      <c r="F70" s="127">
        <v>0</v>
      </c>
      <c r="G70" s="128" t="s">
        <v>35</v>
      </c>
      <c r="H70" s="127">
        <v>0</v>
      </c>
      <c r="I70" s="128" t="s">
        <v>35</v>
      </c>
      <c r="J70" s="127">
        <v>1.2857142857142856</v>
      </c>
      <c r="K70" s="128">
        <v>100</v>
      </c>
      <c r="L70" s="127">
        <v>0</v>
      </c>
      <c r="M70" s="128" t="s">
        <v>35</v>
      </c>
      <c r="N70" s="127">
        <v>0</v>
      </c>
      <c r="O70" s="128" t="s">
        <v>35</v>
      </c>
      <c r="P70" s="127">
        <v>0</v>
      </c>
      <c r="Q70" s="128" t="s">
        <v>35</v>
      </c>
      <c r="R70" s="127"/>
      <c r="S70" s="128"/>
      <c r="T70" s="127"/>
      <c r="U70" s="128"/>
      <c r="V70" s="127">
        <v>0.71865949524203554</v>
      </c>
      <c r="W70" s="128">
        <v>100</v>
      </c>
    </row>
    <row r="71" spans="1:23" ht="23.1" customHeight="1" x14ac:dyDescent="0.15">
      <c r="A71" s="65"/>
      <c r="B71" s="66"/>
      <c r="C71" s="63" t="s">
        <v>60</v>
      </c>
      <c r="D71" s="129"/>
      <c r="E71" s="130"/>
      <c r="F71" s="129">
        <v>0</v>
      </c>
      <c r="G71" s="130" t="s">
        <v>35</v>
      </c>
      <c r="H71" s="129">
        <v>0</v>
      </c>
      <c r="I71" s="130" t="s">
        <v>35</v>
      </c>
      <c r="J71" s="129">
        <v>1.2857142857142856</v>
      </c>
      <c r="K71" s="130">
        <v>100</v>
      </c>
      <c r="L71" s="129">
        <v>0</v>
      </c>
      <c r="M71" s="130" t="s">
        <v>35</v>
      </c>
      <c r="N71" s="129">
        <v>0</v>
      </c>
      <c r="O71" s="130" t="s">
        <v>35</v>
      </c>
      <c r="P71" s="129">
        <v>0</v>
      </c>
      <c r="Q71" s="130" t="s">
        <v>35</v>
      </c>
      <c r="R71" s="129"/>
      <c r="S71" s="130"/>
      <c r="T71" s="129"/>
      <c r="U71" s="130"/>
      <c r="V71" s="129">
        <v>0.71865949524203554</v>
      </c>
      <c r="W71" s="130">
        <v>100</v>
      </c>
    </row>
    <row r="72" spans="1:23" ht="23.1" customHeight="1" x14ac:dyDescent="0.15">
      <c r="A72" s="65"/>
      <c r="B72" s="158" t="s">
        <v>72</v>
      </c>
      <c r="C72" s="9" t="s">
        <v>110</v>
      </c>
      <c r="D72" s="125">
        <v>0.4</v>
      </c>
      <c r="E72" s="126">
        <v>100</v>
      </c>
      <c r="F72" s="125">
        <v>0</v>
      </c>
      <c r="G72" s="126">
        <v>0</v>
      </c>
      <c r="H72" s="125">
        <v>0.23529411764705879</v>
      </c>
      <c r="I72" s="126">
        <v>100</v>
      </c>
      <c r="J72" s="125">
        <v>1.8709677419354858</v>
      </c>
      <c r="K72" s="126">
        <v>66.92307692307692</v>
      </c>
      <c r="L72" s="125">
        <v>0.48837209302325629</v>
      </c>
      <c r="M72" s="126">
        <v>70.000000000000014</v>
      </c>
      <c r="N72" s="125">
        <v>9.375E-2</v>
      </c>
      <c r="O72" s="126">
        <v>4.1666666666666661</v>
      </c>
      <c r="P72" s="125">
        <v>0</v>
      </c>
      <c r="Q72" s="126">
        <v>0</v>
      </c>
      <c r="R72" s="125">
        <v>0</v>
      </c>
      <c r="S72" s="126">
        <v>0</v>
      </c>
      <c r="T72" s="125"/>
      <c r="U72" s="126"/>
      <c r="V72" s="125">
        <v>0.65461348271247499</v>
      </c>
      <c r="W72" s="126">
        <v>65.075158672865911</v>
      </c>
    </row>
    <row r="73" spans="1:23" ht="23.1" customHeight="1" x14ac:dyDescent="0.15">
      <c r="A73" s="65"/>
      <c r="B73" s="181"/>
      <c r="C73" s="7" t="s">
        <v>111</v>
      </c>
      <c r="D73" s="127">
        <v>0</v>
      </c>
      <c r="E73" s="128">
        <v>0</v>
      </c>
      <c r="F73" s="127">
        <v>4.9999999999999982E-2</v>
      </c>
      <c r="G73" s="128">
        <v>100</v>
      </c>
      <c r="H73" s="127">
        <v>0</v>
      </c>
      <c r="I73" s="128">
        <v>0</v>
      </c>
      <c r="J73" s="127">
        <v>0.92473118279569988</v>
      </c>
      <c r="K73" s="128">
        <v>33.076923076923073</v>
      </c>
      <c r="L73" s="127">
        <v>0.20930232558139555</v>
      </c>
      <c r="M73" s="128">
        <v>30.000000000000004</v>
      </c>
      <c r="N73" s="127">
        <v>2.1562500000000004</v>
      </c>
      <c r="O73" s="128">
        <v>95.833333333333329</v>
      </c>
      <c r="P73" s="127">
        <v>8</v>
      </c>
      <c r="Q73" s="128">
        <v>100</v>
      </c>
      <c r="R73" s="127">
        <v>1.3333333333333333</v>
      </c>
      <c r="S73" s="128">
        <v>100</v>
      </c>
      <c r="T73" s="127"/>
      <c r="U73" s="128"/>
      <c r="V73" s="127">
        <v>0.35132103371833334</v>
      </c>
      <c r="W73" s="128">
        <v>34.924841327134075</v>
      </c>
    </row>
    <row r="74" spans="1:23" ht="23.1" customHeight="1" x14ac:dyDescent="0.15">
      <c r="A74" s="65"/>
      <c r="B74" s="66"/>
      <c r="C74" s="63" t="s">
        <v>60</v>
      </c>
      <c r="D74" s="129">
        <v>0.4</v>
      </c>
      <c r="E74" s="130">
        <v>100</v>
      </c>
      <c r="F74" s="129">
        <v>4.9999999999999982E-2</v>
      </c>
      <c r="G74" s="130">
        <v>100</v>
      </c>
      <c r="H74" s="129">
        <v>0.23529411764705879</v>
      </c>
      <c r="I74" s="130">
        <v>100</v>
      </c>
      <c r="J74" s="129">
        <v>2.7956989247311861</v>
      </c>
      <c r="K74" s="130">
        <v>100</v>
      </c>
      <c r="L74" s="129">
        <v>0.69767441860465174</v>
      </c>
      <c r="M74" s="130">
        <v>100</v>
      </c>
      <c r="N74" s="129">
        <v>2.2500000000000004</v>
      </c>
      <c r="O74" s="130">
        <v>100</v>
      </c>
      <c r="P74" s="129">
        <v>8</v>
      </c>
      <c r="Q74" s="130">
        <v>100</v>
      </c>
      <c r="R74" s="129">
        <v>1.3333333333333333</v>
      </c>
      <c r="S74" s="130">
        <v>100</v>
      </c>
      <c r="T74" s="129"/>
      <c r="U74" s="130"/>
      <c r="V74" s="129">
        <v>1.0059345164308084</v>
      </c>
      <c r="W74" s="130">
        <v>100</v>
      </c>
    </row>
    <row r="75" spans="1:23" ht="23.1" customHeight="1" x14ac:dyDescent="0.15">
      <c r="A75" s="65"/>
      <c r="B75" s="158" t="s">
        <v>73</v>
      </c>
      <c r="C75" s="9" t="s">
        <v>120</v>
      </c>
      <c r="D75" s="125">
        <v>0</v>
      </c>
      <c r="E75" s="126" t="s">
        <v>35</v>
      </c>
      <c r="F75" s="125">
        <v>0</v>
      </c>
      <c r="G75" s="126" t="s">
        <v>35</v>
      </c>
      <c r="H75" s="125">
        <v>0</v>
      </c>
      <c r="I75" s="126" t="s">
        <v>35</v>
      </c>
      <c r="J75" s="125">
        <v>0.19354838709677438</v>
      </c>
      <c r="K75" s="126">
        <v>43.63636363636364</v>
      </c>
      <c r="L75" s="125">
        <v>0</v>
      </c>
      <c r="M75" s="126">
        <v>0</v>
      </c>
      <c r="N75" s="125">
        <v>0.17647058823529407</v>
      </c>
      <c r="O75" s="126">
        <v>21.428571428571427</v>
      </c>
      <c r="P75" s="125">
        <v>0</v>
      </c>
      <c r="Q75" s="126">
        <v>0</v>
      </c>
      <c r="R75" s="125">
        <v>0</v>
      </c>
      <c r="S75" s="126" t="s">
        <v>35</v>
      </c>
      <c r="T75" s="125"/>
      <c r="U75" s="126"/>
      <c r="V75" s="125">
        <v>7.7223399915631E-2</v>
      </c>
      <c r="W75" s="126">
        <v>38.327770722586322</v>
      </c>
    </row>
    <row r="76" spans="1:23" ht="23.1" customHeight="1" x14ac:dyDescent="0.15">
      <c r="A76" s="65"/>
      <c r="B76" s="181"/>
      <c r="C76" s="7" t="s">
        <v>111</v>
      </c>
      <c r="D76" s="127">
        <v>0</v>
      </c>
      <c r="E76" s="128" t="s">
        <v>35</v>
      </c>
      <c r="F76" s="127">
        <v>0</v>
      </c>
      <c r="G76" s="128" t="s">
        <v>35</v>
      </c>
      <c r="H76" s="127">
        <v>0</v>
      </c>
      <c r="I76" s="128" t="s">
        <v>35</v>
      </c>
      <c r="J76" s="127">
        <v>0.25000000000000028</v>
      </c>
      <c r="K76" s="128">
        <v>56.363636363636374</v>
      </c>
      <c r="L76" s="127">
        <v>0.39130434782608697</v>
      </c>
      <c r="M76" s="128">
        <v>100</v>
      </c>
      <c r="N76" s="127">
        <v>0.64705882352941169</v>
      </c>
      <c r="O76" s="128">
        <v>78.571428571428569</v>
      </c>
      <c r="P76" s="127">
        <v>0.83333333333333337</v>
      </c>
      <c r="Q76" s="128">
        <v>100</v>
      </c>
      <c r="R76" s="127">
        <v>0</v>
      </c>
      <c r="S76" s="128" t="s">
        <v>35</v>
      </c>
      <c r="T76" s="127"/>
      <c r="U76" s="128"/>
      <c r="V76" s="127">
        <v>0.12425818500243918</v>
      </c>
      <c r="W76" s="128">
        <v>61.672229277413678</v>
      </c>
    </row>
    <row r="77" spans="1:23" ht="23.1" customHeight="1" x14ac:dyDescent="0.15">
      <c r="A77" s="65"/>
      <c r="B77" s="66"/>
      <c r="C77" s="63" t="s">
        <v>60</v>
      </c>
      <c r="D77" s="129">
        <v>0</v>
      </c>
      <c r="E77" s="130" t="s">
        <v>35</v>
      </c>
      <c r="F77" s="129">
        <v>0</v>
      </c>
      <c r="G77" s="130" t="s">
        <v>35</v>
      </c>
      <c r="H77" s="129">
        <v>0</v>
      </c>
      <c r="I77" s="130" t="s">
        <v>35</v>
      </c>
      <c r="J77" s="129">
        <v>0.44354838709677458</v>
      </c>
      <c r="K77" s="130">
        <v>100</v>
      </c>
      <c r="L77" s="129">
        <v>0.39130434782608697</v>
      </c>
      <c r="M77" s="130">
        <v>100</v>
      </c>
      <c r="N77" s="129">
        <v>0.82352941176470573</v>
      </c>
      <c r="O77" s="130">
        <v>100</v>
      </c>
      <c r="P77" s="129">
        <v>0.83333333333333337</v>
      </c>
      <c r="Q77" s="130">
        <v>100</v>
      </c>
      <c r="R77" s="129">
        <v>0</v>
      </c>
      <c r="S77" s="130" t="s">
        <v>35</v>
      </c>
      <c r="T77" s="129"/>
      <c r="U77" s="130"/>
      <c r="V77" s="129">
        <v>0.20148158491807017</v>
      </c>
      <c r="W77" s="130">
        <v>100</v>
      </c>
    </row>
    <row r="78" spans="1:23" ht="23.1" customHeight="1" x14ac:dyDescent="0.15">
      <c r="A78" s="65"/>
      <c r="B78" s="158" t="s">
        <v>122</v>
      </c>
      <c r="C78" s="9" t="s">
        <v>112</v>
      </c>
      <c r="D78" s="125">
        <v>0</v>
      </c>
      <c r="E78" s="126" t="s">
        <v>35</v>
      </c>
      <c r="F78" s="125">
        <v>1.4210526315789469</v>
      </c>
      <c r="G78" s="126">
        <v>100</v>
      </c>
      <c r="H78" s="125">
        <v>4.9999999999999989E-2</v>
      </c>
      <c r="I78" s="126">
        <v>100</v>
      </c>
      <c r="J78" s="125">
        <v>0.3750000000000005</v>
      </c>
      <c r="K78" s="126">
        <v>2.4429967426710095</v>
      </c>
      <c r="L78" s="125">
        <v>1.2272727272727271</v>
      </c>
      <c r="M78" s="126">
        <v>41.221374045801539</v>
      </c>
      <c r="N78" s="125">
        <v>0.21428571428571427</v>
      </c>
      <c r="O78" s="126">
        <v>8.4507042253521121</v>
      </c>
      <c r="P78" s="125">
        <v>1.3333333333333333</v>
      </c>
      <c r="Q78" s="126">
        <v>44.444444444444443</v>
      </c>
      <c r="R78" s="125">
        <v>10.5</v>
      </c>
      <c r="S78" s="126">
        <v>80.769230769230774</v>
      </c>
      <c r="T78" s="125">
        <v>0</v>
      </c>
      <c r="U78" s="126">
        <v>0</v>
      </c>
      <c r="V78" s="125">
        <v>0.69967431807336544</v>
      </c>
      <c r="W78" s="126">
        <v>10.184572503990738</v>
      </c>
    </row>
    <row r="79" spans="1:23" ht="23.1" customHeight="1" x14ac:dyDescent="0.15">
      <c r="A79" s="65"/>
      <c r="B79" s="181"/>
      <c r="C79" s="7" t="s">
        <v>115</v>
      </c>
      <c r="D79" s="127">
        <v>0</v>
      </c>
      <c r="E79" s="128" t="s">
        <v>35</v>
      </c>
      <c r="F79" s="127">
        <v>0</v>
      </c>
      <c r="G79" s="128">
        <v>0</v>
      </c>
      <c r="H79" s="127">
        <v>0</v>
      </c>
      <c r="I79" s="128">
        <v>0</v>
      </c>
      <c r="J79" s="127">
        <v>14.975000000000025</v>
      </c>
      <c r="K79" s="128">
        <v>97.557003257329001</v>
      </c>
      <c r="L79" s="127">
        <v>1.7499999999999998</v>
      </c>
      <c r="M79" s="128">
        <v>58.778625954198489</v>
      </c>
      <c r="N79" s="127">
        <v>2.3214285714285716</v>
      </c>
      <c r="O79" s="128">
        <v>91.549295774647888</v>
      </c>
      <c r="P79" s="127">
        <v>1.6666666666666667</v>
      </c>
      <c r="Q79" s="128">
        <v>55.555555555555557</v>
      </c>
      <c r="R79" s="127">
        <v>2.5</v>
      </c>
      <c r="S79" s="128">
        <v>19.23076923076923</v>
      </c>
      <c r="T79" s="127">
        <v>8</v>
      </c>
      <c r="U79" s="128">
        <v>100</v>
      </c>
      <c r="V79" s="127">
        <v>6.170268605885437</v>
      </c>
      <c r="W79" s="128">
        <v>89.815427496009264</v>
      </c>
    </row>
    <row r="80" spans="1:23" ht="23.1" customHeight="1" x14ac:dyDescent="0.15">
      <c r="A80" s="65"/>
      <c r="B80" s="66"/>
      <c r="C80" s="63" t="s">
        <v>60</v>
      </c>
      <c r="D80" s="129">
        <v>0</v>
      </c>
      <c r="E80" s="130" t="s">
        <v>35</v>
      </c>
      <c r="F80" s="129">
        <v>1.4210526315789469</v>
      </c>
      <c r="G80" s="130">
        <v>100</v>
      </c>
      <c r="H80" s="129">
        <v>4.9999999999999989E-2</v>
      </c>
      <c r="I80" s="130">
        <v>100</v>
      </c>
      <c r="J80" s="129">
        <v>15.350000000000025</v>
      </c>
      <c r="K80" s="130">
        <v>100</v>
      </c>
      <c r="L80" s="129">
        <v>2.9772727272727262</v>
      </c>
      <c r="M80" s="130">
        <v>100</v>
      </c>
      <c r="N80" s="129">
        <v>2.5357142857142856</v>
      </c>
      <c r="O80" s="130">
        <v>100</v>
      </c>
      <c r="P80" s="129">
        <v>3</v>
      </c>
      <c r="Q80" s="130">
        <v>100</v>
      </c>
      <c r="R80" s="129">
        <v>13</v>
      </c>
      <c r="S80" s="130">
        <v>100</v>
      </c>
      <c r="T80" s="129">
        <v>8</v>
      </c>
      <c r="U80" s="130">
        <v>100</v>
      </c>
      <c r="V80" s="129">
        <v>6.8699429239588019</v>
      </c>
      <c r="W80" s="130">
        <v>100</v>
      </c>
    </row>
    <row r="81" spans="1:23" ht="23.1" customHeight="1" x14ac:dyDescent="0.15">
      <c r="A81" s="65"/>
      <c r="B81" s="103" t="s">
        <v>74</v>
      </c>
      <c r="C81" s="9" t="s">
        <v>110</v>
      </c>
      <c r="D81" s="131">
        <v>0</v>
      </c>
      <c r="E81" s="126" t="s">
        <v>35</v>
      </c>
      <c r="F81" s="125">
        <v>0</v>
      </c>
      <c r="G81" s="126" t="s">
        <v>35</v>
      </c>
      <c r="H81" s="125">
        <v>0</v>
      </c>
      <c r="I81" s="126" t="s">
        <v>35</v>
      </c>
      <c r="J81" s="125">
        <v>0.625</v>
      </c>
      <c r="K81" s="126">
        <v>35.366931918656057</v>
      </c>
      <c r="L81" s="125">
        <v>1.5757575757575746</v>
      </c>
      <c r="M81" s="126">
        <v>61.904761904761912</v>
      </c>
      <c r="N81" s="125">
        <v>0.84615384615384592</v>
      </c>
      <c r="O81" s="126">
        <v>1.9064124783362224</v>
      </c>
      <c r="P81" s="125">
        <v>0</v>
      </c>
      <c r="Q81" s="126">
        <v>0</v>
      </c>
      <c r="R81" s="125"/>
      <c r="S81" s="126"/>
      <c r="T81" s="125"/>
      <c r="U81" s="126"/>
      <c r="V81" s="125">
        <v>0.28838993348086284</v>
      </c>
      <c r="W81" s="126">
        <v>22.799562340837198</v>
      </c>
    </row>
    <row r="82" spans="1:23" ht="23.1" customHeight="1" x14ac:dyDescent="0.15">
      <c r="A82" s="65"/>
      <c r="B82" s="61"/>
      <c r="C82" s="7" t="s">
        <v>111</v>
      </c>
      <c r="D82" s="132">
        <v>0</v>
      </c>
      <c r="E82" s="128" t="s">
        <v>35</v>
      </c>
      <c r="F82" s="127">
        <v>0</v>
      </c>
      <c r="G82" s="128" t="s">
        <v>35</v>
      </c>
      <c r="H82" s="127">
        <v>0</v>
      </c>
      <c r="I82" s="128" t="s">
        <v>35</v>
      </c>
      <c r="J82" s="127">
        <v>1.1421875000000001</v>
      </c>
      <c r="K82" s="128">
        <v>64.63306808134395</v>
      </c>
      <c r="L82" s="127">
        <v>0.96969696969696906</v>
      </c>
      <c r="M82" s="128">
        <v>38.095238095238102</v>
      </c>
      <c r="N82" s="127">
        <v>43.538461538461512</v>
      </c>
      <c r="O82" s="128">
        <v>98.093587521663778</v>
      </c>
      <c r="P82" s="127">
        <v>1.1666666666666667</v>
      </c>
      <c r="Q82" s="128">
        <v>100</v>
      </c>
      <c r="R82" s="127"/>
      <c r="S82" s="128"/>
      <c r="T82" s="127"/>
      <c r="U82" s="128"/>
      <c r="V82" s="127">
        <v>0.976502476161213</v>
      </c>
      <c r="W82" s="128">
        <v>77.200437659162816</v>
      </c>
    </row>
    <row r="83" spans="1:23" ht="23.1" customHeight="1" x14ac:dyDescent="0.15">
      <c r="A83" s="65"/>
      <c r="B83" s="66"/>
      <c r="C83" s="63" t="s">
        <v>60</v>
      </c>
      <c r="D83" s="133">
        <v>0</v>
      </c>
      <c r="E83" s="130" t="s">
        <v>35</v>
      </c>
      <c r="F83" s="129">
        <v>0</v>
      </c>
      <c r="G83" s="130" t="s">
        <v>35</v>
      </c>
      <c r="H83" s="129">
        <v>0</v>
      </c>
      <c r="I83" s="130" t="s">
        <v>35</v>
      </c>
      <c r="J83" s="129">
        <v>1.7671874999999999</v>
      </c>
      <c r="K83" s="130">
        <v>100</v>
      </c>
      <c r="L83" s="129">
        <v>2.5454545454545432</v>
      </c>
      <c r="M83" s="130">
        <v>100</v>
      </c>
      <c r="N83" s="129">
        <v>44.384615384615358</v>
      </c>
      <c r="O83" s="130">
        <v>100</v>
      </c>
      <c r="P83" s="129">
        <v>1.1666666666666667</v>
      </c>
      <c r="Q83" s="130">
        <v>100</v>
      </c>
      <c r="R83" s="129"/>
      <c r="S83" s="130"/>
      <c r="T83" s="129"/>
      <c r="U83" s="130"/>
      <c r="V83" s="129">
        <v>1.2648924096420757</v>
      </c>
      <c r="W83" s="130">
        <v>100</v>
      </c>
    </row>
    <row r="84" spans="1:23" ht="23.1" customHeight="1" x14ac:dyDescent="0.15">
      <c r="A84" s="65"/>
      <c r="B84" s="105" t="s">
        <v>75</v>
      </c>
      <c r="C84" s="9" t="s">
        <v>112</v>
      </c>
      <c r="D84" s="125">
        <v>0.1635102125823775</v>
      </c>
      <c r="E84" s="126">
        <v>81.41453167452319</v>
      </c>
      <c r="F84" s="125">
        <v>0.5018472874061326</v>
      </c>
      <c r="G84" s="126">
        <v>89.733655410343331</v>
      </c>
      <c r="H84" s="125">
        <v>0.12011450488434081</v>
      </c>
      <c r="I84" s="126">
        <v>42.548756222450429</v>
      </c>
      <c r="J84" s="125">
        <v>0.73844574658019446</v>
      </c>
      <c r="K84" s="126">
        <v>10.351625142223341</v>
      </c>
      <c r="L84" s="125">
        <v>0.73966729803541731</v>
      </c>
      <c r="M84" s="126">
        <v>48.421091980619025</v>
      </c>
      <c r="N84" s="125">
        <v>0.63141306005013331</v>
      </c>
      <c r="O84" s="126">
        <v>7.8303192897198084</v>
      </c>
      <c r="P84" s="125">
        <v>0.20512820512820512</v>
      </c>
      <c r="Q84" s="126">
        <v>5.1391862955032126</v>
      </c>
      <c r="R84" s="125">
        <v>3.5</v>
      </c>
      <c r="S84" s="126">
        <v>70</v>
      </c>
      <c r="T84" s="125">
        <v>0</v>
      </c>
      <c r="U84" s="126">
        <v>0</v>
      </c>
      <c r="V84" s="125">
        <v>0.48621687783551792</v>
      </c>
      <c r="W84" s="126">
        <v>16.599136484313675</v>
      </c>
    </row>
    <row r="85" spans="1:23" ht="23.1" customHeight="1" x14ac:dyDescent="0.15">
      <c r="A85" s="65"/>
      <c r="B85" s="61"/>
      <c r="C85" s="7" t="s">
        <v>111</v>
      </c>
      <c r="D85" s="127">
        <v>3.7326430728492579E-2</v>
      </c>
      <c r="E85" s="128">
        <v>18.585468325476796</v>
      </c>
      <c r="F85" s="127">
        <v>5.7415884378448696E-2</v>
      </c>
      <c r="G85" s="128">
        <v>10.266344589656679</v>
      </c>
      <c r="H85" s="127">
        <v>0.16218400522102297</v>
      </c>
      <c r="I85" s="128">
        <v>57.451243777549578</v>
      </c>
      <c r="J85" s="127">
        <v>6.3951756552240608</v>
      </c>
      <c r="K85" s="128">
        <v>89.648374857776659</v>
      </c>
      <c r="L85" s="127">
        <v>0.78790522827496801</v>
      </c>
      <c r="M85" s="128">
        <v>51.578908019380989</v>
      </c>
      <c r="N85" s="127">
        <v>7.4322818761077905</v>
      </c>
      <c r="O85" s="128">
        <v>92.16968071028019</v>
      </c>
      <c r="P85" s="127">
        <v>3.7863247863247862</v>
      </c>
      <c r="Q85" s="128">
        <v>94.860813704496792</v>
      </c>
      <c r="R85" s="127">
        <v>1.5</v>
      </c>
      <c r="S85" s="128">
        <v>30</v>
      </c>
      <c r="T85" s="127">
        <v>8</v>
      </c>
      <c r="U85" s="128">
        <v>100</v>
      </c>
      <c r="V85" s="127">
        <v>2.4429528310526343</v>
      </c>
      <c r="W85" s="128">
        <v>83.400863515686325</v>
      </c>
    </row>
    <row r="86" spans="1:23" ht="23.1" customHeight="1" x14ac:dyDescent="0.15">
      <c r="A86" s="65"/>
      <c r="B86" s="66"/>
      <c r="C86" s="63" t="s">
        <v>60</v>
      </c>
      <c r="D86" s="129">
        <v>0.20083664331087012</v>
      </c>
      <c r="E86" s="130">
        <v>100</v>
      </c>
      <c r="F86" s="129">
        <v>0.55926317178458129</v>
      </c>
      <c r="G86" s="130">
        <v>100</v>
      </c>
      <c r="H86" s="129">
        <v>0.28229851010536372</v>
      </c>
      <c r="I86" s="130">
        <v>100</v>
      </c>
      <c r="J86" s="129">
        <v>7.1336214018042545</v>
      </c>
      <c r="K86" s="130">
        <v>100</v>
      </c>
      <c r="L86" s="129">
        <v>1.5275725263103852</v>
      </c>
      <c r="M86" s="130">
        <v>100</v>
      </c>
      <c r="N86" s="129">
        <v>8.0636949361579244</v>
      </c>
      <c r="O86" s="130">
        <v>100</v>
      </c>
      <c r="P86" s="129">
        <v>3.991452991452991</v>
      </c>
      <c r="Q86" s="130">
        <v>100</v>
      </c>
      <c r="R86" s="129">
        <v>5</v>
      </c>
      <c r="S86" s="130">
        <v>100</v>
      </c>
      <c r="T86" s="129">
        <v>8</v>
      </c>
      <c r="U86" s="130">
        <v>100</v>
      </c>
      <c r="V86" s="129">
        <v>2.9291697088881521</v>
      </c>
      <c r="W86" s="130">
        <v>100</v>
      </c>
    </row>
    <row r="87" spans="1:23" ht="23.1" customHeight="1" x14ac:dyDescent="0.15">
      <c r="A87" s="67"/>
      <c r="B87" s="104" t="s">
        <v>60</v>
      </c>
      <c r="C87" s="9" t="s">
        <v>112</v>
      </c>
      <c r="D87" s="125">
        <v>0.12101600028189659</v>
      </c>
      <c r="E87" s="126">
        <v>76.940585892775047</v>
      </c>
      <c r="F87" s="125">
        <v>0.36387968875068516</v>
      </c>
      <c r="G87" s="126">
        <v>77.667936799642035</v>
      </c>
      <c r="H87" s="125">
        <v>0.23162040104592693</v>
      </c>
      <c r="I87" s="126">
        <v>70.408892166126577</v>
      </c>
      <c r="J87" s="125">
        <v>0.54003088786990205</v>
      </c>
      <c r="K87" s="126">
        <v>11.770380262217213</v>
      </c>
      <c r="L87" s="125">
        <v>0.84807417347141423</v>
      </c>
      <c r="M87" s="126">
        <v>54.290832002361171</v>
      </c>
      <c r="N87" s="125">
        <v>0.45468179791581442</v>
      </c>
      <c r="O87" s="126">
        <v>9.0842507793183565</v>
      </c>
      <c r="P87" s="125">
        <v>0.24113475177304963</v>
      </c>
      <c r="Q87" s="126">
        <v>8.9621087314662269</v>
      </c>
      <c r="R87" s="125">
        <v>1.6153846153846154</v>
      </c>
      <c r="S87" s="126">
        <v>67.2</v>
      </c>
      <c r="T87" s="125">
        <v>0</v>
      </c>
      <c r="U87" s="126">
        <v>0</v>
      </c>
      <c r="V87" s="125">
        <v>0.38521060084767506</v>
      </c>
      <c r="W87" s="126">
        <v>20.510230696784451</v>
      </c>
    </row>
    <row r="88" spans="1:23" ht="23.1" customHeight="1" x14ac:dyDescent="0.15">
      <c r="A88" s="67"/>
      <c r="B88" s="61"/>
      <c r="C88" s="7" t="s">
        <v>111</v>
      </c>
      <c r="D88" s="127">
        <v>3.6268999406753273E-2</v>
      </c>
      <c r="E88" s="128">
        <v>23.059414107224971</v>
      </c>
      <c r="F88" s="127">
        <v>0.10462727016258713</v>
      </c>
      <c r="G88" s="128">
        <v>22.332063200357975</v>
      </c>
      <c r="H88" s="127">
        <v>9.7344299178909924E-2</v>
      </c>
      <c r="I88" s="128">
        <v>29.591107833873423</v>
      </c>
      <c r="J88" s="127">
        <v>4.0480187404279633</v>
      </c>
      <c r="K88" s="128">
        <v>88.229619737782798</v>
      </c>
      <c r="L88" s="127">
        <v>0.71402046054438173</v>
      </c>
      <c r="M88" s="128">
        <v>45.709167997638836</v>
      </c>
      <c r="N88" s="127">
        <v>4.5504838339155418</v>
      </c>
      <c r="O88" s="128">
        <v>90.915749220681661</v>
      </c>
      <c r="P88" s="127">
        <v>2.4494680851063824</v>
      </c>
      <c r="Q88" s="128">
        <v>91.037891268533755</v>
      </c>
      <c r="R88" s="127">
        <v>0.78846153846153844</v>
      </c>
      <c r="S88" s="128">
        <v>32.799999999999997</v>
      </c>
      <c r="T88" s="127">
        <v>5.2142857142857144</v>
      </c>
      <c r="U88" s="128">
        <v>100</v>
      </c>
      <c r="V88" s="127">
        <v>1.4929281999414723</v>
      </c>
      <c r="W88" s="128">
        <v>79.489769303215553</v>
      </c>
    </row>
    <row r="89" spans="1:23" ht="23.1" customHeight="1" x14ac:dyDescent="0.15">
      <c r="A89" s="66"/>
      <c r="B89" s="62"/>
      <c r="C89" s="63" t="s">
        <v>60</v>
      </c>
      <c r="D89" s="129">
        <v>0.15728499968864984</v>
      </c>
      <c r="E89" s="130">
        <v>100</v>
      </c>
      <c r="F89" s="129">
        <v>0.46850695891327221</v>
      </c>
      <c r="G89" s="130">
        <v>100</v>
      </c>
      <c r="H89" s="129">
        <v>0.32896470022483687</v>
      </c>
      <c r="I89" s="130">
        <v>100</v>
      </c>
      <c r="J89" s="129">
        <v>4.5880496282978642</v>
      </c>
      <c r="K89" s="130">
        <v>100</v>
      </c>
      <c r="L89" s="129">
        <v>1.5620946340157957</v>
      </c>
      <c r="M89" s="130">
        <v>100</v>
      </c>
      <c r="N89" s="129">
        <v>5.0051656318313551</v>
      </c>
      <c r="O89" s="130">
        <v>100</v>
      </c>
      <c r="P89" s="129">
        <v>2.6906028368794326</v>
      </c>
      <c r="Q89" s="130">
        <v>100</v>
      </c>
      <c r="R89" s="129">
        <v>2.4038461538461537</v>
      </c>
      <c r="S89" s="130">
        <v>100</v>
      </c>
      <c r="T89" s="129">
        <v>5.2142857142857144</v>
      </c>
      <c r="U89" s="130">
        <v>100</v>
      </c>
      <c r="V89" s="129">
        <v>1.8781388007891473</v>
      </c>
      <c r="W89" s="130">
        <v>100</v>
      </c>
    </row>
    <row r="90" spans="1:23" s="22" customFormat="1" ht="23.1" customHeight="1" x14ac:dyDescent="0.15">
      <c r="A90" s="67" t="s">
        <v>76</v>
      </c>
      <c r="B90" s="65" t="s">
        <v>77</v>
      </c>
      <c r="C90" s="9" t="s">
        <v>112</v>
      </c>
      <c r="D90" s="134">
        <v>5.5555555555555573E-2</v>
      </c>
      <c r="E90" s="135">
        <v>100</v>
      </c>
      <c r="F90" s="134">
        <v>0.1</v>
      </c>
      <c r="G90" s="135">
        <v>50</v>
      </c>
      <c r="H90" s="134">
        <v>6.8965517241379282E-2</v>
      </c>
      <c r="I90" s="135">
        <v>100</v>
      </c>
      <c r="J90" s="134">
        <v>0.19078947368421034</v>
      </c>
      <c r="K90" s="135">
        <v>25.663716814159297</v>
      </c>
      <c r="L90" s="134">
        <v>0.32075471698113189</v>
      </c>
      <c r="M90" s="135">
        <v>5.0370370370370372</v>
      </c>
      <c r="N90" s="134">
        <v>2.1447368421052677</v>
      </c>
      <c r="O90" s="135">
        <v>49.393939393939391</v>
      </c>
      <c r="P90" s="134">
        <v>0</v>
      </c>
      <c r="Q90" s="135">
        <v>0</v>
      </c>
      <c r="R90" s="134">
        <v>0</v>
      </c>
      <c r="S90" s="135">
        <v>0</v>
      </c>
      <c r="T90" s="134">
        <v>3.1428571428571428</v>
      </c>
      <c r="U90" s="135">
        <v>5.7441253263707575</v>
      </c>
      <c r="V90" s="134">
        <v>0.18141796891786133</v>
      </c>
      <c r="W90" s="135">
        <v>20.024342644619388</v>
      </c>
    </row>
    <row r="91" spans="1:23" s="22" customFormat="1" ht="23.1" customHeight="1" x14ac:dyDescent="0.15">
      <c r="A91" s="64"/>
      <c r="B91" s="67"/>
      <c r="C91" s="7" t="s">
        <v>109</v>
      </c>
      <c r="D91" s="127">
        <v>0</v>
      </c>
      <c r="E91" s="128">
        <v>0</v>
      </c>
      <c r="F91" s="127">
        <v>0.1</v>
      </c>
      <c r="G91" s="128">
        <v>50</v>
      </c>
      <c r="H91" s="127">
        <v>0</v>
      </c>
      <c r="I91" s="128">
        <v>0</v>
      </c>
      <c r="J91" s="127">
        <v>0.55263157894736792</v>
      </c>
      <c r="K91" s="128">
        <v>74.336283185840728</v>
      </c>
      <c r="L91" s="127">
        <v>6.0471698113207522</v>
      </c>
      <c r="M91" s="128">
        <v>94.962962962962962</v>
      </c>
      <c r="N91" s="127">
        <v>2.1973684210526354</v>
      </c>
      <c r="O91" s="128">
        <v>50.606060606060581</v>
      </c>
      <c r="P91" s="127">
        <v>2.066666666666666</v>
      </c>
      <c r="Q91" s="128">
        <v>100</v>
      </c>
      <c r="R91" s="127">
        <v>2.8333333333333339</v>
      </c>
      <c r="S91" s="128">
        <v>100</v>
      </c>
      <c r="T91" s="127">
        <v>51.571428571428569</v>
      </c>
      <c r="U91" s="128">
        <v>94.255874673629236</v>
      </c>
      <c r="V91" s="127">
        <v>0.72456916952440353</v>
      </c>
      <c r="W91" s="128">
        <v>79.975657355380605</v>
      </c>
    </row>
    <row r="92" spans="1:23" s="22" customFormat="1" ht="23.1" customHeight="1" x14ac:dyDescent="0.15">
      <c r="A92" s="67"/>
      <c r="B92" s="67"/>
      <c r="C92" s="63" t="s">
        <v>60</v>
      </c>
      <c r="D92" s="129">
        <v>5.5555555555555573E-2</v>
      </c>
      <c r="E92" s="130">
        <v>100</v>
      </c>
      <c r="F92" s="129">
        <v>0.2</v>
      </c>
      <c r="G92" s="130">
        <v>100</v>
      </c>
      <c r="H92" s="129">
        <v>6.8965517241379282E-2</v>
      </c>
      <c r="I92" s="130">
        <v>100</v>
      </c>
      <c r="J92" s="129">
        <v>0.74342105263157809</v>
      </c>
      <c r="K92" s="130">
        <v>100</v>
      </c>
      <c r="L92" s="129">
        <v>6.3679245283018835</v>
      </c>
      <c r="M92" s="130">
        <v>100</v>
      </c>
      <c r="N92" s="129">
        <v>4.3421052631579045</v>
      </c>
      <c r="O92" s="130">
        <v>100</v>
      </c>
      <c r="P92" s="129">
        <v>2.066666666666666</v>
      </c>
      <c r="Q92" s="130">
        <v>100</v>
      </c>
      <c r="R92" s="129">
        <v>2.8333333333333339</v>
      </c>
      <c r="S92" s="130">
        <v>100</v>
      </c>
      <c r="T92" s="129">
        <v>54.714285714285715</v>
      </c>
      <c r="U92" s="130">
        <v>100</v>
      </c>
      <c r="V92" s="129">
        <v>0.90598713844226486</v>
      </c>
      <c r="W92" s="130">
        <v>100</v>
      </c>
    </row>
    <row r="93" spans="1:23" s="22" customFormat="1" ht="23.1" customHeight="1" x14ac:dyDescent="0.15">
      <c r="A93" s="67"/>
      <c r="B93" s="103" t="s">
        <v>78</v>
      </c>
      <c r="C93" s="9" t="s">
        <v>110</v>
      </c>
      <c r="D93" s="125">
        <v>0</v>
      </c>
      <c r="E93" s="126">
        <v>0</v>
      </c>
      <c r="F93" s="125">
        <v>0.10810810810810818</v>
      </c>
      <c r="G93" s="126">
        <v>50</v>
      </c>
      <c r="H93" s="125">
        <v>0.1428571428571429</v>
      </c>
      <c r="I93" s="126">
        <v>80</v>
      </c>
      <c r="J93" s="125">
        <v>0.33950617283950735</v>
      </c>
      <c r="K93" s="126">
        <v>63.953488372093076</v>
      </c>
      <c r="L93" s="125">
        <v>0.21875</v>
      </c>
      <c r="M93" s="126">
        <v>36.84210526315789</v>
      </c>
      <c r="N93" s="125">
        <v>0.24615384615384642</v>
      </c>
      <c r="O93" s="126">
        <v>9.0909090909090917</v>
      </c>
      <c r="P93" s="125">
        <v>0</v>
      </c>
      <c r="Q93" s="126">
        <v>0</v>
      </c>
      <c r="R93" s="125">
        <v>0.875</v>
      </c>
      <c r="S93" s="126">
        <v>17.073170731707318</v>
      </c>
      <c r="T93" s="125">
        <v>0.33333333333333331</v>
      </c>
      <c r="U93" s="126">
        <v>6.5430752453653207E-2</v>
      </c>
      <c r="V93" s="125">
        <v>0.1937376883344156</v>
      </c>
      <c r="W93" s="126">
        <v>11.975198350880072</v>
      </c>
    </row>
    <row r="94" spans="1:23" s="22" customFormat="1" ht="23.1" customHeight="1" x14ac:dyDescent="0.15">
      <c r="A94" s="64"/>
      <c r="B94" s="61"/>
      <c r="C94" s="7" t="s">
        <v>109</v>
      </c>
      <c r="D94" s="127">
        <v>0.3</v>
      </c>
      <c r="E94" s="128">
        <v>100</v>
      </c>
      <c r="F94" s="127">
        <v>0.10810810810810818</v>
      </c>
      <c r="G94" s="128">
        <v>50</v>
      </c>
      <c r="H94" s="127">
        <v>3.5714285714285726E-2</v>
      </c>
      <c r="I94" s="128">
        <v>20</v>
      </c>
      <c r="J94" s="127">
        <v>0.19135802469135871</v>
      </c>
      <c r="K94" s="128">
        <v>36.046511627907009</v>
      </c>
      <c r="L94" s="127">
        <v>0.375</v>
      </c>
      <c r="M94" s="128">
        <v>63.157894736842103</v>
      </c>
      <c r="N94" s="127">
        <v>2.4615384615384639</v>
      </c>
      <c r="O94" s="128">
        <v>90.909090909090907</v>
      </c>
      <c r="P94" s="127">
        <v>3.5833333333333326</v>
      </c>
      <c r="Q94" s="128">
        <v>100</v>
      </c>
      <c r="R94" s="127">
        <v>4.25</v>
      </c>
      <c r="S94" s="128">
        <v>82.926829268292678</v>
      </c>
      <c r="T94" s="127">
        <v>509.11111111111114</v>
      </c>
      <c r="U94" s="128">
        <v>99.934569247546349</v>
      </c>
      <c r="V94" s="127">
        <v>1.4240867740067662</v>
      </c>
      <c r="W94" s="128">
        <v>88.024801649119937</v>
      </c>
    </row>
    <row r="95" spans="1:23" s="22" customFormat="1" ht="23.1" customHeight="1" x14ac:dyDescent="0.15">
      <c r="A95" s="64"/>
      <c r="B95" s="61"/>
      <c r="C95" s="63" t="s">
        <v>60</v>
      </c>
      <c r="D95" s="129">
        <v>0.3</v>
      </c>
      <c r="E95" s="130">
        <v>100</v>
      </c>
      <c r="F95" s="129">
        <v>0.21621621621621637</v>
      </c>
      <c r="G95" s="130">
        <v>100</v>
      </c>
      <c r="H95" s="129">
        <v>0.17857142857142863</v>
      </c>
      <c r="I95" s="130">
        <v>100</v>
      </c>
      <c r="J95" s="129">
        <v>0.53086419753086567</v>
      </c>
      <c r="K95" s="130">
        <v>100</v>
      </c>
      <c r="L95" s="129">
        <v>0.59375</v>
      </c>
      <c r="M95" s="130">
        <v>100</v>
      </c>
      <c r="N95" s="129">
        <v>2.7076923076923101</v>
      </c>
      <c r="O95" s="130">
        <v>100</v>
      </c>
      <c r="P95" s="129">
        <v>3.5833333333333326</v>
      </c>
      <c r="Q95" s="130">
        <v>100</v>
      </c>
      <c r="R95" s="129">
        <v>5.125</v>
      </c>
      <c r="S95" s="130">
        <v>100</v>
      </c>
      <c r="T95" s="129">
        <v>509.44444444444446</v>
      </c>
      <c r="U95" s="130">
        <v>100</v>
      </c>
      <c r="V95" s="129">
        <v>1.6178244623411817</v>
      </c>
      <c r="W95" s="130">
        <v>100</v>
      </c>
    </row>
    <row r="96" spans="1:23" ht="23.1" customHeight="1" x14ac:dyDescent="0.15">
      <c r="A96" s="65"/>
      <c r="B96" s="158" t="s">
        <v>97</v>
      </c>
      <c r="C96" s="9" t="s">
        <v>123</v>
      </c>
      <c r="D96" s="125">
        <v>0</v>
      </c>
      <c r="E96" s="126" t="s">
        <v>35</v>
      </c>
      <c r="F96" s="125">
        <v>0.34375</v>
      </c>
      <c r="G96" s="126">
        <v>100</v>
      </c>
      <c r="H96" s="125">
        <v>0</v>
      </c>
      <c r="I96" s="126" t="s">
        <v>35</v>
      </c>
      <c r="J96" s="125">
        <v>0</v>
      </c>
      <c r="K96" s="126">
        <v>0</v>
      </c>
      <c r="L96" s="125">
        <v>0.19444444444444448</v>
      </c>
      <c r="M96" s="126">
        <v>8.7500000000000018</v>
      </c>
      <c r="N96" s="125">
        <v>2.2564102564102582</v>
      </c>
      <c r="O96" s="126">
        <v>52.694610778443113</v>
      </c>
      <c r="P96" s="125">
        <v>0</v>
      </c>
      <c r="Q96" s="126">
        <v>0</v>
      </c>
      <c r="R96" s="125">
        <v>0</v>
      </c>
      <c r="S96" s="126">
        <v>0</v>
      </c>
      <c r="T96" s="125">
        <v>0</v>
      </c>
      <c r="U96" s="126">
        <v>0</v>
      </c>
      <c r="V96" s="125">
        <v>0.20492541753683854</v>
      </c>
      <c r="W96" s="126">
        <v>0.63044093176902194</v>
      </c>
    </row>
    <row r="97" spans="1:23" ht="23.1" customHeight="1" x14ac:dyDescent="0.15">
      <c r="A97" s="65"/>
      <c r="B97" s="181"/>
      <c r="C97" s="7" t="s">
        <v>124</v>
      </c>
      <c r="D97" s="127">
        <v>0</v>
      </c>
      <c r="E97" s="128" t="s">
        <v>35</v>
      </c>
      <c r="F97" s="127">
        <v>0</v>
      </c>
      <c r="G97" s="128">
        <v>0</v>
      </c>
      <c r="H97" s="127">
        <v>0</v>
      </c>
      <c r="I97" s="128" t="s">
        <v>35</v>
      </c>
      <c r="J97" s="127">
        <v>0.4929577464788733</v>
      </c>
      <c r="K97" s="128">
        <v>100</v>
      </c>
      <c r="L97" s="127">
        <v>2.0277777777777772</v>
      </c>
      <c r="M97" s="128">
        <v>91.25</v>
      </c>
      <c r="N97" s="127">
        <v>2.0256410256410278</v>
      </c>
      <c r="O97" s="128">
        <v>47.305389221556894</v>
      </c>
      <c r="P97" s="127">
        <v>3.8333333333333335</v>
      </c>
      <c r="Q97" s="128">
        <v>100</v>
      </c>
      <c r="R97" s="127">
        <v>3</v>
      </c>
      <c r="S97" s="128">
        <v>100</v>
      </c>
      <c r="T97" s="127">
        <v>10468.200000000001</v>
      </c>
      <c r="U97" s="128">
        <v>100</v>
      </c>
      <c r="V97" s="127">
        <v>32.30016859052769</v>
      </c>
      <c r="W97" s="128">
        <v>99.36955906823097</v>
      </c>
    </row>
    <row r="98" spans="1:23" ht="23.1" customHeight="1" x14ac:dyDescent="0.15">
      <c r="A98" s="65"/>
      <c r="B98" s="66"/>
      <c r="C98" s="63" t="s">
        <v>60</v>
      </c>
      <c r="D98" s="129">
        <v>0</v>
      </c>
      <c r="E98" s="130" t="s">
        <v>35</v>
      </c>
      <c r="F98" s="129">
        <v>0.34375</v>
      </c>
      <c r="G98" s="130">
        <v>100</v>
      </c>
      <c r="H98" s="129">
        <v>0</v>
      </c>
      <c r="I98" s="130" t="s">
        <v>35</v>
      </c>
      <c r="J98" s="129">
        <v>0.4929577464788733</v>
      </c>
      <c r="K98" s="130">
        <v>100</v>
      </c>
      <c r="L98" s="129">
        <v>2.2222222222222219</v>
      </c>
      <c r="M98" s="130">
        <v>100</v>
      </c>
      <c r="N98" s="129">
        <v>4.2820512820512855</v>
      </c>
      <c r="O98" s="130">
        <v>100</v>
      </c>
      <c r="P98" s="129">
        <v>3.8333333333333335</v>
      </c>
      <c r="Q98" s="130">
        <v>100</v>
      </c>
      <c r="R98" s="129">
        <v>3</v>
      </c>
      <c r="S98" s="130">
        <v>100</v>
      </c>
      <c r="T98" s="129">
        <v>10468.200000000001</v>
      </c>
      <c r="U98" s="130">
        <v>100</v>
      </c>
      <c r="V98" s="129">
        <v>32.505094008064525</v>
      </c>
      <c r="W98" s="130">
        <v>100</v>
      </c>
    </row>
    <row r="99" spans="1:23" ht="23.1" customHeight="1" x14ac:dyDescent="0.15">
      <c r="A99" s="65"/>
      <c r="B99" s="158" t="s">
        <v>90</v>
      </c>
      <c r="C99" s="9" t="s">
        <v>120</v>
      </c>
      <c r="D99" s="125">
        <v>0</v>
      </c>
      <c r="E99" s="126" t="s">
        <v>35</v>
      </c>
      <c r="F99" s="125">
        <v>4.7619047619047603E-2</v>
      </c>
      <c r="G99" s="126">
        <v>50</v>
      </c>
      <c r="H99" s="125">
        <v>0</v>
      </c>
      <c r="I99" s="126" t="s">
        <v>35</v>
      </c>
      <c r="J99" s="125">
        <v>0.19230769230769226</v>
      </c>
      <c r="K99" s="126">
        <v>45.454545454545453</v>
      </c>
      <c r="L99" s="125">
        <v>0.75000000000000011</v>
      </c>
      <c r="M99" s="126">
        <v>17.307692307692307</v>
      </c>
      <c r="N99" s="125">
        <v>0</v>
      </c>
      <c r="O99" s="126">
        <v>0</v>
      </c>
      <c r="P99" s="125"/>
      <c r="Q99" s="126"/>
      <c r="R99" s="125">
        <v>0</v>
      </c>
      <c r="S99" s="126">
        <v>0</v>
      </c>
      <c r="T99" s="125"/>
      <c r="U99" s="126"/>
      <c r="V99" s="125">
        <v>0.10005975256932922</v>
      </c>
      <c r="W99" s="126">
        <v>32.495441436244072</v>
      </c>
    </row>
    <row r="100" spans="1:23" ht="23.1" customHeight="1" x14ac:dyDescent="0.15">
      <c r="A100" s="65"/>
      <c r="B100" s="181"/>
      <c r="C100" s="7" t="s">
        <v>124</v>
      </c>
      <c r="D100" s="127">
        <v>0</v>
      </c>
      <c r="E100" s="128" t="s">
        <v>35</v>
      </c>
      <c r="F100" s="127">
        <v>4.7619047619047603E-2</v>
      </c>
      <c r="G100" s="128">
        <v>50</v>
      </c>
      <c r="H100" s="127">
        <v>0</v>
      </c>
      <c r="I100" s="128" t="s">
        <v>35</v>
      </c>
      <c r="J100" s="127">
        <v>0.2307692307692307</v>
      </c>
      <c r="K100" s="128">
        <v>54.545454545454547</v>
      </c>
      <c r="L100" s="127">
        <v>3.5833333333333339</v>
      </c>
      <c r="M100" s="128">
        <v>82.692307692307693</v>
      </c>
      <c r="N100" s="127">
        <v>0.25</v>
      </c>
      <c r="O100" s="128">
        <v>100</v>
      </c>
      <c r="P100" s="127"/>
      <c r="Q100" s="128"/>
      <c r="R100" s="127">
        <v>3</v>
      </c>
      <c r="S100" s="128">
        <v>100</v>
      </c>
      <c r="T100" s="127"/>
      <c r="U100" s="128"/>
      <c r="V100" s="127">
        <v>0.20785959902848203</v>
      </c>
      <c r="W100" s="128">
        <v>67.504558563755936</v>
      </c>
    </row>
    <row r="101" spans="1:23" ht="23.1" customHeight="1" x14ac:dyDescent="0.15">
      <c r="A101" s="65"/>
      <c r="B101" s="66"/>
      <c r="C101" s="63" t="s">
        <v>60</v>
      </c>
      <c r="D101" s="129">
        <v>0</v>
      </c>
      <c r="E101" s="130" t="s">
        <v>35</v>
      </c>
      <c r="F101" s="129">
        <v>9.5238095238095205E-2</v>
      </c>
      <c r="G101" s="130">
        <v>100</v>
      </c>
      <c r="H101" s="129">
        <v>0</v>
      </c>
      <c r="I101" s="130" t="s">
        <v>35</v>
      </c>
      <c r="J101" s="129">
        <v>0.42307692307692296</v>
      </c>
      <c r="K101" s="130">
        <v>100</v>
      </c>
      <c r="L101" s="129">
        <v>4.3333333333333339</v>
      </c>
      <c r="M101" s="130">
        <v>100</v>
      </c>
      <c r="N101" s="129">
        <v>0.25</v>
      </c>
      <c r="O101" s="130">
        <v>100</v>
      </c>
      <c r="P101" s="129"/>
      <c r="Q101" s="130"/>
      <c r="R101" s="129">
        <v>3</v>
      </c>
      <c r="S101" s="130">
        <v>100</v>
      </c>
      <c r="T101" s="129"/>
      <c r="U101" s="130"/>
      <c r="V101" s="129">
        <v>0.3079193515978112</v>
      </c>
      <c r="W101" s="130">
        <v>100</v>
      </c>
    </row>
    <row r="102" spans="1:23" ht="23.1" customHeight="1" x14ac:dyDescent="0.15">
      <c r="A102" s="65"/>
      <c r="B102" s="158" t="s">
        <v>125</v>
      </c>
      <c r="C102" s="9" t="s">
        <v>123</v>
      </c>
      <c r="D102" s="125">
        <v>0</v>
      </c>
      <c r="E102" s="126">
        <v>0</v>
      </c>
      <c r="F102" s="125">
        <v>0.11764705882352937</v>
      </c>
      <c r="G102" s="126">
        <v>100</v>
      </c>
      <c r="H102" s="125">
        <v>7.1428571428571397E-2</v>
      </c>
      <c r="I102" s="126">
        <v>100</v>
      </c>
      <c r="J102" s="125">
        <v>3.225806451612899E-2</v>
      </c>
      <c r="K102" s="126">
        <v>13.605442176870749</v>
      </c>
      <c r="L102" s="125">
        <v>0</v>
      </c>
      <c r="M102" s="126">
        <v>0</v>
      </c>
      <c r="N102" s="125">
        <v>0</v>
      </c>
      <c r="O102" s="126">
        <v>0</v>
      </c>
      <c r="P102" s="125">
        <v>0</v>
      </c>
      <c r="Q102" s="126">
        <v>0</v>
      </c>
      <c r="R102" s="125">
        <v>3.25</v>
      </c>
      <c r="S102" s="126">
        <v>68.421052631578945</v>
      </c>
      <c r="T102" s="125"/>
      <c r="U102" s="126"/>
      <c r="V102" s="125">
        <v>5.7093828763006942E-2</v>
      </c>
      <c r="W102" s="126">
        <v>17.348719986635246</v>
      </c>
    </row>
    <row r="103" spans="1:23" ht="23.1" customHeight="1" x14ac:dyDescent="0.15">
      <c r="A103" s="65"/>
      <c r="B103" s="181"/>
      <c r="C103" s="7" t="s">
        <v>124</v>
      </c>
      <c r="D103" s="127">
        <v>0.2</v>
      </c>
      <c r="E103" s="128">
        <v>100</v>
      </c>
      <c r="F103" s="127">
        <v>0</v>
      </c>
      <c r="G103" s="128">
        <v>0</v>
      </c>
      <c r="H103" s="127">
        <v>0</v>
      </c>
      <c r="I103" s="128">
        <v>0</v>
      </c>
      <c r="J103" s="127">
        <v>0.20483870967741907</v>
      </c>
      <c r="K103" s="128">
        <v>86.394557823129261</v>
      </c>
      <c r="L103" s="127">
        <v>0.43181818181818182</v>
      </c>
      <c r="M103" s="128">
        <v>100</v>
      </c>
      <c r="N103" s="127">
        <v>5.9600000000000035</v>
      </c>
      <c r="O103" s="128">
        <v>100</v>
      </c>
      <c r="P103" s="127">
        <v>0.25</v>
      </c>
      <c r="Q103" s="128">
        <v>100</v>
      </c>
      <c r="R103" s="127">
        <v>1.5</v>
      </c>
      <c r="S103" s="128">
        <v>31.578947368421051</v>
      </c>
      <c r="T103" s="127"/>
      <c r="U103" s="128"/>
      <c r="V103" s="127">
        <v>0.27200150972300086</v>
      </c>
      <c r="W103" s="128">
        <v>82.651280013364769</v>
      </c>
    </row>
    <row r="104" spans="1:23" ht="23.1" customHeight="1" x14ac:dyDescent="0.15">
      <c r="A104" s="65"/>
      <c r="B104" s="66"/>
      <c r="C104" s="63" t="s">
        <v>60</v>
      </c>
      <c r="D104" s="129">
        <v>0.2</v>
      </c>
      <c r="E104" s="130">
        <v>100</v>
      </c>
      <c r="F104" s="129">
        <v>0.11764705882352937</v>
      </c>
      <c r="G104" s="130">
        <v>100</v>
      </c>
      <c r="H104" s="129">
        <v>7.1428571428571397E-2</v>
      </c>
      <c r="I104" s="130">
        <v>100</v>
      </c>
      <c r="J104" s="129">
        <v>0.23709677419354805</v>
      </c>
      <c r="K104" s="130">
        <v>100</v>
      </c>
      <c r="L104" s="129">
        <v>0.43181818181818182</v>
      </c>
      <c r="M104" s="130">
        <v>100</v>
      </c>
      <c r="N104" s="129">
        <v>5.9600000000000035</v>
      </c>
      <c r="O104" s="130">
        <v>100</v>
      </c>
      <c r="P104" s="129">
        <v>0.25</v>
      </c>
      <c r="Q104" s="130">
        <v>100</v>
      </c>
      <c r="R104" s="129">
        <v>4.75</v>
      </c>
      <c r="S104" s="130">
        <v>100</v>
      </c>
      <c r="T104" s="129"/>
      <c r="U104" s="130"/>
      <c r="V104" s="129">
        <v>0.32909533848600775</v>
      </c>
      <c r="W104" s="130">
        <v>100</v>
      </c>
    </row>
    <row r="105" spans="1:23" ht="23.1" customHeight="1" x14ac:dyDescent="0.15">
      <c r="A105" s="65"/>
      <c r="B105" s="103" t="s">
        <v>79</v>
      </c>
      <c r="C105" s="5" t="s">
        <v>123</v>
      </c>
      <c r="D105" s="125">
        <v>8.3333333333333356E-2</v>
      </c>
      <c r="E105" s="126">
        <v>100</v>
      </c>
      <c r="F105" s="125">
        <v>0</v>
      </c>
      <c r="G105" s="126" t="s">
        <v>35</v>
      </c>
      <c r="H105" s="125">
        <v>0</v>
      </c>
      <c r="I105" s="126" t="s">
        <v>35</v>
      </c>
      <c r="J105" s="125">
        <v>1.2105263157894741</v>
      </c>
      <c r="K105" s="126">
        <v>92</v>
      </c>
      <c r="L105" s="125">
        <v>0</v>
      </c>
      <c r="M105" s="126">
        <v>0</v>
      </c>
      <c r="N105" s="125">
        <v>0</v>
      </c>
      <c r="O105" s="126">
        <v>0</v>
      </c>
      <c r="P105" s="125">
        <v>0</v>
      </c>
      <c r="Q105" s="126" t="s">
        <v>35</v>
      </c>
      <c r="R105" s="125"/>
      <c r="S105" s="126"/>
      <c r="T105" s="125"/>
      <c r="U105" s="126"/>
      <c r="V105" s="125">
        <v>0.53360701715794112</v>
      </c>
      <c r="W105" s="126">
        <v>76.121271743504892</v>
      </c>
    </row>
    <row r="106" spans="1:23" ht="23.1" customHeight="1" x14ac:dyDescent="0.15">
      <c r="A106" s="65"/>
      <c r="B106" s="61"/>
      <c r="C106" s="7" t="s">
        <v>124</v>
      </c>
      <c r="D106" s="127">
        <v>0</v>
      </c>
      <c r="E106" s="128">
        <v>0</v>
      </c>
      <c r="F106" s="127">
        <v>0</v>
      </c>
      <c r="G106" s="128" t="s">
        <v>35</v>
      </c>
      <c r="H106" s="127">
        <v>0</v>
      </c>
      <c r="I106" s="128" t="s">
        <v>35</v>
      </c>
      <c r="J106" s="127">
        <v>0.10526315789473688</v>
      </c>
      <c r="K106" s="128">
        <v>8</v>
      </c>
      <c r="L106" s="127">
        <v>1.6666666666666667</v>
      </c>
      <c r="M106" s="128">
        <v>100</v>
      </c>
      <c r="N106" s="127">
        <v>0.33333333333333331</v>
      </c>
      <c r="O106" s="128">
        <v>100</v>
      </c>
      <c r="P106" s="127">
        <v>0</v>
      </c>
      <c r="Q106" s="128" t="s">
        <v>35</v>
      </c>
      <c r="R106" s="127"/>
      <c r="S106" s="128"/>
      <c r="T106" s="127"/>
      <c r="U106" s="128"/>
      <c r="V106" s="127">
        <v>0.1673889133304004</v>
      </c>
      <c r="W106" s="128">
        <v>23.878728256495105</v>
      </c>
    </row>
    <row r="107" spans="1:23" ht="23.1" customHeight="1" x14ac:dyDescent="0.15">
      <c r="A107" s="65"/>
      <c r="B107" s="66"/>
      <c r="C107" s="63" t="s">
        <v>60</v>
      </c>
      <c r="D107" s="129">
        <v>8.3333333333333356E-2</v>
      </c>
      <c r="E107" s="130">
        <v>100</v>
      </c>
      <c r="F107" s="129">
        <v>0</v>
      </c>
      <c r="G107" s="130" t="s">
        <v>35</v>
      </c>
      <c r="H107" s="129">
        <v>0</v>
      </c>
      <c r="I107" s="130" t="s">
        <v>35</v>
      </c>
      <c r="J107" s="129">
        <v>1.3157894736842108</v>
      </c>
      <c r="K107" s="130">
        <v>100</v>
      </c>
      <c r="L107" s="129">
        <v>1.6666666666666667</v>
      </c>
      <c r="M107" s="130">
        <v>100</v>
      </c>
      <c r="N107" s="129">
        <v>0.33333333333333331</v>
      </c>
      <c r="O107" s="130">
        <v>100</v>
      </c>
      <c r="P107" s="129">
        <v>0</v>
      </c>
      <c r="Q107" s="130" t="s">
        <v>35</v>
      </c>
      <c r="R107" s="129"/>
      <c r="S107" s="130"/>
      <c r="T107" s="129"/>
      <c r="U107" s="130"/>
      <c r="V107" s="129">
        <v>0.70099593048834152</v>
      </c>
      <c r="W107" s="130">
        <v>100</v>
      </c>
    </row>
    <row r="108" spans="1:23" ht="23.1" customHeight="1" x14ac:dyDescent="0.15">
      <c r="A108" s="65"/>
      <c r="B108" s="158" t="s">
        <v>126</v>
      </c>
      <c r="C108" s="9" t="s">
        <v>112</v>
      </c>
      <c r="D108" s="125"/>
      <c r="E108" s="126"/>
      <c r="F108" s="125">
        <v>0</v>
      </c>
      <c r="G108" s="126" t="s">
        <v>35</v>
      </c>
      <c r="H108" s="125">
        <v>0</v>
      </c>
      <c r="I108" s="126" t="s">
        <v>35</v>
      </c>
      <c r="J108" s="125">
        <v>0</v>
      </c>
      <c r="K108" s="126">
        <v>0</v>
      </c>
      <c r="L108" s="125">
        <v>0</v>
      </c>
      <c r="M108" s="126">
        <v>0</v>
      </c>
      <c r="N108" s="125">
        <v>0</v>
      </c>
      <c r="O108" s="126" t="s">
        <v>35</v>
      </c>
      <c r="P108" s="125"/>
      <c r="Q108" s="126"/>
      <c r="R108" s="125"/>
      <c r="S108" s="126"/>
      <c r="T108" s="125"/>
      <c r="U108" s="126"/>
      <c r="V108" s="125">
        <v>0</v>
      </c>
      <c r="W108" s="126">
        <v>0</v>
      </c>
    </row>
    <row r="109" spans="1:23" ht="23.1" customHeight="1" x14ac:dyDescent="0.15">
      <c r="A109" s="65"/>
      <c r="B109" s="181"/>
      <c r="C109" s="7" t="s">
        <v>124</v>
      </c>
      <c r="D109" s="127"/>
      <c r="E109" s="128"/>
      <c r="F109" s="127">
        <v>0</v>
      </c>
      <c r="G109" s="128" t="s">
        <v>35</v>
      </c>
      <c r="H109" s="127">
        <v>0</v>
      </c>
      <c r="I109" s="128" t="s">
        <v>35</v>
      </c>
      <c r="J109" s="127">
        <v>0.21428571428571427</v>
      </c>
      <c r="K109" s="128">
        <v>100</v>
      </c>
      <c r="L109" s="127">
        <v>2.4000000000000004</v>
      </c>
      <c r="M109" s="128">
        <v>100</v>
      </c>
      <c r="N109" s="127">
        <v>0</v>
      </c>
      <c r="O109" s="128" t="s">
        <v>35</v>
      </c>
      <c r="P109" s="127"/>
      <c r="Q109" s="128"/>
      <c r="R109" s="127"/>
      <c r="S109" s="128"/>
      <c r="T109" s="127"/>
      <c r="U109" s="128"/>
      <c r="V109" s="127">
        <v>0.15093957166830047</v>
      </c>
      <c r="W109" s="128">
        <v>100</v>
      </c>
    </row>
    <row r="110" spans="1:23" ht="23.1" customHeight="1" x14ac:dyDescent="0.15">
      <c r="A110" s="65"/>
      <c r="B110" s="66"/>
      <c r="C110" s="63" t="s">
        <v>60</v>
      </c>
      <c r="D110" s="129"/>
      <c r="E110" s="130"/>
      <c r="F110" s="129">
        <v>0</v>
      </c>
      <c r="G110" s="130" t="s">
        <v>35</v>
      </c>
      <c r="H110" s="129">
        <v>0</v>
      </c>
      <c r="I110" s="130" t="s">
        <v>35</v>
      </c>
      <c r="J110" s="129">
        <v>0.21428571428571427</v>
      </c>
      <c r="K110" s="130">
        <v>100</v>
      </c>
      <c r="L110" s="129">
        <v>2.4000000000000004</v>
      </c>
      <c r="M110" s="130">
        <v>100</v>
      </c>
      <c r="N110" s="129">
        <v>0</v>
      </c>
      <c r="O110" s="130" t="s">
        <v>35</v>
      </c>
      <c r="P110" s="129"/>
      <c r="Q110" s="130"/>
      <c r="R110" s="129"/>
      <c r="S110" s="130"/>
      <c r="T110" s="129"/>
      <c r="U110" s="130"/>
      <c r="V110" s="129">
        <v>0.15093957166830047</v>
      </c>
      <c r="W110" s="130">
        <v>100</v>
      </c>
    </row>
    <row r="111" spans="1:23" ht="23.1" customHeight="1" x14ac:dyDescent="0.15">
      <c r="A111" s="67"/>
      <c r="B111" s="104" t="s">
        <v>60</v>
      </c>
      <c r="C111" s="9" t="s">
        <v>108</v>
      </c>
      <c r="D111" s="125">
        <v>2.3337859729572755E-2</v>
      </c>
      <c r="E111" s="126">
        <v>13.163704372583863</v>
      </c>
      <c r="F111" s="125">
        <v>0.12433594707117955</v>
      </c>
      <c r="G111" s="126">
        <v>61.121941832756463</v>
      </c>
      <c r="H111" s="125">
        <v>8.3520671504242194E-2</v>
      </c>
      <c r="I111" s="126">
        <v>87.699353854663386</v>
      </c>
      <c r="J111" s="125">
        <v>0.20465328657045315</v>
      </c>
      <c r="K111" s="126">
        <v>34.897149599123907</v>
      </c>
      <c r="L111" s="125">
        <v>0.25897913431639219</v>
      </c>
      <c r="M111" s="126">
        <v>6.8625429399726166</v>
      </c>
      <c r="N111" s="125">
        <v>1.3362839724958437</v>
      </c>
      <c r="O111" s="126">
        <v>34.668670844159607</v>
      </c>
      <c r="P111" s="125">
        <v>0</v>
      </c>
      <c r="Q111" s="126">
        <v>0</v>
      </c>
      <c r="R111" s="125">
        <v>0.41875000000000001</v>
      </c>
      <c r="S111" s="126">
        <v>11.957168352171326</v>
      </c>
      <c r="T111" s="125">
        <v>1.2986301369863014</v>
      </c>
      <c r="U111" s="126">
        <v>6.2137167228595823E-2</v>
      </c>
      <c r="V111" s="125">
        <v>0.1736585188850796</v>
      </c>
      <c r="W111" s="126">
        <v>4.3580058743603631</v>
      </c>
    </row>
    <row r="112" spans="1:23" ht="23.1" customHeight="1" x14ac:dyDescent="0.15">
      <c r="A112" s="67"/>
      <c r="B112" s="61"/>
      <c r="C112" s="7" t="s">
        <v>109</v>
      </c>
      <c r="D112" s="127">
        <v>0.15395159519148027</v>
      </c>
      <c r="E112" s="128">
        <v>86.836295627416135</v>
      </c>
      <c r="F112" s="127">
        <v>7.9086822793349623E-2</v>
      </c>
      <c r="G112" s="128">
        <v>38.878058167243545</v>
      </c>
      <c r="H112" s="127">
        <v>1.1714547266757911E-2</v>
      </c>
      <c r="I112" s="128">
        <v>12.300646145336607</v>
      </c>
      <c r="J112" s="127">
        <v>0.38179371245777433</v>
      </c>
      <c r="K112" s="128">
        <v>65.102850400876136</v>
      </c>
      <c r="L112" s="127">
        <v>3.5148279891028693</v>
      </c>
      <c r="M112" s="128">
        <v>93.137457060027387</v>
      </c>
      <c r="N112" s="127">
        <v>2.5181584966216541</v>
      </c>
      <c r="O112" s="128">
        <v>65.331329155840393</v>
      </c>
      <c r="P112" s="127">
        <v>2.6902777777777773</v>
      </c>
      <c r="Q112" s="128">
        <v>100</v>
      </c>
      <c r="R112" s="127">
        <v>3.0833333333333335</v>
      </c>
      <c r="S112" s="128">
        <v>88.042831647828677</v>
      </c>
      <c r="T112" s="127">
        <v>2088.6423744292238</v>
      </c>
      <c r="U112" s="128">
        <v>99.937862832771401</v>
      </c>
      <c r="V112" s="127">
        <v>3.8111575619461098</v>
      </c>
      <c r="W112" s="128">
        <v>95.641994125639641</v>
      </c>
    </row>
    <row r="113" spans="1:23" ht="23.1" customHeight="1" thickBot="1" x14ac:dyDescent="0.2">
      <c r="A113" s="68"/>
      <c r="B113" s="75"/>
      <c r="C113" s="69" t="s">
        <v>60</v>
      </c>
      <c r="D113" s="136">
        <v>0.17728945492105302</v>
      </c>
      <c r="E113" s="137">
        <v>100</v>
      </c>
      <c r="F113" s="136">
        <v>0.20342276986452917</v>
      </c>
      <c r="G113" s="137">
        <v>100</v>
      </c>
      <c r="H113" s="136">
        <v>9.5235218771000121E-2</v>
      </c>
      <c r="I113" s="137">
        <v>100</v>
      </c>
      <c r="J113" s="136">
        <v>0.58644699902822717</v>
      </c>
      <c r="K113" s="137">
        <v>100</v>
      </c>
      <c r="L113" s="136">
        <v>3.7738071234192616</v>
      </c>
      <c r="M113" s="137">
        <v>100</v>
      </c>
      <c r="N113" s="136">
        <v>3.8544424691174974</v>
      </c>
      <c r="O113" s="137">
        <v>100</v>
      </c>
      <c r="P113" s="136">
        <v>2.6902777777777773</v>
      </c>
      <c r="Q113" s="137">
        <v>100</v>
      </c>
      <c r="R113" s="136">
        <v>3.5020833333333337</v>
      </c>
      <c r="S113" s="137">
        <v>100</v>
      </c>
      <c r="T113" s="136">
        <v>2089.9410045662103</v>
      </c>
      <c r="U113" s="137">
        <v>100</v>
      </c>
      <c r="V113" s="136">
        <v>3.9848160808311888</v>
      </c>
      <c r="W113" s="137">
        <v>100</v>
      </c>
    </row>
    <row r="114" spans="1:23" ht="23.1" customHeight="1" thickTop="1" x14ac:dyDescent="0.15">
      <c r="A114" s="182" t="s">
        <v>80</v>
      </c>
      <c r="B114" s="183"/>
      <c r="C114" s="9" t="s">
        <v>112</v>
      </c>
      <c r="D114" s="134">
        <v>0.11829729879251609</v>
      </c>
      <c r="E114" s="135">
        <v>38.010903249337957</v>
      </c>
      <c r="F114" s="134">
        <v>0.17754469991904562</v>
      </c>
      <c r="G114" s="135">
        <v>56.588428555257821</v>
      </c>
      <c r="H114" s="134">
        <v>0.24060552135710267</v>
      </c>
      <c r="I114" s="135">
        <v>83.874594684609562</v>
      </c>
      <c r="J114" s="134">
        <v>0.32076284279272821</v>
      </c>
      <c r="K114" s="135">
        <v>19.811823110019418</v>
      </c>
      <c r="L114" s="134">
        <v>0.5064493065699216</v>
      </c>
      <c r="M114" s="135">
        <v>12.691790943746987</v>
      </c>
      <c r="N114" s="134">
        <v>0.62266236277481646</v>
      </c>
      <c r="O114" s="135">
        <v>11.740398610639248</v>
      </c>
      <c r="P114" s="134">
        <v>1.030005563017439</v>
      </c>
      <c r="Q114" s="135">
        <v>10.50853181153826</v>
      </c>
      <c r="R114" s="134">
        <v>1.0075403915501859</v>
      </c>
      <c r="S114" s="135">
        <v>10.683830582632133</v>
      </c>
      <c r="T114" s="134">
        <v>23.654594515037044</v>
      </c>
      <c r="U114" s="135">
        <v>3.194756202454065</v>
      </c>
      <c r="V114" s="134">
        <v>0.31079409609364012</v>
      </c>
      <c r="W114" s="135">
        <v>13.856390356187291</v>
      </c>
    </row>
    <row r="115" spans="1:23" ht="23.1" customHeight="1" x14ac:dyDescent="0.15">
      <c r="A115" s="67"/>
      <c r="B115" s="61"/>
      <c r="C115" s="7" t="s">
        <v>124</v>
      </c>
      <c r="D115" s="127">
        <v>0.19292208480520592</v>
      </c>
      <c r="E115" s="128">
        <v>61.989096750662036</v>
      </c>
      <c r="F115" s="127">
        <v>0.13620265877580784</v>
      </c>
      <c r="G115" s="128">
        <v>43.411571444742187</v>
      </c>
      <c r="H115" s="127">
        <v>4.6257887356635274E-2</v>
      </c>
      <c r="I115" s="128">
        <v>16.125405315390431</v>
      </c>
      <c r="J115" s="127">
        <v>1.2982847380960245</v>
      </c>
      <c r="K115" s="128">
        <v>80.188176889980582</v>
      </c>
      <c r="L115" s="127">
        <v>3.4839198132384999</v>
      </c>
      <c r="M115" s="128">
        <v>87.30820905625302</v>
      </c>
      <c r="N115" s="127">
        <v>4.6809255597898796</v>
      </c>
      <c r="O115" s="128">
        <v>88.259601389360782</v>
      </c>
      <c r="P115" s="127">
        <v>8.7716068933154574</v>
      </c>
      <c r="Q115" s="128">
        <v>89.491468188461738</v>
      </c>
      <c r="R115" s="127">
        <v>8.4229759738821297</v>
      </c>
      <c r="S115" s="128">
        <v>89.316169417367874</v>
      </c>
      <c r="T115" s="127">
        <v>716.76479951780561</v>
      </c>
      <c r="U115" s="128">
        <v>96.805243797545941</v>
      </c>
      <c r="V115" s="127">
        <v>1.9321716987813675</v>
      </c>
      <c r="W115" s="128">
        <v>86.143609643812724</v>
      </c>
    </row>
    <row r="116" spans="1:23" ht="23.1" customHeight="1" x14ac:dyDescent="0.15">
      <c r="A116" s="66"/>
      <c r="B116" s="62"/>
      <c r="C116" s="63"/>
      <c r="D116" s="129">
        <v>0.311219383597722</v>
      </c>
      <c r="E116" s="130">
        <v>100</v>
      </c>
      <c r="F116" s="129">
        <v>0.31374735869485343</v>
      </c>
      <c r="G116" s="130">
        <v>100</v>
      </c>
      <c r="H116" s="129">
        <v>0.286863408713738</v>
      </c>
      <c r="I116" s="130">
        <v>100</v>
      </c>
      <c r="J116" s="129">
        <v>1.6190475808887528</v>
      </c>
      <c r="K116" s="130">
        <v>100</v>
      </c>
      <c r="L116" s="129">
        <v>3.9903691198084212</v>
      </c>
      <c r="M116" s="130">
        <v>100</v>
      </c>
      <c r="N116" s="129">
        <v>5.3035879225646951</v>
      </c>
      <c r="O116" s="130">
        <v>100</v>
      </c>
      <c r="P116" s="129">
        <v>9.8016124563328972</v>
      </c>
      <c r="Q116" s="130">
        <v>100</v>
      </c>
      <c r="R116" s="129">
        <v>9.4305163654323145</v>
      </c>
      <c r="S116" s="130">
        <v>100</v>
      </c>
      <c r="T116" s="129">
        <v>740.41939403284266</v>
      </c>
      <c r="U116" s="130">
        <v>100</v>
      </c>
      <c r="V116" s="129">
        <v>2.242965794875007</v>
      </c>
      <c r="W116" s="130">
        <v>100</v>
      </c>
    </row>
    <row r="117" spans="1:23" ht="23.1" customHeight="1" x14ac:dyDescent="0.15">
      <c r="N117" s="19"/>
      <c r="O117" s="23" t="s">
        <v>81</v>
      </c>
      <c r="P117" s="18" t="s">
        <v>127</v>
      </c>
    </row>
    <row r="118" spans="1:23" ht="23.1" customHeight="1" x14ac:dyDescent="0.15">
      <c r="N118" s="19"/>
      <c r="O118" s="23"/>
      <c r="P118" s="18" t="s">
        <v>128</v>
      </c>
    </row>
    <row r="119" spans="1:23" ht="23.1" customHeight="1" x14ac:dyDescent="0.15">
      <c r="N119" s="19"/>
      <c r="P119" s="18" t="s">
        <v>129</v>
      </c>
    </row>
  </sheetData>
  <mergeCells count="28">
    <mergeCell ref="B30:B31"/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A6:A7"/>
    <mergeCell ref="B6:B7"/>
    <mergeCell ref="B15:B16"/>
    <mergeCell ref="B21:B22"/>
    <mergeCell ref="A114:B114"/>
    <mergeCell ref="B39:B41"/>
    <mergeCell ref="B42:B43"/>
    <mergeCell ref="B63:B64"/>
    <mergeCell ref="B69:B70"/>
    <mergeCell ref="B72:B73"/>
    <mergeCell ref="B75:B76"/>
    <mergeCell ref="B78:B79"/>
    <mergeCell ref="B96:B97"/>
    <mergeCell ref="B99:B100"/>
    <mergeCell ref="B102:B103"/>
    <mergeCell ref="B108:B109"/>
  </mergeCells>
  <phoneticPr fontId="3"/>
  <pageMargins left="0.59055118110236227" right="0.59055118110236227" top="0.98425196850393704" bottom="0.98425196850393704" header="0.51181102362204722" footer="0.51181102362204722"/>
  <pageSetup paperSize="9" scale="49" orientation="portrait" r:id="rId1"/>
  <headerFooter alignWithMargins="0"/>
  <rowBreaks count="1" manualBreakCount="1">
    <brk id="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pageSetUpPr fitToPage="1"/>
  </sheetPr>
  <dimension ref="A1:V66"/>
  <sheetViews>
    <sheetView view="pageBreakPreview" zoomScale="60" zoomScaleNormal="85" workbookViewId="0">
      <selection activeCell="A2" sqref="A2"/>
    </sheetView>
  </sheetViews>
  <sheetFormatPr defaultColWidth="8.875" defaultRowHeight="13.5" x14ac:dyDescent="0.15"/>
  <cols>
    <col min="1" max="1" width="7.25" style="27" customWidth="1"/>
    <col min="2" max="2" width="15.5" style="27" customWidth="1"/>
    <col min="3" max="3" width="7.125" style="84" customWidth="1"/>
    <col min="4" max="4" width="7.125" style="85" customWidth="1"/>
    <col min="5" max="5" width="8.75" style="85" customWidth="1"/>
    <col min="6" max="6" width="7.125" style="85" customWidth="1"/>
    <col min="7" max="7" width="7.125" style="84" customWidth="1"/>
    <col min="8" max="9" width="7.125" style="85" customWidth="1"/>
    <col min="10" max="10" width="7.125" style="84" customWidth="1"/>
    <col min="11" max="11" width="8.125" style="27" customWidth="1"/>
    <col min="12" max="18" width="7.125" style="27" customWidth="1"/>
    <col min="19" max="19" width="11.125" style="27" customWidth="1"/>
    <col min="20" max="20" width="7.5" style="27" customWidth="1"/>
    <col min="21" max="22" width="7.125" style="27" customWidth="1"/>
    <col min="23" max="16384" width="8.875" style="27"/>
  </cols>
  <sheetData>
    <row r="1" spans="1:22" ht="17.25" customHeight="1" x14ac:dyDescent="0.15">
      <c r="A1" s="26" t="s">
        <v>130</v>
      </c>
    </row>
    <row r="2" spans="1:22" ht="17.25" customHeight="1" x14ac:dyDescent="0.15">
      <c r="A2" s="26"/>
    </row>
    <row r="3" spans="1:22" ht="17.25" customHeight="1" x14ac:dyDescent="0.15">
      <c r="A3" s="26"/>
      <c r="G3" s="27"/>
      <c r="H3" s="27"/>
      <c r="I3" s="27"/>
      <c r="J3" s="27"/>
      <c r="U3" s="107"/>
      <c r="V3" s="107" t="s">
        <v>131</v>
      </c>
    </row>
    <row r="4" spans="1:22" s="109" customFormat="1" ht="20.100000000000001" customHeight="1" x14ac:dyDescent="0.15">
      <c r="A4" s="108"/>
      <c r="B4" s="37" t="s">
        <v>27</v>
      </c>
      <c r="C4" s="192" t="s">
        <v>132</v>
      </c>
      <c r="D4" s="171"/>
      <c r="E4" s="195" t="s">
        <v>106</v>
      </c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7"/>
      <c r="U4" s="192" t="s">
        <v>133</v>
      </c>
      <c r="V4" s="178"/>
    </row>
    <row r="5" spans="1:22" s="109" customFormat="1" ht="57.75" customHeight="1" x14ac:dyDescent="0.15">
      <c r="A5" s="110" t="s">
        <v>29</v>
      </c>
      <c r="B5" s="111"/>
      <c r="C5" s="193"/>
      <c r="D5" s="194"/>
      <c r="E5" s="202" t="s">
        <v>134</v>
      </c>
      <c r="F5" s="203"/>
      <c r="G5" s="202" t="s">
        <v>135</v>
      </c>
      <c r="H5" s="203"/>
      <c r="I5" s="202" t="s">
        <v>136</v>
      </c>
      <c r="J5" s="203"/>
      <c r="K5" s="202" t="s">
        <v>137</v>
      </c>
      <c r="L5" s="203"/>
      <c r="M5" s="202" t="s">
        <v>91</v>
      </c>
      <c r="N5" s="203"/>
      <c r="O5" s="202" t="s">
        <v>138</v>
      </c>
      <c r="P5" s="203"/>
      <c r="Q5" s="202" t="s">
        <v>139</v>
      </c>
      <c r="R5" s="203"/>
      <c r="S5" s="202" t="s">
        <v>30</v>
      </c>
      <c r="T5" s="203"/>
      <c r="U5" s="201"/>
      <c r="V5" s="179"/>
    </row>
    <row r="6" spans="1:22" ht="27.95" customHeight="1" x14ac:dyDescent="0.15">
      <c r="A6" s="112" t="s">
        <v>101</v>
      </c>
      <c r="B6" s="38" t="s">
        <v>140</v>
      </c>
      <c r="C6" s="138">
        <f>'2-13-1'!D114</f>
        <v>0.11829729879251609</v>
      </c>
      <c r="D6" s="124">
        <f>'2-13-1'!E114</f>
        <v>38.010903249337957</v>
      </c>
      <c r="E6" s="138">
        <f>'2-13-1'!F114</f>
        <v>0.17754469991904562</v>
      </c>
      <c r="F6" s="124">
        <f>'2-13-1'!G114</f>
        <v>56.588428555257821</v>
      </c>
      <c r="G6" s="138">
        <f>'2-13-1'!H114</f>
        <v>0.24060552135710267</v>
      </c>
      <c r="H6" s="124">
        <f>'2-13-1'!I114</f>
        <v>83.874594684609562</v>
      </c>
      <c r="I6" s="138">
        <f>'2-13-1'!J114</f>
        <v>0.32076284279272821</v>
      </c>
      <c r="J6" s="124">
        <f>'2-13-1'!K114</f>
        <v>19.811823110019418</v>
      </c>
      <c r="K6" s="138">
        <f>'2-13-1'!L114</f>
        <v>0.5064493065699216</v>
      </c>
      <c r="L6" s="124">
        <f>'2-13-1'!M114</f>
        <v>12.691790943746987</v>
      </c>
      <c r="M6" s="138">
        <f>'2-13-1'!N114</f>
        <v>0.62266236277481646</v>
      </c>
      <c r="N6" s="124">
        <f>'2-13-1'!O114</f>
        <v>11.740398610639248</v>
      </c>
      <c r="O6" s="138">
        <f>'2-13-1'!P114</f>
        <v>1.030005563017439</v>
      </c>
      <c r="P6" s="124">
        <f>'2-13-1'!Q114</f>
        <v>10.50853181153826</v>
      </c>
      <c r="Q6" s="138">
        <f>'2-13-1'!R114</f>
        <v>1.0075403915501859</v>
      </c>
      <c r="R6" s="124">
        <f>'2-13-1'!S114</f>
        <v>10.683830582632133</v>
      </c>
      <c r="S6" s="138">
        <f>'2-13-1'!T114</f>
        <v>23.654594515037044</v>
      </c>
      <c r="T6" s="124">
        <f>'2-13-1'!U114</f>
        <v>3.194756202454065</v>
      </c>
      <c r="U6" s="138">
        <f>'2-13-1'!V114</f>
        <v>0.31079409609364012</v>
      </c>
      <c r="V6" s="124">
        <f>'2-13-1'!W114</f>
        <v>13.856390356187291</v>
      </c>
    </row>
    <row r="7" spans="1:22" ht="27.95" customHeight="1" x14ac:dyDescent="0.15">
      <c r="A7" s="112"/>
      <c r="B7" s="40" t="s">
        <v>109</v>
      </c>
      <c r="C7" s="139">
        <f>'2-13-1'!D115</f>
        <v>0.19292208480520592</v>
      </c>
      <c r="D7" s="123">
        <f>'2-13-1'!E115</f>
        <v>61.989096750662036</v>
      </c>
      <c r="E7" s="139">
        <f>'2-13-1'!F115</f>
        <v>0.13620265877580784</v>
      </c>
      <c r="F7" s="123">
        <f>'2-13-1'!G115</f>
        <v>43.411571444742187</v>
      </c>
      <c r="G7" s="139">
        <f>'2-13-1'!H115</f>
        <v>4.6257887356635274E-2</v>
      </c>
      <c r="H7" s="123">
        <f>'2-13-1'!I115</f>
        <v>16.125405315390431</v>
      </c>
      <c r="I7" s="139">
        <f>'2-13-1'!J115</f>
        <v>1.2982847380960245</v>
      </c>
      <c r="J7" s="123">
        <f>'2-13-1'!K115</f>
        <v>80.188176889980582</v>
      </c>
      <c r="K7" s="139">
        <f>'2-13-1'!L115</f>
        <v>3.4839198132384999</v>
      </c>
      <c r="L7" s="123">
        <f>'2-13-1'!M115</f>
        <v>87.30820905625302</v>
      </c>
      <c r="M7" s="139">
        <f>'2-13-1'!N115</f>
        <v>4.6809255597898796</v>
      </c>
      <c r="N7" s="123">
        <f>'2-13-1'!O115</f>
        <v>88.259601389360782</v>
      </c>
      <c r="O7" s="139">
        <f>'2-13-1'!P115</f>
        <v>8.7716068933154574</v>
      </c>
      <c r="P7" s="123">
        <f>'2-13-1'!Q115</f>
        <v>89.491468188461738</v>
      </c>
      <c r="Q7" s="139">
        <f>'2-13-1'!R115</f>
        <v>8.4229759738821297</v>
      </c>
      <c r="R7" s="123">
        <f>'2-13-1'!S115</f>
        <v>89.316169417367874</v>
      </c>
      <c r="S7" s="139">
        <f>'2-13-1'!T115</f>
        <v>716.76479951780561</v>
      </c>
      <c r="T7" s="123">
        <f>'2-13-1'!U115</f>
        <v>96.805243797545941</v>
      </c>
      <c r="U7" s="139">
        <f>'2-13-1'!V115</f>
        <v>1.9321716987813675</v>
      </c>
      <c r="V7" s="123">
        <f>'2-13-1'!W115</f>
        <v>86.143609643812724</v>
      </c>
    </row>
    <row r="8" spans="1:22" ht="27.95" customHeight="1" x14ac:dyDescent="0.15">
      <c r="A8" s="41"/>
      <c r="B8" s="42"/>
      <c r="C8" s="140">
        <f>'2-13-1'!D116</f>
        <v>0.311219383597722</v>
      </c>
      <c r="D8" s="141">
        <f>'2-13-1'!E116</f>
        <v>100</v>
      </c>
      <c r="E8" s="140">
        <f>'2-13-1'!F116</f>
        <v>0.31374735869485343</v>
      </c>
      <c r="F8" s="141">
        <f>'2-13-1'!G116</f>
        <v>100</v>
      </c>
      <c r="G8" s="140">
        <f>'2-13-1'!H116</f>
        <v>0.286863408713738</v>
      </c>
      <c r="H8" s="141">
        <f>'2-13-1'!I116</f>
        <v>100</v>
      </c>
      <c r="I8" s="140">
        <f>'2-13-1'!J116</f>
        <v>1.6190475808887528</v>
      </c>
      <c r="J8" s="141">
        <f>'2-13-1'!K116</f>
        <v>100</v>
      </c>
      <c r="K8" s="140">
        <f>'2-13-1'!L116</f>
        <v>3.9903691198084212</v>
      </c>
      <c r="L8" s="141">
        <f>'2-13-1'!M116</f>
        <v>100</v>
      </c>
      <c r="M8" s="140">
        <f>'2-13-1'!N116</f>
        <v>5.3035879225646951</v>
      </c>
      <c r="N8" s="141">
        <f>'2-13-1'!O116</f>
        <v>100</v>
      </c>
      <c r="O8" s="140">
        <f>'2-13-1'!P116</f>
        <v>9.8016124563328972</v>
      </c>
      <c r="P8" s="141">
        <f>'2-13-1'!Q116</f>
        <v>100</v>
      </c>
      <c r="Q8" s="140">
        <f>'2-13-1'!R116</f>
        <v>9.4305163654323145</v>
      </c>
      <c r="R8" s="141">
        <f>'2-13-1'!S116</f>
        <v>100</v>
      </c>
      <c r="S8" s="140">
        <f>'2-13-1'!T116</f>
        <v>740.41939403284266</v>
      </c>
      <c r="T8" s="141">
        <f>'2-13-1'!U116</f>
        <v>100</v>
      </c>
      <c r="U8" s="140">
        <f>'2-13-1'!V116</f>
        <v>2.242965794875007</v>
      </c>
      <c r="V8" s="141">
        <f>'2-13-1'!W116</f>
        <v>100</v>
      </c>
    </row>
    <row r="9" spans="1:22" ht="27.95" customHeight="1" x14ac:dyDescent="0.15">
      <c r="A9" s="112" t="s">
        <v>84</v>
      </c>
      <c r="B9" s="38" t="s">
        <v>112</v>
      </c>
      <c r="C9" s="138">
        <f>C6-C12</f>
        <v>5.7197649015152757E-2</v>
      </c>
      <c r="D9" s="124"/>
      <c r="E9" s="138">
        <f>E6-E12</f>
        <v>4.4241777072870081E-2</v>
      </c>
      <c r="F9" s="124"/>
      <c r="G9" s="138">
        <f>G6-G12</f>
        <v>5.3421640434132112E-2</v>
      </c>
      <c r="H9" s="124"/>
      <c r="I9" s="138">
        <f>I6-I12</f>
        <v>-0.17410147377615293</v>
      </c>
      <c r="J9" s="124"/>
      <c r="K9" s="138">
        <f>K6-K12</f>
        <v>-2.0767976472040619</v>
      </c>
      <c r="L9" s="124"/>
      <c r="M9" s="138">
        <f>M6-M12</f>
        <v>-0.17374292739822461</v>
      </c>
      <c r="N9" s="124"/>
      <c r="O9" s="138">
        <f>O6-O12</f>
        <v>-2.0452557177525583</v>
      </c>
      <c r="P9" s="124"/>
      <c r="Q9" s="138">
        <f>Q6-Q12</f>
        <v>-4.331834691023472</v>
      </c>
      <c r="R9" s="124"/>
      <c r="S9" s="138">
        <f>S6-S12</f>
        <v>-44.009442384547029</v>
      </c>
      <c r="T9" s="124"/>
      <c r="U9" s="138">
        <f>U6-U12</f>
        <v>-0.19651507148389219</v>
      </c>
      <c r="V9" s="124"/>
    </row>
    <row r="10" spans="1:22" ht="27.95" customHeight="1" x14ac:dyDescent="0.15">
      <c r="A10" s="112"/>
      <c r="B10" s="40" t="s">
        <v>109</v>
      </c>
      <c r="C10" s="139">
        <f>C7-C13</f>
        <v>0.14287072612863119</v>
      </c>
      <c r="D10" s="123"/>
      <c r="E10" s="139">
        <f>E7-E13</f>
        <v>5.0730255868088478E-2</v>
      </c>
      <c r="F10" s="123"/>
      <c r="G10" s="139">
        <f>G7-G13</f>
        <v>-0.26364942209476033</v>
      </c>
      <c r="H10" s="123"/>
      <c r="I10" s="139">
        <f>I7-I13</f>
        <v>0.46267109166962384</v>
      </c>
      <c r="J10" s="123"/>
      <c r="K10" s="139">
        <f>K7-K13</f>
        <v>1.1358593205095611</v>
      </c>
      <c r="L10" s="123"/>
      <c r="M10" s="139">
        <f>M7-M13</f>
        <v>-2.1794651807620244</v>
      </c>
      <c r="N10" s="123"/>
      <c r="O10" s="139">
        <f>O7-O13</f>
        <v>2.7903060450717128</v>
      </c>
      <c r="P10" s="123"/>
      <c r="Q10" s="139">
        <f>Q7-Q13</f>
        <v>-5.8791233787404114</v>
      </c>
      <c r="R10" s="123"/>
      <c r="S10" s="139">
        <f>S7-S13</f>
        <v>595.89182040256719</v>
      </c>
      <c r="T10" s="123"/>
      <c r="U10" s="139">
        <f>U7-U13</f>
        <v>1.1119277104923855</v>
      </c>
      <c r="V10" s="123"/>
    </row>
    <row r="11" spans="1:22" ht="27.95" customHeight="1" x14ac:dyDescent="0.15">
      <c r="A11" s="41"/>
      <c r="B11" s="42"/>
      <c r="C11" s="140">
        <f>C8-C14</f>
        <v>0.20006837514378392</v>
      </c>
      <c r="D11" s="141"/>
      <c r="E11" s="140">
        <f>E8-E14</f>
        <v>9.4972032940958545E-2</v>
      </c>
      <c r="F11" s="141"/>
      <c r="G11" s="140">
        <f>G8-G14</f>
        <v>-0.21022778166062822</v>
      </c>
      <c r="H11" s="141"/>
      <c r="I11" s="140">
        <f>I8-I14</f>
        <v>0.28856961789347069</v>
      </c>
      <c r="J11" s="141"/>
      <c r="K11" s="140">
        <f>K8-K14</f>
        <v>-0.94093832669450084</v>
      </c>
      <c r="L11" s="141"/>
      <c r="M11" s="140">
        <f>M8-M14</f>
        <v>-2.3532081081602474</v>
      </c>
      <c r="N11" s="141"/>
      <c r="O11" s="140">
        <f>O8-O14</f>
        <v>0.74505032731915399</v>
      </c>
      <c r="P11" s="141"/>
      <c r="Q11" s="140">
        <f>Q8-Q14</f>
        <v>-10.210958069763887</v>
      </c>
      <c r="R11" s="141"/>
      <c r="S11" s="140">
        <f>S8-S14</f>
        <v>551.88237801802006</v>
      </c>
      <c r="T11" s="141"/>
      <c r="U11" s="140">
        <f>U8-U14</f>
        <v>0.9154126390084929</v>
      </c>
      <c r="V11" s="141"/>
    </row>
    <row r="12" spans="1:22" ht="27.95" customHeight="1" x14ac:dyDescent="0.15">
      <c r="A12" s="112" t="s">
        <v>141</v>
      </c>
      <c r="B12" s="38" t="s">
        <v>112</v>
      </c>
      <c r="C12" s="138">
        <v>6.1099649777363332E-2</v>
      </c>
      <c r="D12" s="124">
        <v>54.969946406454376</v>
      </c>
      <c r="E12" s="138">
        <v>0.13330292284617554</v>
      </c>
      <c r="F12" s="124">
        <v>60.931424687320948</v>
      </c>
      <c r="G12" s="138">
        <v>0.18718388092297056</v>
      </c>
      <c r="H12" s="124">
        <v>37.655843544923783</v>
      </c>
      <c r="I12" s="138">
        <v>0.49486431656888114</v>
      </c>
      <c r="J12" s="124">
        <v>37.194476746897905</v>
      </c>
      <c r="K12" s="138">
        <v>2.5832469537739837</v>
      </c>
      <c r="L12" s="124">
        <v>52.384625817761886</v>
      </c>
      <c r="M12" s="138">
        <v>0.79640529017304107</v>
      </c>
      <c r="N12" s="124">
        <v>10.401286477754557</v>
      </c>
      <c r="O12" s="138">
        <v>3.0752612807699973</v>
      </c>
      <c r="P12" s="124">
        <v>33.956166114270253</v>
      </c>
      <c r="Q12" s="138">
        <v>5.3393750825736577</v>
      </c>
      <c r="R12" s="124">
        <v>27.184186707520574</v>
      </c>
      <c r="S12" s="138">
        <v>67.664036899584076</v>
      </c>
      <c r="T12" s="124">
        <v>35.888993222564004</v>
      </c>
      <c r="U12" s="138">
        <v>0.50730916757753231</v>
      </c>
      <c r="V12" s="124">
        <v>38.213849693001855</v>
      </c>
    </row>
    <row r="13" spans="1:22" ht="27.95" customHeight="1" x14ac:dyDescent="0.15">
      <c r="A13" s="112"/>
      <c r="B13" s="40" t="s">
        <v>109</v>
      </c>
      <c r="C13" s="139">
        <v>5.0051358676574738E-2</v>
      </c>
      <c r="D13" s="123">
        <v>45.030053593545617</v>
      </c>
      <c r="E13" s="139">
        <v>8.5472402907719361E-2</v>
      </c>
      <c r="F13" s="123">
        <v>39.068575312679052</v>
      </c>
      <c r="G13" s="139">
        <v>0.30990730945139561</v>
      </c>
      <c r="H13" s="123">
        <v>62.34415645507621</v>
      </c>
      <c r="I13" s="139">
        <v>0.83561364642640068</v>
      </c>
      <c r="J13" s="123">
        <v>62.805523253102081</v>
      </c>
      <c r="K13" s="139">
        <v>2.3480604927289388</v>
      </c>
      <c r="L13" s="123">
        <v>47.615374182238135</v>
      </c>
      <c r="M13" s="139">
        <v>6.860390740551904</v>
      </c>
      <c r="N13" s="123">
        <v>89.59871352224549</v>
      </c>
      <c r="O13" s="139">
        <v>5.9813008482437446</v>
      </c>
      <c r="P13" s="123">
        <v>66.043833885729725</v>
      </c>
      <c r="Q13" s="139">
        <v>14.302099352622541</v>
      </c>
      <c r="R13" s="123">
        <v>72.815813292479405</v>
      </c>
      <c r="S13" s="139">
        <v>120.87297911523841</v>
      </c>
      <c r="T13" s="123">
        <v>64.111006777435961</v>
      </c>
      <c r="U13" s="139">
        <v>0.82024398828898193</v>
      </c>
      <c r="V13" s="123">
        <v>61.786150306998159</v>
      </c>
    </row>
    <row r="14" spans="1:22" ht="27.95" customHeight="1" x14ac:dyDescent="0.15">
      <c r="A14" s="41"/>
      <c r="B14" s="42"/>
      <c r="C14" s="140">
        <v>0.11115100845393808</v>
      </c>
      <c r="D14" s="141">
        <v>100</v>
      </c>
      <c r="E14" s="140">
        <v>0.21877532575389488</v>
      </c>
      <c r="F14" s="141">
        <v>100</v>
      </c>
      <c r="G14" s="140">
        <v>0.49709119037436622</v>
      </c>
      <c r="H14" s="141">
        <v>100</v>
      </c>
      <c r="I14" s="140">
        <v>1.3304779629952821</v>
      </c>
      <c r="J14" s="141">
        <v>100</v>
      </c>
      <c r="K14" s="140">
        <v>4.9313074465029221</v>
      </c>
      <c r="L14" s="141">
        <v>100</v>
      </c>
      <c r="M14" s="140">
        <v>7.6567960307249425</v>
      </c>
      <c r="N14" s="141">
        <v>100</v>
      </c>
      <c r="O14" s="140">
        <v>9.0565621290137432</v>
      </c>
      <c r="P14" s="141">
        <v>100</v>
      </c>
      <c r="Q14" s="140">
        <v>19.641474435196201</v>
      </c>
      <c r="R14" s="141">
        <v>100</v>
      </c>
      <c r="S14" s="140">
        <v>188.53701601482254</v>
      </c>
      <c r="T14" s="141">
        <v>100</v>
      </c>
      <c r="U14" s="140">
        <v>1.3275531558665141</v>
      </c>
      <c r="V14" s="141">
        <v>100</v>
      </c>
    </row>
    <row r="15" spans="1:22" ht="27.95" customHeight="1" x14ac:dyDescent="0.15">
      <c r="A15" s="112" t="s">
        <v>84</v>
      </c>
      <c r="B15" s="38" t="s">
        <v>112</v>
      </c>
      <c r="C15" s="138">
        <f>C12-C18</f>
        <v>-3.8900350222636673E-2</v>
      </c>
      <c r="D15" s="124"/>
      <c r="E15" s="138">
        <f>E12-E18</f>
        <v>-0.16669707715382445</v>
      </c>
      <c r="F15" s="124"/>
      <c r="G15" s="138">
        <f>G12-G18</f>
        <v>-0.21281611907702946</v>
      </c>
      <c r="H15" s="124"/>
      <c r="I15" s="138">
        <f>I12-I18</f>
        <v>-1.605135683431119</v>
      </c>
      <c r="J15" s="124"/>
      <c r="K15" s="138">
        <f>K12-K18</f>
        <v>0.48324695377398363</v>
      </c>
      <c r="L15" s="124"/>
      <c r="M15" s="138">
        <f>M12-M18</f>
        <v>-0.80359470982695902</v>
      </c>
      <c r="N15" s="124"/>
      <c r="O15" s="138">
        <f>O12-O18</f>
        <v>-7.5247387192300028</v>
      </c>
      <c r="P15" s="124"/>
      <c r="Q15" s="138">
        <f>Q12-Q18</f>
        <v>-12.460624917426344</v>
      </c>
      <c r="R15" s="124"/>
      <c r="S15" s="138">
        <f>S12-S18</f>
        <v>-71.73596310041593</v>
      </c>
      <c r="T15" s="124"/>
      <c r="U15" s="138">
        <f>U12-U18</f>
        <v>-0.89269083242246761</v>
      </c>
      <c r="V15" s="124"/>
    </row>
    <row r="16" spans="1:22" ht="27.95" customHeight="1" x14ac:dyDescent="0.15">
      <c r="A16" s="112"/>
      <c r="B16" s="40" t="s">
        <v>109</v>
      </c>
      <c r="C16" s="139">
        <f>C13-C19</f>
        <v>-4.9948641323425268E-2</v>
      </c>
      <c r="D16" s="123"/>
      <c r="E16" s="139">
        <f>E13-E19</f>
        <v>-0.11452759709228065</v>
      </c>
      <c r="F16" s="123"/>
      <c r="G16" s="139">
        <f>G13-G19</f>
        <v>9.9073094513956184E-3</v>
      </c>
      <c r="H16" s="123"/>
      <c r="I16" s="139">
        <f>I13-I19</f>
        <v>-0.26438635357359941</v>
      </c>
      <c r="J16" s="123"/>
      <c r="K16" s="139">
        <f>K13-K19</f>
        <v>4.8060492728938975E-2</v>
      </c>
      <c r="L16" s="123"/>
      <c r="M16" s="139">
        <f>M13-M19</f>
        <v>3.2603907405519039</v>
      </c>
      <c r="N16" s="123"/>
      <c r="O16" s="139">
        <f>O13-O19</f>
        <v>-2.8186991517562561</v>
      </c>
      <c r="P16" s="123"/>
      <c r="Q16" s="139">
        <f>Q13-Q19</f>
        <v>-31.397900647377462</v>
      </c>
      <c r="R16" s="123"/>
      <c r="S16" s="139">
        <f>S13-S19</f>
        <v>-150.82702088476157</v>
      </c>
      <c r="T16" s="123"/>
      <c r="U16" s="139">
        <f>U13-U19</f>
        <v>-0.47975601171101812</v>
      </c>
      <c r="V16" s="123"/>
    </row>
    <row r="17" spans="1:22" ht="27.95" customHeight="1" x14ac:dyDescent="0.15">
      <c r="A17" s="41"/>
      <c r="B17" s="42"/>
      <c r="C17" s="140">
        <f>C14-C20</f>
        <v>-8.8848991546061934E-2</v>
      </c>
      <c r="D17" s="141"/>
      <c r="E17" s="140">
        <f>E14-E20</f>
        <v>-0.28122467424610509</v>
      </c>
      <c r="F17" s="141"/>
      <c r="G17" s="140">
        <f>G14-G20</f>
        <v>-0.20290880962563373</v>
      </c>
      <c r="H17" s="141"/>
      <c r="I17" s="140">
        <f>I14-I20</f>
        <v>-1.8695220370047181</v>
      </c>
      <c r="J17" s="141"/>
      <c r="K17" s="140">
        <f>K14-K20</f>
        <v>0.53130744650292172</v>
      </c>
      <c r="L17" s="141"/>
      <c r="M17" s="140">
        <f>M14-M20</f>
        <v>2.4567960307249423</v>
      </c>
      <c r="N17" s="141"/>
      <c r="O17" s="140">
        <f>O14-O20</f>
        <v>-10.343437870986255</v>
      </c>
      <c r="P17" s="141"/>
      <c r="Q17" s="140">
        <f>Q14-Q20</f>
        <v>-43.758525564803797</v>
      </c>
      <c r="R17" s="141"/>
      <c r="S17" s="140">
        <f>S14-S20</f>
        <v>-222.56298398517748</v>
      </c>
      <c r="T17" s="141"/>
      <c r="U17" s="140">
        <f>U14-U20</f>
        <v>-1.3724468441334861</v>
      </c>
      <c r="V17" s="141"/>
    </row>
    <row r="18" spans="1:22" ht="27.95" customHeight="1" x14ac:dyDescent="0.15">
      <c r="A18" s="112" t="s">
        <v>142</v>
      </c>
      <c r="B18" s="38" t="s">
        <v>112</v>
      </c>
      <c r="C18" s="138">
        <v>0.1</v>
      </c>
      <c r="D18" s="124">
        <v>39.6</v>
      </c>
      <c r="E18" s="138">
        <v>0.3</v>
      </c>
      <c r="F18" s="124">
        <v>60</v>
      </c>
      <c r="G18" s="138">
        <v>0.4</v>
      </c>
      <c r="H18" s="124">
        <v>53.5</v>
      </c>
      <c r="I18" s="138">
        <v>2.1</v>
      </c>
      <c r="J18" s="124">
        <v>64.900000000000006</v>
      </c>
      <c r="K18" s="138">
        <v>2.1</v>
      </c>
      <c r="L18" s="124">
        <v>48.2</v>
      </c>
      <c r="M18" s="138">
        <v>1.6</v>
      </c>
      <c r="N18" s="124">
        <v>31.1</v>
      </c>
      <c r="O18" s="138">
        <v>10.6</v>
      </c>
      <c r="P18" s="124">
        <v>54.6</v>
      </c>
      <c r="Q18" s="138">
        <v>17.8</v>
      </c>
      <c r="R18" s="124">
        <v>28</v>
      </c>
      <c r="S18" s="138">
        <v>139.4</v>
      </c>
      <c r="T18" s="124">
        <v>33.9</v>
      </c>
      <c r="U18" s="138">
        <v>1.4</v>
      </c>
      <c r="V18" s="124">
        <v>52.2</v>
      </c>
    </row>
    <row r="19" spans="1:22" ht="27.95" customHeight="1" x14ac:dyDescent="0.15">
      <c r="A19" s="112"/>
      <c r="B19" s="40" t="s">
        <v>109</v>
      </c>
      <c r="C19" s="139">
        <v>0.1</v>
      </c>
      <c r="D19" s="123">
        <v>60.4</v>
      </c>
      <c r="E19" s="139">
        <v>0.2</v>
      </c>
      <c r="F19" s="123">
        <v>40</v>
      </c>
      <c r="G19" s="139">
        <v>0.3</v>
      </c>
      <c r="H19" s="123">
        <v>46.5</v>
      </c>
      <c r="I19" s="139">
        <v>1.1000000000000001</v>
      </c>
      <c r="J19" s="123">
        <v>35.1</v>
      </c>
      <c r="K19" s="139">
        <v>2.2999999999999998</v>
      </c>
      <c r="L19" s="123">
        <v>51.8</v>
      </c>
      <c r="M19" s="139">
        <v>3.6</v>
      </c>
      <c r="N19" s="123">
        <v>68.900000000000006</v>
      </c>
      <c r="O19" s="139">
        <v>8.8000000000000007</v>
      </c>
      <c r="P19" s="123">
        <v>45.4</v>
      </c>
      <c r="Q19" s="139">
        <v>45.7</v>
      </c>
      <c r="R19" s="123">
        <v>72</v>
      </c>
      <c r="S19" s="139">
        <v>271.7</v>
      </c>
      <c r="T19" s="123">
        <v>66.099999999999994</v>
      </c>
      <c r="U19" s="139">
        <v>1.3</v>
      </c>
      <c r="V19" s="123">
        <v>47.8</v>
      </c>
    </row>
    <row r="20" spans="1:22" ht="27.95" customHeight="1" x14ac:dyDescent="0.15">
      <c r="A20" s="41"/>
      <c r="B20" s="42"/>
      <c r="C20" s="140">
        <v>0.2</v>
      </c>
      <c r="D20" s="141">
        <v>100</v>
      </c>
      <c r="E20" s="140">
        <v>0.5</v>
      </c>
      <c r="F20" s="141">
        <v>100</v>
      </c>
      <c r="G20" s="140">
        <v>0.7</v>
      </c>
      <c r="H20" s="141">
        <v>100</v>
      </c>
      <c r="I20" s="140">
        <v>3.2</v>
      </c>
      <c r="J20" s="141">
        <v>100</v>
      </c>
      <c r="K20" s="140">
        <v>4.4000000000000004</v>
      </c>
      <c r="L20" s="141">
        <v>100</v>
      </c>
      <c r="M20" s="140">
        <v>5.2</v>
      </c>
      <c r="N20" s="141">
        <v>100</v>
      </c>
      <c r="O20" s="140">
        <v>19.399999999999999</v>
      </c>
      <c r="P20" s="141">
        <v>100</v>
      </c>
      <c r="Q20" s="140">
        <v>63.4</v>
      </c>
      <c r="R20" s="141">
        <v>100</v>
      </c>
      <c r="S20" s="140">
        <v>411.1</v>
      </c>
      <c r="T20" s="141">
        <v>100</v>
      </c>
      <c r="U20" s="140">
        <v>2.7</v>
      </c>
      <c r="V20" s="141">
        <v>100</v>
      </c>
    </row>
    <row r="21" spans="1:22" ht="27.95" customHeight="1" x14ac:dyDescent="0.15">
      <c r="A21" s="112" t="s">
        <v>84</v>
      </c>
      <c r="B21" s="38" t="s">
        <v>112</v>
      </c>
      <c r="C21" s="138">
        <f>C18-C24</f>
        <v>0</v>
      </c>
      <c r="D21" s="124"/>
      <c r="E21" s="138">
        <f>E18-E24</f>
        <v>0</v>
      </c>
      <c r="F21" s="124"/>
      <c r="G21" s="138">
        <f>G18-G24</f>
        <v>-9.9999999999999978E-2</v>
      </c>
      <c r="H21" s="124"/>
      <c r="I21" s="138">
        <f>I18-I24</f>
        <v>1.1000000000000001</v>
      </c>
      <c r="J21" s="124"/>
      <c r="K21" s="138">
        <f>K18-K24</f>
        <v>1.1000000000000001</v>
      </c>
      <c r="L21" s="124"/>
      <c r="M21" s="138">
        <f>M18-M24</f>
        <v>-2</v>
      </c>
      <c r="N21" s="124"/>
      <c r="O21" s="138">
        <f>O18-O24</f>
        <v>7.3</v>
      </c>
      <c r="P21" s="124"/>
      <c r="Q21" s="138">
        <f>Q18-Q24</f>
        <v>14.3</v>
      </c>
      <c r="R21" s="124"/>
      <c r="S21" s="138">
        <f>S18-S24</f>
        <v>119.2</v>
      </c>
      <c r="T21" s="124"/>
      <c r="U21" s="138">
        <f>U18-U24</f>
        <v>0.7</v>
      </c>
      <c r="V21" s="124"/>
    </row>
    <row r="22" spans="1:22" ht="27.95" customHeight="1" x14ac:dyDescent="0.15">
      <c r="A22" s="112"/>
      <c r="B22" s="40" t="s">
        <v>109</v>
      </c>
      <c r="C22" s="139">
        <f>C19-C25</f>
        <v>0.1</v>
      </c>
      <c r="D22" s="123"/>
      <c r="E22" s="139">
        <f>E19-E25</f>
        <v>0.1</v>
      </c>
      <c r="F22" s="123"/>
      <c r="G22" s="139">
        <f>G19-G25</f>
        <v>9.9999999999999978E-2</v>
      </c>
      <c r="H22" s="123"/>
      <c r="I22" s="139">
        <f>I19-I25</f>
        <v>-0.19999999999999996</v>
      </c>
      <c r="J22" s="123"/>
      <c r="K22" s="139">
        <f>K19-K25</f>
        <v>0.89999999999999991</v>
      </c>
      <c r="L22" s="123"/>
      <c r="M22" s="139">
        <f>M19-M25</f>
        <v>-0.29999999999999982</v>
      </c>
      <c r="N22" s="123"/>
      <c r="O22" s="139">
        <f>O19-O25</f>
        <v>-2.5999999999999996</v>
      </c>
      <c r="P22" s="123"/>
      <c r="Q22" s="139">
        <f>Q19-Q25</f>
        <v>-67.3</v>
      </c>
      <c r="R22" s="123"/>
      <c r="S22" s="139">
        <f>S19-S25</f>
        <v>78</v>
      </c>
      <c r="T22" s="123"/>
      <c r="U22" s="139">
        <f>U19-U25</f>
        <v>0.10000000000000009</v>
      </c>
      <c r="V22" s="123"/>
    </row>
    <row r="23" spans="1:22" ht="27.95" customHeight="1" x14ac:dyDescent="0.15">
      <c r="A23" s="41"/>
      <c r="B23" s="42"/>
      <c r="C23" s="140">
        <f>C20-C26</f>
        <v>0.1</v>
      </c>
      <c r="D23" s="141"/>
      <c r="E23" s="140">
        <f>E20-E26</f>
        <v>9.9999999999999978E-2</v>
      </c>
      <c r="F23" s="141"/>
      <c r="G23" s="140">
        <f>G20-G26</f>
        <v>0</v>
      </c>
      <c r="H23" s="141"/>
      <c r="I23" s="140">
        <f>I20-I26</f>
        <v>1</v>
      </c>
      <c r="J23" s="141"/>
      <c r="K23" s="140">
        <f>K20-K26</f>
        <v>2.0000000000000004</v>
      </c>
      <c r="L23" s="141"/>
      <c r="M23" s="140">
        <f>M20-M26</f>
        <v>-2.2999999999999998</v>
      </c>
      <c r="N23" s="141"/>
      <c r="O23" s="140">
        <f>O20-O26</f>
        <v>4.6999999999999993</v>
      </c>
      <c r="P23" s="141"/>
      <c r="Q23" s="140">
        <f>Q20-Q26</f>
        <v>-53.199999999999996</v>
      </c>
      <c r="R23" s="141"/>
      <c r="S23" s="140">
        <f>S20-S26</f>
        <v>197.20000000000002</v>
      </c>
      <c r="T23" s="141"/>
      <c r="U23" s="140">
        <f>U20-U26</f>
        <v>0.70000000000000018</v>
      </c>
      <c r="V23" s="141"/>
    </row>
    <row r="24" spans="1:22" ht="27.95" customHeight="1" x14ac:dyDescent="0.15">
      <c r="A24" s="112" t="s">
        <v>143</v>
      </c>
      <c r="B24" s="38" t="s">
        <v>112</v>
      </c>
      <c r="C24" s="138">
        <v>0.1</v>
      </c>
      <c r="D24" s="124">
        <v>70.400000000000006</v>
      </c>
      <c r="E24" s="138">
        <v>0.3</v>
      </c>
      <c r="F24" s="124">
        <v>70</v>
      </c>
      <c r="G24" s="138">
        <v>0.5</v>
      </c>
      <c r="H24" s="124">
        <v>72.2</v>
      </c>
      <c r="I24" s="138">
        <v>1</v>
      </c>
      <c r="J24" s="124">
        <v>43.5</v>
      </c>
      <c r="K24" s="138">
        <v>1</v>
      </c>
      <c r="L24" s="124">
        <v>41.4</v>
      </c>
      <c r="M24" s="138">
        <v>3.6</v>
      </c>
      <c r="N24" s="124">
        <v>48</v>
      </c>
      <c r="O24" s="138">
        <v>3.3</v>
      </c>
      <c r="P24" s="124">
        <v>22.6</v>
      </c>
      <c r="Q24" s="138">
        <v>3.5</v>
      </c>
      <c r="R24" s="124">
        <v>3</v>
      </c>
      <c r="S24" s="138">
        <v>20.2</v>
      </c>
      <c r="T24" s="124">
        <v>9.4</v>
      </c>
      <c r="U24" s="138">
        <v>0.7</v>
      </c>
      <c r="V24" s="124">
        <v>37.299999999999997</v>
      </c>
    </row>
    <row r="25" spans="1:22" ht="27.95" customHeight="1" x14ac:dyDescent="0.15">
      <c r="A25" s="112"/>
      <c r="B25" s="40" t="s">
        <v>109</v>
      </c>
      <c r="C25" s="139">
        <v>0</v>
      </c>
      <c r="D25" s="123">
        <v>29.6</v>
      </c>
      <c r="E25" s="139">
        <v>0.1</v>
      </c>
      <c r="F25" s="123">
        <v>30</v>
      </c>
      <c r="G25" s="139">
        <v>0.2</v>
      </c>
      <c r="H25" s="123">
        <v>27.8</v>
      </c>
      <c r="I25" s="139">
        <v>1.3</v>
      </c>
      <c r="J25" s="123">
        <v>56.5</v>
      </c>
      <c r="K25" s="139">
        <v>1.4</v>
      </c>
      <c r="L25" s="123">
        <v>58.6</v>
      </c>
      <c r="M25" s="139">
        <v>3.9</v>
      </c>
      <c r="N25" s="123">
        <v>52</v>
      </c>
      <c r="O25" s="139">
        <v>11.4</v>
      </c>
      <c r="P25" s="123">
        <v>77.400000000000006</v>
      </c>
      <c r="Q25" s="139">
        <v>113</v>
      </c>
      <c r="R25" s="123">
        <v>97</v>
      </c>
      <c r="S25" s="139">
        <v>193.7</v>
      </c>
      <c r="T25" s="123">
        <v>90.6</v>
      </c>
      <c r="U25" s="139">
        <v>1.2</v>
      </c>
      <c r="V25" s="123">
        <v>62.7</v>
      </c>
    </row>
    <row r="26" spans="1:22" ht="27.95" customHeight="1" x14ac:dyDescent="0.15">
      <c r="A26" s="41"/>
      <c r="B26" s="42"/>
      <c r="C26" s="140">
        <v>0.1</v>
      </c>
      <c r="D26" s="141">
        <v>100</v>
      </c>
      <c r="E26" s="140">
        <v>0.4</v>
      </c>
      <c r="F26" s="141">
        <v>100</v>
      </c>
      <c r="G26" s="140">
        <v>0.7</v>
      </c>
      <c r="H26" s="141">
        <v>100</v>
      </c>
      <c r="I26" s="140">
        <v>2.2000000000000002</v>
      </c>
      <c r="J26" s="141">
        <v>100</v>
      </c>
      <c r="K26" s="140">
        <v>2.4</v>
      </c>
      <c r="L26" s="141">
        <v>100</v>
      </c>
      <c r="M26" s="140">
        <v>7.5</v>
      </c>
      <c r="N26" s="141">
        <v>100</v>
      </c>
      <c r="O26" s="140">
        <v>14.7</v>
      </c>
      <c r="P26" s="141">
        <v>100</v>
      </c>
      <c r="Q26" s="140">
        <v>116.6</v>
      </c>
      <c r="R26" s="141">
        <v>100</v>
      </c>
      <c r="S26" s="140">
        <v>213.9</v>
      </c>
      <c r="T26" s="141">
        <v>100</v>
      </c>
      <c r="U26" s="140">
        <v>2</v>
      </c>
      <c r="V26" s="141">
        <v>100</v>
      </c>
    </row>
    <row r="27" spans="1:22" ht="27.95" customHeight="1" x14ac:dyDescent="0.15">
      <c r="A27" s="112" t="s">
        <v>84</v>
      </c>
      <c r="B27" s="38" t="s">
        <v>112</v>
      </c>
      <c r="C27" s="138">
        <f>C24-C30</f>
        <v>0</v>
      </c>
      <c r="D27" s="124"/>
      <c r="E27" s="138">
        <f>E24-E30</f>
        <v>-0.2</v>
      </c>
      <c r="F27" s="124"/>
      <c r="G27" s="138">
        <f>G24-G30</f>
        <v>-0.5</v>
      </c>
      <c r="H27" s="124"/>
      <c r="I27" s="138">
        <f>I24-I30</f>
        <v>-0.7</v>
      </c>
      <c r="J27" s="124"/>
      <c r="K27" s="138">
        <f>K24-K30</f>
        <v>-0.30000000000000004</v>
      </c>
      <c r="L27" s="124"/>
      <c r="M27" s="138">
        <f>M24-M30</f>
        <v>-0.10000000000000009</v>
      </c>
      <c r="N27" s="124"/>
      <c r="O27" s="138">
        <f>O24-O30</f>
        <v>-13</v>
      </c>
      <c r="P27" s="124"/>
      <c r="Q27" s="138">
        <f>Q24-Q30</f>
        <v>-52.5</v>
      </c>
      <c r="R27" s="124"/>
      <c r="S27" s="138">
        <f>S24-S30</f>
        <v>-54.7</v>
      </c>
      <c r="T27" s="124"/>
      <c r="U27" s="138">
        <f>U24-U30</f>
        <v>-0.7</v>
      </c>
      <c r="V27" s="124"/>
    </row>
    <row r="28" spans="1:22" ht="27.95" customHeight="1" x14ac:dyDescent="0.15">
      <c r="A28" s="112"/>
      <c r="B28" s="40" t="s">
        <v>109</v>
      </c>
      <c r="C28" s="139">
        <f>C25-C31</f>
        <v>-0.1</v>
      </c>
      <c r="D28" s="123"/>
      <c r="E28" s="139">
        <f>E25-E31</f>
        <v>-0.19999999999999998</v>
      </c>
      <c r="F28" s="123"/>
      <c r="G28" s="139">
        <f>G25-G31</f>
        <v>-9.9999999999999978E-2</v>
      </c>
      <c r="H28" s="123"/>
      <c r="I28" s="139">
        <f>I25-I31</f>
        <v>0.19999999999999996</v>
      </c>
      <c r="J28" s="123"/>
      <c r="K28" s="139">
        <f>K25-K31</f>
        <v>-0.60000000000000009</v>
      </c>
      <c r="L28" s="123"/>
      <c r="M28" s="139">
        <f>M25-M31</f>
        <v>-4.4000000000000004</v>
      </c>
      <c r="N28" s="123"/>
      <c r="O28" s="139">
        <f>O25-O31</f>
        <v>-5.6</v>
      </c>
      <c r="P28" s="123"/>
      <c r="Q28" s="139">
        <f>Q25-Q31</f>
        <v>74.3</v>
      </c>
      <c r="R28" s="123"/>
      <c r="S28" s="139">
        <f>S25-S31</f>
        <v>-367.50000000000006</v>
      </c>
      <c r="T28" s="123"/>
      <c r="U28" s="139">
        <f>U25-U31</f>
        <v>-0.7</v>
      </c>
      <c r="V28" s="123"/>
    </row>
    <row r="29" spans="1:22" ht="27.95" customHeight="1" x14ac:dyDescent="0.15">
      <c r="A29" s="41"/>
      <c r="B29" s="42"/>
      <c r="C29" s="140">
        <f>C26-C32</f>
        <v>-0.1</v>
      </c>
      <c r="D29" s="141"/>
      <c r="E29" s="140">
        <f>E26-E32</f>
        <v>-0.5</v>
      </c>
      <c r="F29" s="141"/>
      <c r="G29" s="140">
        <f>G26-G32</f>
        <v>-0.60000000000000009</v>
      </c>
      <c r="H29" s="141"/>
      <c r="I29" s="140">
        <f>I26-I32</f>
        <v>-0.69999999999999973</v>
      </c>
      <c r="J29" s="141"/>
      <c r="K29" s="140">
        <f>K26-K32</f>
        <v>-0.89999999999999991</v>
      </c>
      <c r="L29" s="141"/>
      <c r="M29" s="140">
        <f>M26-M32</f>
        <v>-4.5</v>
      </c>
      <c r="N29" s="141"/>
      <c r="O29" s="140">
        <f>O26-O32</f>
        <v>-18.599999999999998</v>
      </c>
      <c r="P29" s="141"/>
      <c r="Q29" s="140">
        <f>Q26-Q32</f>
        <v>21.899999999999991</v>
      </c>
      <c r="R29" s="141"/>
      <c r="S29" s="140">
        <f>S26-S32</f>
        <v>-422.1</v>
      </c>
      <c r="T29" s="141"/>
      <c r="U29" s="140">
        <f>U26-U32</f>
        <v>-1.2999999999999998</v>
      </c>
      <c r="V29" s="141"/>
    </row>
    <row r="30" spans="1:22" ht="27.95" customHeight="1" x14ac:dyDescent="0.15">
      <c r="A30" s="112" t="s">
        <v>144</v>
      </c>
      <c r="B30" s="38" t="s">
        <v>112</v>
      </c>
      <c r="C30" s="138">
        <v>0.1</v>
      </c>
      <c r="D30" s="124">
        <v>64.2</v>
      </c>
      <c r="E30" s="138">
        <v>0.5</v>
      </c>
      <c r="F30" s="124">
        <v>61</v>
      </c>
      <c r="G30" s="138">
        <v>1</v>
      </c>
      <c r="H30" s="124">
        <v>77.7</v>
      </c>
      <c r="I30" s="138">
        <v>1.7</v>
      </c>
      <c r="J30" s="124">
        <v>61.2</v>
      </c>
      <c r="K30" s="138">
        <v>1.3</v>
      </c>
      <c r="L30" s="124">
        <v>40.1</v>
      </c>
      <c r="M30" s="138">
        <v>3.7</v>
      </c>
      <c r="N30" s="124">
        <v>31.2</v>
      </c>
      <c r="O30" s="138">
        <v>16.3</v>
      </c>
      <c r="P30" s="124">
        <v>49</v>
      </c>
      <c r="Q30" s="138">
        <v>56</v>
      </c>
      <c r="R30" s="124">
        <v>59.1</v>
      </c>
      <c r="S30" s="138">
        <v>74.900000000000006</v>
      </c>
      <c r="T30" s="124">
        <v>11.8</v>
      </c>
      <c r="U30" s="138">
        <v>1.4</v>
      </c>
      <c r="V30" s="124">
        <v>42.4</v>
      </c>
    </row>
    <row r="31" spans="1:22" ht="27.95" customHeight="1" x14ac:dyDescent="0.15">
      <c r="A31" s="112"/>
      <c r="B31" s="40" t="s">
        <v>109</v>
      </c>
      <c r="C31" s="139">
        <v>0.1</v>
      </c>
      <c r="D31" s="123">
        <v>35.799999999999997</v>
      </c>
      <c r="E31" s="139">
        <v>0.3</v>
      </c>
      <c r="F31" s="123">
        <v>39</v>
      </c>
      <c r="G31" s="139">
        <v>0.3</v>
      </c>
      <c r="H31" s="123">
        <v>22.3</v>
      </c>
      <c r="I31" s="139">
        <v>1.1000000000000001</v>
      </c>
      <c r="J31" s="123">
        <v>38.799999999999997</v>
      </c>
      <c r="K31" s="139">
        <v>2</v>
      </c>
      <c r="L31" s="123">
        <v>59.9</v>
      </c>
      <c r="M31" s="139">
        <v>8.3000000000000007</v>
      </c>
      <c r="N31" s="123">
        <v>68.8</v>
      </c>
      <c r="O31" s="139">
        <v>17</v>
      </c>
      <c r="P31" s="123">
        <v>51</v>
      </c>
      <c r="Q31" s="139">
        <v>38.700000000000003</v>
      </c>
      <c r="R31" s="123">
        <v>40.9</v>
      </c>
      <c r="S31" s="139">
        <v>561.20000000000005</v>
      </c>
      <c r="T31" s="123">
        <v>88.2</v>
      </c>
      <c r="U31" s="139">
        <v>1.9</v>
      </c>
      <c r="V31" s="123">
        <v>57.6</v>
      </c>
    </row>
    <row r="32" spans="1:22" ht="27.95" customHeight="1" x14ac:dyDescent="0.15">
      <c r="A32" s="41"/>
      <c r="B32" s="42"/>
      <c r="C32" s="140">
        <v>0.2</v>
      </c>
      <c r="D32" s="141">
        <v>100</v>
      </c>
      <c r="E32" s="140">
        <v>0.9</v>
      </c>
      <c r="F32" s="141">
        <v>100</v>
      </c>
      <c r="G32" s="140">
        <v>1.3</v>
      </c>
      <c r="H32" s="141">
        <v>100</v>
      </c>
      <c r="I32" s="140">
        <v>2.9</v>
      </c>
      <c r="J32" s="141">
        <v>100</v>
      </c>
      <c r="K32" s="140">
        <v>3.3</v>
      </c>
      <c r="L32" s="141">
        <v>100</v>
      </c>
      <c r="M32" s="140">
        <v>12</v>
      </c>
      <c r="N32" s="141">
        <v>100</v>
      </c>
      <c r="O32" s="140">
        <v>33.299999999999997</v>
      </c>
      <c r="P32" s="141">
        <v>100</v>
      </c>
      <c r="Q32" s="140">
        <v>94.7</v>
      </c>
      <c r="R32" s="141">
        <v>100</v>
      </c>
      <c r="S32" s="140">
        <v>636</v>
      </c>
      <c r="T32" s="141">
        <v>100</v>
      </c>
      <c r="U32" s="140">
        <v>3.3</v>
      </c>
      <c r="V32" s="141">
        <v>100</v>
      </c>
    </row>
    <row r="33" spans="1:22" ht="27.95" customHeight="1" x14ac:dyDescent="0.15">
      <c r="A33" s="112" t="s">
        <v>84</v>
      </c>
      <c r="B33" s="38" t="s">
        <v>112</v>
      </c>
      <c r="C33" s="138">
        <f>C30-C36</f>
        <v>-5.5667890548706058</v>
      </c>
      <c r="D33" s="124"/>
      <c r="E33" s="138">
        <f>E30-E36</f>
        <v>-2.2693281173706055</v>
      </c>
      <c r="F33" s="124"/>
      <c r="G33" s="138">
        <f>G30-G36</f>
        <v>-9.1636390686035156</v>
      </c>
      <c r="H33" s="124"/>
      <c r="I33" s="138">
        <f>I30-I36</f>
        <v>-3.4061301231384276</v>
      </c>
      <c r="J33" s="124"/>
      <c r="K33" s="138">
        <f>K30-K36</f>
        <v>-8.0509693145751946</v>
      </c>
      <c r="L33" s="124"/>
      <c r="M33" s="138">
        <f>M30-M36</f>
        <v>-13.167366790771485</v>
      </c>
      <c r="N33" s="124"/>
      <c r="O33" s="138">
        <f>O30-O36</f>
        <v>8.0923717498779304</v>
      </c>
      <c r="P33" s="124"/>
      <c r="Q33" s="138">
        <f>Q30-Q36</f>
        <v>-2.854644775390625</v>
      </c>
      <c r="R33" s="124"/>
      <c r="S33" s="138">
        <f>S30-S36</f>
        <v>-572.37514648437502</v>
      </c>
      <c r="T33" s="124"/>
      <c r="U33" s="138">
        <f>U30-U36</f>
        <v>-11.868662452697754</v>
      </c>
      <c r="V33" s="124"/>
    </row>
    <row r="34" spans="1:22" ht="27.95" customHeight="1" x14ac:dyDescent="0.15">
      <c r="A34" s="112"/>
      <c r="B34" s="40" t="s">
        <v>109</v>
      </c>
      <c r="C34" s="139">
        <f>C31-C37</f>
        <v>-1.8578125476837157</v>
      </c>
      <c r="D34" s="123"/>
      <c r="E34" s="139">
        <f>E31-E37</f>
        <v>-1.4703453302383422</v>
      </c>
      <c r="F34" s="123"/>
      <c r="G34" s="139">
        <f>G31-G37</f>
        <v>-3.0922197818756105</v>
      </c>
      <c r="H34" s="123"/>
      <c r="I34" s="139">
        <f>I31-I37</f>
        <v>-2.6500398159027099</v>
      </c>
      <c r="J34" s="123"/>
      <c r="K34" s="139">
        <f>K31-K37</f>
        <v>-3.133598804473877</v>
      </c>
      <c r="L34" s="123"/>
      <c r="M34" s="139">
        <f>M31-M37</f>
        <v>-3.4808704376220696</v>
      </c>
      <c r="N34" s="123"/>
      <c r="O34" s="139">
        <f>O31-O37</f>
        <v>-1.1311016082763672</v>
      </c>
      <c r="P34" s="123"/>
      <c r="Q34" s="139">
        <f>Q31-Q37</f>
        <v>-29.171482849121091</v>
      </c>
      <c r="R34" s="123"/>
      <c r="S34" s="139">
        <f>S31-S37</f>
        <v>-3470.4179199218752</v>
      </c>
      <c r="T34" s="123"/>
      <c r="U34" s="139">
        <f>U31-U37</f>
        <v>-43.031606292724611</v>
      </c>
      <c r="V34" s="123"/>
    </row>
    <row r="35" spans="1:22" ht="27.95" customHeight="1" x14ac:dyDescent="0.15">
      <c r="A35" s="41"/>
      <c r="B35" s="42"/>
      <c r="C35" s="140">
        <f>C32-C38</f>
        <v>-7.4246018409729002</v>
      </c>
      <c r="D35" s="141"/>
      <c r="E35" s="140">
        <f>E32-E38</f>
        <v>-3.6396733283996583</v>
      </c>
      <c r="F35" s="141"/>
      <c r="G35" s="140">
        <f>G32-G38</f>
        <v>-12.255858612060546</v>
      </c>
      <c r="H35" s="141"/>
      <c r="I35" s="140">
        <f>I32-I38</f>
        <v>-5.9561697006225582</v>
      </c>
      <c r="J35" s="141"/>
      <c r="K35" s="140">
        <f>K32-K38</f>
        <v>-11.18456859588623</v>
      </c>
      <c r="L35" s="141"/>
      <c r="M35" s="140">
        <f>M32-M38</f>
        <v>-16.648237228393555</v>
      </c>
      <c r="N35" s="141"/>
      <c r="O35" s="140">
        <f>O32-O38</f>
        <v>6.9612701416015597</v>
      </c>
      <c r="P35" s="141"/>
      <c r="Q35" s="140">
        <f>Q32-Q38</f>
        <v>-32.026127624511716</v>
      </c>
      <c r="R35" s="141"/>
      <c r="S35" s="140">
        <f>S32-S38</f>
        <v>-4042.89306640625</v>
      </c>
      <c r="T35" s="141"/>
      <c r="U35" s="140">
        <f>U32-U38</f>
        <v>-54.900271606445315</v>
      </c>
      <c r="V35" s="141"/>
    </row>
    <row r="36" spans="1:22" ht="27.95" customHeight="1" x14ac:dyDescent="0.15">
      <c r="A36" s="112" t="s">
        <v>145</v>
      </c>
      <c r="B36" s="38" t="s">
        <v>112</v>
      </c>
      <c r="C36" s="138">
        <v>5.6667890548706055</v>
      </c>
      <c r="D36" s="124">
        <f>IF(ROUND(C38,1)=0,"",ROUND(C36,1)/ROUND(C38,1)*100)</f>
        <v>75.000000000000014</v>
      </c>
      <c r="E36" s="138">
        <v>2.7693281173706055</v>
      </c>
      <c r="F36" s="124">
        <f>IF(ROUND(E38,1)=0,"",ROUND(E36,1)/ROUND(E38,1)*100)</f>
        <v>62.222222222222221</v>
      </c>
      <c r="G36" s="138">
        <v>10.163639068603516</v>
      </c>
      <c r="H36" s="124">
        <f>IF(ROUND(G38,1)=0,"",ROUND(G36,1)/ROUND(G38,1)*100)</f>
        <v>75</v>
      </c>
      <c r="I36" s="138">
        <v>5.1061301231384277</v>
      </c>
      <c r="J36" s="124">
        <f>IF(ROUND(I38,1)=0,"",ROUND(I36,1)/ROUND(I38,1)*100)</f>
        <v>57.303370786516851</v>
      </c>
      <c r="K36" s="138">
        <v>9.3509693145751953</v>
      </c>
      <c r="L36" s="124">
        <f>IF(ROUND(K38,1)=0,"",ROUND(K36,1)/ROUND(K38,1)*100)</f>
        <v>64.827586206896555</v>
      </c>
      <c r="M36" s="138">
        <v>16.867366790771484</v>
      </c>
      <c r="N36" s="124">
        <f>IF(ROUND(M38,1)=0,"",ROUND(M36,1)/ROUND(M38,1)*100)</f>
        <v>59.090909090909079</v>
      </c>
      <c r="O36" s="138">
        <v>8.2076282501220703</v>
      </c>
      <c r="P36" s="124">
        <f>IF(ROUND(O38,1)=0,"",ROUND(O36,1)/ROUND(O38,1)*100)</f>
        <v>31.178707224334595</v>
      </c>
      <c r="Q36" s="138">
        <v>58.854644775390625</v>
      </c>
      <c r="R36" s="124">
        <f>IF(ROUND(Q38,1)=0,"",ROUND(Q36,1)/ROUND(Q38,1)*100)</f>
        <v>46.487766377269132</v>
      </c>
      <c r="S36" s="138">
        <v>647.275146484375</v>
      </c>
      <c r="T36" s="124">
        <f>IF(ROUND(S38,1)=0,"",ROUND(S36,1)/ROUND(S38,1)*100)</f>
        <v>13.834448267755242</v>
      </c>
      <c r="U36" s="138">
        <v>13.268662452697754</v>
      </c>
      <c r="V36" s="124">
        <f>IF(ROUND(U38,1)=0,"",ROUND(U36,1)/ROUND(U38,1)*100)</f>
        <v>22.852233676975946</v>
      </c>
    </row>
    <row r="37" spans="1:22" ht="27.95" customHeight="1" x14ac:dyDescent="0.15">
      <c r="A37" s="112"/>
      <c r="B37" s="40" t="s">
        <v>109</v>
      </c>
      <c r="C37" s="139">
        <v>1.9578125476837158</v>
      </c>
      <c r="D37" s="123">
        <f>IF(ROUND(C38,1)=0,"",ROUND(C37,1)/ROUND(C38,1)*100)</f>
        <v>26.315789473684209</v>
      </c>
      <c r="E37" s="139">
        <v>1.7703453302383423</v>
      </c>
      <c r="F37" s="123">
        <f>IF(ROUND(E38,1)=0,"",ROUND(E37,1)/ROUND(E38,1)*100)</f>
        <v>40</v>
      </c>
      <c r="G37" s="139">
        <v>3.3922197818756104</v>
      </c>
      <c r="H37" s="123">
        <f>IF(ROUND(G38,1)=0,"",ROUND(G37,1)/ROUND(G38,1)*100)</f>
        <v>25</v>
      </c>
      <c r="I37" s="139">
        <v>3.75003981590271</v>
      </c>
      <c r="J37" s="123">
        <f>IF(ROUND(I38,1)=0,"",ROUND(I37,1)/ROUND(I38,1)*100)</f>
        <v>42.696629213483142</v>
      </c>
      <c r="K37" s="139">
        <v>5.133598804473877</v>
      </c>
      <c r="L37" s="123">
        <f>IF(ROUND(K38,1)=0,"",ROUND(K37,1)/ROUND(K38,1)*100)</f>
        <v>35.172413793103445</v>
      </c>
      <c r="M37" s="139">
        <v>11.78087043762207</v>
      </c>
      <c r="N37" s="123">
        <f>IF(ROUND(M38,1)=0,"",ROUND(M37,1)/ROUND(M38,1)*100)</f>
        <v>41.25874125874126</v>
      </c>
      <c r="O37" s="139">
        <v>18.131101608276367</v>
      </c>
      <c r="P37" s="123">
        <f>IF(ROUND(O38,1)=0,"",ROUND(O37,1)/ROUND(O38,1)*100)</f>
        <v>68.821292775665398</v>
      </c>
      <c r="Q37" s="139">
        <v>67.871482849121094</v>
      </c>
      <c r="R37" s="123">
        <f>IF(ROUND(Q38,1)=0,"",ROUND(Q37,1)/ROUND(Q38,1)*100)</f>
        <v>53.591160220994482</v>
      </c>
      <c r="S37" s="139">
        <v>4031.617919921875</v>
      </c>
      <c r="T37" s="123">
        <f>IF(ROUND(S38,1)=0,"",ROUND(S37,1)/ROUND(S38,1)*100)</f>
        <v>86.165551732244765</v>
      </c>
      <c r="U37" s="139">
        <v>44.931606292724609</v>
      </c>
      <c r="V37" s="123">
        <f>IF(ROUND(U38,1)=0,"",ROUND(U37,1)/ROUND(U38,1)*100)</f>
        <v>77.147766323024044</v>
      </c>
    </row>
    <row r="38" spans="1:22" ht="27.95" customHeight="1" x14ac:dyDescent="0.15">
      <c r="A38" s="41"/>
      <c r="B38" s="42"/>
      <c r="C38" s="140">
        <v>7.6246018409729004</v>
      </c>
      <c r="D38" s="141">
        <f>IF(ROUND(C38,1)=0,"",ROUND(C38,1)/ROUND(C38,1)*100)</f>
        <v>100</v>
      </c>
      <c r="E38" s="140">
        <v>4.5396733283996582</v>
      </c>
      <c r="F38" s="141">
        <f>IF(ROUND(E38,1)=0,"",ROUND(E38,1)/ROUND(E38,1)*100)</f>
        <v>100</v>
      </c>
      <c r="G38" s="140">
        <v>13.555858612060547</v>
      </c>
      <c r="H38" s="141">
        <f>IF(ROUND(G38,1)=0,"",ROUND(G38,1)/ROUND(G38,1)*100)</f>
        <v>100</v>
      </c>
      <c r="I38" s="140">
        <v>8.8561697006225586</v>
      </c>
      <c r="J38" s="141">
        <f>IF(ROUND(I38,1)=0,"",ROUND(I38,1)/ROUND(I38,1)*100)</f>
        <v>100</v>
      </c>
      <c r="K38" s="140">
        <v>14.48456859588623</v>
      </c>
      <c r="L38" s="141">
        <f>IF(ROUND(I38,1)=0,"",ROUND(I38,1)/ROUND(I38,1)*100)</f>
        <v>100</v>
      </c>
      <c r="M38" s="140">
        <v>28.648237228393555</v>
      </c>
      <c r="N38" s="141">
        <f>IF(ROUND(M38,1)=0,"",ROUND(M38,1)/ROUND(M38,1)*100)</f>
        <v>100</v>
      </c>
      <c r="O38" s="140">
        <v>26.338729858398438</v>
      </c>
      <c r="P38" s="141">
        <f>IF(ROUND(O38,1)=0,"",ROUND(O38,1)/ROUND(O38,1)*100)</f>
        <v>100</v>
      </c>
      <c r="Q38" s="140">
        <v>126.72612762451172</v>
      </c>
      <c r="R38" s="141">
        <f>IF(ROUND(Q38,1)=0,"",ROUND(Q38,1)/ROUND(Q38,1)*100)</f>
        <v>100</v>
      </c>
      <c r="S38" s="140">
        <v>4678.89306640625</v>
      </c>
      <c r="T38" s="141">
        <f>IF(ROUND(S38,1)=0,"",ROUND(S38,1)/ROUND(S38,1)*100)</f>
        <v>100</v>
      </c>
      <c r="U38" s="140">
        <v>58.200271606445313</v>
      </c>
      <c r="V38" s="141">
        <f>IF(ROUND(U38,1)=0,"",ROUND(U38,1)/ROUND(U38,1)*100)</f>
        <v>100</v>
      </c>
    </row>
    <row r="39" spans="1:22" ht="27.2" customHeight="1" x14ac:dyDescent="0.15">
      <c r="A39" s="35"/>
      <c r="B39" s="33"/>
      <c r="C39" s="78"/>
      <c r="D39" s="43"/>
      <c r="E39" s="43"/>
      <c r="F39" s="43"/>
      <c r="G39" s="78"/>
      <c r="H39" s="43"/>
      <c r="I39" s="43"/>
      <c r="J39" s="78"/>
      <c r="K39" s="33"/>
      <c r="L39" s="33"/>
      <c r="M39" s="33"/>
      <c r="N39" s="33"/>
      <c r="O39" s="33"/>
      <c r="P39" s="33"/>
      <c r="Q39" s="33"/>
      <c r="R39" s="96"/>
      <c r="S39" s="33" t="str">
        <f>P66</f>
        <v>（注）無効回答企業 917社を除く</v>
      </c>
      <c r="T39" s="33"/>
      <c r="U39" s="33"/>
      <c r="V39" s="33"/>
    </row>
    <row r="40" spans="1:22" ht="27.2" customHeight="1" x14ac:dyDescent="0.15">
      <c r="A40" s="35"/>
      <c r="B40" s="33"/>
      <c r="C40" s="78"/>
      <c r="D40" s="43"/>
      <c r="E40" s="43"/>
      <c r="F40" s="43"/>
      <c r="G40" s="78"/>
      <c r="H40" s="43"/>
      <c r="I40" s="43"/>
      <c r="J40" s="78"/>
      <c r="K40" s="33"/>
      <c r="L40" s="33"/>
      <c r="M40" s="113"/>
      <c r="N40" s="33"/>
      <c r="O40" s="33"/>
      <c r="P40" s="33"/>
      <c r="Q40" s="33"/>
      <c r="R40" s="33"/>
      <c r="S40" s="33"/>
      <c r="T40" s="33"/>
      <c r="U40" s="33"/>
      <c r="V40" s="33"/>
    </row>
    <row r="41" spans="1:22" ht="27.2" customHeight="1" x14ac:dyDescent="0.15">
      <c r="A41" s="33"/>
      <c r="B41" s="33"/>
      <c r="C41" s="33"/>
      <c r="D41" s="33"/>
      <c r="E41" s="33"/>
      <c r="F41" s="43"/>
      <c r="G41" s="43"/>
      <c r="H41" s="33"/>
      <c r="I41" s="43"/>
      <c r="J41" s="43"/>
      <c r="K41" s="33"/>
      <c r="L41" s="43"/>
      <c r="M41" s="33"/>
      <c r="N41" s="33"/>
      <c r="O41" s="36"/>
      <c r="P41" s="95"/>
      <c r="Q41" s="33"/>
      <c r="R41" s="33"/>
      <c r="S41" s="36" t="s">
        <v>131</v>
      </c>
      <c r="T41" s="33"/>
      <c r="U41" s="33"/>
      <c r="V41" s="33"/>
    </row>
    <row r="42" spans="1:22" ht="27.95" customHeight="1" x14ac:dyDescent="0.15">
      <c r="A42" s="79"/>
      <c r="B42" s="44" t="s">
        <v>29</v>
      </c>
      <c r="C42" s="168" t="s">
        <v>31</v>
      </c>
      <c r="D42" s="169"/>
      <c r="E42" s="45"/>
      <c r="F42" s="168" t="s">
        <v>33</v>
      </c>
      <c r="G42" s="169"/>
      <c r="H42" s="45"/>
      <c r="I42" s="168" t="s">
        <v>32</v>
      </c>
      <c r="J42" s="169"/>
      <c r="K42" s="45"/>
      <c r="L42" s="168" t="s">
        <v>92</v>
      </c>
      <c r="M42" s="169"/>
      <c r="N42" s="45"/>
      <c r="O42" s="168" t="s">
        <v>86</v>
      </c>
      <c r="P42" s="169"/>
      <c r="Q42" s="45"/>
      <c r="R42" s="168" t="s">
        <v>85</v>
      </c>
      <c r="S42" s="171"/>
      <c r="T42" s="33"/>
      <c r="U42" s="33"/>
      <c r="V42" s="33"/>
    </row>
    <row r="43" spans="1:22" ht="27.95" customHeight="1" x14ac:dyDescent="0.15">
      <c r="A43" s="80"/>
      <c r="B43" s="81"/>
      <c r="C43" s="170"/>
      <c r="D43" s="200"/>
      <c r="E43" s="47"/>
      <c r="F43" s="170"/>
      <c r="G43" s="200"/>
      <c r="H43" s="47"/>
      <c r="I43" s="170"/>
      <c r="J43" s="200"/>
      <c r="K43" s="47"/>
      <c r="L43" s="170"/>
      <c r="M43" s="200"/>
      <c r="N43" s="47"/>
      <c r="O43" s="170"/>
      <c r="P43" s="200"/>
      <c r="Q43" s="47"/>
      <c r="R43" s="170"/>
      <c r="S43" s="172"/>
      <c r="T43" s="33"/>
      <c r="U43" s="33"/>
      <c r="V43" s="33"/>
    </row>
    <row r="44" spans="1:22" s="76" customFormat="1" ht="27.95" customHeight="1" x14ac:dyDescent="0.15">
      <c r="A44" s="98" t="s">
        <v>102</v>
      </c>
      <c r="B44" s="114"/>
      <c r="C44" s="46"/>
      <c r="D44" s="97"/>
      <c r="E44" s="48" t="s">
        <v>84</v>
      </c>
      <c r="F44" s="46"/>
      <c r="G44" s="97"/>
      <c r="H44" s="48" t="s">
        <v>84</v>
      </c>
      <c r="I44" s="46"/>
      <c r="J44" s="97"/>
      <c r="K44" s="48" t="s">
        <v>84</v>
      </c>
      <c r="L44" s="46"/>
      <c r="M44" s="97"/>
      <c r="N44" s="48" t="s">
        <v>84</v>
      </c>
      <c r="O44" s="46"/>
      <c r="P44" s="97"/>
      <c r="Q44" s="48" t="s">
        <v>84</v>
      </c>
      <c r="R44" s="46"/>
      <c r="S44" s="47"/>
      <c r="T44" s="115"/>
      <c r="U44" s="115"/>
      <c r="V44" s="115"/>
    </row>
    <row r="45" spans="1:22" s="28" customFormat="1" ht="27.95" customHeight="1" x14ac:dyDescent="0.15">
      <c r="A45" s="173" t="s">
        <v>3</v>
      </c>
      <c r="B45" s="38" t="s">
        <v>146</v>
      </c>
      <c r="C45" s="142">
        <f>'2-13-1'!V6</f>
        <v>1.9364783218745774</v>
      </c>
      <c r="D45" s="143">
        <f>'2-13-1'!W6</f>
        <v>25.469099047956103</v>
      </c>
      <c r="E45" s="83">
        <f>C45-F45</f>
        <v>-0.30440244510618797</v>
      </c>
      <c r="F45" s="142">
        <v>2.2408807669807653</v>
      </c>
      <c r="G45" s="143">
        <v>40.445737477340089</v>
      </c>
      <c r="H45" s="83">
        <f>F45-I45</f>
        <v>-2.2591192330192347</v>
      </c>
      <c r="I45" s="142">
        <v>4.5</v>
      </c>
      <c r="J45" s="143">
        <v>0.3</v>
      </c>
      <c r="K45" s="83">
        <f>I45-L45</f>
        <v>1.5</v>
      </c>
      <c r="L45" s="142">
        <v>3</v>
      </c>
      <c r="M45" s="143">
        <v>0.3</v>
      </c>
      <c r="N45" s="83">
        <f>L45-O45</f>
        <v>-2.0999999999999996</v>
      </c>
      <c r="O45" s="142">
        <v>5.0999999999999996</v>
      </c>
      <c r="P45" s="143">
        <v>0.2</v>
      </c>
      <c r="Q45" s="83">
        <f>O45-R45</f>
        <v>-93.347364807128912</v>
      </c>
      <c r="R45" s="144">
        <v>98.447364807128906</v>
      </c>
      <c r="S45" s="49">
        <f>IF(ROUND(R47,1)=0,"",ROUND(R45,1)/ROUND(R47,1)*100)</f>
        <v>32.031250000000007</v>
      </c>
      <c r="T45" s="95"/>
      <c r="U45" s="95"/>
      <c r="V45" s="95"/>
    </row>
    <row r="46" spans="1:22" s="28" customFormat="1" ht="27.95" customHeight="1" x14ac:dyDescent="0.15">
      <c r="A46" s="174"/>
      <c r="B46" s="39" t="s">
        <v>147</v>
      </c>
      <c r="C46" s="145">
        <f>'2-13-1'!V7</f>
        <v>5.666767942268323</v>
      </c>
      <c r="D46" s="146">
        <f>'2-13-1'!W7</f>
        <v>74.530900952043908</v>
      </c>
      <c r="E46" s="34">
        <f t="shared" ref="E46:E65" si="0">C46-F46</f>
        <v>2.3671865820935905</v>
      </c>
      <c r="F46" s="145">
        <v>3.2995813601747326</v>
      </c>
      <c r="G46" s="146">
        <v>59.554262522659911</v>
      </c>
      <c r="H46" s="34">
        <f t="shared" ref="H46:H65" si="1">F46-I46</f>
        <v>-6.6004186398252678</v>
      </c>
      <c r="I46" s="145">
        <v>9.9</v>
      </c>
      <c r="J46" s="146">
        <v>0.7</v>
      </c>
      <c r="K46" s="34">
        <f t="shared" ref="K46:K65" si="2">I46-L46</f>
        <v>2.1000000000000005</v>
      </c>
      <c r="L46" s="145">
        <v>7.8</v>
      </c>
      <c r="M46" s="146">
        <v>0.7</v>
      </c>
      <c r="N46" s="34">
        <f t="shared" ref="N46:N65" si="3">L46-O46</f>
        <v>-11.8</v>
      </c>
      <c r="O46" s="145">
        <v>19.600000000000001</v>
      </c>
      <c r="P46" s="146">
        <v>0.8</v>
      </c>
      <c r="Q46" s="34">
        <f t="shared" ref="Q46:Q65" si="4">O46-R46</f>
        <v>-189.10776367187501</v>
      </c>
      <c r="R46" s="147">
        <v>208.707763671875</v>
      </c>
      <c r="S46" s="50">
        <f>IF(ROUND(R47,1)=0,"",ROUND(R46,1)/ROUND(R47,1)*100)</f>
        <v>67.936197916666657</v>
      </c>
      <c r="T46" s="95"/>
      <c r="U46" s="95"/>
      <c r="V46" s="95"/>
    </row>
    <row r="47" spans="1:22" s="28" customFormat="1" ht="27.95" customHeight="1" x14ac:dyDescent="0.15">
      <c r="A47" s="175"/>
      <c r="B47" s="40" t="s">
        <v>98</v>
      </c>
      <c r="C47" s="145">
        <f>'2-13-1'!V8</f>
        <v>7.6032462641428999</v>
      </c>
      <c r="D47" s="146">
        <f>'2-13-1'!W8</f>
        <v>100</v>
      </c>
      <c r="E47" s="29">
        <f t="shared" si="0"/>
        <v>2.0627841369874016</v>
      </c>
      <c r="F47" s="145">
        <v>5.5404621271554984</v>
      </c>
      <c r="G47" s="146">
        <v>100</v>
      </c>
      <c r="H47" s="29">
        <f t="shared" si="1"/>
        <v>-8.9595378728445016</v>
      </c>
      <c r="I47" s="145">
        <v>14.5</v>
      </c>
      <c r="J47" s="146">
        <v>1</v>
      </c>
      <c r="K47" s="29">
        <f t="shared" si="2"/>
        <v>3.6999999999999993</v>
      </c>
      <c r="L47" s="145">
        <v>10.8</v>
      </c>
      <c r="M47" s="146">
        <v>1</v>
      </c>
      <c r="N47" s="29">
        <f t="shared" si="3"/>
        <v>-13.899999999999999</v>
      </c>
      <c r="O47" s="145">
        <v>24.7</v>
      </c>
      <c r="P47" s="146">
        <v>1</v>
      </c>
      <c r="Q47" s="29">
        <f t="shared" si="4"/>
        <v>-282.45512084960939</v>
      </c>
      <c r="R47" s="148">
        <v>307.15512084960938</v>
      </c>
      <c r="S47" s="51">
        <f>IF(ROUND(R47,1)=0,"",ROUND(R47,1)/ROUND(R47,1)*100)</f>
        <v>100</v>
      </c>
      <c r="T47" s="95"/>
      <c r="U47" s="95"/>
      <c r="V47" s="95"/>
    </row>
    <row r="48" spans="1:22" s="28" customFormat="1" ht="27.95" customHeight="1" x14ac:dyDescent="0.15">
      <c r="A48" s="196" t="s">
        <v>57</v>
      </c>
      <c r="B48" s="38" t="s">
        <v>146</v>
      </c>
      <c r="C48" s="142">
        <f>'2-13-1'!V24</f>
        <v>0.35821984751709796</v>
      </c>
      <c r="D48" s="143">
        <f>'2-13-1'!W24</f>
        <v>41.586419299396532</v>
      </c>
      <c r="E48" s="83">
        <f t="shared" si="0"/>
        <v>-0.54085753701954076</v>
      </c>
      <c r="F48" s="142">
        <v>0.89907738453663877</v>
      </c>
      <c r="G48" s="143">
        <v>56.208771575372872</v>
      </c>
      <c r="H48" s="83">
        <f t="shared" si="1"/>
        <v>-2.7009226154633614</v>
      </c>
      <c r="I48" s="142">
        <v>3.6</v>
      </c>
      <c r="J48" s="143">
        <v>0.8</v>
      </c>
      <c r="K48" s="83">
        <f t="shared" si="2"/>
        <v>3.1</v>
      </c>
      <c r="L48" s="142">
        <v>0.5</v>
      </c>
      <c r="M48" s="143">
        <v>0.3</v>
      </c>
      <c r="N48" s="83">
        <f t="shared" si="3"/>
        <v>-0.5</v>
      </c>
      <c r="O48" s="142">
        <v>1</v>
      </c>
      <c r="P48" s="143">
        <v>0.5</v>
      </c>
      <c r="Q48" s="83">
        <f t="shared" si="4"/>
        <v>-8.7952718734741211</v>
      </c>
      <c r="R48" s="149">
        <v>9.7952718734741211</v>
      </c>
      <c r="S48" s="52">
        <f>IF(ROUND(R50,1)=0,"",ROUND(R48,1)/ROUND(R50,1)*100)</f>
        <v>58.682634730538929</v>
      </c>
      <c r="T48" s="95"/>
      <c r="U48" s="95"/>
      <c r="V48" s="95"/>
    </row>
    <row r="49" spans="1:22" s="28" customFormat="1" ht="27.95" customHeight="1" x14ac:dyDescent="0.15">
      <c r="A49" s="197"/>
      <c r="B49" s="39" t="s">
        <v>147</v>
      </c>
      <c r="C49" s="145">
        <f>'2-13-1'!V25</f>
        <v>0.50316676270807281</v>
      </c>
      <c r="D49" s="146">
        <f>'2-13-1'!W25</f>
        <v>58.41358070060349</v>
      </c>
      <c r="E49" s="34">
        <f t="shared" si="0"/>
        <v>-0.19728802422611524</v>
      </c>
      <c r="F49" s="145">
        <v>0.70045478693418806</v>
      </c>
      <c r="G49" s="146">
        <v>43.791228424627107</v>
      </c>
      <c r="H49" s="34">
        <f t="shared" si="1"/>
        <v>4.5478693418810057E-4</v>
      </c>
      <c r="I49" s="145">
        <v>0.7</v>
      </c>
      <c r="J49" s="146">
        <v>0.2</v>
      </c>
      <c r="K49" s="34">
        <f t="shared" si="2"/>
        <v>-0.5</v>
      </c>
      <c r="L49" s="145">
        <v>1.2</v>
      </c>
      <c r="M49" s="146">
        <v>0.7</v>
      </c>
      <c r="N49" s="34">
        <f t="shared" si="3"/>
        <v>0.29999999999999993</v>
      </c>
      <c r="O49" s="145">
        <v>0.9</v>
      </c>
      <c r="P49" s="146">
        <v>0.5</v>
      </c>
      <c r="Q49" s="34">
        <f t="shared" si="4"/>
        <v>-6.0010109901428219</v>
      </c>
      <c r="R49" s="147">
        <v>6.9010109901428223</v>
      </c>
      <c r="S49" s="50">
        <f>IF(ROUND(R50,1)=0,"",ROUND(R49,1)/ROUND(R50,1)*100)</f>
        <v>41.317365269461078</v>
      </c>
      <c r="T49" s="95"/>
      <c r="U49" s="95"/>
      <c r="V49" s="95"/>
    </row>
    <row r="50" spans="1:22" s="28" customFormat="1" ht="27.95" customHeight="1" x14ac:dyDescent="0.15">
      <c r="A50" s="198"/>
      <c r="B50" s="40" t="s">
        <v>98</v>
      </c>
      <c r="C50" s="145">
        <f>'2-13-1'!V26</f>
        <v>0.8613866102251706</v>
      </c>
      <c r="D50" s="146">
        <f>'2-13-1'!W26</f>
        <v>100</v>
      </c>
      <c r="E50" s="29">
        <f t="shared" si="0"/>
        <v>-0.73814556124565667</v>
      </c>
      <c r="F50" s="145">
        <v>1.5995321714708273</v>
      </c>
      <c r="G50" s="146">
        <v>100</v>
      </c>
      <c r="H50" s="29">
        <f t="shared" si="1"/>
        <v>-2.7004678285291726</v>
      </c>
      <c r="I50" s="145">
        <v>4.3</v>
      </c>
      <c r="J50" s="146">
        <v>1</v>
      </c>
      <c r="K50" s="29">
        <f t="shared" si="2"/>
        <v>2.5999999999999996</v>
      </c>
      <c r="L50" s="145">
        <v>1.7</v>
      </c>
      <c r="M50" s="146">
        <v>1</v>
      </c>
      <c r="N50" s="29">
        <f t="shared" si="3"/>
        <v>-0.10000000000000009</v>
      </c>
      <c r="O50" s="145">
        <v>1.8</v>
      </c>
      <c r="P50" s="146">
        <v>1</v>
      </c>
      <c r="Q50" s="29">
        <f t="shared" si="4"/>
        <v>-14.896283340454101</v>
      </c>
      <c r="R50" s="148">
        <v>16.696283340454102</v>
      </c>
      <c r="S50" s="51">
        <f>IF(ROUND(R50,1)=0,"",ROUND(R50,1)/ROUND(R50,1)*100)</f>
        <v>100</v>
      </c>
      <c r="T50" s="95"/>
      <c r="U50" s="95"/>
      <c r="V50" s="95"/>
    </row>
    <row r="51" spans="1:22" s="28" customFormat="1" ht="27.95" customHeight="1" x14ac:dyDescent="0.15">
      <c r="A51" s="196" t="s">
        <v>61</v>
      </c>
      <c r="B51" s="38" t="s">
        <v>146</v>
      </c>
      <c r="C51" s="142">
        <f>'2-13-1'!V27</f>
        <v>0.14242404371333486</v>
      </c>
      <c r="D51" s="143">
        <f>'2-13-1'!W27</f>
        <v>6.4894329105676682</v>
      </c>
      <c r="E51" s="83">
        <f t="shared" si="0"/>
        <v>-0.43988118043538615</v>
      </c>
      <c r="F51" s="142">
        <v>0.58230522414872099</v>
      </c>
      <c r="G51" s="143">
        <v>35.544652865896488</v>
      </c>
      <c r="H51" s="83">
        <f t="shared" si="1"/>
        <v>-1.7694775851278988E-2</v>
      </c>
      <c r="I51" s="142">
        <v>0.6</v>
      </c>
      <c r="J51" s="143">
        <v>0.3</v>
      </c>
      <c r="K51" s="83">
        <f t="shared" si="2"/>
        <v>-9.9999999999999978E-2</v>
      </c>
      <c r="L51" s="142">
        <v>0.7</v>
      </c>
      <c r="M51" s="143">
        <v>0.3</v>
      </c>
      <c r="N51" s="83">
        <f t="shared" si="3"/>
        <v>-0.5</v>
      </c>
      <c r="O51" s="142">
        <v>1.2</v>
      </c>
      <c r="P51" s="143">
        <v>0.3</v>
      </c>
      <c r="Q51" s="83">
        <f t="shared" si="4"/>
        <v>-5.889508533477783</v>
      </c>
      <c r="R51" s="149">
        <v>7.0895085334777832</v>
      </c>
      <c r="S51" s="52">
        <f>IF(ROUND(R53,1)=0,"",ROUND(R51,1)/ROUND(R53,1)*100)</f>
        <v>4.5512820512820511</v>
      </c>
      <c r="T51" s="95"/>
      <c r="U51" s="95"/>
      <c r="V51" s="95"/>
    </row>
    <row r="52" spans="1:22" s="28" customFormat="1" ht="27.95" customHeight="1" x14ac:dyDescent="0.15">
      <c r="A52" s="197"/>
      <c r="B52" s="39" t="s">
        <v>147</v>
      </c>
      <c r="C52" s="145">
        <f>'2-13-1'!V28</f>
        <v>2.0522830389564848</v>
      </c>
      <c r="D52" s="146">
        <f>'2-13-1'!W28</f>
        <v>93.510567089432328</v>
      </c>
      <c r="E52" s="34">
        <f t="shared" si="0"/>
        <v>0.99635247460094711</v>
      </c>
      <c r="F52" s="145">
        <v>1.0559305643555377</v>
      </c>
      <c r="G52" s="146">
        <v>64.455347134103505</v>
      </c>
      <c r="H52" s="34">
        <f t="shared" si="1"/>
        <v>-0.34406943564446224</v>
      </c>
      <c r="I52" s="145">
        <v>1.4</v>
      </c>
      <c r="J52" s="146">
        <v>0.7</v>
      </c>
      <c r="K52" s="34">
        <f t="shared" si="2"/>
        <v>-0.30000000000000004</v>
      </c>
      <c r="L52" s="145">
        <v>1.7</v>
      </c>
      <c r="M52" s="146">
        <v>0.7</v>
      </c>
      <c r="N52" s="34">
        <f t="shared" si="3"/>
        <v>-0.7</v>
      </c>
      <c r="O52" s="145">
        <v>2.4</v>
      </c>
      <c r="P52" s="146">
        <v>0.7</v>
      </c>
      <c r="Q52" s="34">
        <f t="shared" si="4"/>
        <v>-146.48844299316406</v>
      </c>
      <c r="R52" s="147">
        <v>148.88844299316406</v>
      </c>
      <c r="S52" s="50">
        <f>IF(ROUND(R53,1)=0,"",ROUND(R52,1)/ROUND(R53,1)*100)</f>
        <v>95.448717948717956</v>
      </c>
      <c r="T52" s="95"/>
      <c r="U52" s="95"/>
      <c r="V52" s="95"/>
    </row>
    <row r="53" spans="1:22" s="28" customFormat="1" ht="27.95" customHeight="1" x14ac:dyDescent="0.15">
      <c r="A53" s="198"/>
      <c r="B53" s="40" t="s">
        <v>98</v>
      </c>
      <c r="C53" s="145">
        <f>'2-13-1'!V29</f>
        <v>2.1947070826698201</v>
      </c>
      <c r="D53" s="146">
        <f>'2-13-1'!W29</f>
        <v>100</v>
      </c>
      <c r="E53" s="29">
        <f t="shared" si="0"/>
        <v>0.55647129416556118</v>
      </c>
      <c r="F53" s="145">
        <v>1.6382357885042589</v>
      </c>
      <c r="G53" s="146">
        <v>100</v>
      </c>
      <c r="H53" s="29">
        <f t="shared" si="1"/>
        <v>-0.26176421149574103</v>
      </c>
      <c r="I53" s="145">
        <v>1.9</v>
      </c>
      <c r="J53" s="146">
        <v>1</v>
      </c>
      <c r="K53" s="29">
        <f t="shared" si="2"/>
        <v>-0.39999999999999991</v>
      </c>
      <c r="L53" s="145">
        <v>2.2999999999999998</v>
      </c>
      <c r="M53" s="146">
        <v>1</v>
      </c>
      <c r="N53" s="29">
        <f t="shared" si="3"/>
        <v>-1.3000000000000003</v>
      </c>
      <c r="O53" s="145">
        <v>3.6</v>
      </c>
      <c r="P53" s="146">
        <v>1</v>
      </c>
      <c r="Q53" s="29">
        <f t="shared" si="4"/>
        <v>-152.37796630859376</v>
      </c>
      <c r="R53" s="148">
        <v>155.97796630859375</v>
      </c>
      <c r="S53" s="51">
        <f>IF(ROUND(R53,1)=0,"",ROUND(R53,1)/ROUND(R53,1)*100)</f>
        <v>100</v>
      </c>
      <c r="T53" s="95"/>
      <c r="U53" s="95"/>
      <c r="V53" s="95"/>
    </row>
    <row r="54" spans="1:22" s="28" customFormat="1" ht="27.95" customHeight="1" x14ac:dyDescent="0.15">
      <c r="A54" s="173" t="s">
        <v>93</v>
      </c>
      <c r="B54" s="38" t="s">
        <v>146</v>
      </c>
      <c r="C54" s="142">
        <f>'2-13-1'!V30</f>
        <v>0.12296496780815731</v>
      </c>
      <c r="D54" s="143">
        <f>'2-13-1'!W30</f>
        <v>45.636366699046029</v>
      </c>
      <c r="E54" s="83">
        <f t="shared" si="0"/>
        <v>-4.1193236252018942E-2</v>
      </c>
      <c r="F54" s="142">
        <v>0.16415820406017625</v>
      </c>
      <c r="G54" s="143">
        <v>74.224414044136054</v>
      </c>
      <c r="H54" s="83">
        <f t="shared" si="1"/>
        <v>-3.5841795939823756E-2</v>
      </c>
      <c r="I54" s="142">
        <v>0.2</v>
      </c>
      <c r="J54" s="143">
        <v>0.4</v>
      </c>
      <c r="K54" s="83">
        <f t="shared" si="2"/>
        <v>0</v>
      </c>
      <c r="L54" s="142">
        <v>0.2</v>
      </c>
      <c r="M54" s="143">
        <v>0.7</v>
      </c>
      <c r="N54" s="83">
        <f t="shared" si="3"/>
        <v>0</v>
      </c>
      <c r="O54" s="142">
        <v>0.2</v>
      </c>
      <c r="P54" s="143">
        <v>0.6</v>
      </c>
      <c r="Q54" s="83">
        <f t="shared" si="4"/>
        <v>-3.1389370441436766</v>
      </c>
      <c r="R54" s="149">
        <v>3.3389370441436768</v>
      </c>
      <c r="S54" s="52">
        <f>IF(ROUND(R56,1)=0,"",ROUND(R54,1)/ROUND(R56,1)*100)</f>
        <v>39.75903614457831</v>
      </c>
      <c r="T54" s="95"/>
      <c r="U54" s="95"/>
      <c r="V54" s="95"/>
    </row>
    <row r="55" spans="1:22" s="28" customFormat="1" ht="27.95" customHeight="1" x14ac:dyDescent="0.15">
      <c r="A55" s="174"/>
      <c r="B55" s="39" t="s">
        <v>147</v>
      </c>
      <c r="C55" s="145">
        <f>'2-13-1'!V31</f>
        <v>0.14648016269283795</v>
      </c>
      <c r="D55" s="146">
        <f>'2-13-1'!W31</f>
        <v>54.363633300953971</v>
      </c>
      <c r="E55" s="34">
        <f t="shared" si="0"/>
        <v>8.9473664849725493E-2</v>
      </c>
      <c r="F55" s="145">
        <v>5.7006497843112458E-2</v>
      </c>
      <c r="G55" s="146">
        <v>25.775585955863953</v>
      </c>
      <c r="H55" s="34">
        <f t="shared" si="1"/>
        <v>-0.24299350215688753</v>
      </c>
      <c r="I55" s="145">
        <v>0.3</v>
      </c>
      <c r="J55" s="146">
        <v>0.6</v>
      </c>
      <c r="K55" s="34">
        <f t="shared" si="2"/>
        <v>0.19999999999999998</v>
      </c>
      <c r="L55" s="145">
        <v>0.1</v>
      </c>
      <c r="M55" s="146">
        <v>0.3</v>
      </c>
      <c r="N55" s="34">
        <f t="shared" si="3"/>
        <v>-0.1</v>
      </c>
      <c r="O55" s="145">
        <v>0.2</v>
      </c>
      <c r="P55" s="146">
        <v>0.4</v>
      </c>
      <c r="Q55" s="34">
        <f t="shared" si="4"/>
        <v>-4.7355101585388182</v>
      </c>
      <c r="R55" s="147">
        <v>4.9355101585388184</v>
      </c>
      <c r="S55" s="50">
        <f>IF(ROUND(R56,1)=0,"",ROUND(R55,1)/ROUND(R56,1)*100)</f>
        <v>59.036144578313255</v>
      </c>
      <c r="T55" s="95"/>
      <c r="U55" s="95"/>
      <c r="V55" s="95"/>
    </row>
    <row r="56" spans="1:22" s="28" customFormat="1" ht="27.95" customHeight="1" x14ac:dyDescent="0.15">
      <c r="A56" s="175"/>
      <c r="B56" s="40" t="s">
        <v>98</v>
      </c>
      <c r="C56" s="145">
        <f>'2-13-1'!V32</f>
        <v>0.26944513050099528</v>
      </c>
      <c r="D56" s="146">
        <f>'2-13-1'!W32</f>
        <v>100</v>
      </c>
      <c r="E56" s="29">
        <f t="shared" si="0"/>
        <v>4.8280428597706565E-2</v>
      </c>
      <c r="F56" s="145">
        <v>0.22116470190328871</v>
      </c>
      <c r="G56" s="146">
        <v>100</v>
      </c>
      <c r="H56" s="29">
        <f t="shared" si="1"/>
        <v>-0.17883529809671131</v>
      </c>
      <c r="I56" s="145">
        <v>0.4</v>
      </c>
      <c r="J56" s="146">
        <v>1</v>
      </c>
      <c r="K56" s="29">
        <f t="shared" si="2"/>
        <v>0.10000000000000003</v>
      </c>
      <c r="L56" s="145">
        <v>0.3</v>
      </c>
      <c r="M56" s="146">
        <v>1</v>
      </c>
      <c r="N56" s="29">
        <f t="shared" si="3"/>
        <v>-0.10000000000000003</v>
      </c>
      <c r="O56" s="145">
        <v>0.4</v>
      </c>
      <c r="P56" s="146">
        <v>1</v>
      </c>
      <c r="Q56" s="29">
        <f t="shared" si="4"/>
        <v>-7.8744474411010739</v>
      </c>
      <c r="R56" s="148">
        <v>8.2744474411010742</v>
      </c>
      <c r="S56" s="51">
        <f>IF(ROUND(R56,1)=0,"",ROUND(R56,1)/ROUND(R56,1)*100)</f>
        <v>100</v>
      </c>
      <c r="T56" s="95"/>
      <c r="U56" s="95"/>
      <c r="V56" s="95"/>
    </row>
    <row r="57" spans="1:22" s="28" customFormat="1" ht="27.95" customHeight="1" x14ac:dyDescent="0.15">
      <c r="A57" s="196" t="s">
        <v>63</v>
      </c>
      <c r="B57" s="38" t="s">
        <v>146</v>
      </c>
      <c r="C57" s="142">
        <f>'2-13-1'!V87</f>
        <v>0.38521060084767506</v>
      </c>
      <c r="D57" s="143">
        <f>'2-13-1'!W87</f>
        <v>20.510230696784451</v>
      </c>
      <c r="E57" s="83">
        <f t="shared" si="0"/>
        <v>5.1023628234775242E-2</v>
      </c>
      <c r="F57" s="142">
        <v>0.33418697261289981</v>
      </c>
      <c r="G57" s="143">
        <v>33.992660689173597</v>
      </c>
      <c r="H57" s="83">
        <f t="shared" si="1"/>
        <v>-0.46581302738710023</v>
      </c>
      <c r="I57" s="142">
        <v>0.8</v>
      </c>
      <c r="J57" s="143">
        <v>0.3</v>
      </c>
      <c r="K57" s="83">
        <f t="shared" si="2"/>
        <v>0.10000000000000009</v>
      </c>
      <c r="L57" s="142">
        <v>0.7</v>
      </c>
      <c r="M57" s="143">
        <v>0.6</v>
      </c>
      <c r="N57" s="83">
        <f t="shared" si="3"/>
        <v>-1.2</v>
      </c>
      <c r="O57" s="142">
        <v>1.9</v>
      </c>
      <c r="P57" s="143">
        <v>0.6</v>
      </c>
      <c r="Q57" s="83">
        <f t="shared" si="4"/>
        <v>-3.3372374534606934</v>
      </c>
      <c r="R57" s="149">
        <v>5.2372374534606934</v>
      </c>
      <c r="S57" s="52">
        <f>IF(ROUND(R59,1)=0,"",ROUND(R57,1)/ROUND(R59,1)*100)</f>
        <v>55.913978494623649</v>
      </c>
      <c r="T57" s="95"/>
      <c r="U57" s="95"/>
      <c r="V57" s="95"/>
    </row>
    <row r="58" spans="1:22" s="28" customFormat="1" ht="27.95" customHeight="1" x14ac:dyDescent="0.15">
      <c r="A58" s="197"/>
      <c r="B58" s="39" t="s">
        <v>147</v>
      </c>
      <c r="C58" s="145">
        <f>'2-13-1'!V88</f>
        <v>1.4929281999414723</v>
      </c>
      <c r="D58" s="146">
        <f>'2-13-1'!W88</f>
        <v>79.489769303215553</v>
      </c>
      <c r="E58" s="34">
        <f t="shared" si="0"/>
        <v>0.84400009465952597</v>
      </c>
      <c r="F58" s="145">
        <v>0.64892810528194633</v>
      </c>
      <c r="G58" s="146">
        <v>66.007339310826396</v>
      </c>
      <c r="H58" s="34">
        <f t="shared" si="1"/>
        <v>-0.95107189471805376</v>
      </c>
      <c r="I58" s="145">
        <v>1.6</v>
      </c>
      <c r="J58" s="146">
        <v>0.7</v>
      </c>
      <c r="K58" s="34">
        <f t="shared" si="2"/>
        <v>1.1000000000000001</v>
      </c>
      <c r="L58" s="145">
        <v>0.5</v>
      </c>
      <c r="M58" s="146">
        <v>0.4</v>
      </c>
      <c r="N58" s="34">
        <f t="shared" si="3"/>
        <v>-0.7</v>
      </c>
      <c r="O58" s="145">
        <v>1.2</v>
      </c>
      <c r="P58" s="146">
        <v>0.4</v>
      </c>
      <c r="Q58" s="34">
        <f t="shared" si="4"/>
        <v>-2.8187954902648924</v>
      </c>
      <c r="R58" s="147">
        <v>4.0187954902648926</v>
      </c>
      <c r="S58" s="50">
        <f>IF(ROUND(R59,1)=0,"",ROUND(R58,1)/ROUND(R59,1)*100)</f>
        <v>43.01075268817204</v>
      </c>
      <c r="T58" s="95"/>
      <c r="U58" s="95"/>
      <c r="V58" s="95"/>
    </row>
    <row r="59" spans="1:22" s="28" customFormat="1" ht="27.95" customHeight="1" x14ac:dyDescent="0.15">
      <c r="A59" s="198"/>
      <c r="B59" s="40" t="s">
        <v>98</v>
      </c>
      <c r="C59" s="145">
        <f>'2-13-1'!V89</f>
        <v>1.8781388007891473</v>
      </c>
      <c r="D59" s="146">
        <f>'2-13-1'!W89</f>
        <v>100</v>
      </c>
      <c r="E59" s="29">
        <f t="shared" si="0"/>
        <v>0.8950237228943011</v>
      </c>
      <c r="F59" s="145">
        <v>0.9831150778948462</v>
      </c>
      <c r="G59" s="146">
        <v>100</v>
      </c>
      <c r="H59" s="29">
        <f t="shared" si="1"/>
        <v>-1.4168849221051536</v>
      </c>
      <c r="I59" s="145">
        <v>2.4</v>
      </c>
      <c r="J59" s="146">
        <v>1</v>
      </c>
      <c r="K59" s="29">
        <f t="shared" si="2"/>
        <v>1.0999999999999999</v>
      </c>
      <c r="L59" s="145">
        <v>1.3</v>
      </c>
      <c r="M59" s="146">
        <v>1</v>
      </c>
      <c r="N59" s="29">
        <f t="shared" si="3"/>
        <v>-1.8</v>
      </c>
      <c r="O59" s="145">
        <v>3.1</v>
      </c>
      <c r="P59" s="146">
        <v>1</v>
      </c>
      <c r="Q59" s="29">
        <f t="shared" si="4"/>
        <v>-6.1560329437255863</v>
      </c>
      <c r="R59" s="148">
        <v>9.2560329437255859</v>
      </c>
      <c r="S59" s="51">
        <f>IF(ROUND(R59,1)=0,"",ROUND(R59,1)/ROUND(R59,1)*100)</f>
        <v>100</v>
      </c>
      <c r="T59" s="95"/>
      <c r="U59" s="95"/>
      <c r="V59" s="95"/>
    </row>
    <row r="60" spans="1:22" s="28" customFormat="1" ht="27.95" customHeight="1" x14ac:dyDescent="0.15">
      <c r="A60" s="196" t="s">
        <v>76</v>
      </c>
      <c r="B60" s="82" t="s">
        <v>146</v>
      </c>
      <c r="C60" s="142">
        <f>'2-13-1'!V111</f>
        <v>0.1736585188850796</v>
      </c>
      <c r="D60" s="143">
        <f>'2-13-1'!W111</f>
        <v>4.3580058743603631</v>
      </c>
      <c r="E60" s="83">
        <f t="shared" si="0"/>
        <v>-5.8129041396016212E-2</v>
      </c>
      <c r="F60" s="142">
        <v>0.23178756028109582</v>
      </c>
      <c r="G60" s="143">
        <v>18.686003754004023</v>
      </c>
      <c r="H60" s="83">
        <f t="shared" si="1"/>
        <v>-0.36821243971890416</v>
      </c>
      <c r="I60" s="142">
        <v>0.6</v>
      </c>
      <c r="J60" s="143">
        <v>0.5</v>
      </c>
      <c r="K60" s="83">
        <f t="shared" si="2"/>
        <v>-0.4</v>
      </c>
      <c r="L60" s="142">
        <v>1</v>
      </c>
      <c r="M60" s="143">
        <v>0.4</v>
      </c>
      <c r="N60" s="83">
        <f t="shared" si="3"/>
        <v>-0.5</v>
      </c>
      <c r="O60" s="142">
        <v>1.5</v>
      </c>
      <c r="P60" s="143">
        <v>0.5</v>
      </c>
      <c r="Q60" s="83">
        <f t="shared" si="4"/>
        <v>-7.7141132354736328</v>
      </c>
      <c r="R60" s="149">
        <v>9.2141132354736328</v>
      </c>
      <c r="S60" s="52">
        <f>IF(ROUND(R62,1)=0,"",ROUND(R60,1)/ROUND(R62,1)*100)</f>
        <v>48.936170212765951</v>
      </c>
      <c r="T60" s="95"/>
      <c r="U60" s="95"/>
      <c r="V60" s="95"/>
    </row>
    <row r="61" spans="1:22" s="28" customFormat="1" ht="27.95" customHeight="1" x14ac:dyDescent="0.15">
      <c r="A61" s="197"/>
      <c r="B61" s="39" t="s">
        <v>147</v>
      </c>
      <c r="C61" s="145">
        <f>'2-13-1'!V112</f>
        <v>3.8111575619461098</v>
      </c>
      <c r="D61" s="146">
        <f>'2-13-1'!W112</f>
        <v>95.641994125639641</v>
      </c>
      <c r="E61" s="34">
        <f t="shared" si="0"/>
        <v>2.8025110340587895</v>
      </c>
      <c r="F61" s="145">
        <v>1.0086465278873205</v>
      </c>
      <c r="G61" s="146">
        <v>81.313996245995995</v>
      </c>
      <c r="H61" s="34">
        <f t="shared" si="1"/>
        <v>0.3086465278873205</v>
      </c>
      <c r="I61" s="145">
        <v>0.7</v>
      </c>
      <c r="J61" s="146">
        <v>0.5</v>
      </c>
      <c r="K61" s="34">
        <f t="shared" si="2"/>
        <v>-0.60000000000000009</v>
      </c>
      <c r="L61" s="145">
        <v>1.3</v>
      </c>
      <c r="M61" s="146">
        <v>0.6</v>
      </c>
      <c r="N61" s="34">
        <f t="shared" si="3"/>
        <v>-0.30000000000000004</v>
      </c>
      <c r="O61" s="145">
        <v>1.6</v>
      </c>
      <c r="P61" s="146">
        <v>0.5</v>
      </c>
      <c r="Q61" s="34">
        <f t="shared" si="4"/>
        <v>-7.9852308273315433</v>
      </c>
      <c r="R61" s="147">
        <v>9.585230827331543</v>
      </c>
      <c r="S61" s="50">
        <f>IF(ROUND(R62,1)=0,"",ROUND(R61,1)/ROUND(R62,1)*100)</f>
        <v>51.063829787234042</v>
      </c>
      <c r="T61" s="95"/>
      <c r="U61" s="95"/>
      <c r="V61" s="95"/>
    </row>
    <row r="62" spans="1:22" s="28" customFormat="1" ht="27.95" customHeight="1" thickBot="1" x14ac:dyDescent="0.2">
      <c r="A62" s="199"/>
      <c r="B62" s="116" t="s">
        <v>98</v>
      </c>
      <c r="C62" s="150">
        <f>'2-13-1'!V113</f>
        <v>3.9848160808311888</v>
      </c>
      <c r="D62" s="151">
        <f>'2-13-1'!W113</f>
        <v>100</v>
      </c>
      <c r="E62" s="117">
        <f t="shared" si="0"/>
        <v>2.7443819926627726</v>
      </c>
      <c r="F62" s="150">
        <v>1.2404340881684162</v>
      </c>
      <c r="G62" s="151">
        <v>100</v>
      </c>
      <c r="H62" s="117">
        <f t="shared" si="1"/>
        <v>-5.9565911831583884E-2</v>
      </c>
      <c r="I62" s="150">
        <v>1.3</v>
      </c>
      <c r="J62" s="151">
        <v>1</v>
      </c>
      <c r="K62" s="117">
        <f t="shared" si="2"/>
        <v>-0.90000000000000013</v>
      </c>
      <c r="L62" s="150">
        <v>2.2000000000000002</v>
      </c>
      <c r="M62" s="151">
        <v>1</v>
      </c>
      <c r="N62" s="117">
        <f t="shared" si="3"/>
        <v>-0.89999999999999991</v>
      </c>
      <c r="O62" s="150">
        <v>3.1</v>
      </c>
      <c r="P62" s="151">
        <v>1</v>
      </c>
      <c r="Q62" s="117">
        <f t="shared" si="4"/>
        <v>-15.699345016479493</v>
      </c>
      <c r="R62" s="152">
        <v>18.799345016479492</v>
      </c>
      <c r="S62" s="153">
        <f>IF(ROUND(R62,1)=0,"",ROUND(R62,1)/ROUND(R62,1)*100)</f>
        <v>100</v>
      </c>
      <c r="T62" s="95"/>
      <c r="U62" s="95"/>
      <c r="V62" s="95"/>
    </row>
    <row r="63" spans="1:22" s="28" customFormat="1" ht="27.95" customHeight="1" thickTop="1" x14ac:dyDescent="0.15">
      <c r="A63" s="174" t="s">
        <v>80</v>
      </c>
      <c r="B63" s="38" t="s">
        <v>146</v>
      </c>
      <c r="C63" s="154">
        <f>'2-13-1'!V114</f>
        <v>0.31079409609364012</v>
      </c>
      <c r="D63" s="143">
        <f>'2-13-1'!W114</f>
        <v>13.856390356187291</v>
      </c>
      <c r="E63" s="83">
        <f t="shared" si="0"/>
        <v>-0.19651507148389219</v>
      </c>
      <c r="F63" s="154">
        <v>0.50730916757753231</v>
      </c>
      <c r="G63" s="143">
        <v>38.213849693001855</v>
      </c>
      <c r="H63" s="83">
        <f t="shared" si="1"/>
        <v>-0.89269083242246761</v>
      </c>
      <c r="I63" s="154">
        <v>1.4</v>
      </c>
      <c r="J63" s="143">
        <v>0.5</v>
      </c>
      <c r="K63" s="83">
        <f t="shared" si="2"/>
        <v>0.7</v>
      </c>
      <c r="L63" s="154">
        <v>0.7</v>
      </c>
      <c r="M63" s="143">
        <v>0.4</v>
      </c>
      <c r="N63" s="83">
        <f t="shared" si="3"/>
        <v>-0.7</v>
      </c>
      <c r="O63" s="154">
        <v>1.4</v>
      </c>
      <c r="P63" s="143">
        <v>0.4</v>
      </c>
      <c r="Q63" s="83">
        <f t="shared" si="4"/>
        <v>-11.868662452697754</v>
      </c>
      <c r="R63" s="149">
        <v>13.268662452697754</v>
      </c>
      <c r="S63" s="49">
        <f>IF(ROUND(R65,1)=0,"",ROUND(R63,1)/ROUND(R65,1)*100)</f>
        <v>22.852233676975946</v>
      </c>
      <c r="T63" s="95"/>
      <c r="U63" s="95"/>
      <c r="V63" s="95"/>
    </row>
    <row r="64" spans="1:22" s="28" customFormat="1" ht="27.95" customHeight="1" x14ac:dyDescent="0.15">
      <c r="A64" s="174"/>
      <c r="B64" s="39" t="s">
        <v>147</v>
      </c>
      <c r="C64" s="145">
        <f>'2-13-1'!V115</f>
        <v>1.9321716987813675</v>
      </c>
      <c r="D64" s="146">
        <f>'2-13-1'!W115</f>
        <v>86.143609643812724</v>
      </c>
      <c r="E64" s="34">
        <f t="shared" si="0"/>
        <v>1.1119277104923855</v>
      </c>
      <c r="F64" s="145">
        <v>0.82024398828898193</v>
      </c>
      <c r="G64" s="146">
        <v>61.786150306998159</v>
      </c>
      <c r="H64" s="34">
        <f t="shared" si="1"/>
        <v>-0.47975601171101812</v>
      </c>
      <c r="I64" s="145">
        <v>1.3</v>
      </c>
      <c r="J64" s="146">
        <v>0.5</v>
      </c>
      <c r="K64" s="34">
        <f t="shared" si="2"/>
        <v>0.10000000000000009</v>
      </c>
      <c r="L64" s="145">
        <v>1.2</v>
      </c>
      <c r="M64" s="146">
        <v>0.6</v>
      </c>
      <c r="N64" s="34">
        <f t="shared" si="3"/>
        <v>-0.7</v>
      </c>
      <c r="O64" s="145">
        <v>1.9</v>
      </c>
      <c r="P64" s="146">
        <v>0.6</v>
      </c>
      <c r="Q64" s="34">
        <f t="shared" si="4"/>
        <v>-43.031606292724611</v>
      </c>
      <c r="R64" s="147">
        <v>44.931606292724609</v>
      </c>
      <c r="S64" s="50">
        <f>IF(ROUND(R65,1)=0,"",ROUND(R64,1)/ROUND(R65,1)*100)</f>
        <v>77.147766323024044</v>
      </c>
      <c r="T64" s="95"/>
      <c r="U64" s="95"/>
      <c r="V64" s="95"/>
    </row>
    <row r="65" spans="1:22" s="28" customFormat="1" ht="27.95" customHeight="1" x14ac:dyDescent="0.15">
      <c r="A65" s="175"/>
      <c r="B65" s="40" t="s">
        <v>98</v>
      </c>
      <c r="C65" s="155">
        <f>'2-13-1'!V116</f>
        <v>2.242965794875007</v>
      </c>
      <c r="D65" s="156">
        <f>'2-13-1'!W116</f>
        <v>100</v>
      </c>
      <c r="E65" s="29">
        <f t="shared" si="0"/>
        <v>0.9154126390084929</v>
      </c>
      <c r="F65" s="155">
        <v>1.3275531558665141</v>
      </c>
      <c r="G65" s="156">
        <v>100</v>
      </c>
      <c r="H65" s="29">
        <f t="shared" si="1"/>
        <v>-1.3724468441334861</v>
      </c>
      <c r="I65" s="155">
        <v>2.7</v>
      </c>
      <c r="J65" s="156">
        <v>1</v>
      </c>
      <c r="K65" s="29">
        <f t="shared" si="2"/>
        <v>0.70000000000000018</v>
      </c>
      <c r="L65" s="155">
        <v>2</v>
      </c>
      <c r="M65" s="156">
        <v>1</v>
      </c>
      <c r="N65" s="29">
        <f t="shared" si="3"/>
        <v>-1.2999999999999998</v>
      </c>
      <c r="O65" s="155">
        <v>3.3</v>
      </c>
      <c r="P65" s="156">
        <v>1</v>
      </c>
      <c r="Q65" s="29">
        <f t="shared" si="4"/>
        <v>-54.900271606445315</v>
      </c>
      <c r="R65" s="148">
        <v>58.200271606445313</v>
      </c>
      <c r="S65" s="51">
        <f>IF(ROUND(R65,1)=0,"",ROUND(R65,1)/ROUND(R65,1)*100)</f>
        <v>100</v>
      </c>
      <c r="T65" s="95"/>
      <c r="U65" s="95"/>
      <c r="V65" s="95"/>
    </row>
    <row r="66" spans="1:22" ht="21.75" customHeight="1" x14ac:dyDescent="0.15">
      <c r="A66" s="33"/>
      <c r="B66" s="33"/>
      <c r="C66" s="33"/>
      <c r="D66" s="33"/>
      <c r="E66" s="33"/>
      <c r="F66" s="78"/>
      <c r="G66" s="43"/>
      <c r="H66" s="43"/>
      <c r="I66" s="78"/>
      <c r="J66" s="43"/>
      <c r="K66" s="43"/>
      <c r="L66" s="43"/>
      <c r="M66" s="78"/>
      <c r="N66" s="43"/>
      <c r="O66" s="118"/>
      <c r="P66" s="33" t="str">
        <f>SUBSTITUTE('2-13-1'!P119,"3．","（注）")</f>
        <v>（注）無効回答企業 917社を除く</v>
      </c>
      <c r="Q66" s="33"/>
      <c r="R66" s="33"/>
      <c r="S66" s="33"/>
      <c r="T66" s="33"/>
      <c r="U66" s="33"/>
      <c r="V66" s="33"/>
    </row>
  </sheetData>
  <mergeCells count="24"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R42:S43"/>
    <mergeCell ref="C4:D5"/>
    <mergeCell ref="E4:T4"/>
    <mergeCell ref="A63:A65"/>
    <mergeCell ref="A45:A47"/>
    <mergeCell ref="A48:A50"/>
    <mergeCell ref="A51:A53"/>
    <mergeCell ref="A54:A56"/>
    <mergeCell ref="A57:A59"/>
    <mergeCell ref="A60:A62"/>
    <mergeCell ref="C42:D43"/>
    <mergeCell ref="F42:G43"/>
    <mergeCell ref="I42:J43"/>
    <mergeCell ref="L42:M43"/>
    <mergeCell ref="O42:P43"/>
  </mergeCells>
  <phoneticPr fontId="3"/>
  <pageMargins left="0.59055118110236227" right="0.59055118110236227" top="0.98425196850393704" bottom="0.98425196850393704" header="0.51181102362204722" footer="0.51181102362204722"/>
  <pageSetup paperSize="9" scale="4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pageSetUpPr fitToPage="1"/>
  </sheetPr>
  <dimension ref="A1:L46"/>
  <sheetViews>
    <sheetView view="pageBreakPreview" zoomScale="60" zoomScaleNormal="85" workbookViewId="0">
      <selection activeCell="A2" sqref="A2"/>
    </sheetView>
  </sheetViews>
  <sheetFormatPr defaultColWidth="8.875" defaultRowHeight="13.5" x14ac:dyDescent="0.15"/>
  <cols>
    <col min="1" max="1" width="10.125" style="1" customWidth="1"/>
    <col min="2" max="2" width="23.875" style="1" customWidth="1"/>
    <col min="3" max="3" width="10" style="1" customWidth="1"/>
    <col min="4" max="4" width="10.625" style="1" customWidth="1"/>
    <col min="5" max="7" width="10.875" style="1" customWidth="1"/>
    <col min="8" max="8" width="10.625" style="1" customWidth="1"/>
    <col min="9" max="12" width="10" style="1" customWidth="1"/>
    <col min="13" max="16384" width="8.875" style="1"/>
  </cols>
  <sheetData>
    <row r="1" spans="1:12" ht="17.25" customHeight="1" x14ac:dyDescent="0.15">
      <c r="A1" s="53" t="s">
        <v>148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7.25" x14ac:dyDescent="0.15">
      <c r="A2" s="53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17.25" customHeight="1" x14ac:dyDescent="0.1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86" t="s">
        <v>82</v>
      </c>
    </row>
    <row r="4" spans="1:12" ht="15.75" customHeight="1" x14ac:dyDescent="0.15">
      <c r="A4" s="77"/>
      <c r="B4" s="60" t="s">
        <v>0</v>
      </c>
      <c r="C4" s="206" t="s">
        <v>46</v>
      </c>
      <c r="D4" s="208" t="s">
        <v>47</v>
      </c>
      <c r="E4" s="209"/>
      <c r="F4" s="209"/>
      <c r="G4" s="209"/>
      <c r="H4" s="209"/>
      <c r="I4" s="209"/>
      <c r="J4" s="209"/>
      <c r="K4" s="210"/>
      <c r="L4" s="206" t="s">
        <v>28</v>
      </c>
    </row>
    <row r="5" spans="1:12" s="2" customFormat="1" ht="34.5" customHeight="1" x14ac:dyDescent="0.15">
      <c r="A5" s="87" t="s">
        <v>1</v>
      </c>
      <c r="B5" s="88"/>
      <c r="C5" s="207"/>
      <c r="D5" s="119" t="s">
        <v>52</v>
      </c>
      <c r="E5" s="89" t="s">
        <v>2</v>
      </c>
      <c r="F5" s="89" t="s">
        <v>149</v>
      </c>
      <c r="G5" s="89" t="s">
        <v>150</v>
      </c>
      <c r="H5" s="89" t="s">
        <v>87</v>
      </c>
      <c r="I5" s="120" t="s">
        <v>48</v>
      </c>
      <c r="J5" s="120" t="s">
        <v>44</v>
      </c>
      <c r="K5" s="89" t="s">
        <v>45</v>
      </c>
      <c r="L5" s="207"/>
    </row>
    <row r="6" spans="1:12" s="3" customFormat="1" ht="24.95" customHeight="1" x14ac:dyDescent="0.15">
      <c r="A6" s="90" t="s">
        <v>3</v>
      </c>
      <c r="B6" s="8" t="s">
        <v>4</v>
      </c>
      <c r="C6" s="10">
        <v>0</v>
      </c>
      <c r="D6" s="10">
        <v>0</v>
      </c>
      <c r="E6" s="10">
        <v>0</v>
      </c>
      <c r="F6" s="10">
        <v>9.6432015429122483E-2</v>
      </c>
      <c r="G6" s="10">
        <v>0.20262027263565477</v>
      </c>
      <c r="H6" s="10">
        <v>0.60050870360066788</v>
      </c>
      <c r="I6" s="10">
        <v>0.38050731429213125</v>
      </c>
      <c r="J6" s="10">
        <v>1.0605892436518801E-2</v>
      </c>
      <c r="K6" s="10">
        <v>0.11016056636887195</v>
      </c>
      <c r="L6" s="10">
        <v>0.19393344057813114</v>
      </c>
    </row>
    <row r="7" spans="1:12" ht="24.95" customHeight="1" x14ac:dyDescent="0.15">
      <c r="A7" s="77" t="s">
        <v>5</v>
      </c>
      <c r="B7" s="5" t="s">
        <v>6</v>
      </c>
      <c r="C7" s="11">
        <v>0</v>
      </c>
      <c r="D7" s="11">
        <v>6.406685236768804E-2</v>
      </c>
      <c r="E7" s="11">
        <v>0.72807850585628364</v>
      </c>
      <c r="F7" s="11">
        <v>6.8517484647008076E-2</v>
      </c>
      <c r="G7" s="11">
        <v>0.16350915808505626</v>
      </c>
      <c r="H7" s="11">
        <v>6.4486642499827815E-2</v>
      </c>
      <c r="I7" s="11">
        <v>6.6337792037052673E-2</v>
      </c>
      <c r="J7" s="11">
        <v>2.3647090816652284E-3</v>
      </c>
      <c r="K7" s="11">
        <v>7.3188214433923107E-2</v>
      </c>
      <c r="L7" s="11">
        <v>0.10267306141167699</v>
      </c>
    </row>
    <row r="8" spans="1:12" ht="24.95" customHeight="1" x14ac:dyDescent="0.15">
      <c r="A8" s="91"/>
      <c r="B8" s="6" t="s">
        <v>7</v>
      </c>
      <c r="C8" s="12">
        <v>0</v>
      </c>
      <c r="D8" s="12">
        <v>2.2502250225022502</v>
      </c>
      <c r="E8" s="12">
        <v>0</v>
      </c>
      <c r="F8" s="12">
        <v>0.94737281415633756</v>
      </c>
      <c r="G8" s="12">
        <v>5.3414727203357493E-2</v>
      </c>
      <c r="H8" s="12">
        <v>0.12957381482211772</v>
      </c>
      <c r="I8" s="12">
        <v>0.28535808283695802</v>
      </c>
      <c r="J8" s="12">
        <v>0.49253982364671678</v>
      </c>
      <c r="K8" s="12"/>
      <c r="L8" s="12">
        <v>0.61146554768588612</v>
      </c>
    </row>
    <row r="9" spans="1:12" ht="24.95" customHeight="1" x14ac:dyDescent="0.15">
      <c r="A9" s="91"/>
      <c r="B9" s="6" t="s">
        <v>8</v>
      </c>
      <c r="C9" s="12"/>
      <c r="D9" s="12">
        <v>0</v>
      </c>
      <c r="E9" s="12"/>
      <c r="F9" s="12"/>
      <c r="G9" s="12">
        <v>0</v>
      </c>
      <c r="H9" s="12">
        <v>5.5570991942206167E-2</v>
      </c>
      <c r="I9" s="12"/>
      <c r="J9" s="12"/>
      <c r="K9" s="12"/>
      <c r="L9" s="12">
        <v>3.4955302525196949E-2</v>
      </c>
    </row>
    <row r="10" spans="1:12" ht="24.95" customHeight="1" x14ac:dyDescent="0.15">
      <c r="A10" s="91"/>
      <c r="B10" s="6" t="s">
        <v>9</v>
      </c>
      <c r="C10" s="12">
        <v>0</v>
      </c>
      <c r="D10" s="12">
        <v>0</v>
      </c>
      <c r="E10" s="12">
        <v>0</v>
      </c>
      <c r="F10" s="12">
        <v>0.39471426119787206</v>
      </c>
      <c r="G10" s="12">
        <v>3.9720249853184559</v>
      </c>
      <c r="H10" s="12">
        <v>4.1535138727363349E-2</v>
      </c>
      <c r="I10" s="12">
        <v>0</v>
      </c>
      <c r="J10" s="12"/>
      <c r="K10" s="12"/>
      <c r="L10" s="12">
        <v>1.08262569707067</v>
      </c>
    </row>
    <row r="11" spans="1:12" ht="24.95" customHeight="1" x14ac:dyDescent="0.15">
      <c r="A11" s="91"/>
      <c r="B11" s="7" t="s">
        <v>10</v>
      </c>
      <c r="C11" s="4">
        <v>0</v>
      </c>
      <c r="D11" s="4">
        <v>0</v>
      </c>
      <c r="E11" s="4">
        <v>0</v>
      </c>
      <c r="F11" s="4">
        <v>7.2727272727272738E-2</v>
      </c>
      <c r="G11" s="4">
        <v>6.3689760101903609E-2</v>
      </c>
      <c r="H11" s="4">
        <v>0</v>
      </c>
      <c r="I11" s="4"/>
      <c r="J11" s="4"/>
      <c r="K11" s="4"/>
      <c r="L11" s="4">
        <v>3.0179046124824228E-2</v>
      </c>
    </row>
    <row r="12" spans="1:12" ht="24.95" customHeight="1" x14ac:dyDescent="0.15">
      <c r="A12" s="190" t="s">
        <v>49</v>
      </c>
      <c r="B12" s="191"/>
      <c r="C12" s="13">
        <v>0</v>
      </c>
      <c r="D12" s="13">
        <v>0.30701749168265363</v>
      </c>
      <c r="E12" s="13">
        <v>0.53678951199762115</v>
      </c>
      <c r="F12" s="13">
        <v>0.12919338672228076</v>
      </c>
      <c r="G12" s="13">
        <v>0.24857363449400988</v>
      </c>
      <c r="H12" s="13">
        <v>6.7217064510073782E-2</v>
      </c>
      <c r="I12" s="13">
        <v>9.3218918605789167E-2</v>
      </c>
      <c r="J12" s="13">
        <v>0.11569439106926162</v>
      </c>
      <c r="K12" s="13">
        <v>7.3188214433923107E-2</v>
      </c>
      <c r="L12" s="13">
        <v>0.15890548877770197</v>
      </c>
    </row>
    <row r="13" spans="1:12" ht="24.95" customHeight="1" x14ac:dyDescent="0.15">
      <c r="A13" s="77" t="s">
        <v>11</v>
      </c>
      <c r="B13" s="5" t="s">
        <v>151</v>
      </c>
      <c r="C13" s="11">
        <v>0.58365758754863817</v>
      </c>
      <c r="D13" s="11">
        <v>8.2135523613963049E-2</v>
      </c>
      <c r="E13" s="11">
        <v>5.3333333333333337E-2</v>
      </c>
      <c r="F13" s="11">
        <v>6.7702187747838372E-2</v>
      </c>
      <c r="G13" s="11">
        <v>1.0794277576385292</v>
      </c>
      <c r="H13" s="11">
        <v>0.15759402934727607</v>
      </c>
      <c r="I13" s="11">
        <v>4.6027832891070944E-2</v>
      </c>
      <c r="J13" s="11">
        <v>0.10038763123152007</v>
      </c>
      <c r="K13" s="11">
        <v>0.20573258535073913</v>
      </c>
      <c r="L13" s="11">
        <v>0.22541703166870605</v>
      </c>
    </row>
    <row r="14" spans="1:12" ht="24.95" customHeight="1" x14ac:dyDescent="0.15">
      <c r="A14" s="91"/>
      <c r="B14" s="7" t="s">
        <v>152</v>
      </c>
      <c r="C14" s="4">
        <v>3.0769230769230771</v>
      </c>
      <c r="D14" s="4">
        <v>0</v>
      </c>
      <c r="E14" s="4">
        <v>0</v>
      </c>
      <c r="F14" s="4">
        <v>1.2078753472641623E-2</v>
      </c>
      <c r="G14" s="4">
        <v>0.10082493125572869</v>
      </c>
      <c r="H14" s="4">
        <v>5.6839173558416462E-3</v>
      </c>
      <c r="I14" s="4">
        <v>0</v>
      </c>
      <c r="J14" s="4">
        <v>0</v>
      </c>
      <c r="K14" s="4">
        <v>3.052543090342159E-2</v>
      </c>
      <c r="L14" s="4">
        <v>9.3761311638187975E-2</v>
      </c>
    </row>
    <row r="15" spans="1:12" ht="24.95" customHeight="1" x14ac:dyDescent="0.15">
      <c r="A15" s="190" t="s">
        <v>153</v>
      </c>
      <c r="B15" s="191"/>
      <c r="C15" s="13">
        <v>1.2864630353181117</v>
      </c>
      <c r="D15" s="13">
        <v>6.0419437561311955E-2</v>
      </c>
      <c r="E15" s="13">
        <v>4.7079211928880239E-2</v>
      </c>
      <c r="F15" s="13">
        <v>5.7875039084067381E-2</v>
      </c>
      <c r="G15" s="13">
        <v>1.0384522482964866</v>
      </c>
      <c r="H15" s="13">
        <v>0.147964634735781</v>
      </c>
      <c r="I15" s="13">
        <v>4.4436969512471829E-2</v>
      </c>
      <c r="J15" s="13">
        <v>9.4798056241535922E-2</v>
      </c>
      <c r="K15" s="13">
        <v>0.19526647576025333</v>
      </c>
      <c r="L15" s="13">
        <v>0.21262826459140885</v>
      </c>
    </row>
    <row r="16" spans="1:12" ht="24.95" customHeight="1" x14ac:dyDescent="0.15">
      <c r="A16" s="92" t="s">
        <v>12</v>
      </c>
      <c r="B16" s="5" t="s">
        <v>13</v>
      </c>
      <c r="C16" s="11">
        <v>0</v>
      </c>
      <c r="D16" s="11">
        <v>0</v>
      </c>
      <c r="E16" s="11">
        <v>6.7567567567567571E-2</v>
      </c>
      <c r="F16" s="11">
        <v>0.11888910024728935</v>
      </c>
      <c r="G16" s="11">
        <v>4.3630017452006981E-2</v>
      </c>
      <c r="H16" s="11">
        <v>2.8185157695957306E-3</v>
      </c>
      <c r="I16" s="11">
        <v>6.243756243756244E-2</v>
      </c>
      <c r="J16" s="11"/>
      <c r="K16" s="11"/>
      <c r="L16" s="11">
        <v>5.4922785988708513E-2</v>
      </c>
    </row>
    <row r="17" spans="1:12" ht="24.95" customHeight="1" x14ac:dyDescent="0.15">
      <c r="A17" s="93"/>
      <c r="B17" s="6" t="s">
        <v>154</v>
      </c>
      <c r="C17" s="12">
        <v>0.33076074972436609</v>
      </c>
      <c r="D17" s="12">
        <v>0.22064400468868506</v>
      </c>
      <c r="E17" s="12">
        <v>0</v>
      </c>
      <c r="F17" s="12">
        <v>6.0936837643069106E-2</v>
      </c>
      <c r="G17" s="12">
        <v>0.2956578386910878</v>
      </c>
      <c r="H17" s="12">
        <v>6.2577398361130881E-2</v>
      </c>
      <c r="I17" s="12">
        <v>1.0401227344826691E-2</v>
      </c>
      <c r="J17" s="12">
        <v>0</v>
      </c>
      <c r="K17" s="12">
        <v>0</v>
      </c>
      <c r="L17" s="12">
        <v>9.7391674053152161E-2</v>
      </c>
    </row>
    <row r="18" spans="1:12" ht="24.95" customHeight="1" x14ac:dyDescent="0.15">
      <c r="A18" s="93"/>
      <c r="B18" s="6" t="s">
        <v>14</v>
      </c>
      <c r="C18" s="12">
        <v>0.25706940874035988</v>
      </c>
      <c r="D18" s="12">
        <v>0</v>
      </c>
      <c r="E18" s="12">
        <v>5.9665871121718381E-2</v>
      </c>
      <c r="F18" s="12">
        <v>0.15325224543638091</v>
      </c>
      <c r="G18" s="12">
        <v>0.11956082446450222</v>
      </c>
      <c r="H18" s="12">
        <v>8.4796392298945825E-2</v>
      </c>
      <c r="I18" s="12">
        <v>4.8678381930584626E-3</v>
      </c>
      <c r="J18" s="12">
        <v>5.3231129564569359E-3</v>
      </c>
      <c r="K18" s="12">
        <v>2.4237342539156409E-2</v>
      </c>
      <c r="L18" s="12">
        <v>0.11290209928963114</v>
      </c>
    </row>
    <row r="19" spans="1:12" ht="24.95" customHeight="1" x14ac:dyDescent="0.15">
      <c r="A19" s="93"/>
      <c r="B19" s="73" t="s">
        <v>15</v>
      </c>
      <c r="C19" s="14">
        <v>0</v>
      </c>
      <c r="D19" s="14">
        <v>1.853911753800519</v>
      </c>
      <c r="E19" s="14">
        <v>0</v>
      </c>
      <c r="F19" s="14">
        <v>0.27015714774932459</v>
      </c>
      <c r="G19" s="14">
        <v>6.2418076274889196E-3</v>
      </c>
      <c r="H19" s="14">
        <v>0</v>
      </c>
      <c r="I19" s="14">
        <v>0</v>
      </c>
      <c r="J19" s="14"/>
      <c r="K19" s="14"/>
      <c r="L19" s="14">
        <v>0.45504977311132833</v>
      </c>
    </row>
    <row r="20" spans="1:12" ht="24.95" customHeight="1" x14ac:dyDescent="0.15">
      <c r="A20" s="93"/>
      <c r="B20" s="7" t="s">
        <v>16</v>
      </c>
      <c r="C20" s="4"/>
      <c r="D20" s="4"/>
      <c r="E20" s="4"/>
      <c r="F20" s="4">
        <v>7.7175381053443945E-2</v>
      </c>
      <c r="G20" s="4">
        <v>0.26642984014209592</v>
      </c>
      <c r="H20" s="4">
        <v>0.28818443804034583</v>
      </c>
      <c r="I20" s="4"/>
      <c r="J20" s="4"/>
      <c r="K20" s="4"/>
      <c r="L20" s="4">
        <v>1.1213978451054534</v>
      </c>
    </row>
    <row r="21" spans="1:12" ht="24.95" customHeight="1" x14ac:dyDescent="0.15">
      <c r="A21" s="93"/>
      <c r="B21" s="94" t="s">
        <v>17</v>
      </c>
      <c r="C21" s="10">
        <v>0.20920237973735573</v>
      </c>
      <c r="D21" s="10">
        <v>0.32070560393184427</v>
      </c>
      <c r="E21" s="10">
        <v>0.33232270439396339</v>
      </c>
      <c r="F21" s="10">
        <v>0.11344083284742987</v>
      </c>
      <c r="G21" s="10">
        <v>0.18801518342791523</v>
      </c>
      <c r="H21" s="10">
        <v>6.2428360065141519E-2</v>
      </c>
      <c r="I21" s="10">
        <v>9.0314908316801445E-3</v>
      </c>
      <c r="J21" s="10">
        <v>2.5507861522921366E-3</v>
      </c>
      <c r="K21" s="10">
        <v>1.5124171491754261E-2</v>
      </c>
      <c r="L21" s="10">
        <v>0.14966986619761791</v>
      </c>
    </row>
    <row r="22" spans="1:12" ht="24.95" customHeight="1" x14ac:dyDescent="0.15">
      <c r="A22" s="91"/>
      <c r="B22" s="5" t="s">
        <v>18</v>
      </c>
      <c r="C22" s="30">
        <v>0</v>
      </c>
      <c r="D22" s="11">
        <v>0</v>
      </c>
      <c r="E22" s="11">
        <v>0</v>
      </c>
      <c r="F22" s="11">
        <v>0.16468203699011913</v>
      </c>
      <c r="G22" s="11">
        <v>0.61255742725880546</v>
      </c>
      <c r="H22" s="11">
        <v>0</v>
      </c>
      <c r="I22" s="11"/>
      <c r="J22" s="11"/>
      <c r="K22" s="11"/>
      <c r="L22" s="11">
        <v>0.14480199217826586</v>
      </c>
    </row>
    <row r="23" spans="1:12" ht="24.95" customHeight="1" x14ac:dyDescent="0.15">
      <c r="A23" s="91"/>
      <c r="B23" s="6" t="s">
        <v>19</v>
      </c>
      <c r="C23" s="12">
        <v>0</v>
      </c>
      <c r="D23" s="12">
        <v>0</v>
      </c>
      <c r="E23" s="12">
        <v>0</v>
      </c>
      <c r="F23" s="12">
        <v>0.45269352648257127</v>
      </c>
      <c r="G23" s="12">
        <v>0</v>
      </c>
      <c r="H23" s="12">
        <v>0.11399259048161869</v>
      </c>
      <c r="I23" s="12"/>
      <c r="J23" s="12"/>
      <c r="K23" s="12"/>
      <c r="L23" s="12">
        <v>0.13347328921487708</v>
      </c>
    </row>
    <row r="24" spans="1:12" ht="24.95" customHeight="1" x14ac:dyDescent="0.15">
      <c r="A24" s="91"/>
      <c r="B24" s="6" t="s">
        <v>20</v>
      </c>
      <c r="C24" s="12">
        <v>2.3102310231023102</v>
      </c>
      <c r="D24" s="12">
        <v>0.13050570962479607</v>
      </c>
      <c r="E24" s="12">
        <v>2.1146355036171398</v>
      </c>
      <c r="F24" s="12">
        <v>7.2202166064981976E-2</v>
      </c>
      <c r="G24" s="12">
        <v>0</v>
      </c>
      <c r="H24" s="12">
        <v>3.6717062634989195</v>
      </c>
      <c r="I24" s="12"/>
      <c r="J24" s="12"/>
      <c r="K24" s="12"/>
      <c r="L24" s="12">
        <v>0.41283808451179982</v>
      </c>
    </row>
    <row r="25" spans="1:12" ht="24.95" customHeight="1" x14ac:dyDescent="0.15">
      <c r="A25" s="91"/>
      <c r="B25" s="6" t="s">
        <v>155</v>
      </c>
      <c r="C25" s="12">
        <v>0</v>
      </c>
      <c r="D25" s="12">
        <v>0.7142857142857143</v>
      </c>
      <c r="E25" s="12">
        <v>0.16187050359712232</v>
      </c>
      <c r="F25" s="12">
        <v>4.2821158690176322</v>
      </c>
      <c r="G25" s="12">
        <v>8.936550491510277E-2</v>
      </c>
      <c r="H25" s="12">
        <v>0.1313755795981453</v>
      </c>
      <c r="I25" s="12"/>
      <c r="J25" s="12"/>
      <c r="K25" s="12"/>
      <c r="L25" s="12">
        <v>2.2985032662000315</v>
      </c>
    </row>
    <row r="26" spans="1:12" ht="24.95" customHeight="1" x14ac:dyDescent="0.15">
      <c r="A26" s="91"/>
      <c r="B26" s="6" t="s">
        <v>21</v>
      </c>
      <c r="C26" s="12">
        <v>0.99728014505893026</v>
      </c>
      <c r="D26" s="12">
        <v>0.13691128148959475</v>
      </c>
      <c r="E26" s="12">
        <v>0.1</v>
      </c>
      <c r="F26" s="12">
        <v>0.23549561121815452</v>
      </c>
      <c r="G26" s="12">
        <v>0.1015744032503809</v>
      </c>
      <c r="H26" s="12">
        <v>0</v>
      </c>
      <c r="I26" s="12">
        <v>0.11761938367442955</v>
      </c>
      <c r="J26" s="12"/>
      <c r="K26" s="12"/>
      <c r="L26" s="12">
        <v>0.22188882593122616</v>
      </c>
    </row>
    <row r="27" spans="1:12" ht="24.95" customHeight="1" x14ac:dyDescent="0.15">
      <c r="A27" s="91"/>
      <c r="B27" s="6" t="s">
        <v>36</v>
      </c>
      <c r="C27" s="12"/>
      <c r="D27" s="12">
        <v>0</v>
      </c>
      <c r="E27" s="12">
        <v>0</v>
      </c>
      <c r="F27" s="12">
        <v>0.49614112458654913</v>
      </c>
      <c r="G27" s="12">
        <v>0</v>
      </c>
      <c r="H27" s="12">
        <v>0</v>
      </c>
      <c r="I27" s="12">
        <v>0</v>
      </c>
      <c r="J27" s="12"/>
      <c r="K27" s="12"/>
      <c r="L27" s="12">
        <v>0.33387794329649206</v>
      </c>
    </row>
    <row r="28" spans="1:12" ht="24.95" customHeight="1" x14ac:dyDescent="0.15">
      <c r="A28" s="91"/>
      <c r="B28" s="6" t="s">
        <v>37</v>
      </c>
      <c r="C28" s="12">
        <v>1.6949152542372883</v>
      </c>
      <c r="D28" s="12">
        <v>5.8365758754863814E-2</v>
      </c>
      <c r="E28" s="12">
        <v>0.19598236158745713</v>
      </c>
      <c r="F28" s="12">
        <v>0.94332777011827884</v>
      </c>
      <c r="G28" s="12">
        <v>0.18310546874999997</v>
      </c>
      <c r="H28" s="12">
        <v>0.1584716291763878</v>
      </c>
      <c r="I28" s="12">
        <v>7.296987386636089E-2</v>
      </c>
      <c r="J28" s="12">
        <v>7.6009501187648456E-3</v>
      </c>
      <c r="K28" s="12"/>
      <c r="L28" s="12">
        <v>0.44523467984508197</v>
      </c>
    </row>
    <row r="29" spans="1:12" ht="24.95" customHeight="1" x14ac:dyDescent="0.15">
      <c r="A29" s="91"/>
      <c r="B29" s="6" t="s">
        <v>38</v>
      </c>
      <c r="C29" s="12">
        <v>0</v>
      </c>
      <c r="D29" s="12">
        <v>0</v>
      </c>
      <c r="E29" s="12">
        <v>0</v>
      </c>
      <c r="F29" s="12">
        <v>9.2921101537421877E-2</v>
      </c>
      <c r="G29" s="12">
        <v>5.3625692665196928E-2</v>
      </c>
      <c r="H29" s="12">
        <v>5.8428279287174992E-2</v>
      </c>
      <c r="I29" s="12">
        <v>5.0478638449780817E-4</v>
      </c>
      <c r="J29" s="12">
        <v>0</v>
      </c>
      <c r="K29" s="12"/>
      <c r="L29" s="12">
        <v>1.7262961746066764E-2</v>
      </c>
    </row>
    <row r="30" spans="1:12" ht="24.95" customHeight="1" x14ac:dyDescent="0.15">
      <c r="A30" s="91"/>
      <c r="B30" s="6" t="s">
        <v>39</v>
      </c>
      <c r="C30" s="12">
        <v>0</v>
      </c>
      <c r="D30" s="12">
        <v>1.5117581187010078</v>
      </c>
      <c r="E30" s="12">
        <v>2.6546323334218212E-2</v>
      </c>
      <c r="F30" s="12">
        <v>2.3647217408049293</v>
      </c>
      <c r="G30" s="12">
        <v>0.23276061192942543</v>
      </c>
      <c r="H30" s="12">
        <v>7.5720410383294579E-2</v>
      </c>
      <c r="I30" s="12">
        <v>3.6812827225130892E-2</v>
      </c>
      <c r="J30" s="12">
        <v>6.5663198302858869E-2</v>
      </c>
      <c r="K30" s="12">
        <v>1.079753276376348E-2</v>
      </c>
      <c r="L30" s="12">
        <v>1.5219185685575731</v>
      </c>
    </row>
    <row r="31" spans="1:12" ht="24.95" customHeight="1" x14ac:dyDescent="0.15">
      <c r="A31" s="91"/>
      <c r="B31" s="7" t="s">
        <v>22</v>
      </c>
      <c r="C31" s="31">
        <v>0</v>
      </c>
      <c r="D31" s="4">
        <v>0</v>
      </c>
      <c r="E31" s="4">
        <v>0</v>
      </c>
      <c r="F31" s="4">
        <v>0.41331676655459731</v>
      </c>
      <c r="G31" s="4">
        <v>0.20031478036915151</v>
      </c>
      <c r="H31" s="4">
        <v>4.2292750861247503</v>
      </c>
      <c r="I31" s="4">
        <v>2.3773943757641625E-2</v>
      </c>
      <c r="J31" s="4"/>
      <c r="K31" s="4"/>
      <c r="L31" s="4">
        <v>0.49281093899177864</v>
      </c>
    </row>
    <row r="32" spans="1:12" ht="24.95" customHeight="1" x14ac:dyDescent="0.15">
      <c r="A32" s="91"/>
      <c r="B32" s="94" t="s">
        <v>50</v>
      </c>
      <c r="C32" s="10">
        <v>0.85704549632001104</v>
      </c>
      <c r="D32" s="10">
        <v>0.6106028451306158</v>
      </c>
      <c r="E32" s="10">
        <v>0.1934132958179724</v>
      </c>
      <c r="F32" s="10">
        <v>1.5663985677970389</v>
      </c>
      <c r="G32" s="10">
        <v>0.16372529949839004</v>
      </c>
      <c r="H32" s="10">
        <v>0.44462632589982659</v>
      </c>
      <c r="I32" s="10">
        <v>8.98905644934965E-3</v>
      </c>
      <c r="J32" s="10">
        <v>3.0544817732284853E-2</v>
      </c>
      <c r="K32" s="10">
        <v>1.079753276376348E-2</v>
      </c>
      <c r="L32" s="10">
        <v>0.79928134560201769</v>
      </c>
    </row>
    <row r="33" spans="1:12" ht="24.95" customHeight="1" x14ac:dyDescent="0.15">
      <c r="A33" s="190" t="s">
        <v>89</v>
      </c>
      <c r="B33" s="191"/>
      <c r="C33" s="13">
        <v>0.49853428164024566</v>
      </c>
      <c r="D33" s="13">
        <v>0.47384269359291309</v>
      </c>
      <c r="E33" s="13">
        <v>0.25189614250272813</v>
      </c>
      <c r="F33" s="13">
        <v>0.97830262087523678</v>
      </c>
      <c r="G33" s="13">
        <v>0.17451886787986653</v>
      </c>
      <c r="H33" s="13">
        <v>0.23013441818381217</v>
      </c>
      <c r="I33" s="13">
        <v>8.9923000430978586E-3</v>
      </c>
      <c r="J33" s="13">
        <v>2.1226615345427791E-2</v>
      </c>
      <c r="K33" s="13">
        <v>1.2628643493394182E-2</v>
      </c>
      <c r="L33" s="13">
        <v>0.55308051890644028</v>
      </c>
    </row>
    <row r="34" spans="1:12" ht="24.95" customHeight="1" x14ac:dyDescent="0.15">
      <c r="A34" s="91" t="s">
        <v>23</v>
      </c>
      <c r="B34" s="9" t="s">
        <v>24</v>
      </c>
      <c r="C34" s="15">
        <v>0.14204545454545456</v>
      </c>
      <c r="D34" s="15">
        <v>0.33057851239669428</v>
      </c>
      <c r="E34" s="15">
        <v>6.5274151436031339E-2</v>
      </c>
      <c r="F34" s="15">
        <v>0.19748684877400877</v>
      </c>
      <c r="G34" s="15">
        <v>0.84787278139955535</v>
      </c>
      <c r="H34" s="15">
        <v>0.16004966389570585</v>
      </c>
      <c r="I34" s="15">
        <v>3.0305992765666239E-2</v>
      </c>
      <c r="J34" s="15">
        <v>1.6402933230412971E-2</v>
      </c>
      <c r="K34" s="15">
        <v>3.4301722609223671E-2</v>
      </c>
      <c r="L34" s="15">
        <v>0.17183431058127799</v>
      </c>
    </row>
    <row r="35" spans="1:12" ht="24.95" customHeight="1" x14ac:dyDescent="0.15">
      <c r="A35" s="91"/>
      <c r="B35" s="6" t="s">
        <v>25</v>
      </c>
      <c r="C35" s="12">
        <v>0.78260869565217395</v>
      </c>
      <c r="D35" s="12">
        <v>0.26307135810588622</v>
      </c>
      <c r="E35" s="12">
        <v>0.20056157240272768</v>
      </c>
      <c r="F35" s="12">
        <v>0.12261191901910456</v>
      </c>
      <c r="G35" s="12">
        <v>8.7579397638121934E-3</v>
      </c>
      <c r="H35" s="12">
        <v>0.13771302483529205</v>
      </c>
      <c r="I35" s="12">
        <v>7.2612239383978025E-2</v>
      </c>
      <c r="J35" s="12">
        <v>2.040420227034075E-2</v>
      </c>
      <c r="K35" s="12">
        <v>0.79065901471988076</v>
      </c>
      <c r="L35" s="12">
        <v>0.21421870571875432</v>
      </c>
    </row>
    <row r="36" spans="1:12" ht="24.95" customHeight="1" x14ac:dyDescent="0.15">
      <c r="A36" s="91"/>
      <c r="B36" s="6" t="s">
        <v>40</v>
      </c>
      <c r="C36" s="12">
        <v>0</v>
      </c>
      <c r="D36" s="12">
        <v>0.40116703136396786</v>
      </c>
      <c r="E36" s="12">
        <v>0</v>
      </c>
      <c r="F36" s="12">
        <v>7.8498216969071694E-2</v>
      </c>
      <c r="G36" s="12">
        <v>0.1715045234318055</v>
      </c>
      <c r="H36" s="12">
        <v>0.16114247117286629</v>
      </c>
      <c r="I36" s="12">
        <v>3.6827104749095334E-2</v>
      </c>
      <c r="J36" s="12">
        <v>1.7673048600883652E-2</v>
      </c>
      <c r="K36" s="12">
        <v>10.359303006792596</v>
      </c>
      <c r="L36" s="12">
        <v>3.4222560957017896</v>
      </c>
    </row>
    <row r="37" spans="1:12" ht="24.95" customHeight="1" x14ac:dyDescent="0.15">
      <c r="A37" s="91"/>
      <c r="B37" s="6" t="s">
        <v>41</v>
      </c>
      <c r="C37" s="32">
        <v>0</v>
      </c>
      <c r="D37" s="12">
        <v>0.11607661056297154</v>
      </c>
      <c r="E37" s="12">
        <v>0</v>
      </c>
      <c r="F37" s="12">
        <v>9.6720302470764075E-2</v>
      </c>
      <c r="G37" s="12">
        <v>0.1572564792693622</v>
      </c>
      <c r="H37" s="12">
        <v>8.3920778784827132E-3</v>
      </c>
      <c r="I37" s="12"/>
      <c r="J37" s="12">
        <v>8.9354857925775903E-3</v>
      </c>
      <c r="K37" s="12"/>
      <c r="L37" s="12">
        <v>7.9106189122368761E-2</v>
      </c>
    </row>
    <row r="38" spans="1:12" ht="24.95" customHeight="1" x14ac:dyDescent="0.15">
      <c r="A38" s="91"/>
      <c r="B38" s="6" t="s">
        <v>42</v>
      </c>
      <c r="C38" s="12">
        <v>0.1421464108031272</v>
      </c>
      <c r="D38" s="12">
        <v>0.16000000000000003</v>
      </c>
      <c r="E38" s="12">
        <v>5.0607287449392718E-2</v>
      </c>
      <c r="F38" s="12">
        <v>4.0607734806629832E-2</v>
      </c>
      <c r="G38" s="12">
        <v>2.4824594640500661E-2</v>
      </c>
      <c r="H38" s="12">
        <v>0.36164170772554066</v>
      </c>
      <c r="I38" s="12">
        <v>3.8969642648376914E-3</v>
      </c>
      <c r="J38" s="12">
        <v>2.8185729120308558E-2</v>
      </c>
      <c r="K38" s="12"/>
      <c r="L38" s="12">
        <v>6.5361124242129531E-2</v>
      </c>
    </row>
    <row r="39" spans="1:12" ht="24.95" customHeight="1" x14ac:dyDescent="0.15">
      <c r="A39" s="91"/>
      <c r="B39" s="6" t="s">
        <v>43</v>
      </c>
      <c r="C39" s="12">
        <v>0.5376344086021505</v>
      </c>
      <c r="D39" s="12">
        <v>0</v>
      </c>
      <c r="E39" s="12">
        <v>0</v>
      </c>
      <c r="F39" s="12">
        <v>0.78112794875800662</v>
      </c>
      <c r="G39" s="12">
        <v>0.3408316291751875</v>
      </c>
      <c r="H39" s="12">
        <v>2.9455081001472753E-2</v>
      </c>
      <c r="I39" s="12">
        <v>0</v>
      </c>
      <c r="J39" s="12"/>
      <c r="K39" s="12"/>
      <c r="L39" s="12">
        <v>0.34977500969070485</v>
      </c>
    </row>
    <row r="40" spans="1:12" ht="24.95" customHeight="1" x14ac:dyDescent="0.15">
      <c r="A40" s="91"/>
      <c r="B40" s="7" t="s">
        <v>26</v>
      </c>
      <c r="C40" s="4"/>
      <c r="D40" s="4">
        <v>0</v>
      </c>
      <c r="E40" s="4">
        <v>0</v>
      </c>
      <c r="F40" s="4">
        <v>4.4603033006244429E-2</v>
      </c>
      <c r="G40" s="4">
        <v>0.17541295132290605</v>
      </c>
      <c r="H40" s="4">
        <v>0</v>
      </c>
      <c r="I40" s="4"/>
      <c r="J40" s="4"/>
      <c r="K40" s="4"/>
      <c r="L40" s="4">
        <v>4.9438622310391624E-2</v>
      </c>
    </row>
    <row r="41" spans="1:12" ht="24.95" customHeight="1" thickBot="1" x14ac:dyDescent="0.2">
      <c r="A41" s="204" t="s">
        <v>49</v>
      </c>
      <c r="B41" s="205"/>
      <c r="C41" s="16">
        <v>0.42996535589194818</v>
      </c>
      <c r="D41" s="16">
        <v>0.28394631503080181</v>
      </c>
      <c r="E41" s="16">
        <v>9.2481029356900057E-2</v>
      </c>
      <c r="F41" s="16">
        <v>0.1323678462955446</v>
      </c>
      <c r="G41" s="16">
        <v>0.14486465697819426</v>
      </c>
      <c r="H41" s="16">
        <v>0.16316633232684805</v>
      </c>
      <c r="I41" s="16">
        <v>4.2078087400915974E-2</v>
      </c>
      <c r="J41" s="16">
        <v>1.7566479353587003E-2</v>
      </c>
      <c r="K41" s="16">
        <v>1.9810289124517997</v>
      </c>
      <c r="L41" s="16">
        <v>0.63690581284995307</v>
      </c>
    </row>
    <row r="42" spans="1:12" ht="24.95" customHeight="1" thickTop="1" x14ac:dyDescent="0.15">
      <c r="A42" s="190" t="s">
        <v>156</v>
      </c>
      <c r="B42" s="191"/>
      <c r="C42" s="13">
        <v>0.77900737911908113</v>
      </c>
      <c r="D42" s="13">
        <v>0.30677971266234472</v>
      </c>
      <c r="E42" s="13">
        <v>0.20530465932311368</v>
      </c>
      <c r="F42" s="13">
        <v>0.30348736088432909</v>
      </c>
      <c r="G42" s="13">
        <v>0.36215417058878546</v>
      </c>
      <c r="H42" s="13">
        <v>0.2223988265600369</v>
      </c>
      <c r="I42" s="13">
        <v>8.5192077198756447E-2</v>
      </c>
      <c r="J42" s="13">
        <v>4.9017361114669637E-2</v>
      </c>
      <c r="K42" s="13">
        <v>0.58463263978868929</v>
      </c>
      <c r="L42" s="13">
        <v>0.34745097859593238</v>
      </c>
    </row>
    <row r="43" spans="1:12" ht="24.95" customHeight="1" x14ac:dyDescent="0.15">
      <c r="A43" s="121"/>
      <c r="B43" s="17"/>
      <c r="C43" s="17"/>
      <c r="D43" s="17"/>
      <c r="E43" s="17"/>
      <c r="F43" s="86" t="s">
        <v>83</v>
      </c>
      <c r="G43" s="122" t="s">
        <v>157</v>
      </c>
      <c r="H43" s="17"/>
      <c r="I43" s="17"/>
      <c r="J43" s="17"/>
      <c r="K43" s="17"/>
      <c r="L43" s="86"/>
    </row>
    <row r="44" spans="1:12" ht="18.75" customHeight="1" x14ac:dyDescent="0.15">
      <c r="A44" s="121"/>
      <c r="B44" s="17"/>
      <c r="C44" s="17"/>
      <c r="D44" s="17"/>
      <c r="E44" s="17"/>
      <c r="F44" s="17"/>
      <c r="G44" s="17" t="s">
        <v>158</v>
      </c>
      <c r="H44" s="17"/>
      <c r="I44" s="17"/>
      <c r="J44" s="17"/>
      <c r="K44" s="17"/>
      <c r="L44" s="17"/>
    </row>
    <row r="45" spans="1:12" ht="18.75" customHeight="1" x14ac:dyDescent="0.15">
      <c r="A45" s="121"/>
      <c r="B45" s="17"/>
      <c r="C45" s="17"/>
      <c r="D45" s="17"/>
      <c r="E45" s="17"/>
      <c r="F45" s="17"/>
      <c r="G45" s="17" t="s">
        <v>159</v>
      </c>
      <c r="H45" s="17"/>
      <c r="I45" s="17"/>
      <c r="J45" s="17"/>
      <c r="K45" s="17"/>
      <c r="L45" s="17"/>
    </row>
    <row r="46" spans="1:12" ht="18.75" customHeight="1" x14ac:dyDescent="0.15">
      <c r="A46" s="17"/>
      <c r="B46" s="17"/>
      <c r="C46" s="17"/>
      <c r="D46" s="17"/>
      <c r="E46" s="17"/>
      <c r="F46" s="17"/>
      <c r="G46" s="17" t="s">
        <v>160</v>
      </c>
      <c r="H46" s="17"/>
      <c r="I46" s="17"/>
      <c r="J46" s="17"/>
      <c r="K46" s="17"/>
      <c r="L46" s="17"/>
    </row>
  </sheetData>
  <mergeCells count="8">
    <mergeCell ref="A41:B41"/>
    <mergeCell ref="A42:B42"/>
    <mergeCell ref="C4:C5"/>
    <mergeCell ref="D4:K4"/>
    <mergeCell ref="L4:L5"/>
    <mergeCell ref="A12:B12"/>
    <mergeCell ref="A15:B15"/>
    <mergeCell ref="A33:B33"/>
  </mergeCells>
  <phoneticPr fontId="3"/>
  <pageMargins left="0.59055118110236227" right="0.59055118110236227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2-13-1</vt:lpstr>
      <vt:lpstr>2-13-2</vt:lpstr>
      <vt:lpstr>2-13-3</vt:lpstr>
      <vt:lpstr>'2-13-1'!Print_Area</vt:lpstr>
      <vt:lpstr>'2-13-3'!Print_Area</vt:lpstr>
      <vt:lpstr>'2-13-1'!Print_Titles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2020-09-27T05:46:25Z</cp:lastPrinted>
  <dcterms:created xsi:type="dcterms:W3CDTF">2020-09-23T10:51:59Z</dcterms:created>
  <dcterms:modified xsi:type="dcterms:W3CDTF">2020-10-02T13:23:03Z</dcterms:modified>
</cp:coreProperties>
</file>