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29370" yWindow="1530" windowWidth="21600" windowHeight="11385"/>
  </bookViews>
  <sheets>
    <sheet name="3-2-1" sheetId="5" r:id="rId1"/>
    <sheet name="3-2-2" sheetId="6" r:id="rId2"/>
    <sheet name="3-2-3" sheetId="7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'3-2-1'!$A$1:$W$229</definedName>
    <definedName name="_xlnm.Print_Area" localSheetId="1">'3-2-2'!$A$1:$W$119</definedName>
    <definedName name="_xlnm.Print_Area" localSheetId="2">'3-2-3'!$A$1:$Y$55</definedName>
    <definedName name="_xlnm.Print_Titles" localSheetId="0">'3-2-1'!$1:$5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19" i="6" l="1"/>
  <c r="S118" i="6"/>
  <c r="D118" i="6"/>
  <c r="C118" i="6"/>
  <c r="S117" i="6"/>
  <c r="Q117" i="6" s="1"/>
  <c r="N117" i="6"/>
  <c r="K117" i="6"/>
  <c r="H117" i="6"/>
  <c r="D117" i="6"/>
  <c r="E117" i="6" s="1"/>
  <c r="C117" i="6"/>
  <c r="S116" i="6"/>
  <c r="Q116" i="6" s="1"/>
  <c r="N116" i="6"/>
  <c r="K116" i="6"/>
  <c r="H116" i="6"/>
  <c r="D116" i="6"/>
  <c r="E116" i="6" s="1"/>
  <c r="C116" i="6"/>
  <c r="S115" i="6"/>
  <c r="Q115" i="6" s="1"/>
  <c r="N115" i="6"/>
  <c r="K115" i="6"/>
  <c r="H115" i="6"/>
  <c r="D115" i="6"/>
  <c r="E115" i="6" s="1"/>
  <c r="C115" i="6"/>
  <c r="S114" i="6"/>
  <c r="Q114" i="6" s="1"/>
  <c r="N114" i="6"/>
  <c r="K114" i="6"/>
  <c r="H114" i="6"/>
  <c r="D114" i="6"/>
  <c r="E114" i="6" s="1"/>
  <c r="C114" i="6"/>
  <c r="S113" i="6"/>
  <c r="Q113" i="6" s="1"/>
  <c r="N113" i="6"/>
  <c r="K113" i="6"/>
  <c r="H113" i="6"/>
  <c r="D113" i="6"/>
  <c r="E113" i="6" s="1"/>
  <c r="C113" i="6"/>
  <c r="S112" i="6"/>
  <c r="D112" i="6"/>
  <c r="C112" i="6"/>
  <c r="S111" i="6"/>
  <c r="Q111" i="6" s="1"/>
  <c r="N111" i="6"/>
  <c r="K111" i="6"/>
  <c r="H111" i="6"/>
  <c r="E111" i="6"/>
  <c r="D111" i="6"/>
  <c r="C111" i="6"/>
  <c r="S110" i="6"/>
  <c r="Q110" i="6" s="1"/>
  <c r="N110" i="6"/>
  <c r="K110" i="6"/>
  <c r="H110" i="6"/>
  <c r="D110" i="6"/>
  <c r="E110" i="6" s="1"/>
  <c r="C110" i="6"/>
  <c r="S109" i="6"/>
  <c r="Q109" i="6" s="1"/>
  <c r="N109" i="6"/>
  <c r="K109" i="6"/>
  <c r="H109" i="6"/>
  <c r="D109" i="6"/>
  <c r="E109" i="6" s="1"/>
  <c r="C109" i="6"/>
  <c r="S108" i="6"/>
  <c r="Q108" i="6" s="1"/>
  <c r="N108" i="6"/>
  <c r="K108" i="6"/>
  <c r="H108" i="6"/>
  <c r="D108" i="6"/>
  <c r="E108" i="6" s="1"/>
  <c r="C108" i="6"/>
  <c r="S107" i="6"/>
  <c r="Q107" i="6" s="1"/>
  <c r="N107" i="6"/>
  <c r="K107" i="6"/>
  <c r="H107" i="6"/>
  <c r="D107" i="6"/>
  <c r="E107" i="6" s="1"/>
  <c r="C107" i="6"/>
  <c r="S106" i="6"/>
  <c r="D106" i="6"/>
  <c r="C106" i="6"/>
  <c r="S105" i="6"/>
  <c r="Q105" i="6" s="1"/>
  <c r="N105" i="6"/>
  <c r="K105" i="6"/>
  <c r="H105" i="6"/>
  <c r="D105" i="6"/>
  <c r="E105" i="6" s="1"/>
  <c r="C105" i="6"/>
  <c r="S104" i="6"/>
  <c r="Q104" i="6" s="1"/>
  <c r="N104" i="6"/>
  <c r="K104" i="6"/>
  <c r="H104" i="6"/>
  <c r="D104" i="6"/>
  <c r="E104" i="6" s="1"/>
  <c r="C104" i="6"/>
  <c r="S103" i="6"/>
  <c r="Q103" i="6" s="1"/>
  <c r="N103" i="6"/>
  <c r="K103" i="6"/>
  <c r="H103" i="6"/>
  <c r="D103" i="6"/>
  <c r="E103" i="6" s="1"/>
  <c r="C103" i="6"/>
  <c r="S102" i="6"/>
  <c r="Q102" i="6" s="1"/>
  <c r="N102" i="6"/>
  <c r="K102" i="6"/>
  <c r="H102" i="6"/>
  <c r="D102" i="6"/>
  <c r="E102" i="6" s="1"/>
  <c r="C102" i="6"/>
  <c r="S101" i="6"/>
  <c r="Q101" i="6" s="1"/>
  <c r="N101" i="6"/>
  <c r="K101" i="6"/>
  <c r="H101" i="6"/>
  <c r="D101" i="6"/>
  <c r="E101" i="6" s="1"/>
  <c r="C101" i="6"/>
  <c r="S100" i="6"/>
  <c r="D100" i="6"/>
  <c r="C100" i="6"/>
  <c r="S99" i="6"/>
  <c r="Q99" i="6" s="1"/>
  <c r="N99" i="6"/>
  <c r="K99" i="6"/>
  <c r="H99" i="6"/>
  <c r="D99" i="6"/>
  <c r="E99" i="6" s="1"/>
  <c r="C99" i="6"/>
  <c r="S98" i="6"/>
  <c r="Q98" i="6" s="1"/>
  <c r="N98" i="6"/>
  <c r="K98" i="6"/>
  <c r="H98" i="6"/>
  <c r="D98" i="6"/>
  <c r="E98" i="6" s="1"/>
  <c r="C98" i="6"/>
  <c r="S97" i="6"/>
  <c r="Q97" i="6" s="1"/>
  <c r="N97" i="6"/>
  <c r="K97" i="6"/>
  <c r="H97" i="6"/>
  <c r="D97" i="6"/>
  <c r="E97" i="6" s="1"/>
  <c r="C97" i="6"/>
  <c r="S96" i="6"/>
  <c r="Q96" i="6" s="1"/>
  <c r="N96" i="6"/>
  <c r="K96" i="6"/>
  <c r="H96" i="6"/>
  <c r="D96" i="6"/>
  <c r="E96" i="6" s="1"/>
  <c r="C96" i="6"/>
  <c r="S95" i="6"/>
  <c r="Q95" i="6" s="1"/>
  <c r="N95" i="6"/>
  <c r="K95" i="6"/>
  <c r="H95" i="6"/>
  <c r="D95" i="6"/>
  <c r="E95" i="6" s="1"/>
  <c r="C95" i="6"/>
  <c r="S94" i="6"/>
  <c r="D94" i="6"/>
  <c r="C94" i="6"/>
  <c r="S93" i="6"/>
  <c r="Q93" i="6" s="1"/>
  <c r="N93" i="6"/>
  <c r="K93" i="6"/>
  <c r="D93" i="6"/>
  <c r="E93" i="6" s="1"/>
  <c r="C93" i="6"/>
  <c r="S92" i="6"/>
  <c r="Q92" i="6" s="1"/>
  <c r="N92" i="6"/>
  <c r="K92" i="6"/>
  <c r="H92" i="6"/>
  <c r="D92" i="6"/>
  <c r="E92" i="6" s="1"/>
  <c r="C92" i="6"/>
  <c r="S91" i="6"/>
  <c r="Q91" i="6" s="1"/>
  <c r="N91" i="6"/>
  <c r="K91" i="6"/>
  <c r="H91" i="6"/>
  <c r="D91" i="6"/>
  <c r="E91" i="6" s="1"/>
  <c r="C91" i="6"/>
  <c r="S90" i="6"/>
  <c r="Q90" i="6" s="1"/>
  <c r="N90" i="6"/>
  <c r="K90" i="6"/>
  <c r="H90" i="6"/>
  <c r="D90" i="6"/>
  <c r="E90" i="6" s="1"/>
  <c r="C90" i="6"/>
  <c r="S89" i="6"/>
  <c r="Q89" i="6" s="1"/>
  <c r="N89" i="6"/>
  <c r="K89" i="6"/>
  <c r="H89" i="6"/>
  <c r="D89" i="6"/>
  <c r="E89" i="6" s="1"/>
  <c r="C89" i="6"/>
  <c r="S88" i="6"/>
  <c r="D88" i="6"/>
  <c r="C88" i="6"/>
  <c r="S87" i="6"/>
  <c r="Q87" i="6" s="1"/>
  <c r="N87" i="6"/>
  <c r="K87" i="6"/>
  <c r="H87" i="6"/>
  <c r="D87" i="6"/>
  <c r="E87" i="6" s="1"/>
  <c r="C87" i="6"/>
  <c r="S86" i="6"/>
  <c r="Q86" i="6" s="1"/>
  <c r="N86" i="6"/>
  <c r="K86" i="6"/>
  <c r="H86" i="6"/>
  <c r="D86" i="6"/>
  <c r="E86" i="6" s="1"/>
  <c r="C86" i="6"/>
  <c r="S85" i="6"/>
  <c r="Q85" i="6" s="1"/>
  <c r="N85" i="6"/>
  <c r="K85" i="6"/>
  <c r="H85" i="6"/>
  <c r="D85" i="6"/>
  <c r="E85" i="6" s="1"/>
  <c r="C85" i="6"/>
  <c r="S84" i="6"/>
  <c r="Q84" i="6" s="1"/>
  <c r="N84" i="6"/>
  <c r="K84" i="6"/>
  <c r="H84" i="6"/>
  <c r="D84" i="6"/>
  <c r="E84" i="6" s="1"/>
  <c r="C84" i="6"/>
  <c r="S83" i="6"/>
  <c r="Q83" i="6" s="1"/>
  <c r="N83" i="6"/>
  <c r="K83" i="6"/>
  <c r="H83" i="6"/>
  <c r="D83" i="6"/>
  <c r="E83" i="6" s="1"/>
  <c r="C83" i="6"/>
  <c r="S82" i="6"/>
  <c r="D82" i="6"/>
  <c r="C82" i="6"/>
  <c r="S81" i="6"/>
  <c r="Q81" i="6" s="1"/>
  <c r="N81" i="6"/>
  <c r="D81" i="6"/>
  <c r="E81" i="6" s="1"/>
  <c r="C81" i="6"/>
  <c r="S80" i="6"/>
  <c r="Q80" i="6" s="1"/>
  <c r="N80" i="6"/>
  <c r="K80" i="6"/>
  <c r="H80" i="6"/>
  <c r="D80" i="6"/>
  <c r="E80" i="6" s="1"/>
  <c r="C80" i="6"/>
  <c r="S79" i="6"/>
  <c r="Q79" i="6" s="1"/>
  <c r="N79" i="6"/>
  <c r="K79" i="6"/>
  <c r="H79" i="6"/>
  <c r="D79" i="6"/>
  <c r="E79" i="6" s="1"/>
  <c r="C79" i="6"/>
  <c r="S78" i="6"/>
  <c r="Q78" i="6" s="1"/>
  <c r="N78" i="6"/>
  <c r="K78" i="6"/>
  <c r="H78" i="6"/>
  <c r="D78" i="6"/>
  <c r="E78" i="6" s="1"/>
  <c r="C78" i="6"/>
  <c r="S77" i="6"/>
  <c r="Q77" i="6" s="1"/>
  <c r="N77" i="6"/>
  <c r="K77" i="6"/>
  <c r="H77" i="6"/>
  <c r="D77" i="6"/>
  <c r="E77" i="6" s="1"/>
  <c r="C77" i="6"/>
  <c r="V71" i="6"/>
  <c r="T71" i="6"/>
  <c r="R71" i="6"/>
  <c r="P71" i="6"/>
  <c r="N71" i="6"/>
  <c r="L71" i="6"/>
  <c r="J71" i="6"/>
  <c r="H71" i="6"/>
  <c r="F71" i="6"/>
  <c r="D71" i="6"/>
  <c r="V70" i="6"/>
  <c r="V64" i="6" s="1"/>
  <c r="N70" i="6"/>
  <c r="N64" i="6" s="1"/>
  <c r="L70" i="6"/>
  <c r="L64" i="6" s="1"/>
  <c r="J70" i="6"/>
  <c r="H70" i="6"/>
  <c r="H64" i="6" s="1"/>
  <c r="F70" i="6"/>
  <c r="F64" i="6" s="1"/>
  <c r="D70" i="6"/>
  <c r="D64" i="6" s="1"/>
  <c r="V69" i="6"/>
  <c r="V63" i="6" s="1"/>
  <c r="T69" i="6"/>
  <c r="T63" i="6" s="1"/>
  <c r="R69" i="6"/>
  <c r="P69" i="6"/>
  <c r="P63" i="6" s="1"/>
  <c r="N69" i="6"/>
  <c r="L69" i="6"/>
  <c r="L63" i="6" s="1"/>
  <c r="J69" i="6"/>
  <c r="J63" i="6" s="1"/>
  <c r="H69" i="6"/>
  <c r="H63" i="6" s="1"/>
  <c r="F69" i="6"/>
  <c r="F63" i="6" s="1"/>
  <c r="D69" i="6"/>
  <c r="D63" i="6" s="1"/>
  <c r="V68" i="6"/>
  <c r="V62" i="6" s="1"/>
  <c r="T68" i="6"/>
  <c r="T62" i="6" s="1"/>
  <c r="R68" i="6"/>
  <c r="R62" i="6" s="1"/>
  <c r="P68" i="6"/>
  <c r="N68" i="6"/>
  <c r="N62" i="6" s="1"/>
  <c r="L68" i="6"/>
  <c r="J68" i="6"/>
  <c r="J62" i="6" s="1"/>
  <c r="H68" i="6"/>
  <c r="H62" i="6" s="1"/>
  <c r="F68" i="6"/>
  <c r="D68" i="6"/>
  <c r="D62" i="6" s="1"/>
  <c r="V67" i="6"/>
  <c r="V61" i="6" s="1"/>
  <c r="T67" i="6"/>
  <c r="T61" i="6" s="1"/>
  <c r="R67" i="6"/>
  <c r="R61" i="6" s="1"/>
  <c r="P67" i="6"/>
  <c r="P61" i="6" s="1"/>
  <c r="N67" i="6"/>
  <c r="N61" i="6" s="1"/>
  <c r="L67" i="6"/>
  <c r="L61" i="6" s="1"/>
  <c r="J67" i="6"/>
  <c r="J61" i="6" s="1"/>
  <c r="H67" i="6"/>
  <c r="H61" i="6" s="1"/>
  <c r="F67" i="6"/>
  <c r="F61" i="6" s="1"/>
  <c r="D67" i="6"/>
  <c r="D61" i="6" s="1"/>
  <c r="V66" i="6"/>
  <c r="V60" i="6" s="1"/>
  <c r="T66" i="6"/>
  <c r="T60" i="6" s="1"/>
  <c r="R66" i="6"/>
  <c r="R60" i="6" s="1"/>
  <c r="P66" i="6"/>
  <c r="P60" i="6" s="1"/>
  <c r="N66" i="6"/>
  <c r="N60" i="6" s="1"/>
  <c r="L66" i="6"/>
  <c r="L60" i="6" s="1"/>
  <c r="J66" i="6"/>
  <c r="J60" i="6" s="1"/>
  <c r="H66" i="6"/>
  <c r="H60" i="6" s="1"/>
  <c r="F66" i="6"/>
  <c r="F60" i="6" s="1"/>
  <c r="D66" i="6"/>
  <c r="D60" i="6" s="1"/>
  <c r="T64" i="6"/>
  <c r="R64" i="6"/>
  <c r="P64" i="6"/>
  <c r="J64" i="6"/>
  <c r="R63" i="6"/>
  <c r="N63" i="6"/>
  <c r="P62" i="6"/>
  <c r="L62" i="6"/>
  <c r="F62" i="6"/>
  <c r="V52" i="6"/>
  <c r="T52" i="6"/>
  <c r="R52" i="6"/>
  <c r="P52" i="6"/>
  <c r="N52" i="6"/>
  <c r="L52" i="6"/>
  <c r="J52" i="6"/>
  <c r="H52" i="6"/>
  <c r="F52" i="6"/>
  <c r="D52" i="6"/>
  <c r="V51" i="6"/>
  <c r="T51" i="6"/>
  <c r="R51" i="6"/>
  <c r="P51" i="6"/>
  <c r="N51" i="6"/>
  <c r="L51" i="6"/>
  <c r="J51" i="6"/>
  <c r="H51" i="6"/>
  <c r="F51" i="6"/>
  <c r="D51" i="6"/>
  <c r="V50" i="6"/>
  <c r="T50" i="6"/>
  <c r="R50" i="6"/>
  <c r="P50" i="6"/>
  <c r="N50" i="6"/>
  <c r="L50" i="6"/>
  <c r="J50" i="6"/>
  <c r="H50" i="6"/>
  <c r="F50" i="6"/>
  <c r="D50" i="6"/>
  <c r="V49" i="6"/>
  <c r="T49" i="6"/>
  <c r="R49" i="6"/>
  <c r="P49" i="6"/>
  <c r="N49" i="6"/>
  <c r="L49" i="6"/>
  <c r="J49" i="6"/>
  <c r="H49" i="6"/>
  <c r="F49" i="6"/>
  <c r="D49" i="6"/>
  <c r="V48" i="6"/>
  <c r="T48" i="6"/>
  <c r="R48" i="6"/>
  <c r="P48" i="6"/>
  <c r="N48" i="6"/>
  <c r="L48" i="6"/>
  <c r="J48" i="6"/>
  <c r="H48" i="6"/>
  <c r="F48" i="6"/>
  <c r="D48" i="6"/>
  <c r="V40" i="6"/>
  <c r="L40" i="6"/>
  <c r="J40" i="6"/>
  <c r="H40" i="6"/>
  <c r="F40" i="6"/>
  <c r="D40" i="6"/>
  <c r="V39" i="6"/>
  <c r="T39" i="6"/>
  <c r="R39" i="6"/>
  <c r="P39" i="6"/>
  <c r="N39" i="6"/>
  <c r="L39" i="6"/>
  <c r="J39" i="6"/>
  <c r="H39" i="6"/>
  <c r="F39" i="6"/>
  <c r="D39" i="6"/>
  <c r="V38" i="6"/>
  <c r="T38" i="6"/>
  <c r="R38" i="6"/>
  <c r="P38" i="6"/>
  <c r="N38" i="6"/>
  <c r="L38" i="6"/>
  <c r="J38" i="6"/>
  <c r="H38" i="6"/>
  <c r="F38" i="6"/>
  <c r="D38" i="6"/>
  <c r="V37" i="6"/>
  <c r="T37" i="6"/>
  <c r="R37" i="6"/>
  <c r="P37" i="6"/>
  <c r="N37" i="6"/>
  <c r="L37" i="6"/>
  <c r="J37" i="6"/>
  <c r="H37" i="6"/>
  <c r="F37" i="6"/>
  <c r="D37" i="6"/>
  <c r="V36" i="6"/>
  <c r="T36" i="6"/>
  <c r="R36" i="6"/>
  <c r="P36" i="6"/>
  <c r="N36" i="6"/>
  <c r="L36" i="6"/>
  <c r="J36" i="6"/>
  <c r="H36" i="6"/>
  <c r="F36" i="6"/>
  <c r="D36" i="6"/>
  <c r="V28" i="6"/>
  <c r="L28" i="6"/>
  <c r="J28" i="6"/>
  <c r="H28" i="6"/>
  <c r="F28" i="6"/>
  <c r="D28" i="6"/>
  <c r="V27" i="6"/>
  <c r="T27" i="6"/>
  <c r="R27" i="6"/>
  <c r="P27" i="6"/>
  <c r="N27" i="6"/>
  <c r="L27" i="6"/>
  <c r="J27" i="6"/>
  <c r="H27" i="6"/>
  <c r="F27" i="6"/>
  <c r="D27" i="6"/>
  <c r="V26" i="6"/>
  <c r="T26" i="6"/>
  <c r="R26" i="6"/>
  <c r="P26" i="6"/>
  <c r="N26" i="6"/>
  <c r="L26" i="6"/>
  <c r="J26" i="6"/>
  <c r="H26" i="6"/>
  <c r="F26" i="6"/>
  <c r="D26" i="6"/>
  <c r="V25" i="6"/>
  <c r="T25" i="6"/>
  <c r="R25" i="6"/>
  <c r="P25" i="6"/>
  <c r="N25" i="6"/>
  <c r="L25" i="6"/>
  <c r="J25" i="6"/>
  <c r="H25" i="6"/>
  <c r="F25" i="6"/>
  <c r="D25" i="6"/>
  <c r="V24" i="6"/>
  <c r="T24" i="6"/>
  <c r="R24" i="6"/>
  <c r="P24" i="6"/>
  <c r="N24" i="6"/>
  <c r="L24" i="6"/>
  <c r="J24" i="6"/>
  <c r="H24" i="6"/>
  <c r="F24" i="6"/>
  <c r="D24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V10" i="6"/>
  <c r="V16" i="6" s="1"/>
  <c r="U10" i="6"/>
  <c r="T10" i="6"/>
  <c r="T16" i="6" s="1"/>
  <c r="S10" i="6"/>
  <c r="R10" i="6"/>
  <c r="R16" i="6" s="1"/>
  <c r="Q10" i="6"/>
  <c r="P10" i="6"/>
  <c r="P16" i="6" s="1"/>
  <c r="O10" i="6"/>
  <c r="N10" i="6"/>
  <c r="N16" i="6" s="1"/>
  <c r="M10" i="6"/>
  <c r="L10" i="6"/>
  <c r="L16" i="6" s="1"/>
  <c r="K10" i="6"/>
  <c r="J10" i="6"/>
  <c r="J16" i="6" s="1"/>
  <c r="I10" i="6"/>
  <c r="H10" i="6"/>
  <c r="H16" i="6" s="1"/>
  <c r="G10" i="6"/>
  <c r="F10" i="6"/>
  <c r="F16" i="6" s="1"/>
  <c r="E10" i="6"/>
  <c r="D10" i="6"/>
  <c r="D16" i="6" s="1"/>
  <c r="C10" i="6"/>
  <c r="V9" i="6"/>
  <c r="V15" i="6" s="1"/>
  <c r="U9" i="6"/>
  <c r="T9" i="6"/>
  <c r="T15" i="6" s="1"/>
  <c r="S9" i="6"/>
  <c r="R9" i="6"/>
  <c r="R15" i="6" s="1"/>
  <c r="Q9" i="6"/>
  <c r="P9" i="6"/>
  <c r="P15" i="6" s="1"/>
  <c r="O9" i="6"/>
  <c r="N9" i="6"/>
  <c r="N15" i="6" s="1"/>
  <c r="M9" i="6"/>
  <c r="L9" i="6"/>
  <c r="L15" i="6" s="1"/>
  <c r="K9" i="6"/>
  <c r="J9" i="6"/>
  <c r="J15" i="6" s="1"/>
  <c r="I9" i="6"/>
  <c r="H9" i="6"/>
  <c r="H15" i="6" s="1"/>
  <c r="G9" i="6"/>
  <c r="F9" i="6"/>
  <c r="F15" i="6" s="1"/>
  <c r="E9" i="6"/>
  <c r="D9" i="6"/>
  <c r="D15" i="6" s="1"/>
  <c r="C9" i="6"/>
  <c r="V8" i="6"/>
  <c r="V14" i="6" s="1"/>
  <c r="U8" i="6"/>
  <c r="T8" i="6"/>
  <c r="T14" i="6" s="1"/>
  <c r="S8" i="6"/>
  <c r="R8" i="6"/>
  <c r="R14" i="6" s="1"/>
  <c r="Q8" i="6"/>
  <c r="P8" i="6"/>
  <c r="P14" i="6" s="1"/>
  <c r="O8" i="6"/>
  <c r="N8" i="6"/>
  <c r="N14" i="6" s="1"/>
  <c r="M8" i="6"/>
  <c r="L8" i="6"/>
  <c r="L14" i="6" s="1"/>
  <c r="K8" i="6"/>
  <c r="J8" i="6"/>
  <c r="J14" i="6" s="1"/>
  <c r="I8" i="6"/>
  <c r="H8" i="6"/>
  <c r="H14" i="6" s="1"/>
  <c r="G8" i="6"/>
  <c r="F8" i="6"/>
  <c r="F14" i="6" s="1"/>
  <c r="E8" i="6"/>
  <c r="D8" i="6"/>
  <c r="D14" i="6" s="1"/>
  <c r="C8" i="6"/>
  <c r="V7" i="6"/>
  <c r="V13" i="6" s="1"/>
  <c r="U7" i="6"/>
  <c r="T7" i="6"/>
  <c r="T13" i="6" s="1"/>
  <c r="S7" i="6"/>
  <c r="R7" i="6"/>
  <c r="R13" i="6" s="1"/>
  <c r="Q7" i="6"/>
  <c r="P7" i="6"/>
  <c r="P13" i="6" s="1"/>
  <c r="O7" i="6"/>
  <c r="N7" i="6"/>
  <c r="N13" i="6" s="1"/>
  <c r="M7" i="6"/>
  <c r="L7" i="6"/>
  <c r="L13" i="6" s="1"/>
  <c r="K7" i="6"/>
  <c r="J7" i="6"/>
  <c r="J13" i="6" s="1"/>
  <c r="I7" i="6"/>
  <c r="H7" i="6"/>
  <c r="H13" i="6" s="1"/>
  <c r="G7" i="6"/>
  <c r="F7" i="6"/>
  <c r="F13" i="6" s="1"/>
  <c r="E7" i="6"/>
  <c r="D7" i="6"/>
  <c r="D13" i="6" s="1"/>
  <c r="C7" i="6"/>
  <c r="V6" i="6"/>
  <c r="V12" i="6" s="1"/>
  <c r="U6" i="6"/>
  <c r="T6" i="6"/>
  <c r="T12" i="6" s="1"/>
  <c r="S6" i="6"/>
  <c r="R6" i="6"/>
  <c r="R12" i="6" s="1"/>
  <c r="Q6" i="6"/>
  <c r="P6" i="6"/>
  <c r="P12" i="6" s="1"/>
  <c r="O6" i="6"/>
  <c r="N6" i="6"/>
  <c r="N12" i="6" s="1"/>
  <c r="M6" i="6"/>
  <c r="L6" i="6"/>
  <c r="L12" i="6" s="1"/>
  <c r="K6" i="6"/>
  <c r="J6" i="6"/>
  <c r="J12" i="6" s="1"/>
  <c r="I6" i="6"/>
  <c r="H6" i="6"/>
  <c r="H12" i="6" s="1"/>
  <c r="G6" i="6"/>
  <c r="F6" i="6"/>
  <c r="F12" i="6" s="1"/>
  <c r="E6" i="6"/>
  <c r="D6" i="6"/>
  <c r="D12" i="6" s="1"/>
  <c r="C6" i="6"/>
</calcChain>
</file>

<file path=xl/sharedStrings.xml><?xml version="1.0" encoding="utf-8"?>
<sst xmlns="http://schemas.openxmlformats.org/spreadsheetml/2006/main" count="838" uniqueCount="133">
  <si>
    <t>業種</t>
    <rPh sb="0" eb="2">
      <t>ギョウシュ</t>
    </rPh>
    <phoneticPr fontId="4"/>
  </si>
  <si>
    <t>小　　計</t>
    <rPh sb="0" eb="4">
      <t>ショウケイ</t>
    </rPh>
    <phoneticPr fontId="4"/>
  </si>
  <si>
    <t>ほ装工事業</t>
    <rPh sb="0" eb="2">
      <t>ホソウ</t>
    </rPh>
    <rPh sb="2" eb="5">
      <t>コージ</t>
    </rPh>
    <phoneticPr fontId="4"/>
  </si>
  <si>
    <t>しゅんせつ　　工事業</t>
    <rPh sb="7" eb="9">
      <t>コウジ</t>
    </rPh>
    <rPh sb="9" eb="10">
      <t>ギョウ</t>
    </rPh>
    <phoneticPr fontId="4"/>
  </si>
  <si>
    <t>建築工事業</t>
    <rPh sb="0" eb="2">
      <t>ケンチク</t>
    </rPh>
    <rPh sb="2" eb="5">
      <t>コージ</t>
    </rPh>
    <phoneticPr fontId="4"/>
  </si>
  <si>
    <t>鉄筋工事業</t>
    <rPh sb="0" eb="2">
      <t>テッキン</t>
    </rPh>
    <rPh sb="2" eb="5">
      <t>コージ</t>
    </rPh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</si>
  <si>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</si>
  <si>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左官工事業</t>
    <rPh sb="0" eb="2">
      <t>サカン</t>
    </rPh>
    <rPh sb="2" eb="5">
      <t>コージ</t>
    </rPh>
    <phoneticPr fontId="4"/>
  </si>
  <si>
    <t>石工事業</t>
    <rPh sb="0" eb="1">
      <t>イシ</t>
    </rPh>
    <rPh sb="1" eb="4">
      <t>コージ</t>
    </rPh>
    <phoneticPr fontId="4"/>
  </si>
  <si>
    <t>屋根工事業</t>
    <rPh sb="0" eb="2">
      <t>ヤネ</t>
    </rPh>
    <rPh sb="2" eb="5">
      <t>コージ</t>
    </rPh>
    <phoneticPr fontId="4"/>
  </si>
  <si>
    <t>板金工事業</t>
    <rPh sb="0" eb="2">
      <t>バンキン</t>
    </rPh>
    <rPh sb="2" eb="5">
      <t>コージ</t>
    </rPh>
    <phoneticPr fontId="4"/>
  </si>
  <si>
    <t>ガラス工事業</t>
    <rPh sb="3" eb="6">
      <t>コージ</t>
    </rPh>
    <phoneticPr fontId="4"/>
  </si>
  <si>
    <t>塗装工事業</t>
    <rPh sb="0" eb="2">
      <t>トソウ</t>
    </rPh>
    <rPh sb="2" eb="5">
      <t>コージ</t>
    </rPh>
    <phoneticPr fontId="4"/>
  </si>
  <si>
    <t>防水工事業</t>
    <rPh sb="0" eb="2">
      <t>ボウスイ</t>
    </rPh>
    <rPh sb="2" eb="5">
      <t>コージ</t>
    </rPh>
    <phoneticPr fontId="4"/>
  </si>
  <si>
    <t>建具工事業</t>
    <rPh sb="0" eb="2">
      <t>ケング</t>
    </rPh>
    <rPh sb="2" eb="5">
      <t>コージ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</si>
  <si>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</si>
  <si>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電気工事業</t>
    <rPh sb="0" eb="2">
      <t>デンキ</t>
    </rPh>
    <rPh sb="2" eb="5">
      <t>コージ</t>
    </rPh>
    <phoneticPr fontId="4"/>
  </si>
  <si>
    <t>管工事業</t>
    <rPh sb="0" eb="1">
      <t>クダ</t>
    </rPh>
    <rPh sb="1" eb="4">
      <t>コージ</t>
    </rPh>
    <phoneticPr fontId="4"/>
  </si>
  <si>
    <t>さく井工事業</t>
    <rPh sb="2" eb="3">
      <t>イ</t>
    </rPh>
    <rPh sb="3" eb="6">
      <t>コージ</t>
    </rPh>
    <phoneticPr fontId="4"/>
  </si>
  <si>
    <t>法　　　　　　　人</t>
    <phoneticPr fontId="4"/>
  </si>
  <si>
    <t>年度</t>
    <rPh sb="0" eb="2">
      <t>ネンド</t>
    </rPh>
    <phoneticPr fontId="4"/>
  </si>
  <si>
    <t>R01年度</t>
  </si>
  <si>
    <t>増減</t>
    <rPh sb="0" eb="2">
      <t>ゾウゲン</t>
    </rPh>
    <phoneticPr fontId="4"/>
  </si>
  <si>
    <t>-</t>
    <phoneticPr fontId="9"/>
  </si>
  <si>
    <t>H26年度</t>
    <phoneticPr fontId="4"/>
  </si>
  <si>
    <t>H26年度</t>
    <phoneticPr fontId="4"/>
  </si>
  <si>
    <t>H20年度</t>
    <phoneticPr fontId="4"/>
  </si>
  <si>
    <t>H14年度</t>
    <phoneticPr fontId="4"/>
  </si>
  <si>
    <t>増減</t>
    <rPh sb="0" eb="2">
      <t>ゾウゲン</t>
    </rPh>
    <phoneticPr fontId="9"/>
  </si>
  <si>
    <t>土木</t>
    <rPh sb="0" eb="2">
      <t>ドボク</t>
    </rPh>
    <phoneticPr fontId="4"/>
  </si>
  <si>
    <t>職別</t>
    <rPh sb="0" eb="1">
      <t>ショク</t>
    </rPh>
    <rPh sb="1" eb="2">
      <t>ベツ</t>
    </rPh>
    <phoneticPr fontId="4"/>
  </si>
  <si>
    <t>設備</t>
    <rPh sb="0" eb="2">
      <t>セツビ</t>
    </rPh>
    <phoneticPr fontId="4"/>
  </si>
  <si>
    <t>合計</t>
    <rPh sb="0" eb="2">
      <t>ゴウケイ</t>
    </rPh>
    <phoneticPr fontId="4"/>
  </si>
  <si>
    <t>（概要）</t>
    <rPh sb="1" eb="3">
      <t>ガイヨウ</t>
    </rPh>
    <phoneticPr fontId="4"/>
  </si>
  <si>
    <t>５０％以上１００％以下</t>
    <rPh sb="3" eb="5">
      <t>イジョウ</t>
    </rPh>
    <rPh sb="9" eb="11">
      <t>イカ</t>
    </rPh>
    <phoneticPr fontId="4"/>
  </si>
  <si>
    <t>合　　計</t>
    <rPh sb="0" eb="4">
      <t>ゴウケイ</t>
    </rPh>
    <phoneticPr fontId="4"/>
  </si>
  <si>
    <t>一次下請</t>
    <rPh sb="0" eb="4">
      <t>イチ</t>
    </rPh>
    <phoneticPr fontId="4"/>
  </si>
  <si>
    <t>二次下請</t>
    <rPh sb="0" eb="4">
      <t>ニ</t>
    </rPh>
    <phoneticPr fontId="4"/>
  </si>
  <si>
    <t>三次以下下請</t>
    <rPh sb="0" eb="6">
      <t>サン</t>
    </rPh>
    <phoneticPr fontId="4"/>
  </si>
  <si>
    <t>１０％以上２０％未満</t>
    <rPh sb="3" eb="5">
      <t>イジョウ</t>
    </rPh>
    <rPh sb="8" eb="10">
      <t>ミマン</t>
    </rPh>
    <phoneticPr fontId="4"/>
  </si>
  <si>
    <t>２０％以上３０％未満</t>
    <rPh sb="3" eb="5">
      <t>イジョウ</t>
    </rPh>
    <rPh sb="8" eb="10">
      <t>ミマン</t>
    </rPh>
    <phoneticPr fontId="4"/>
  </si>
  <si>
    <t>３０％以上４０％未満</t>
    <rPh sb="3" eb="5">
      <t>イジョウ</t>
    </rPh>
    <rPh sb="8" eb="10">
      <t>ミマン</t>
    </rPh>
    <phoneticPr fontId="4"/>
  </si>
  <si>
    <t>４０％以上５０％未満</t>
    <rPh sb="3" eb="5">
      <t>イジョウ</t>
    </rPh>
    <rPh sb="8" eb="10">
      <t>ミマン</t>
    </rPh>
    <phoneticPr fontId="4"/>
  </si>
  <si>
    <t>５０％以上６０％未満</t>
    <rPh sb="3" eb="5">
      <t>イジョウ</t>
    </rPh>
    <rPh sb="8" eb="10">
      <t>ミマン</t>
    </rPh>
    <phoneticPr fontId="4"/>
  </si>
  <si>
    <t>６０％以上７０％未満</t>
    <rPh sb="3" eb="5">
      <t>イジョウ</t>
    </rPh>
    <rPh sb="8" eb="10">
      <t>ミマン</t>
    </rPh>
    <phoneticPr fontId="4"/>
  </si>
  <si>
    <t>７０％以上８０％未満</t>
    <rPh sb="3" eb="5">
      <t>イジョウ</t>
    </rPh>
    <rPh sb="8" eb="10">
      <t>ミマン</t>
    </rPh>
    <phoneticPr fontId="4"/>
  </si>
  <si>
    <t>８０％以上９０％未満</t>
    <rPh sb="3" eb="5">
      <t>イジョウ</t>
    </rPh>
    <rPh sb="8" eb="10">
      <t>ミマン</t>
    </rPh>
    <phoneticPr fontId="4"/>
  </si>
  <si>
    <t>９０％以上１００％未満</t>
    <rPh sb="3" eb="5">
      <t>イジョウ</t>
    </rPh>
    <rPh sb="9" eb="11">
      <t>ミマン</t>
    </rPh>
    <phoneticPr fontId="4"/>
  </si>
  <si>
    <t>１００％</t>
    <phoneticPr fontId="4"/>
  </si>
  <si>
    <t>合　　　　　計</t>
    <rPh sb="0" eb="7">
      <t>ゴウケイ</t>
    </rPh>
    <phoneticPr fontId="4"/>
  </si>
  <si>
    <t>表3－2－1　手形期間</t>
    <rPh sb="0" eb="1">
      <t>ヒョウ</t>
    </rPh>
    <rPh sb="7" eb="9">
      <t>テガタ</t>
    </rPh>
    <rPh sb="9" eb="11">
      <t>キカン</t>
    </rPh>
    <phoneticPr fontId="4"/>
  </si>
  <si>
    <t>（単位：社、％）</t>
    <rPh sb="1" eb="3">
      <t>タンイ</t>
    </rPh>
    <rPh sb="4" eb="5">
      <t>シャ</t>
    </rPh>
    <phoneticPr fontId="4"/>
  </si>
  <si>
    <t>資本金</t>
  </si>
  <si>
    <t>個　　人</t>
    <phoneticPr fontId="4"/>
  </si>
  <si>
    <t>合　　計</t>
    <phoneticPr fontId="4"/>
  </si>
  <si>
    <t>手形期間</t>
    <rPh sb="0" eb="2">
      <t>テガタ</t>
    </rPh>
    <rPh sb="2" eb="4">
      <t>キカン</t>
    </rPh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</si>
  <si>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</si>
  <si>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</si>
  <si>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</si>
  <si>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</si>
  <si>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</si>
  <si>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　　　　　   3億円未満</t>
    <phoneticPr fontId="4"/>
  </si>
  <si>
    <t>3億円以上      　　　　　   10億円未満</t>
    <phoneticPr fontId="4"/>
  </si>
  <si>
    <t>10億円以上</t>
    <phoneticPr fontId="4"/>
  </si>
  <si>
    <t>一般土木建築</t>
    <phoneticPr fontId="4"/>
  </si>
  <si>
    <t>一般土木　　建築工事業</t>
    <phoneticPr fontId="4"/>
  </si>
  <si>
    <t>　９０日以下</t>
  </si>
  <si>
    <t>　９１日～１２０日</t>
  </si>
  <si>
    <t>１２１日～１５０日</t>
  </si>
  <si>
    <t>１５１日～１８０日</t>
  </si>
  <si>
    <t>１８０日超</t>
  </si>
  <si>
    <t>小　　計</t>
  </si>
  <si>
    <t>　　土　　　木</t>
    <rPh sb="2" eb="7">
      <t>ドボク</t>
    </rPh>
    <phoneticPr fontId="4"/>
  </si>
  <si>
    <t>土木工事業</t>
    <rPh sb="0" eb="2">
      <t>ドボク</t>
    </rPh>
    <rPh sb="2" eb="5">
      <t>コージ</t>
    </rPh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</si>
  <si>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</si>
  <si>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水道施設　　　工事業</t>
    <rPh sb="0" eb="4">
      <t>スイド</t>
    </rPh>
    <rPh sb="7" eb="9">
      <t>コウジ</t>
    </rPh>
    <rPh sb="9" eb="10">
      <t>ギョウ</t>
    </rPh>
    <phoneticPr fontId="4"/>
  </si>
  <si>
    <t>　　建　　　築</t>
    <rPh sb="2" eb="7">
      <t>ケンチク</t>
    </rPh>
    <phoneticPr fontId="4"/>
  </si>
  <si>
    <t>木造建築　　　工事業</t>
    <rPh sb="0" eb="2">
      <t>モクゾウ</t>
    </rPh>
    <rPh sb="2" eb="4">
      <t>ケンチク</t>
    </rPh>
    <rPh sb="7" eb="10">
      <t>コージ</t>
    </rPh>
    <phoneticPr fontId="4"/>
  </si>
  <si>
    <t>　　職　　　別</t>
    <rPh sb="2" eb="7">
      <t>ショクベツ</t>
    </rPh>
    <phoneticPr fontId="4"/>
  </si>
  <si>
    <t>大工工事業</t>
    <rPh sb="0" eb="2">
      <t>ダイク</t>
    </rPh>
    <rPh sb="2" eb="4">
      <t>コウジ</t>
    </rPh>
    <rPh sb="4" eb="5">
      <t>ギョウ</t>
    </rPh>
    <phoneticPr fontId="4"/>
  </si>
  <si>
    <t>とび・土工・　　コンクリート　　工事業</t>
    <rPh sb="3" eb="4">
      <t>ド</t>
    </rPh>
    <rPh sb="4" eb="5">
      <t>ダイク</t>
    </rPh>
    <rPh sb="16" eb="19">
      <t>コージ</t>
    </rPh>
    <phoneticPr fontId="4"/>
  </si>
  <si>
    <t>鋼構造物　　工事業</t>
    <rPh sb="0" eb="9">
      <t>コウコ</t>
    </rPh>
    <phoneticPr fontId="4"/>
  </si>
  <si>
    <t>解体工事業</t>
    <phoneticPr fontId="4"/>
  </si>
  <si>
    <t>タイル・れんが・ブロック　　　工事業</t>
    <rPh sb="15" eb="18">
      <t>コージ</t>
    </rPh>
    <phoneticPr fontId="4"/>
  </si>
  <si>
    <t>　　職　　　別</t>
    <rPh sb="2" eb="3">
      <t>ショク</t>
    </rPh>
    <rPh sb="6" eb="7">
      <t>ベツ</t>
    </rPh>
    <phoneticPr fontId="4"/>
  </si>
  <si>
    <t>内装仕上　　　工事業</t>
    <rPh sb="0" eb="2">
      <t>ナイソウ</t>
    </rPh>
    <rPh sb="2" eb="4">
      <t>シアゲ</t>
    </rPh>
    <rPh sb="7" eb="10">
      <t>コージ</t>
    </rPh>
    <phoneticPr fontId="4"/>
  </si>
  <si>
    <t>　　設　　　備</t>
    <rPh sb="2" eb="7">
      <t>セツビ</t>
    </rPh>
    <phoneticPr fontId="4"/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</si>
  <si>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4"/>
  </si>
  <si>
    <t>熱絶縁　　　工事業</t>
    <rPh sb="0" eb="1">
      <t>ネツ</t>
    </rPh>
    <rPh sb="1" eb="3">
      <t>ゼツエン</t>
    </rPh>
    <rPh sb="6" eb="9">
      <t>コージ</t>
    </rPh>
    <phoneticPr fontId="4"/>
  </si>
  <si>
    <t>電気通信　　　　工事業</t>
    <rPh sb="0" eb="2">
      <t>デンキ</t>
    </rPh>
    <rPh sb="2" eb="4">
      <t>ツウシン</t>
    </rPh>
    <rPh sb="8" eb="11">
      <t>コージ</t>
    </rPh>
    <phoneticPr fontId="4"/>
  </si>
  <si>
    <t>消防施設工事業</t>
    <rPh sb="0" eb="2">
      <t>ショウボウ</t>
    </rPh>
    <rPh sb="2" eb="4">
      <t>シセツ</t>
    </rPh>
    <rPh sb="4" eb="7">
      <t>コージ</t>
    </rPh>
    <phoneticPr fontId="4"/>
  </si>
  <si>
    <t>（注）</t>
    <rPh sb="1" eb="2">
      <t>チュウ</t>
    </rPh>
    <phoneticPr fontId="4"/>
  </si>
  <si>
    <t>1.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4"/>
  </si>
  <si>
    <t>2．無効回答企業 1,630社を除く</t>
    <phoneticPr fontId="9"/>
  </si>
  <si>
    <t>表3－2－2　手形期間（経年変化）</t>
    <rPh sb="0" eb="1">
      <t>ヒョウ</t>
    </rPh>
    <rPh sb="7" eb="9">
      <t>テガタ</t>
    </rPh>
    <rPh sb="9" eb="11">
      <t>キカン</t>
    </rPh>
    <rPh sb="12" eb="14">
      <t>ケイネン</t>
    </rPh>
    <rPh sb="14" eb="16">
      <t>ヘンカ</t>
    </rPh>
    <phoneticPr fontId="4"/>
  </si>
  <si>
    <t>個　　人</t>
    <phoneticPr fontId="4"/>
  </si>
  <si>
    <t>500万円未満</t>
    <phoneticPr fontId="9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</si>
  <si>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</si>
  <si>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</si>
  <si>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</si>
  <si>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</si>
  <si>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3億円以上      　　　　　   10億円未満</t>
    <phoneticPr fontId="4"/>
  </si>
  <si>
    <t>10億円以上</t>
    <phoneticPr fontId="4"/>
  </si>
  <si>
    <t>-</t>
    <phoneticPr fontId="9"/>
  </si>
  <si>
    <t>-</t>
  </si>
  <si>
    <t/>
  </si>
  <si>
    <t>H23年度</t>
    <phoneticPr fontId="4"/>
  </si>
  <si>
    <t xml:space="preserve"> </t>
  </si>
  <si>
    <t>H20年度</t>
    <phoneticPr fontId="4"/>
  </si>
  <si>
    <t>H17年度</t>
    <phoneticPr fontId="4"/>
  </si>
  <si>
    <t>H14年度</t>
    <phoneticPr fontId="4"/>
  </si>
  <si>
    <t>(注)</t>
    <phoneticPr fontId="9"/>
  </si>
  <si>
    <t>無効回答企業 2,574社を除く</t>
    <phoneticPr fontId="9"/>
  </si>
  <si>
    <t>H17年度</t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</si>
  <si>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</si>
  <si>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-</t>
    <phoneticPr fontId="9"/>
  </si>
  <si>
    <t>-</t>
    <phoneticPr fontId="9"/>
  </si>
  <si>
    <t>建築</t>
    <rPh sb="0" eb="2">
      <t>ケンチク</t>
    </rPh>
    <phoneticPr fontId="4"/>
  </si>
  <si>
    <t>木造建築</t>
    <rPh sb="0" eb="2">
      <t>モクゾウ</t>
    </rPh>
    <rPh sb="2" eb="4">
      <t>ケンチク</t>
    </rPh>
    <phoneticPr fontId="4"/>
  </si>
  <si>
    <t>-</t>
    <phoneticPr fontId="9"/>
  </si>
  <si>
    <t>表3－2－3　手形期間（下請比率、次数別集計）</t>
    <rPh sb="0" eb="1">
      <t>ヒョウ</t>
    </rPh>
    <rPh sb="7" eb="9">
      <t>テガタ</t>
    </rPh>
    <rPh sb="9" eb="11">
      <t>キカン</t>
    </rPh>
    <rPh sb="12" eb="16">
      <t>シタヒ</t>
    </rPh>
    <rPh sb="17" eb="19">
      <t>ジスウ</t>
    </rPh>
    <rPh sb="19" eb="20">
      <t>ベツ</t>
    </rPh>
    <rPh sb="20" eb="22">
      <t>シュウケイ</t>
    </rPh>
    <phoneticPr fontId="4"/>
  </si>
  <si>
    <t>下請比率、次数</t>
    <rPh sb="0" eb="4">
      <t>シタヒ</t>
    </rPh>
    <rPh sb="5" eb="7">
      <t>ジスウ</t>
    </rPh>
    <phoneticPr fontId="4"/>
  </si>
  <si>
    <t>０％超　　　　　50％未満</t>
    <rPh sb="2" eb="3">
      <t>コ</t>
    </rPh>
    <rPh sb="11" eb="13">
      <t>ミマン</t>
    </rPh>
    <phoneticPr fontId="4"/>
  </si>
  <si>
    <t>合　計</t>
    <phoneticPr fontId="4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</si>
  <si>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4"/>
  </si>
  <si>
    <t>下請比率、次数</t>
  </si>
  <si>
    <t>０％超１０％未満</t>
    <rPh sb="2" eb="3">
      <t>チョウ</t>
    </rPh>
    <phoneticPr fontId="4"/>
  </si>
  <si>
    <t>三次以下下請</t>
    <phoneticPr fontId="4"/>
  </si>
  <si>
    <t>小　計</t>
    <rPh sb="0" eb="3">
      <t>ショウケイ</t>
    </rPh>
    <phoneticPr fontId="4"/>
  </si>
  <si>
    <t>三次以下下請</t>
    <phoneticPr fontId="4"/>
  </si>
  <si>
    <t>三次以下下請</t>
    <phoneticPr fontId="4"/>
  </si>
  <si>
    <t>三次以下下請</t>
    <phoneticPr fontId="4"/>
  </si>
  <si>
    <t>2．無効回答企業 2,130社を除く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</si>
</sst>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_ "/>
    <numFmt numFmtId="179" formatCode="\(0.0\)"/>
    <numFmt numFmtId="180" formatCode="#,##0;&quot;▲ &quot;#,##0"/>
  </numFmts>
  <fonts count="13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u/>
      <sz val="8.25"/>
      <color indexed="36"/>
      <name val="ＭＳ ゴシック"/>
      <family val="3"/>
      <charset val="128"/>
    </font>
    <font>
      <sz val="11"/>
      <name val="ＭＳ 明朝"/>
      <family val="1"/>
      <charset val="128"/>
    </font>
    <font>
      <b/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>
      <alignment vertical="center"/>
    </xf>
  </cellStyleXfs>
  <cellXfs count="206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0" fontId="7" fillId="0" borderId="0" xfId="1" applyFont="1" applyFill="1"/>
    <xf numFmtId="176" fontId="7" fillId="0" borderId="0" xfId="1" applyNumberFormat="1" applyFont="1" applyFill="1" applyAlignment="1">
      <alignment vertical="center" wrapText="1"/>
    </xf>
    <xf numFmtId="176" fontId="7" fillId="0" borderId="0" xfId="1" applyNumberFormat="1" applyFont="1" applyFill="1" applyAlignment="1">
      <alignment vertical="center"/>
    </xf>
    <xf numFmtId="176" fontId="6" fillId="0" borderId="3" xfId="1" applyNumberFormat="1" applyFont="1" applyFill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177" fontId="7" fillId="0" borderId="0" xfId="1" applyNumberFormat="1" applyFont="1" applyAlignment="1">
      <alignment vertical="center"/>
    </xf>
    <xf numFmtId="0" fontId="1" fillId="0" borderId="0" xfId="1"/>
    <xf numFmtId="0" fontId="1" fillId="0" borderId="0" xfId="1" applyFill="1"/>
    <xf numFmtId="0" fontId="1" fillId="0" borderId="7" xfId="1" applyFill="1" applyBorder="1"/>
    <xf numFmtId="0" fontId="7" fillId="0" borderId="0" xfId="1" applyFont="1"/>
    <xf numFmtId="0" fontId="7" fillId="0" borderId="0" xfId="1" applyFont="1" applyFill="1" applyAlignment="1">
      <alignment vertical="center"/>
    </xf>
    <xf numFmtId="176" fontId="2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vertical="center" wrapText="1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Border="1" applyAlignment="1">
      <alignment vertical="center"/>
    </xf>
    <xf numFmtId="176" fontId="2" fillId="0" borderId="0" xfId="1" applyNumberFormat="1" applyFont="1" applyAlignment="1">
      <alignment vertical="center"/>
    </xf>
    <xf numFmtId="0" fontId="7" fillId="0" borderId="0" xfId="1" applyFont="1" applyAlignment="1">
      <alignment horizontal="right"/>
    </xf>
    <xf numFmtId="176" fontId="6" fillId="0" borderId="1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center" vertical="center" wrapText="1"/>
    </xf>
    <xf numFmtId="176" fontId="7" fillId="0" borderId="0" xfId="1" applyNumberFormat="1" applyFont="1" applyAlignment="1">
      <alignment horizontal="center" vertical="center" wrapText="1"/>
    </xf>
    <xf numFmtId="176" fontId="8" fillId="0" borderId="11" xfId="1" quotePrefix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176" fontId="8" fillId="0" borderId="24" xfId="1" quotePrefix="1" applyNumberFormat="1" applyFont="1" applyBorder="1" applyAlignment="1">
      <alignment vertical="center"/>
    </xf>
    <xf numFmtId="176" fontId="8" fillId="0" borderId="24" xfId="1" applyNumberFormat="1" applyFont="1" applyBorder="1" applyAlignment="1">
      <alignment vertical="center"/>
    </xf>
    <xf numFmtId="176" fontId="8" fillId="0" borderId="12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vertical="top"/>
    </xf>
    <xf numFmtId="176" fontId="6" fillId="0" borderId="10" xfId="1" applyNumberFormat="1" applyFont="1" applyBorder="1" applyAlignment="1">
      <alignment vertical="top"/>
    </xf>
    <xf numFmtId="176" fontId="6" fillId="0" borderId="8" xfId="1" applyNumberFormat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1" fillId="0" borderId="8" xfId="1" applyBorder="1"/>
    <xf numFmtId="0" fontId="1" fillId="0" borderId="0" xfId="1" applyBorder="1"/>
    <xf numFmtId="0" fontId="1" fillId="0" borderId="13" xfId="1" applyBorder="1"/>
    <xf numFmtId="0" fontId="1" fillId="0" borderId="16" xfId="1" applyBorder="1"/>
    <xf numFmtId="0" fontId="6" fillId="0" borderId="10" xfId="1" applyFont="1" applyBorder="1" applyAlignment="1">
      <alignment horizontal="center" vertical="top" textRotation="255"/>
    </xf>
    <xf numFmtId="0" fontId="1" fillId="0" borderId="10" xfId="1" applyBorder="1" applyAlignment="1">
      <alignment horizontal="center" vertical="top" textRotation="255"/>
    </xf>
    <xf numFmtId="176" fontId="8" fillId="0" borderId="27" xfId="1" quotePrefix="1" applyNumberFormat="1" applyFont="1" applyBorder="1" applyAlignment="1">
      <alignment vertical="center"/>
    </xf>
    <xf numFmtId="176" fontId="8" fillId="0" borderId="29" xfId="1" quotePrefix="1" applyNumberFormat="1" applyFont="1" applyBorder="1" applyAlignment="1">
      <alignment vertical="center"/>
    </xf>
    <xf numFmtId="176" fontId="8" fillId="0" borderId="29" xfId="1" applyNumberFormat="1" applyFont="1" applyBorder="1" applyAlignment="1">
      <alignment vertical="center"/>
    </xf>
    <xf numFmtId="176" fontId="8" fillId="0" borderId="31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horizontal="center" vertical="center"/>
    </xf>
    <xf numFmtId="176" fontId="8" fillId="0" borderId="17" xfId="1" quotePrefix="1" applyNumberFormat="1" applyFont="1" applyBorder="1" applyAlignment="1">
      <alignment vertical="center"/>
    </xf>
    <xf numFmtId="0" fontId="1" fillId="0" borderId="18" xfId="1" applyBorder="1"/>
    <xf numFmtId="0" fontId="1" fillId="0" borderId="19" xfId="1" applyBorder="1"/>
    <xf numFmtId="176" fontId="6" fillId="0" borderId="20" xfId="1" applyNumberFormat="1" applyFont="1" applyBorder="1" applyAlignment="1">
      <alignment horizontal="center" vertical="center"/>
    </xf>
    <xf numFmtId="177" fontId="7" fillId="0" borderId="0" xfId="1" quotePrefix="1" applyNumberFormat="1" applyFont="1" applyAlignment="1">
      <alignment vertical="center"/>
    </xf>
    <xf numFmtId="177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horizontal="right"/>
    </xf>
    <xf numFmtId="176" fontId="6" fillId="0" borderId="1" xfId="1" applyNumberFormat="1" applyFont="1" applyFill="1" applyBorder="1" applyAlignment="1">
      <alignment horizontal="right" vertical="center" wrapText="1"/>
    </xf>
    <xf numFmtId="176" fontId="6" fillId="0" borderId="13" xfId="1" applyNumberFormat="1" applyFont="1" applyFill="1" applyBorder="1" applyAlignment="1">
      <alignment horizontal="center" vertical="center" wrapText="1"/>
    </xf>
    <xf numFmtId="176" fontId="6" fillId="0" borderId="9" xfId="1" applyNumberFormat="1" applyFont="1" applyFill="1" applyBorder="1" applyAlignment="1">
      <alignment horizontal="center" vertical="center" wrapText="1"/>
    </xf>
    <xf numFmtId="176" fontId="8" fillId="0" borderId="11" xfId="1" quotePrefix="1" applyNumberFormat="1" applyFont="1" applyFill="1" applyBorder="1" applyAlignment="1">
      <alignment vertical="center"/>
    </xf>
    <xf numFmtId="177" fontId="6" fillId="0" borderId="26" xfId="1" applyNumberFormat="1" applyFont="1" applyFill="1" applyBorder="1" applyAlignment="1">
      <alignment vertical="center" shrinkToFit="1"/>
    </xf>
    <xf numFmtId="176" fontId="8" fillId="0" borderId="24" xfId="1" quotePrefix="1" applyNumberFormat="1" applyFont="1" applyFill="1" applyBorder="1" applyAlignment="1">
      <alignment vertical="center"/>
    </xf>
    <xf numFmtId="177" fontId="6" fillId="0" borderId="28" xfId="1" applyNumberFormat="1" applyFont="1" applyFill="1" applyBorder="1" applyAlignment="1">
      <alignment vertical="center" shrinkToFit="1"/>
    </xf>
    <xf numFmtId="176" fontId="8" fillId="0" borderId="24" xfId="1" applyNumberFormat="1" applyFont="1" applyFill="1" applyBorder="1" applyAlignment="1">
      <alignment vertical="center"/>
    </xf>
    <xf numFmtId="176" fontId="8" fillId="0" borderId="12" xfId="1" applyNumberFormat="1" applyFont="1" applyFill="1" applyBorder="1" applyAlignment="1">
      <alignment vertical="center"/>
    </xf>
    <xf numFmtId="177" fontId="6" fillId="0" borderId="30" xfId="1" applyNumberFormat="1" applyFont="1" applyFill="1" applyBorder="1" applyAlignment="1">
      <alignment vertical="center" shrinkToFit="1"/>
    </xf>
    <xf numFmtId="177" fontId="6" fillId="0" borderId="16" xfId="1" applyNumberFormat="1" applyFont="1" applyFill="1" applyBorder="1" applyAlignment="1">
      <alignment vertical="center" shrinkToFit="1"/>
    </xf>
    <xf numFmtId="177" fontId="6" fillId="0" borderId="16" xfId="1" applyNumberFormat="1" applyFont="1" applyFill="1" applyBorder="1" applyAlignment="1">
      <alignment horizontal="center" vertical="center" shrinkToFit="1"/>
    </xf>
    <xf numFmtId="176" fontId="7" fillId="0" borderId="0" xfId="1" applyNumberFormat="1" applyFont="1" applyFill="1" applyBorder="1" applyAlignment="1">
      <alignment vertical="center"/>
    </xf>
    <xf numFmtId="0" fontId="10" fillId="0" borderId="0" xfId="1" applyFont="1" applyFill="1" applyAlignment="1">
      <alignment horizontal="right"/>
    </xf>
    <xf numFmtId="0" fontId="7" fillId="0" borderId="0" xfId="1" applyFont="1" applyFill="1" applyAlignment="1">
      <alignment vertical="top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0" fontId="7" fillId="0" borderId="15" xfId="1" applyFont="1" applyFill="1" applyBorder="1" applyAlignment="1">
      <alignment horizontal="center"/>
    </xf>
    <xf numFmtId="177" fontId="6" fillId="0" borderId="23" xfId="1" applyNumberFormat="1" applyFont="1" applyFill="1" applyBorder="1" applyAlignment="1">
      <alignment vertical="center" shrinkToFit="1"/>
    </xf>
    <xf numFmtId="179" fontId="6" fillId="0" borderId="27" xfId="1" applyNumberFormat="1" applyFont="1" applyFill="1" applyBorder="1" applyAlignment="1">
      <alignment vertical="center" shrinkToFit="1"/>
    </xf>
    <xf numFmtId="176" fontId="6" fillId="0" borderId="11" xfId="1" applyNumberFormat="1" applyFont="1" applyFill="1" applyBorder="1" applyAlignment="1">
      <alignment vertical="center" shrinkToFit="1"/>
    </xf>
    <xf numFmtId="177" fontId="6" fillId="0" borderId="34" xfId="1" applyNumberFormat="1" applyFont="1" applyFill="1" applyBorder="1" applyAlignment="1">
      <alignment vertical="center" shrinkToFit="1"/>
    </xf>
    <xf numFmtId="179" fontId="6" fillId="0" borderId="29" xfId="1" applyNumberFormat="1" applyFont="1" applyFill="1" applyBorder="1" applyAlignment="1">
      <alignment vertical="center" shrinkToFit="1"/>
    </xf>
    <xf numFmtId="176" fontId="6" fillId="0" borderId="24" xfId="1" applyNumberFormat="1" applyFont="1" applyFill="1" applyBorder="1" applyAlignment="1">
      <alignment vertical="center" shrinkToFit="1"/>
    </xf>
    <xf numFmtId="177" fontId="6" fillId="0" borderId="25" xfId="1" applyNumberFormat="1" applyFont="1" applyFill="1" applyBorder="1" applyAlignment="1">
      <alignment vertical="center" shrinkToFit="1"/>
    </xf>
    <xf numFmtId="179" fontId="6" fillId="0" borderId="31" xfId="1" applyNumberFormat="1" applyFont="1" applyFill="1" applyBorder="1" applyAlignment="1">
      <alignment vertical="center" shrinkToFit="1"/>
    </xf>
    <xf numFmtId="176" fontId="6" fillId="0" borderId="12" xfId="1" applyNumberFormat="1" applyFont="1" applyFill="1" applyBorder="1" applyAlignment="1">
      <alignment vertical="center" shrinkToFit="1"/>
    </xf>
    <xf numFmtId="177" fontId="6" fillId="0" borderId="13" xfId="1" applyNumberFormat="1" applyFont="1" applyFill="1" applyBorder="1" applyAlignment="1">
      <alignment vertical="center" shrinkToFit="1"/>
    </xf>
    <xf numFmtId="179" fontId="6" fillId="0" borderId="14" xfId="1" applyNumberFormat="1" applyFont="1" applyFill="1" applyBorder="1" applyAlignment="1">
      <alignment vertical="center" shrinkToFit="1"/>
    </xf>
    <xf numFmtId="176" fontId="6" fillId="0" borderId="21" xfId="1" applyNumberFormat="1" applyFont="1" applyFill="1" applyBorder="1" applyAlignment="1">
      <alignment horizontal="center" vertical="center" shrinkToFit="1"/>
    </xf>
    <xf numFmtId="176" fontId="6" fillId="0" borderId="4" xfId="1" applyNumberFormat="1" applyFont="1" applyFill="1" applyBorder="1" applyAlignment="1">
      <alignment vertical="top" wrapText="1"/>
    </xf>
    <xf numFmtId="0" fontId="6" fillId="0" borderId="10" xfId="1" applyFont="1" applyFill="1" applyBorder="1" applyAlignment="1">
      <alignment vertical="top" wrapText="1"/>
    </xf>
    <xf numFmtId="176" fontId="6" fillId="0" borderId="13" xfId="1" applyNumberFormat="1" applyFont="1" applyFill="1" applyBorder="1" applyAlignment="1">
      <alignment horizontal="center" vertical="center"/>
    </xf>
    <xf numFmtId="180" fontId="5" fillId="0" borderId="0" xfId="1" applyNumberFormat="1" applyFont="1" applyAlignment="1">
      <alignment vertical="center"/>
    </xf>
    <xf numFmtId="180" fontId="11" fillId="0" borderId="0" xfId="1" applyNumberFormat="1" applyFont="1" applyAlignment="1">
      <alignment vertical="center"/>
    </xf>
    <xf numFmtId="180" fontId="6" fillId="0" borderId="0" xfId="1" applyNumberFormat="1" applyFont="1" applyAlignment="1">
      <alignment vertical="center"/>
    </xf>
    <xf numFmtId="180" fontId="7" fillId="0" borderId="0" xfId="1" applyNumberFormat="1" applyFont="1" applyAlignment="1">
      <alignment vertical="center"/>
    </xf>
    <xf numFmtId="180" fontId="7" fillId="0" borderId="0" xfId="1" applyNumberFormat="1" applyFont="1" applyAlignment="1">
      <alignment horizontal="right" vertical="center"/>
    </xf>
    <xf numFmtId="176" fontId="6" fillId="0" borderId="4" xfId="1" applyNumberFormat="1" applyFont="1" applyBorder="1" applyAlignment="1">
      <alignment horizontal="right" vertical="center"/>
    </xf>
    <xf numFmtId="180" fontId="7" fillId="0" borderId="2" xfId="1" applyNumberFormat="1" applyFont="1" applyBorder="1" applyAlignment="1">
      <alignment horizontal="center" vertical="center"/>
    </xf>
    <xf numFmtId="176" fontId="6" fillId="0" borderId="15" xfId="1" applyNumberFormat="1" applyFont="1" applyBorder="1" applyAlignment="1">
      <alignment wrapText="1"/>
    </xf>
    <xf numFmtId="180" fontId="7" fillId="0" borderId="13" xfId="1" applyNumberFormat="1" applyFont="1" applyBorder="1" applyAlignment="1">
      <alignment horizontal="center" vertical="center" wrapText="1"/>
    </xf>
    <xf numFmtId="180" fontId="7" fillId="0" borderId="14" xfId="1" applyNumberFormat="1" applyFont="1" applyBorder="1" applyAlignment="1">
      <alignment horizontal="center" vertical="center" wrapText="1"/>
    </xf>
    <xf numFmtId="180" fontId="6" fillId="0" borderId="0" xfId="1" applyNumberFormat="1" applyFont="1" applyAlignment="1">
      <alignment horizontal="center" vertical="center" wrapText="1"/>
    </xf>
    <xf numFmtId="176" fontId="6" fillId="0" borderId="11" xfId="1" quotePrefix="1" applyNumberFormat="1" applyFont="1" applyBorder="1" applyAlignment="1">
      <alignment vertical="center"/>
    </xf>
    <xf numFmtId="180" fontId="6" fillId="0" borderId="0" xfId="1" applyNumberFormat="1" applyFont="1" applyBorder="1" applyAlignment="1">
      <alignment vertical="center"/>
    </xf>
    <xf numFmtId="176" fontId="6" fillId="0" borderId="24" xfId="1" quotePrefix="1" applyNumberFormat="1" applyFont="1" applyBorder="1" applyAlignment="1">
      <alignment vertical="center"/>
    </xf>
    <xf numFmtId="176" fontId="6" fillId="0" borderId="24" xfId="1" applyNumberFormat="1" applyFont="1" applyBorder="1" applyAlignment="1">
      <alignment vertical="center"/>
    </xf>
    <xf numFmtId="176" fontId="6" fillId="0" borderId="22" xfId="1" applyNumberFormat="1" applyFont="1" applyBorder="1" applyAlignment="1">
      <alignment vertical="center"/>
    </xf>
    <xf numFmtId="180" fontId="6" fillId="0" borderId="15" xfId="1" applyNumberFormat="1" applyFont="1" applyBorder="1" applyAlignment="1">
      <alignment horizontal="center" vertical="center"/>
    </xf>
    <xf numFmtId="180" fontId="6" fillId="0" borderId="0" xfId="1" applyNumberFormat="1" applyFont="1" applyAlignment="1">
      <alignment horizontal="right" vertical="center"/>
    </xf>
    <xf numFmtId="180" fontId="6" fillId="0" borderId="0" xfId="1" applyNumberFormat="1" applyFont="1" applyBorder="1" applyAlignment="1">
      <alignment horizontal="center" vertical="center"/>
    </xf>
    <xf numFmtId="179" fontId="6" fillId="0" borderId="0" xfId="1" applyNumberFormat="1" applyFont="1" applyBorder="1" applyAlignment="1">
      <alignment vertical="center"/>
    </xf>
    <xf numFmtId="177" fontId="6" fillId="0" borderId="26" xfId="1" applyNumberFormat="1" applyFont="1" applyFill="1" applyBorder="1" applyAlignment="1">
      <alignment horizontal="right" vertical="center" shrinkToFit="1"/>
    </xf>
    <xf numFmtId="179" fontId="6" fillId="0" borderId="27" xfId="1" applyNumberFormat="1" applyFont="1" applyFill="1" applyBorder="1" applyAlignment="1">
      <alignment horizontal="right" vertical="center" shrinkToFit="1"/>
    </xf>
    <xf numFmtId="177" fontId="6" fillId="0" borderId="16" xfId="1" applyNumberFormat="1" applyFont="1" applyFill="1" applyBorder="1" applyAlignment="1">
      <alignment horizontal="right" vertical="center" shrinkToFit="1"/>
    </xf>
    <xf numFmtId="179" fontId="6" fillId="0" borderId="14" xfId="1" applyNumberFormat="1" applyFont="1" applyFill="1" applyBorder="1" applyAlignment="1">
      <alignment horizontal="right" vertical="center" shrinkToFit="1"/>
    </xf>
    <xf numFmtId="177" fontId="6" fillId="0" borderId="28" xfId="1" applyNumberFormat="1" applyFont="1" applyFill="1" applyBorder="1" applyAlignment="1">
      <alignment horizontal="right" vertical="center" shrinkToFit="1"/>
    </xf>
    <xf numFmtId="179" fontId="6" fillId="0" borderId="29" xfId="1" applyNumberFormat="1" applyFont="1" applyFill="1" applyBorder="1" applyAlignment="1">
      <alignment horizontal="right" vertical="center" shrinkToFit="1"/>
    </xf>
    <xf numFmtId="177" fontId="6" fillId="0" borderId="32" xfId="1" applyNumberFormat="1" applyFont="1" applyFill="1" applyBorder="1" applyAlignment="1">
      <alignment vertical="center" shrinkToFit="1"/>
    </xf>
    <xf numFmtId="179" fontId="6" fillId="0" borderId="33" xfId="1" applyNumberFormat="1" applyFont="1" applyFill="1" applyBorder="1" applyAlignment="1">
      <alignment vertical="center" shrinkToFit="1"/>
    </xf>
    <xf numFmtId="177" fontId="6" fillId="0" borderId="19" xfId="1" applyNumberFormat="1" applyFont="1" applyFill="1" applyBorder="1" applyAlignment="1">
      <alignment vertical="center" shrinkToFit="1"/>
    </xf>
    <xf numFmtId="179" fontId="6" fillId="0" borderId="20" xfId="1" applyNumberFormat="1" applyFont="1" applyFill="1" applyBorder="1" applyAlignment="1">
      <alignment vertical="center" shrinkToFit="1"/>
    </xf>
    <xf numFmtId="179" fontId="6" fillId="0" borderId="3" xfId="1" applyNumberFormat="1" applyFont="1" applyFill="1" applyBorder="1" applyAlignment="1">
      <alignment vertical="center" shrinkToFit="1"/>
    </xf>
    <xf numFmtId="179" fontId="6" fillId="0" borderId="9" xfId="1" applyNumberFormat="1" applyFont="1" applyFill="1" applyBorder="1" applyAlignment="1">
      <alignment vertical="center" shrinkToFit="1"/>
    </xf>
    <xf numFmtId="179" fontId="6" fillId="0" borderId="7" xfId="1" applyNumberFormat="1" applyFont="1" applyFill="1" applyBorder="1" applyAlignment="1">
      <alignment vertical="center" shrinkToFit="1"/>
    </xf>
    <xf numFmtId="176" fontId="6" fillId="0" borderId="27" xfId="1" applyNumberFormat="1" applyFont="1" applyFill="1" applyBorder="1" applyAlignment="1">
      <alignment vertical="center" shrinkToFit="1"/>
    </xf>
    <xf numFmtId="176" fontId="6" fillId="0" borderId="29" xfId="1" applyNumberFormat="1" applyFont="1" applyFill="1" applyBorder="1" applyAlignment="1">
      <alignment vertical="center" shrinkToFit="1"/>
    </xf>
    <xf numFmtId="176" fontId="6" fillId="0" borderId="31" xfId="1" applyNumberFormat="1" applyFont="1" applyFill="1" applyBorder="1" applyAlignment="1">
      <alignment vertical="center" shrinkToFit="1"/>
    </xf>
    <xf numFmtId="179" fontId="6" fillId="0" borderId="14" xfId="1" applyNumberFormat="1" applyFont="1" applyFill="1" applyBorder="1" applyAlignment="1">
      <alignment horizontal="center" vertical="center" shrinkToFit="1"/>
    </xf>
    <xf numFmtId="179" fontId="6" fillId="0" borderId="7" xfId="1" applyNumberFormat="1" applyFont="1" applyFill="1" applyBorder="1" applyAlignment="1">
      <alignment horizontal="center" vertical="center" shrinkToFit="1"/>
    </xf>
    <xf numFmtId="177" fontId="6" fillId="0" borderId="5" xfId="1" applyNumberFormat="1" applyFont="1" applyFill="1" applyBorder="1" applyAlignment="1">
      <alignment horizontal="center" vertical="center" shrinkToFit="1"/>
    </xf>
    <xf numFmtId="179" fontId="6" fillId="0" borderId="6" xfId="1" applyNumberFormat="1" applyFont="1" applyFill="1" applyBorder="1" applyAlignment="1">
      <alignment horizontal="center" vertical="center" shrinkToFit="1"/>
    </xf>
    <xf numFmtId="180" fontId="6" fillId="0" borderId="23" xfId="1" applyNumberFormat="1" applyFont="1" applyBorder="1" applyAlignment="1">
      <alignment vertical="center" shrinkToFit="1"/>
    </xf>
    <xf numFmtId="179" fontId="6" fillId="0" borderId="27" xfId="1" applyNumberFormat="1" applyFont="1" applyBorder="1" applyAlignment="1">
      <alignment vertical="center" shrinkToFit="1"/>
    </xf>
    <xf numFmtId="180" fontId="6" fillId="0" borderId="34" xfId="1" applyNumberFormat="1" applyFont="1" applyBorder="1" applyAlignment="1">
      <alignment vertical="center" shrinkToFit="1"/>
    </xf>
    <xf numFmtId="179" fontId="6" fillId="0" borderId="29" xfId="1" applyNumberFormat="1" applyFont="1" applyBorder="1" applyAlignment="1">
      <alignment vertical="center" shrinkToFit="1"/>
    </xf>
    <xf numFmtId="180" fontId="6" fillId="0" borderId="35" xfId="1" applyNumberFormat="1" applyFont="1" applyBorder="1" applyAlignment="1">
      <alignment vertical="center" shrinkToFit="1"/>
    </xf>
    <xf numFmtId="179" fontId="6" fillId="0" borderId="36" xfId="1" applyNumberFormat="1" applyFont="1" applyBorder="1" applyAlignment="1">
      <alignment vertical="center" shrinkToFit="1"/>
    </xf>
    <xf numFmtId="180" fontId="6" fillId="0" borderId="13" xfId="1" applyNumberFormat="1" applyFont="1" applyBorder="1" applyAlignment="1">
      <alignment vertical="center" shrinkToFit="1"/>
    </xf>
    <xf numFmtId="179" fontId="6" fillId="0" borderId="14" xfId="1" applyNumberFormat="1" applyFont="1" applyBorder="1" applyAlignment="1">
      <alignment vertical="center" shrinkToFit="1"/>
    </xf>
    <xf numFmtId="176" fontId="6" fillId="0" borderId="8" xfId="1" applyNumberFormat="1" applyFont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176" fontId="6" fillId="0" borderId="10" xfId="1" applyNumberFormat="1" applyFont="1" applyBorder="1" applyAlignment="1">
      <alignment vertical="top" textRotation="255" wrapText="1"/>
    </xf>
    <xf numFmtId="0" fontId="6" fillId="0" borderId="10" xfId="1" applyFont="1" applyBorder="1" applyAlignment="1">
      <alignment vertical="top" textRotation="255" wrapText="1"/>
    </xf>
    <xf numFmtId="176" fontId="6" fillId="0" borderId="10" xfId="1" applyNumberFormat="1" applyFont="1" applyBorder="1" applyAlignment="1">
      <alignment vertical="top" wrapText="1"/>
    </xf>
    <xf numFmtId="0" fontId="6" fillId="0" borderId="10" xfId="1" applyFont="1" applyBorder="1" applyAlignment="1">
      <alignment vertical="top" wrapText="1"/>
    </xf>
    <xf numFmtId="176" fontId="6" fillId="0" borderId="4" xfId="1" applyNumberFormat="1" applyFont="1" applyBorder="1" applyAlignment="1">
      <alignment vertical="top" wrapText="1"/>
    </xf>
    <xf numFmtId="0" fontId="6" fillId="0" borderId="15" xfId="1" applyFont="1" applyBorder="1" applyAlignment="1">
      <alignment vertical="top" textRotation="255" wrapText="1"/>
    </xf>
    <xf numFmtId="176" fontId="6" fillId="0" borderId="4" xfId="1" applyNumberFormat="1" applyFont="1" applyBorder="1" applyAlignment="1">
      <alignment vertical="top" textRotation="255" wrapText="1"/>
    </xf>
    <xf numFmtId="0" fontId="6" fillId="0" borderId="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top" textRotation="255"/>
    </xf>
    <xf numFmtId="0" fontId="1" fillId="0" borderId="10" xfId="1" applyBorder="1" applyAlignment="1">
      <alignment horizontal="center" vertical="top" textRotation="255"/>
    </xf>
    <xf numFmtId="176" fontId="6" fillId="0" borderId="4" xfId="1" applyNumberFormat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top" textRotation="255"/>
    </xf>
    <xf numFmtId="0" fontId="1" fillId="0" borderId="15" xfId="1" applyBorder="1" applyAlignment="1">
      <alignment horizontal="center" vertical="top" textRotation="255"/>
    </xf>
    <xf numFmtId="176" fontId="6" fillId="0" borderId="1" xfId="1" applyNumberFormat="1" applyFont="1" applyBorder="1" applyAlignment="1">
      <alignment horizontal="center" vertical="center" wrapText="1"/>
    </xf>
    <xf numFmtId="176" fontId="6" fillId="0" borderId="3" xfId="1" applyNumberFormat="1" applyFont="1" applyBorder="1" applyAlignment="1">
      <alignment horizontal="center" vertical="center" wrapText="1"/>
    </xf>
    <xf numFmtId="176" fontId="6" fillId="0" borderId="9" xfId="1" applyNumberFormat="1" applyFont="1" applyBorder="1" applyAlignment="1">
      <alignment horizontal="center" vertical="center" wrapText="1"/>
    </xf>
    <xf numFmtId="176" fontId="6" fillId="0" borderId="4" xfId="1" applyNumberFormat="1" applyFont="1" applyBorder="1" applyAlignment="1">
      <alignment vertical="center" textRotation="255" wrapText="1"/>
    </xf>
    <xf numFmtId="0" fontId="6" fillId="0" borderId="10" xfId="1" applyFont="1" applyBorder="1" applyAlignment="1">
      <alignment vertical="center" textRotation="255" wrapText="1"/>
    </xf>
    <xf numFmtId="0" fontId="1" fillId="0" borderId="15" xfId="1" applyBorder="1" applyAlignment="1">
      <alignment vertical="center"/>
    </xf>
    <xf numFmtId="176" fontId="6" fillId="0" borderId="1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76" fontId="6" fillId="0" borderId="13" xfId="1" applyNumberFormat="1" applyFont="1" applyBorder="1" applyAlignment="1">
      <alignment horizontal="center" vertical="center" wrapText="1"/>
    </xf>
    <xf numFmtId="176" fontId="6" fillId="0" borderId="16" xfId="1" applyNumberFormat="1" applyFont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top" wrapText="1"/>
    </xf>
    <xf numFmtId="176" fontId="6" fillId="0" borderId="8" xfId="1" applyNumberFormat="1" applyFont="1" applyFill="1" applyBorder="1" applyAlignment="1">
      <alignment horizontal="center" vertical="top" wrapText="1"/>
    </xf>
    <xf numFmtId="176" fontId="6" fillId="0" borderId="13" xfId="1" applyNumberFormat="1" applyFont="1" applyFill="1" applyBorder="1" applyAlignment="1">
      <alignment horizontal="center" vertical="top" wrapText="1"/>
    </xf>
    <xf numFmtId="176" fontId="6" fillId="0" borderId="4" xfId="1" applyNumberFormat="1" applyFont="1" applyFill="1" applyBorder="1" applyAlignment="1">
      <alignment horizontal="left" vertical="top" wrapText="1"/>
    </xf>
    <xf numFmtId="176" fontId="6" fillId="0" borderId="10" xfId="1" applyNumberFormat="1" applyFont="1" applyFill="1" applyBorder="1" applyAlignment="1">
      <alignment horizontal="left" vertical="top" wrapText="1"/>
    </xf>
    <xf numFmtId="176" fontId="6" fillId="0" borderId="1" xfId="1" applyNumberFormat="1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8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9" xfId="1" applyNumberFormat="1" applyFont="1" applyFill="1" applyBorder="1" applyAlignment="1">
      <alignment horizontal="center" vertical="center" wrapText="1"/>
    </xf>
    <xf numFmtId="180" fontId="7" fillId="0" borderId="5" xfId="1" applyNumberFormat="1" applyFont="1" applyBorder="1" applyAlignment="1">
      <alignment horizontal="center" vertical="center" wrapText="1"/>
    </xf>
    <xf numFmtId="180" fontId="7" fillId="0" borderId="7" xfId="1" applyNumberFormat="1" applyFont="1" applyBorder="1" applyAlignment="1">
      <alignment horizontal="center" vertical="center" wrapText="1"/>
    </xf>
    <xf numFmtId="180" fontId="7" fillId="0" borderId="13" xfId="1" applyNumberFormat="1" applyFont="1" applyBorder="1" applyAlignment="1">
      <alignment horizontal="center" vertical="center"/>
    </xf>
    <xf numFmtId="180" fontId="7" fillId="0" borderId="14" xfId="1" applyNumberFormat="1" applyFont="1" applyBorder="1" applyAlignment="1">
      <alignment horizontal="center" vertical="center"/>
    </xf>
    <xf numFmtId="180" fontId="7" fillId="0" borderId="5" xfId="1" applyNumberFormat="1" applyFont="1" applyBorder="1" applyAlignment="1">
      <alignment horizontal="center" vertical="center"/>
    </xf>
    <xf numFmtId="180" fontId="7" fillId="0" borderId="6" xfId="1" applyNumberFormat="1" applyFont="1" applyBorder="1" applyAlignment="1">
      <alignment horizontal="center" vertical="center"/>
    </xf>
    <xf numFmtId="180" fontId="7" fillId="0" borderId="2" xfId="1" applyNumberFormat="1" applyFont="1" applyBorder="1" applyAlignment="1">
      <alignment horizontal="center" vertical="center"/>
    </xf>
    <xf numFmtId="180" fontId="7" fillId="0" borderId="3" xfId="1" applyNumberFormat="1" applyFont="1" applyBorder="1" applyAlignment="1">
      <alignment horizontal="center" vertical="center"/>
    </xf>
    <xf numFmtId="180" fontId="7" fillId="0" borderId="5" xfId="1" quotePrefix="1" applyNumberFormat="1" applyFont="1" applyBorder="1" applyAlignment="1">
      <alignment horizontal="center" vertical="center"/>
    </xf>
    <xf numFmtId="180" fontId="7" fillId="0" borderId="1" xfId="1" applyNumberFormat="1" applyFont="1" applyBorder="1" applyAlignment="1">
      <alignment horizontal="center" vertical="center" wrapText="1"/>
    </xf>
    <xf numFmtId="180" fontId="7" fillId="0" borderId="3" xfId="1" quotePrefix="1" applyNumberFormat="1" applyFont="1" applyBorder="1" applyAlignment="1">
      <alignment horizontal="center" vertical="center" wrapText="1"/>
    </xf>
    <xf numFmtId="180" fontId="7" fillId="0" borderId="13" xfId="1" quotePrefix="1" applyNumberFormat="1" applyFont="1" applyBorder="1" applyAlignment="1">
      <alignment horizontal="center" vertical="center" wrapText="1"/>
    </xf>
    <xf numFmtId="180" fontId="7" fillId="0" borderId="14" xfId="1" quotePrefix="1" applyNumberFormat="1" applyFont="1" applyBorder="1" applyAlignment="1">
      <alignment horizontal="center" vertical="center" wrapText="1"/>
    </xf>
    <xf numFmtId="180" fontId="7" fillId="0" borderId="1" xfId="1" applyNumberFormat="1" applyFont="1" applyBorder="1" applyAlignment="1">
      <alignment horizontal="center" vertical="center"/>
    </xf>
    <xf numFmtId="180" fontId="7" fillId="0" borderId="8" xfId="1" applyNumberFormat="1" applyFont="1" applyBorder="1" applyAlignment="1">
      <alignment horizontal="center" vertical="center"/>
    </xf>
    <xf numFmtId="180" fontId="7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3" xfId="2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W229"/>
  <sheetViews>
    <sheetView tabSelected="1" view="pageBreakPreview" zoomScale="60" zoomScaleNormal="85" workbookViewId="0"/>
  </sheetViews>
  <sheetFormatPr defaultColWidth="8.875" defaultRowHeight="13.5" x14ac:dyDescent="0.15"/>
  <cols>
    <col min="1" max="1" width="4.125" style="16" customWidth="1"/>
    <col min="2" max="2" width="10" style="15" customWidth="1"/>
    <col min="3" max="3" width="12.625" style="16" customWidth="1"/>
    <col min="4" max="4" width="6.625" style="8" customWidth="1"/>
    <col min="5" max="5" width="6.375" style="17" customWidth="1"/>
    <col min="6" max="6" width="6.625" style="8" customWidth="1"/>
    <col min="7" max="7" width="6.375" style="17" customWidth="1"/>
    <col min="8" max="8" width="6.625" style="8" customWidth="1"/>
    <col min="9" max="9" width="6.375" style="17" customWidth="1"/>
    <col min="10" max="10" width="6.625" style="8" customWidth="1"/>
    <col min="11" max="11" width="6.375" style="17" customWidth="1"/>
    <col min="12" max="12" width="6.625" style="8" customWidth="1"/>
    <col min="13" max="13" width="6.375" style="17" customWidth="1"/>
    <col min="14" max="14" width="6.625" style="8" customWidth="1"/>
    <col min="15" max="15" width="6.375" style="17" customWidth="1"/>
    <col min="16" max="16" width="6.625" style="8" customWidth="1"/>
    <col min="17" max="19" width="6.375" style="17" customWidth="1"/>
    <col min="20" max="20" width="6.75" style="18" customWidth="1"/>
    <col min="21" max="21" width="6.375" style="8" customWidth="1"/>
    <col min="22" max="22" width="7.375" style="17" customWidth="1"/>
    <col min="23" max="23" width="6.375" style="8" customWidth="1"/>
    <col min="24" max="16384" width="8.875" style="16"/>
  </cols>
  <sheetData>
    <row r="1" spans="1:23" ht="17.25" customHeight="1" x14ac:dyDescent="0.15">
      <c r="A1" s="14" t="s">
        <v>50</v>
      </c>
    </row>
    <row r="2" spans="1:23" ht="17.25" x14ac:dyDescent="0.15">
      <c r="A2" s="19"/>
    </row>
    <row r="3" spans="1:23" ht="17.25" customHeight="1" x14ac:dyDescent="0.15"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20" t="s">
        <v>51</v>
      </c>
    </row>
    <row r="4" spans="1:23" ht="15.75" customHeight="1" x14ac:dyDescent="0.15">
      <c r="A4" s="21"/>
      <c r="B4" s="22"/>
      <c r="C4" s="23" t="s">
        <v>52</v>
      </c>
      <c r="D4" s="160" t="s">
        <v>53</v>
      </c>
      <c r="E4" s="161"/>
      <c r="F4" s="164" t="s">
        <v>19</v>
      </c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6"/>
      <c r="V4" s="160" t="s">
        <v>54</v>
      </c>
      <c r="W4" s="161"/>
    </row>
    <row r="5" spans="1:23" s="25" customFormat="1" ht="34.5" customHeight="1" x14ac:dyDescent="0.15">
      <c r="A5" s="167" t="s">
        <v>0</v>
      </c>
      <c r="B5" s="168"/>
      <c r="C5" s="24" t="s">
        <v>55</v>
      </c>
      <c r="D5" s="162"/>
      <c r="E5" s="163"/>
      <c r="F5" s="154" t="s">
        <v>56</v>
      </c>
      <c r="G5" s="155"/>
      <c r="H5" s="154" t="s">
        <v>57</v>
      </c>
      <c r="I5" s="155"/>
      <c r="J5" s="154" t="s">
        <v>58</v>
      </c>
      <c r="K5" s="155"/>
      <c r="L5" s="154" t="s">
        <v>59</v>
      </c>
      <c r="M5" s="155"/>
      <c r="N5" s="154" t="s">
        <v>60</v>
      </c>
      <c r="O5" s="155"/>
      <c r="P5" s="154" t="s">
        <v>61</v>
      </c>
      <c r="Q5" s="155"/>
      <c r="R5" s="154" t="s">
        <v>62</v>
      </c>
      <c r="S5" s="155"/>
      <c r="T5" s="136" t="s">
        <v>63</v>
      </c>
      <c r="U5" s="156"/>
      <c r="V5" s="162"/>
      <c r="W5" s="163"/>
    </row>
    <row r="6" spans="1:23" s="27" customFormat="1" ht="18.600000000000001" customHeight="1" x14ac:dyDescent="0.15">
      <c r="A6" s="157" t="s">
        <v>64</v>
      </c>
      <c r="B6" s="143" t="s">
        <v>65</v>
      </c>
      <c r="C6" s="26" t="s">
        <v>66</v>
      </c>
      <c r="D6" s="59">
        <v>36</v>
      </c>
      <c r="E6" s="74">
        <v>100</v>
      </c>
      <c r="F6" s="59">
        <v>44.833333333333336</v>
      </c>
      <c r="G6" s="74">
        <v>50</v>
      </c>
      <c r="H6" s="59">
        <v>81</v>
      </c>
      <c r="I6" s="74">
        <v>100</v>
      </c>
      <c r="J6" s="59">
        <v>437.52112676056328</v>
      </c>
      <c r="K6" s="74">
        <v>43.13725490196078</v>
      </c>
      <c r="L6" s="59">
        <v>204.12820512820514</v>
      </c>
      <c r="M6" s="74">
        <v>33.33333333333335</v>
      </c>
      <c r="N6" s="59">
        <v>125.73417721518983</v>
      </c>
      <c r="O6" s="74">
        <v>31.343283582089555</v>
      </c>
      <c r="P6" s="59">
        <v>20.9</v>
      </c>
      <c r="Q6" s="74">
        <v>23.913043478260875</v>
      </c>
      <c r="R6" s="59">
        <v>3.7894736842105261</v>
      </c>
      <c r="S6" s="74">
        <v>15.789473684210524</v>
      </c>
      <c r="T6" s="59">
        <v>1.4705882352941178</v>
      </c>
      <c r="U6" s="74">
        <v>3.0303030303030316</v>
      </c>
      <c r="V6" s="59">
        <v>955.37690435679622</v>
      </c>
      <c r="W6" s="74">
        <v>39.900703520606257</v>
      </c>
    </row>
    <row r="7" spans="1:23" s="27" customFormat="1" ht="18.600000000000001" customHeight="1" x14ac:dyDescent="0.15">
      <c r="A7" s="158"/>
      <c r="B7" s="142"/>
      <c r="C7" s="28" t="s">
        <v>67</v>
      </c>
      <c r="D7" s="61"/>
      <c r="E7" s="77"/>
      <c r="F7" s="61">
        <v>44.833333333333336</v>
      </c>
      <c r="G7" s="77">
        <v>50</v>
      </c>
      <c r="H7" s="61"/>
      <c r="I7" s="77"/>
      <c r="J7" s="61">
        <v>477.29577464788719</v>
      </c>
      <c r="K7" s="77">
        <v>47.058823529411761</v>
      </c>
      <c r="L7" s="61">
        <v>397.51282051282027</v>
      </c>
      <c r="M7" s="77">
        <v>64.912280701754369</v>
      </c>
      <c r="N7" s="61">
        <v>257.4556962025315</v>
      </c>
      <c r="O7" s="77">
        <v>64.179104477611929</v>
      </c>
      <c r="P7" s="61">
        <v>56.999999999999972</v>
      </c>
      <c r="Q7" s="77">
        <v>65.217391304347814</v>
      </c>
      <c r="R7" s="61">
        <v>15.157894736842108</v>
      </c>
      <c r="S7" s="77">
        <v>63.15789473684211</v>
      </c>
      <c r="T7" s="61">
        <v>33.823529411764689</v>
      </c>
      <c r="U7" s="77">
        <v>69.696969696969688</v>
      </c>
      <c r="V7" s="61">
        <v>1283.0790488451789</v>
      </c>
      <c r="W7" s="77">
        <v>53.586973358896827</v>
      </c>
    </row>
    <row r="8" spans="1:23" s="27" customFormat="1" ht="18.600000000000001" customHeight="1" x14ac:dyDescent="0.15">
      <c r="A8" s="158"/>
      <c r="B8" s="142"/>
      <c r="C8" s="29" t="s">
        <v>68</v>
      </c>
      <c r="D8" s="61"/>
      <c r="E8" s="77"/>
      <c r="F8" s="61"/>
      <c r="G8" s="77"/>
      <c r="H8" s="61"/>
      <c r="I8" s="77"/>
      <c r="J8" s="61">
        <v>79.549295774647888</v>
      </c>
      <c r="K8" s="77">
        <v>7.8431372549019622</v>
      </c>
      <c r="L8" s="61">
        <v>10.743589743589743</v>
      </c>
      <c r="M8" s="77">
        <v>1.7543859649122813</v>
      </c>
      <c r="N8" s="61">
        <v>17.962025316455694</v>
      </c>
      <c r="O8" s="77">
        <v>4.4776119402985088</v>
      </c>
      <c r="P8" s="61">
        <v>9.5</v>
      </c>
      <c r="Q8" s="77">
        <v>10.869565217391306</v>
      </c>
      <c r="R8" s="61">
        <v>3.7894736842105261</v>
      </c>
      <c r="S8" s="77">
        <v>15.789473684210524</v>
      </c>
      <c r="T8" s="61">
        <v>13.23529411764706</v>
      </c>
      <c r="U8" s="77">
        <v>27.272727272727284</v>
      </c>
      <c r="V8" s="61">
        <v>134.7796786365509</v>
      </c>
      <c r="W8" s="77">
        <v>5.6289868148949989</v>
      </c>
    </row>
    <row r="9" spans="1:23" s="27" customFormat="1" ht="18.600000000000001" customHeight="1" x14ac:dyDescent="0.15">
      <c r="A9" s="158"/>
      <c r="B9" s="142"/>
      <c r="C9" s="29" t="s">
        <v>69</v>
      </c>
      <c r="D9" s="61"/>
      <c r="E9" s="77"/>
      <c r="F9" s="61"/>
      <c r="G9" s="77"/>
      <c r="H9" s="61"/>
      <c r="I9" s="77"/>
      <c r="J9" s="61">
        <v>19.887323943661972</v>
      </c>
      <c r="K9" s="77">
        <v>1.9607843137254906</v>
      </c>
      <c r="L9" s="61"/>
      <c r="M9" s="77"/>
      <c r="N9" s="61"/>
      <c r="O9" s="77"/>
      <c r="P9" s="61"/>
      <c r="Q9" s="77"/>
      <c r="R9" s="61">
        <v>1.263157894736842</v>
      </c>
      <c r="S9" s="77">
        <v>5.2631578947368407</v>
      </c>
      <c r="T9" s="61"/>
      <c r="U9" s="77"/>
      <c r="V9" s="61">
        <v>21.150481838398814</v>
      </c>
      <c r="W9" s="77">
        <v>0.88333630560190646</v>
      </c>
    </row>
    <row r="10" spans="1:23" s="27" customFormat="1" ht="18.600000000000001" customHeight="1" x14ac:dyDescent="0.15">
      <c r="A10" s="158"/>
      <c r="B10" s="142"/>
      <c r="C10" s="30" t="s">
        <v>70</v>
      </c>
      <c r="D10" s="64"/>
      <c r="E10" s="80"/>
      <c r="F10" s="64"/>
      <c r="G10" s="80"/>
      <c r="H10" s="64"/>
      <c r="I10" s="80"/>
      <c r="J10" s="64"/>
      <c r="K10" s="80"/>
      <c r="L10" s="64"/>
      <c r="M10" s="80"/>
      <c r="N10" s="64"/>
      <c r="O10" s="80"/>
      <c r="P10" s="64"/>
      <c r="Q10" s="80"/>
      <c r="R10" s="64"/>
      <c r="S10" s="80"/>
      <c r="T10" s="64"/>
      <c r="U10" s="80"/>
      <c r="V10" s="64"/>
      <c r="W10" s="80"/>
    </row>
    <row r="11" spans="1:23" s="27" customFormat="1" ht="18.600000000000001" customHeight="1" x14ac:dyDescent="0.15">
      <c r="A11" s="159"/>
      <c r="B11" s="31"/>
      <c r="C11" s="32" t="s">
        <v>71</v>
      </c>
      <c r="D11" s="65">
        <v>36</v>
      </c>
      <c r="E11" s="83">
        <v>100</v>
      </c>
      <c r="F11" s="65">
        <v>89.666666666666671</v>
      </c>
      <c r="G11" s="83">
        <v>100</v>
      </c>
      <c r="H11" s="65">
        <v>81</v>
      </c>
      <c r="I11" s="83">
        <v>100</v>
      </c>
      <c r="J11" s="65">
        <v>1014.2535211267603</v>
      </c>
      <c r="K11" s="83">
        <v>100</v>
      </c>
      <c r="L11" s="65">
        <v>612.38461538461513</v>
      </c>
      <c r="M11" s="83">
        <v>100</v>
      </c>
      <c r="N11" s="65">
        <v>401.15189873417705</v>
      </c>
      <c r="O11" s="83">
        <v>100</v>
      </c>
      <c r="P11" s="65">
        <v>87.399999999999977</v>
      </c>
      <c r="Q11" s="83">
        <v>100</v>
      </c>
      <c r="R11" s="65">
        <v>24.000000000000004</v>
      </c>
      <c r="S11" s="83">
        <v>100</v>
      </c>
      <c r="T11" s="65">
        <v>48.529411764705863</v>
      </c>
      <c r="U11" s="83">
        <v>100</v>
      </c>
      <c r="V11" s="65">
        <v>2394.3861136769251</v>
      </c>
      <c r="W11" s="83">
        <v>100</v>
      </c>
    </row>
    <row r="12" spans="1:23" s="27" customFormat="1" ht="18.600000000000001" customHeight="1" x14ac:dyDescent="0.15">
      <c r="A12" s="145" t="s">
        <v>72</v>
      </c>
      <c r="B12" s="143" t="s">
        <v>73</v>
      </c>
      <c r="C12" s="26" t="s">
        <v>66</v>
      </c>
      <c r="D12" s="59">
        <v>181.57142857142858</v>
      </c>
      <c r="E12" s="74">
        <v>50</v>
      </c>
      <c r="F12" s="59">
        <v>972.20689655172418</v>
      </c>
      <c r="G12" s="74">
        <v>50</v>
      </c>
      <c r="H12" s="59">
        <v>1164.3428571428574</v>
      </c>
      <c r="I12" s="74">
        <v>45</v>
      </c>
      <c r="J12" s="59">
        <v>3183.627906976742</v>
      </c>
      <c r="K12" s="74">
        <v>50</v>
      </c>
      <c r="L12" s="59">
        <v>1066.6829268292688</v>
      </c>
      <c r="M12" s="74">
        <v>44.047619047619065</v>
      </c>
      <c r="N12" s="59">
        <v>403.81250000000017</v>
      </c>
      <c r="O12" s="74">
        <v>45.882352941176471</v>
      </c>
      <c r="P12" s="59">
        <v>18.913043478260867</v>
      </c>
      <c r="Q12" s="74">
        <v>26.315789473684216</v>
      </c>
      <c r="R12" s="59">
        <v>2.1818181818181817</v>
      </c>
      <c r="S12" s="74">
        <v>20</v>
      </c>
      <c r="T12" s="59">
        <v>10.666666666666666</v>
      </c>
      <c r="U12" s="74">
        <v>66.666666666666657</v>
      </c>
      <c r="V12" s="59">
        <v>7004.0060443987668</v>
      </c>
      <c r="W12" s="74">
        <v>47.767237184013887</v>
      </c>
    </row>
    <row r="13" spans="1:23" s="27" customFormat="1" ht="18.600000000000001" customHeight="1" x14ac:dyDescent="0.15">
      <c r="A13" s="140"/>
      <c r="B13" s="142"/>
      <c r="C13" s="28" t="s">
        <v>67</v>
      </c>
      <c r="D13" s="61">
        <v>90.785714285714292</v>
      </c>
      <c r="E13" s="77">
        <v>25</v>
      </c>
      <c r="F13" s="61">
        <v>729.15517241379314</v>
      </c>
      <c r="G13" s="77">
        <v>37.5</v>
      </c>
      <c r="H13" s="61">
        <v>1164.3428571428574</v>
      </c>
      <c r="I13" s="77">
        <v>45</v>
      </c>
      <c r="J13" s="61">
        <v>2829.8914728682153</v>
      </c>
      <c r="K13" s="77">
        <v>44.44444444444445</v>
      </c>
      <c r="L13" s="61">
        <v>1326.1463414634145</v>
      </c>
      <c r="M13" s="77">
        <v>54.761904761904752</v>
      </c>
      <c r="N13" s="61">
        <v>424.52083333333354</v>
      </c>
      <c r="O13" s="77">
        <v>48.235294117647058</v>
      </c>
      <c r="P13" s="61">
        <v>45.391304347826072</v>
      </c>
      <c r="Q13" s="77">
        <v>63.157894736842103</v>
      </c>
      <c r="R13" s="61">
        <v>8.7272727272727266</v>
      </c>
      <c r="S13" s="77">
        <v>80</v>
      </c>
      <c r="T13" s="61">
        <v>5.333333333333333</v>
      </c>
      <c r="U13" s="77">
        <v>33.333333333333329</v>
      </c>
      <c r="V13" s="61">
        <v>6624.294301915761</v>
      </c>
      <c r="W13" s="77">
        <v>45.177607656317221</v>
      </c>
    </row>
    <row r="14" spans="1:23" s="27" customFormat="1" ht="18.600000000000001" customHeight="1" x14ac:dyDescent="0.15">
      <c r="A14" s="140"/>
      <c r="B14" s="142"/>
      <c r="C14" s="29" t="s">
        <v>68</v>
      </c>
      <c r="D14" s="61"/>
      <c r="E14" s="77"/>
      <c r="F14" s="61">
        <v>243.05172413793105</v>
      </c>
      <c r="G14" s="77">
        <v>12.5</v>
      </c>
      <c r="H14" s="61">
        <v>258.74285714285713</v>
      </c>
      <c r="I14" s="77">
        <v>9.9999999999999982</v>
      </c>
      <c r="J14" s="61">
        <v>353.73643410852713</v>
      </c>
      <c r="K14" s="77">
        <v>5.5555555555555598</v>
      </c>
      <c r="L14" s="61"/>
      <c r="M14" s="77"/>
      <c r="N14" s="61">
        <v>31.0625</v>
      </c>
      <c r="O14" s="77">
        <v>3.5294117647058805</v>
      </c>
      <c r="P14" s="61">
        <v>7.5652173913043477</v>
      </c>
      <c r="Q14" s="77">
        <v>10.526315789473687</v>
      </c>
      <c r="R14" s="61"/>
      <c r="S14" s="77"/>
      <c r="T14" s="61"/>
      <c r="U14" s="77"/>
      <c r="V14" s="61">
        <v>894.15873278061974</v>
      </c>
      <c r="W14" s="77">
        <v>6.0981518288446255</v>
      </c>
    </row>
    <row r="15" spans="1:23" s="27" customFormat="1" ht="18.600000000000001" customHeight="1" x14ac:dyDescent="0.15">
      <c r="A15" s="140"/>
      <c r="B15" s="142"/>
      <c r="C15" s="29" t="s">
        <v>69</v>
      </c>
      <c r="D15" s="61">
        <v>90.785714285714292</v>
      </c>
      <c r="E15" s="77">
        <v>25</v>
      </c>
      <c r="F15" s="61"/>
      <c r="G15" s="77"/>
      <c r="H15" s="61"/>
      <c r="I15" s="77"/>
      <c r="J15" s="61"/>
      <c r="K15" s="77"/>
      <c r="L15" s="61">
        <v>28.829268292682926</v>
      </c>
      <c r="M15" s="77">
        <v>1.1904761904761902</v>
      </c>
      <c r="N15" s="61">
        <v>20.708333333333332</v>
      </c>
      <c r="O15" s="77">
        <v>2.352941176470587</v>
      </c>
      <c r="P15" s="61"/>
      <c r="Q15" s="77"/>
      <c r="R15" s="61"/>
      <c r="S15" s="77"/>
      <c r="T15" s="61"/>
      <c r="U15" s="77"/>
      <c r="V15" s="61">
        <v>140.32331591173056</v>
      </c>
      <c r="W15" s="77">
        <v>0.95700333082427047</v>
      </c>
    </row>
    <row r="16" spans="1:23" s="27" customFormat="1" ht="18.600000000000001" customHeight="1" x14ac:dyDescent="0.15">
      <c r="A16" s="140"/>
      <c r="B16" s="142"/>
      <c r="C16" s="30" t="s">
        <v>70</v>
      </c>
      <c r="D16" s="64"/>
      <c r="E16" s="80"/>
      <c r="F16" s="64"/>
      <c r="G16" s="80"/>
      <c r="H16" s="64"/>
      <c r="I16" s="80"/>
      <c r="J16" s="64"/>
      <c r="K16" s="80"/>
      <c r="L16" s="64"/>
      <c r="M16" s="80"/>
      <c r="N16" s="64"/>
      <c r="O16" s="80"/>
      <c r="P16" s="64"/>
      <c r="Q16" s="80"/>
      <c r="R16" s="64"/>
      <c r="S16" s="80"/>
      <c r="T16" s="64"/>
      <c r="U16" s="80"/>
      <c r="V16" s="64"/>
      <c r="W16" s="80"/>
    </row>
    <row r="17" spans="1:23" s="27" customFormat="1" ht="18.600000000000001" customHeight="1" x14ac:dyDescent="0.15">
      <c r="A17" s="140"/>
      <c r="B17" s="31"/>
      <c r="C17" s="32" t="s">
        <v>71</v>
      </c>
      <c r="D17" s="65">
        <v>363.14285714285717</v>
      </c>
      <c r="E17" s="83">
        <v>100</v>
      </c>
      <c r="F17" s="65">
        <v>1944.4137931034484</v>
      </c>
      <c r="G17" s="83">
        <v>100</v>
      </c>
      <c r="H17" s="65">
        <v>2587.428571428572</v>
      </c>
      <c r="I17" s="83">
        <v>100</v>
      </c>
      <c r="J17" s="65">
        <v>6367.255813953484</v>
      </c>
      <c r="K17" s="83">
        <v>100</v>
      </c>
      <c r="L17" s="65">
        <v>2421.6585365853662</v>
      </c>
      <c r="M17" s="83">
        <v>100</v>
      </c>
      <c r="N17" s="65">
        <v>880.10416666666708</v>
      </c>
      <c r="O17" s="83">
        <v>100</v>
      </c>
      <c r="P17" s="65">
        <v>71.869565217391283</v>
      </c>
      <c r="Q17" s="83">
        <v>100</v>
      </c>
      <c r="R17" s="65">
        <v>10.909090909090908</v>
      </c>
      <c r="S17" s="83">
        <v>100</v>
      </c>
      <c r="T17" s="65">
        <v>16</v>
      </c>
      <c r="U17" s="83">
        <v>100</v>
      </c>
      <c r="V17" s="65">
        <v>14662.782395006878</v>
      </c>
      <c r="W17" s="83">
        <v>100</v>
      </c>
    </row>
    <row r="18" spans="1:23" s="27" customFormat="1" ht="18.600000000000001" customHeight="1" x14ac:dyDescent="0.15">
      <c r="A18" s="33"/>
      <c r="B18" s="143" t="s">
        <v>2</v>
      </c>
      <c r="C18" s="26" t="s">
        <v>66</v>
      </c>
      <c r="D18" s="59">
        <v>6.8888888888888893</v>
      </c>
      <c r="E18" s="74">
        <v>33.333333333333336</v>
      </c>
      <c r="F18" s="59">
        <v>225.16666666666663</v>
      </c>
      <c r="G18" s="74">
        <v>53.84615384615384</v>
      </c>
      <c r="H18" s="59">
        <v>110.41666666666666</v>
      </c>
      <c r="I18" s="74">
        <v>33.333333333333329</v>
      </c>
      <c r="J18" s="59">
        <v>304.52830188679241</v>
      </c>
      <c r="K18" s="74">
        <v>34.090909090909093</v>
      </c>
      <c r="L18" s="59">
        <v>59.402777777777764</v>
      </c>
      <c r="M18" s="74">
        <v>19.999999999999982</v>
      </c>
      <c r="N18" s="59">
        <v>20.888888888888889</v>
      </c>
      <c r="O18" s="74">
        <v>25</v>
      </c>
      <c r="P18" s="59">
        <v>5</v>
      </c>
      <c r="Q18" s="74">
        <v>33.333333333333336</v>
      </c>
      <c r="R18" s="59">
        <v>1.3333333333333333</v>
      </c>
      <c r="S18" s="74">
        <v>33.333333333333329</v>
      </c>
      <c r="T18" s="59"/>
      <c r="U18" s="74"/>
      <c r="V18" s="59">
        <v>733.62552410901458</v>
      </c>
      <c r="W18" s="74">
        <v>35.56220825203949</v>
      </c>
    </row>
    <row r="19" spans="1:23" s="27" customFormat="1" ht="18.600000000000001" customHeight="1" x14ac:dyDescent="0.15">
      <c r="A19" s="33"/>
      <c r="B19" s="142"/>
      <c r="C19" s="28" t="s">
        <v>67</v>
      </c>
      <c r="D19" s="61">
        <v>6.8888888888888893</v>
      </c>
      <c r="E19" s="77">
        <v>33.333333333333336</v>
      </c>
      <c r="F19" s="61">
        <v>96.5</v>
      </c>
      <c r="G19" s="77">
        <v>23.07692307692308</v>
      </c>
      <c r="H19" s="61">
        <v>198.75000000000003</v>
      </c>
      <c r="I19" s="77">
        <v>60.000000000000007</v>
      </c>
      <c r="J19" s="61">
        <v>487.24528301886778</v>
      </c>
      <c r="K19" s="77">
        <v>54.545454545454547</v>
      </c>
      <c r="L19" s="61">
        <v>219.33333333333354</v>
      </c>
      <c r="M19" s="77">
        <v>73.846153846153868</v>
      </c>
      <c r="N19" s="61">
        <v>52.222222222222221</v>
      </c>
      <c r="O19" s="77">
        <v>62.5</v>
      </c>
      <c r="P19" s="61">
        <v>10</v>
      </c>
      <c r="Q19" s="77">
        <v>66.666666666666671</v>
      </c>
      <c r="R19" s="61">
        <v>2.6666666666666665</v>
      </c>
      <c r="S19" s="77">
        <v>66.666666666666657</v>
      </c>
      <c r="T19" s="61"/>
      <c r="U19" s="77"/>
      <c r="V19" s="61">
        <v>1073.6063941299792</v>
      </c>
      <c r="W19" s="77">
        <v>52.042646982792412</v>
      </c>
    </row>
    <row r="20" spans="1:23" s="27" customFormat="1" ht="18.600000000000001" customHeight="1" x14ac:dyDescent="0.15">
      <c r="A20" s="33"/>
      <c r="B20" s="142"/>
      <c r="C20" s="29" t="s">
        <v>68</v>
      </c>
      <c r="D20" s="61">
        <v>6.8888888888888893</v>
      </c>
      <c r="E20" s="77">
        <v>33.333333333333336</v>
      </c>
      <c r="F20" s="61">
        <v>96.5</v>
      </c>
      <c r="G20" s="77">
        <v>23.07692307692308</v>
      </c>
      <c r="H20" s="61">
        <v>22.083333333333332</v>
      </c>
      <c r="I20" s="77">
        <v>6.6666666666666661</v>
      </c>
      <c r="J20" s="61">
        <v>101.50943396226415</v>
      </c>
      <c r="K20" s="77">
        <v>11.363636363636367</v>
      </c>
      <c r="L20" s="61">
        <v>18.277777777777779</v>
      </c>
      <c r="M20" s="77">
        <v>6.1538461538461497</v>
      </c>
      <c r="N20" s="61">
        <v>3.4814814814814814</v>
      </c>
      <c r="O20" s="77">
        <v>4.1666666666666661</v>
      </c>
      <c r="P20" s="61"/>
      <c r="Q20" s="77"/>
      <c r="R20" s="61"/>
      <c r="S20" s="77"/>
      <c r="T20" s="61"/>
      <c r="U20" s="77"/>
      <c r="V20" s="61">
        <v>248.74091544374565</v>
      </c>
      <c r="W20" s="77">
        <v>12.057617878762589</v>
      </c>
    </row>
    <row r="21" spans="1:23" s="27" customFormat="1" ht="18.600000000000001" customHeight="1" x14ac:dyDescent="0.15">
      <c r="A21" s="33"/>
      <c r="B21" s="142"/>
      <c r="C21" s="29" t="s">
        <v>69</v>
      </c>
      <c r="D21" s="61"/>
      <c r="E21" s="77"/>
      <c r="F21" s="61"/>
      <c r="G21" s="77"/>
      <c r="H21" s="61"/>
      <c r="I21" s="77"/>
      <c r="J21" s="61"/>
      <c r="K21" s="77"/>
      <c r="L21" s="61"/>
      <c r="M21" s="77"/>
      <c r="N21" s="61">
        <v>3.4814814814814814</v>
      </c>
      <c r="O21" s="77">
        <v>4.1666666666666661</v>
      </c>
      <c r="P21" s="61"/>
      <c r="Q21" s="77"/>
      <c r="R21" s="61"/>
      <c r="S21" s="77"/>
      <c r="T21" s="61"/>
      <c r="U21" s="77"/>
      <c r="V21" s="61">
        <v>3.4814814814814814</v>
      </c>
      <c r="W21" s="77">
        <v>0.16876344320275549</v>
      </c>
    </row>
    <row r="22" spans="1:23" s="27" customFormat="1" ht="18.600000000000001" customHeight="1" x14ac:dyDescent="0.15">
      <c r="A22" s="33"/>
      <c r="B22" s="142"/>
      <c r="C22" s="30" t="s">
        <v>70</v>
      </c>
      <c r="D22" s="64"/>
      <c r="E22" s="80"/>
      <c r="F22" s="64"/>
      <c r="G22" s="80"/>
      <c r="H22" s="64"/>
      <c r="I22" s="80"/>
      <c r="J22" s="64"/>
      <c r="K22" s="80"/>
      <c r="L22" s="64"/>
      <c r="M22" s="80"/>
      <c r="N22" s="64">
        <v>3.4814814814814814</v>
      </c>
      <c r="O22" s="80">
        <v>4.1666666666666661</v>
      </c>
      <c r="P22" s="64"/>
      <c r="Q22" s="80"/>
      <c r="R22" s="64"/>
      <c r="S22" s="80"/>
      <c r="T22" s="64"/>
      <c r="U22" s="80"/>
      <c r="V22" s="64">
        <v>3.4814814814814814</v>
      </c>
      <c r="W22" s="80">
        <v>0.16876344320275549</v>
      </c>
    </row>
    <row r="23" spans="1:23" s="27" customFormat="1" ht="18.600000000000001" customHeight="1" x14ac:dyDescent="0.15">
      <c r="A23" s="34"/>
      <c r="B23" s="31"/>
      <c r="C23" s="32" t="s">
        <v>71</v>
      </c>
      <c r="D23" s="65">
        <v>20.666666666666668</v>
      </c>
      <c r="E23" s="83">
        <v>100</v>
      </c>
      <c r="F23" s="65">
        <v>418.16666666666663</v>
      </c>
      <c r="G23" s="83">
        <v>100</v>
      </c>
      <c r="H23" s="65">
        <v>331.25</v>
      </c>
      <c r="I23" s="83">
        <v>100</v>
      </c>
      <c r="J23" s="65">
        <v>893.28301886792428</v>
      </c>
      <c r="K23" s="83">
        <v>100</v>
      </c>
      <c r="L23" s="65">
        <v>297.01388888888908</v>
      </c>
      <c r="M23" s="83">
        <v>100</v>
      </c>
      <c r="N23" s="65">
        <v>83.555555555555557</v>
      </c>
      <c r="O23" s="83">
        <v>100</v>
      </c>
      <c r="P23" s="65">
        <v>15</v>
      </c>
      <c r="Q23" s="83">
        <v>100</v>
      </c>
      <c r="R23" s="65">
        <v>4</v>
      </c>
      <c r="S23" s="83">
        <v>100</v>
      </c>
      <c r="T23" s="65"/>
      <c r="U23" s="83"/>
      <c r="V23" s="65">
        <v>2062.9357966457023</v>
      </c>
      <c r="W23" s="83">
        <v>100</v>
      </c>
    </row>
    <row r="24" spans="1:23" s="27" customFormat="1" ht="18.600000000000001" customHeight="1" x14ac:dyDescent="0.15">
      <c r="A24" s="33"/>
      <c r="B24" s="143" t="s">
        <v>3</v>
      </c>
      <c r="C24" s="26" t="s">
        <v>66</v>
      </c>
      <c r="D24" s="59"/>
      <c r="E24" s="74"/>
      <c r="F24" s="59"/>
      <c r="G24" s="74"/>
      <c r="H24" s="59"/>
      <c r="I24" s="74"/>
      <c r="J24" s="59"/>
      <c r="K24" s="74"/>
      <c r="L24" s="59"/>
      <c r="M24" s="74"/>
      <c r="N24" s="59"/>
      <c r="O24" s="74"/>
      <c r="P24" s="59"/>
      <c r="Q24" s="74"/>
      <c r="R24" s="59"/>
      <c r="S24" s="74"/>
      <c r="T24" s="59"/>
      <c r="U24" s="74"/>
      <c r="V24" s="59"/>
      <c r="W24" s="74"/>
    </row>
    <row r="25" spans="1:23" s="27" customFormat="1" ht="18.600000000000001" customHeight="1" x14ac:dyDescent="0.15">
      <c r="A25" s="33"/>
      <c r="B25" s="142"/>
      <c r="C25" s="28" t="s">
        <v>67</v>
      </c>
      <c r="D25" s="61"/>
      <c r="E25" s="77"/>
      <c r="F25" s="61">
        <v>77</v>
      </c>
      <c r="G25" s="77">
        <v>100</v>
      </c>
      <c r="H25" s="61"/>
      <c r="I25" s="77"/>
      <c r="J25" s="61"/>
      <c r="K25" s="77"/>
      <c r="L25" s="61">
        <v>15.333333333333334</v>
      </c>
      <c r="M25" s="77">
        <v>66.666666666666671</v>
      </c>
      <c r="N25" s="61">
        <v>9</v>
      </c>
      <c r="O25" s="77">
        <v>100</v>
      </c>
      <c r="P25" s="61"/>
      <c r="Q25" s="77"/>
      <c r="R25" s="61"/>
      <c r="S25" s="77"/>
      <c r="T25" s="61"/>
      <c r="U25" s="77"/>
      <c r="V25" s="61">
        <v>101.33333333333333</v>
      </c>
      <c r="W25" s="77">
        <v>92.966360856269105</v>
      </c>
    </row>
    <row r="26" spans="1:23" s="27" customFormat="1" ht="18.600000000000001" customHeight="1" x14ac:dyDescent="0.15">
      <c r="A26" s="33"/>
      <c r="B26" s="142"/>
      <c r="C26" s="29" t="s">
        <v>68</v>
      </c>
      <c r="D26" s="61"/>
      <c r="E26" s="77"/>
      <c r="F26" s="61"/>
      <c r="G26" s="77"/>
      <c r="H26" s="61"/>
      <c r="I26" s="77"/>
      <c r="J26" s="61"/>
      <c r="K26" s="77"/>
      <c r="L26" s="61">
        <v>7.666666666666667</v>
      </c>
      <c r="M26" s="77">
        <v>33.333333333333336</v>
      </c>
      <c r="N26" s="61"/>
      <c r="O26" s="77"/>
      <c r="P26" s="61"/>
      <c r="Q26" s="77"/>
      <c r="R26" s="61"/>
      <c r="S26" s="77"/>
      <c r="T26" s="61"/>
      <c r="U26" s="77"/>
      <c r="V26" s="61">
        <v>7.666666666666667</v>
      </c>
      <c r="W26" s="77">
        <v>7.0336391437308867</v>
      </c>
    </row>
    <row r="27" spans="1:23" s="27" customFormat="1" ht="18.600000000000001" customHeight="1" x14ac:dyDescent="0.15">
      <c r="A27" s="33"/>
      <c r="B27" s="142"/>
      <c r="C27" s="29" t="s">
        <v>69</v>
      </c>
      <c r="D27" s="61"/>
      <c r="E27" s="77"/>
      <c r="F27" s="61"/>
      <c r="G27" s="77"/>
      <c r="H27" s="61"/>
      <c r="I27" s="77"/>
      <c r="J27" s="61"/>
      <c r="K27" s="77"/>
      <c r="L27" s="61"/>
      <c r="M27" s="77"/>
      <c r="N27" s="61"/>
      <c r="O27" s="77"/>
      <c r="P27" s="61"/>
      <c r="Q27" s="77"/>
      <c r="R27" s="61"/>
      <c r="S27" s="77"/>
      <c r="T27" s="61"/>
      <c r="U27" s="77"/>
      <c r="V27" s="61"/>
      <c r="W27" s="77"/>
    </row>
    <row r="28" spans="1:23" s="27" customFormat="1" ht="18.600000000000001" customHeight="1" x14ac:dyDescent="0.15">
      <c r="A28" s="33"/>
      <c r="B28" s="142"/>
      <c r="C28" s="30" t="s">
        <v>70</v>
      </c>
      <c r="D28" s="64"/>
      <c r="E28" s="80"/>
      <c r="F28" s="64"/>
      <c r="G28" s="80"/>
      <c r="H28" s="64"/>
      <c r="I28" s="80"/>
      <c r="J28" s="64"/>
      <c r="K28" s="80"/>
      <c r="L28" s="64"/>
      <c r="M28" s="80"/>
      <c r="N28" s="64"/>
      <c r="O28" s="80"/>
      <c r="P28" s="64"/>
      <c r="Q28" s="80"/>
      <c r="R28" s="64"/>
      <c r="S28" s="80"/>
      <c r="T28" s="64"/>
      <c r="U28" s="80"/>
      <c r="V28" s="64"/>
      <c r="W28" s="80"/>
    </row>
    <row r="29" spans="1:23" s="27" customFormat="1" ht="18.600000000000001" customHeight="1" x14ac:dyDescent="0.15">
      <c r="A29" s="34"/>
      <c r="B29" s="31"/>
      <c r="C29" s="32" t="s">
        <v>71</v>
      </c>
      <c r="D29" s="65"/>
      <c r="E29" s="83"/>
      <c r="F29" s="65">
        <v>77</v>
      </c>
      <c r="G29" s="83">
        <v>100</v>
      </c>
      <c r="H29" s="65"/>
      <c r="I29" s="83"/>
      <c r="J29" s="65"/>
      <c r="K29" s="83"/>
      <c r="L29" s="65">
        <v>23</v>
      </c>
      <c r="M29" s="83">
        <v>100</v>
      </c>
      <c r="N29" s="65">
        <v>9</v>
      </c>
      <c r="O29" s="83">
        <v>100</v>
      </c>
      <c r="P29" s="65"/>
      <c r="Q29" s="83"/>
      <c r="R29" s="65"/>
      <c r="S29" s="83"/>
      <c r="T29" s="65"/>
      <c r="U29" s="83"/>
      <c r="V29" s="65">
        <v>109</v>
      </c>
      <c r="W29" s="83">
        <v>100</v>
      </c>
    </row>
    <row r="30" spans="1:23" s="27" customFormat="1" ht="18.600000000000001" customHeight="1" x14ac:dyDescent="0.15">
      <c r="A30" s="33"/>
      <c r="B30" s="143" t="s">
        <v>74</v>
      </c>
      <c r="C30" s="26" t="s">
        <v>66</v>
      </c>
      <c r="D30" s="59"/>
      <c r="E30" s="74"/>
      <c r="F30" s="59">
        <v>97.5</v>
      </c>
      <c r="G30" s="74">
        <v>66.666666666666671</v>
      </c>
      <c r="H30" s="59">
        <v>112</v>
      </c>
      <c r="I30" s="74">
        <v>100</v>
      </c>
      <c r="J30" s="59">
        <v>171.35483870967738</v>
      </c>
      <c r="K30" s="74">
        <v>36.36363636363636</v>
      </c>
      <c r="L30" s="59">
        <v>53.125</v>
      </c>
      <c r="M30" s="74">
        <v>42.5</v>
      </c>
      <c r="N30" s="59">
        <v>18.5</v>
      </c>
      <c r="O30" s="74">
        <v>57.142857142857146</v>
      </c>
      <c r="P30" s="59"/>
      <c r="Q30" s="74"/>
      <c r="R30" s="59"/>
      <c r="S30" s="74"/>
      <c r="T30" s="59"/>
      <c r="U30" s="74"/>
      <c r="V30" s="59">
        <v>452.47983870967738</v>
      </c>
      <c r="W30" s="74">
        <v>50.906162814435092</v>
      </c>
    </row>
    <row r="31" spans="1:23" s="27" customFormat="1" ht="18.600000000000001" customHeight="1" x14ac:dyDescent="0.15">
      <c r="A31" s="33"/>
      <c r="B31" s="142"/>
      <c r="C31" s="28" t="s">
        <v>67</v>
      </c>
      <c r="D31" s="61"/>
      <c r="E31" s="77"/>
      <c r="F31" s="61">
        <v>48.75</v>
      </c>
      <c r="G31" s="77">
        <v>33.333333333333336</v>
      </c>
      <c r="H31" s="61"/>
      <c r="I31" s="77"/>
      <c r="J31" s="61">
        <v>235.61290322580638</v>
      </c>
      <c r="K31" s="77">
        <v>49.999999999999993</v>
      </c>
      <c r="L31" s="61">
        <v>65.625</v>
      </c>
      <c r="M31" s="77">
        <v>52.5</v>
      </c>
      <c r="N31" s="61">
        <v>11.5625</v>
      </c>
      <c r="O31" s="77">
        <v>35.714285714285715</v>
      </c>
      <c r="P31" s="61">
        <v>2</v>
      </c>
      <c r="Q31" s="77">
        <v>100</v>
      </c>
      <c r="R31" s="61"/>
      <c r="S31" s="77"/>
      <c r="T31" s="61"/>
      <c r="U31" s="77"/>
      <c r="V31" s="61">
        <v>363.55040322580635</v>
      </c>
      <c r="W31" s="77">
        <v>40.90117268128926</v>
      </c>
    </row>
    <row r="32" spans="1:23" s="27" customFormat="1" ht="18.600000000000001" customHeight="1" x14ac:dyDescent="0.15">
      <c r="A32" s="33"/>
      <c r="B32" s="142"/>
      <c r="C32" s="29" t="s">
        <v>68</v>
      </c>
      <c r="D32" s="61"/>
      <c r="E32" s="77"/>
      <c r="F32" s="61"/>
      <c r="G32" s="77"/>
      <c r="H32" s="61"/>
      <c r="I32" s="77"/>
      <c r="J32" s="61">
        <v>42.838709677419352</v>
      </c>
      <c r="K32" s="77">
        <v>9.0909090909090917</v>
      </c>
      <c r="L32" s="61">
        <v>6.25</v>
      </c>
      <c r="M32" s="77">
        <v>5</v>
      </c>
      <c r="N32" s="61">
        <v>2.3125</v>
      </c>
      <c r="O32" s="77">
        <v>7.1428571428571432</v>
      </c>
      <c r="P32" s="61"/>
      <c r="Q32" s="77"/>
      <c r="R32" s="61"/>
      <c r="S32" s="77"/>
      <c r="T32" s="61"/>
      <c r="U32" s="77"/>
      <c r="V32" s="61">
        <v>51.401209677419352</v>
      </c>
      <c r="W32" s="77">
        <v>5.7828838433098193</v>
      </c>
    </row>
    <row r="33" spans="1:23" s="27" customFormat="1" ht="18.600000000000001" customHeight="1" x14ac:dyDescent="0.15">
      <c r="A33" s="33"/>
      <c r="B33" s="142"/>
      <c r="C33" s="29" t="s">
        <v>69</v>
      </c>
      <c r="D33" s="61"/>
      <c r="E33" s="77"/>
      <c r="F33" s="61"/>
      <c r="G33" s="77"/>
      <c r="H33" s="61"/>
      <c r="I33" s="77"/>
      <c r="J33" s="61">
        <v>21.419354838709676</v>
      </c>
      <c r="K33" s="77">
        <v>4.5454545454545459</v>
      </c>
      <c r="L33" s="61"/>
      <c r="M33" s="77"/>
      <c r="N33" s="61"/>
      <c r="O33" s="77"/>
      <c r="P33" s="61"/>
      <c r="Q33" s="77"/>
      <c r="R33" s="61"/>
      <c r="S33" s="77"/>
      <c r="T33" s="61"/>
      <c r="U33" s="77"/>
      <c r="V33" s="61">
        <v>21.419354838709676</v>
      </c>
      <c r="W33" s="77">
        <v>2.4097806609658177</v>
      </c>
    </row>
    <row r="34" spans="1:23" s="27" customFormat="1" ht="18.600000000000001" customHeight="1" x14ac:dyDescent="0.15">
      <c r="A34" s="33"/>
      <c r="B34" s="142"/>
      <c r="C34" s="30" t="s">
        <v>70</v>
      </c>
      <c r="D34" s="64"/>
      <c r="E34" s="80"/>
      <c r="F34" s="64"/>
      <c r="G34" s="80"/>
      <c r="H34" s="64"/>
      <c r="I34" s="80"/>
      <c r="J34" s="64"/>
      <c r="K34" s="80"/>
      <c r="L34" s="64"/>
      <c r="M34" s="80"/>
      <c r="N34" s="64"/>
      <c r="O34" s="80"/>
      <c r="P34" s="64"/>
      <c r="Q34" s="80"/>
      <c r="R34" s="64"/>
      <c r="S34" s="80"/>
      <c r="T34" s="64"/>
      <c r="U34" s="80"/>
      <c r="V34" s="64"/>
      <c r="W34" s="80"/>
    </row>
    <row r="35" spans="1:23" s="27" customFormat="1" ht="18.600000000000001" customHeight="1" x14ac:dyDescent="0.15">
      <c r="A35" s="34"/>
      <c r="B35" s="31"/>
      <c r="C35" s="32" t="s">
        <v>71</v>
      </c>
      <c r="D35" s="65"/>
      <c r="E35" s="83"/>
      <c r="F35" s="65">
        <v>146.25</v>
      </c>
      <c r="G35" s="83">
        <v>100</v>
      </c>
      <c r="H35" s="65">
        <v>112</v>
      </c>
      <c r="I35" s="83">
        <v>100</v>
      </c>
      <c r="J35" s="65">
        <v>471.22580645161281</v>
      </c>
      <c r="K35" s="83">
        <v>100</v>
      </c>
      <c r="L35" s="65">
        <v>125</v>
      </c>
      <c r="M35" s="83">
        <v>100</v>
      </c>
      <c r="N35" s="65">
        <v>32.375</v>
      </c>
      <c r="O35" s="83">
        <v>100</v>
      </c>
      <c r="P35" s="65">
        <v>2</v>
      </c>
      <c r="Q35" s="83">
        <v>100</v>
      </c>
      <c r="R35" s="65"/>
      <c r="S35" s="83"/>
      <c r="T35" s="65"/>
      <c r="U35" s="83"/>
      <c r="V35" s="65">
        <v>888.85080645161281</v>
      </c>
      <c r="W35" s="83">
        <v>100</v>
      </c>
    </row>
    <row r="36" spans="1:23" s="27" customFormat="1" ht="18.600000000000001" customHeight="1" x14ac:dyDescent="0.15">
      <c r="A36" s="33"/>
      <c r="B36" s="143" t="s">
        <v>75</v>
      </c>
      <c r="C36" s="26" t="s">
        <v>66</v>
      </c>
      <c r="D36" s="59">
        <v>69</v>
      </c>
      <c r="E36" s="74">
        <v>100</v>
      </c>
      <c r="F36" s="59">
        <v>52</v>
      </c>
      <c r="G36" s="74">
        <v>50</v>
      </c>
      <c r="H36" s="59">
        <v>184.99999999999997</v>
      </c>
      <c r="I36" s="74">
        <v>69.999999999999986</v>
      </c>
      <c r="J36" s="59">
        <v>167.08108108108109</v>
      </c>
      <c r="K36" s="74">
        <v>52.380952380952387</v>
      </c>
      <c r="L36" s="59">
        <v>41.333333333333336</v>
      </c>
      <c r="M36" s="74">
        <v>50</v>
      </c>
      <c r="N36" s="59">
        <v>16</v>
      </c>
      <c r="O36" s="74">
        <v>80</v>
      </c>
      <c r="P36" s="59"/>
      <c r="Q36" s="74"/>
      <c r="R36" s="59"/>
      <c r="S36" s="74"/>
      <c r="T36" s="59"/>
      <c r="U36" s="74"/>
      <c r="V36" s="59">
        <v>530.41441441441441</v>
      </c>
      <c r="W36" s="74">
        <v>61.753260861421822</v>
      </c>
    </row>
    <row r="37" spans="1:23" s="27" customFormat="1" ht="18.600000000000001" customHeight="1" x14ac:dyDescent="0.15">
      <c r="A37" s="33"/>
      <c r="B37" s="142"/>
      <c r="C37" s="28" t="s">
        <v>67</v>
      </c>
      <c r="D37" s="61"/>
      <c r="E37" s="77"/>
      <c r="F37" s="61"/>
      <c r="G37" s="77"/>
      <c r="H37" s="61">
        <v>52.857142857142854</v>
      </c>
      <c r="I37" s="77">
        <v>20</v>
      </c>
      <c r="J37" s="61">
        <v>136.70270270270271</v>
      </c>
      <c r="K37" s="77">
        <v>42.857142857142861</v>
      </c>
      <c r="L37" s="61">
        <v>37.200000000000003</v>
      </c>
      <c r="M37" s="77">
        <v>45</v>
      </c>
      <c r="N37" s="61">
        <v>4</v>
      </c>
      <c r="O37" s="77">
        <v>20</v>
      </c>
      <c r="P37" s="61"/>
      <c r="Q37" s="77"/>
      <c r="R37" s="61"/>
      <c r="S37" s="77"/>
      <c r="T37" s="61"/>
      <c r="U37" s="77"/>
      <c r="V37" s="61">
        <v>230.75984555984559</v>
      </c>
      <c r="W37" s="77">
        <v>26.866111764573677</v>
      </c>
    </row>
    <row r="38" spans="1:23" s="27" customFormat="1" ht="18.600000000000001" customHeight="1" x14ac:dyDescent="0.15">
      <c r="A38" s="33"/>
      <c r="B38" s="142"/>
      <c r="C38" s="29" t="s">
        <v>68</v>
      </c>
      <c r="D38" s="61"/>
      <c r="E38" s="77"/>
      <c r="F38" s="61">
        <v>26</v>
      </c>
      <c r="G38" s="77">
        <v>25</v>
      </c>
      <c r="H38" s="61">
        <v>26.428571428571427</v>
      </c>
      <c r="I38" s="77">
        <v>10</v>
      </c>
      <c r="J38" s="61">
        <v>15.189189189189189</v>
      </c>
      <c r="K38" s="77">
        <v>4.7619047619047619</v>
      </c>
      <c r="L38" s="61"/>
      <c r="M38" s="77"/>
      <c r="N38" s="61"/>
      <c r="O38" s="77"/>
      <c r="P38" s="61"/>
      <c r="Q38" s="77"/>
      <c r="R38" s="61"/>
      <c r="S38" s="77"/>
      <c r="T38" s="61"/>
      <c r="U38" s="77"/>
      <c r="V38" s="61">
        <v>67.617760617760624</v>
      </c>
      <c r="W38" s="77">
        <v>7.8723675239928985</v>
      </c>
    </row>
    <row r="39" spans="1:23" s="27" customFormat="1" ht="18.600000000000001" customHeight="1" x14ac:dyDescent="0.15">
      <c r="A39" s="33"/>
      <c r="B39" s="142"/>
      <c r="C39" s="29" t="s">
        <v>69</v>
      </c>
      <c r="D39" s="61"/>
      <c r="E39" s="77"/>
      <c r="F39" s="61"/>
      <c r="G39" s="77"/>
      <c r="H39" s="61"/>
      <c r="I39" s="77"/>
      <c r="J39" s="61"/>
      <c r="K39" s="77"/>
      <c r="L39" s="61">
        <v>4.1333333333333337</v>
      </c>
      <c r="M39" s="77">
        <v>5</v>
      </c>
      <c r="N39" s="61"/>
      <c r="O39" s="77"/>
      <c r="P39" s="61"/>
      <c r="Q39" s="77"/>
      <c r="R39" s="61"/>
      <c r="S39" s="77"/>
      <c r="T39" s="61"/>
      <c r="U39" s="77"/>
      <c r="V39" s="61">
        <v>4.1333333333333337</v>
      </c>
      <c r="W39" s="77">
        <v>0.48122148385115049</v>
      </c>
    </row>
    <row r="40" spans="1:23" s="27" customFormat="1" ht="18.600000000000001" customHeight="1" x14ac:dyDescent="0.15">
      <c r="A40" s="33"/>
      <c r="B40" s="142"/>
      <c r="C40" s="30" t="s">
        <v>70</v>
      </c>
      <c r="D40" s="64"/>
      <c r="E40" s="80"/>
      <c r="F40" s="64">
        <v>26</v>
      </c>
      <c r="G40" s="80">
        <v>25</v>
      </c>
      <c r="H40" s="64"/>
      <c r="I40" s="80"/>
      <c r="J40" s="64"/>
      <c r="K40" s="80"/>
      <c r="L40" s="64"/>
      <c r="M40" s="80"/>
      <c r="N40" s="64"/>
      <c r="O40" s="80"/>
      <c r="P40" s="64"/>
      <c r="Q40" s="80"/>
      <c r="R40" s="64"/>
      <c r="S40" s="80"/>
      <c r="T40" s="64"/>
      <c r="U40" s="80"/>
      <c r="V40" s="64">
        <v>26</v>
      </c>
      <c r="W40" s="80">
        <v>3.0270383661604621</v>
      </c>
    </row>
    <row r="41" spans="1:23" s="27" customFormat="1" ht="18.600000000000001" customHeight="1" x14ac:dyDescent="0.15">
      <c r="A41" s="33"/>
      <c r="B41" s="31"/>
      <c r="C41" s="32" t="s">
        <v>71</v>
      </c>
      <c r="D41" s="65">
        <v>69</v>
      </c>
      <c r="E41" s="83">
        <v>100</v>
      </c>
      <c r="F41" s="65">
        <v>104</v>
      </c>
      <c r="G41" s="83">
        <v>100</v>
      </c>
      <c r="H41" s="65">
        <v>264.28571428571428</v>
      </c>
      <c r="I41" s="83">
        <v>100</v>
      </c>
      <c r="J41" s="65">
        <v>318.97297297297297</v>
      </c>
      <c r="K41" s="83">
        <v>100</v>
      </c>
      <c r="L41" s="65">
        <v>82.666666666666671</v>
      </c>
      <c r="M41" s="83">
        <v>100</v>
      </c>
      <c r="N41" s="65">
        <v>20</v>
      </c>
      <c r="O41" s="83">
        <v>100</v>
      </c>
      <c r="P41" s="65"/>
      <c r="Q41" s="83"/>
      <c r="R41" s="65"/>
      <c r="S41" s="83"/>
      <c r="T41" s="65"/>
      <c r="U41" s="83"/>
      <c r="V41" s="65">
        <v>858.92535392535387</v>
      </c>
      <c r="W41" s="83">
        <v>100</v>
      </c>
    </row>
    <row r="42" spans="1:23" s="27" customFormat="1" ht="18.600000000000001" customHeight="1" x14ac:dyDescent="0.15">
      <c r="A42" s="35"/>
      <c r="B42" s="146" t="s">
        <v>1</v>
      </c>
      <c r="C42" s="26" t="s">
        <v>66</v>
      </c>
      <c r="D42" s="59">
        <v>257.46031746031747</v>
      </c>
      <c r="E42" s="74">
        <v>56.858414835068523</v>
      </c>
      <c r="F42" s="59">
        <v>1346.8735632183907</v>
      </c>
      <c r="G42" s="74">
        <v>50.072805084284035</v>
      </c>
      <c r="H42" s="59">
        <v>1571.7595238095241</v>
      </c>
      <c r="I42" s="74">
        <v>47.701868291079101</v>
      </c>
      <c r="J42" s="59">
        <v>3826.5921286542934</v>
      </c>
      <c r="K42" s="74">
        <v>47.530950739639763</v>
      </c>
      <c r="L42" s="59">
        <v>1220.5440379403799</v>
      </c>
      <c r="M42" s="74">
        <v>41.383645617174132</v>
      </c>
      <c r="N42" s="59">
        <v>459.20138888888908</v>
      </c>
      <c r="O42" s="74">
        <v>44.798617932996848</v>
      </c>
      <c r="P42" s="59">
        <v>23.913043478260867</v>
      </c>
      <c r="Q42" s="74">
        <v>26.908023483365952</v>
      </c>
      <c r="R42" s="59">
        <v>3.5151515151515147</v>
      </c>
      <c r="S42" s="74">
        <v>23.577235772357721</v>
      </c>
      <c r="T42" s="59">
        <v>10.666666666666666</v>
      </c>
      <c r="U42" s="74">
        <v>66.666666666666657</v>
      </c>
      <c r="V42" s="59">
        <v>8720.5258216318725</v>
      </c>
      <c r="W42" s="74">
        <v>46.928715039159599</v>
      </c>
    </row>
    <row r="43" spans="1:23" s="27" customFormat="1" ht="18.600000000000001" customHeight="1" x14ac:dyDescent="0.15">
      <c r="A43" s="36"/>
      <c r="B43" s="147"/>
      <c r="C43" s="28" t="s">
        <v>67</v>
      </c>
      <c r="D43" s="61">
        <v>97.674603174603178</v>
      </c>
      <c r="E43" s="77">
        <v>21.570792582465732</v>
      </c>
      <c r="F43" s="61">
        <v>951.40517241379314</v>
      </c>
      <c r="G43" s="77">
        <v>35.370451284691917</v>
      </c>
      <c r="H43" s="61">
        <v>1415.9500000000003</v>
      </c>
      <c r="I43" s="77">
        <v>42.973151670839705</v>
      </c>
      <c r="J43" s="61">
        <v>3689.4523618155918</v>
      </c>
      <c r="K43" s="77">
        <v>45.827507236151362</v>
      </c>
      <c r="L43" s="61">
        <v>1663.6380081300813</v>
      </c>
      <c r="M43" s="77">
        <v>56.407146013259819</v>
      </c>
      <c r="N43" s="61">
        <v>501.30555555555577</v>
      </c>
      <c r="O43" s="77">
        <v>48.906202364418554</v>
      </c>
      <c r="P43" s="61">
        <v>57.391304347826072</v>
      </c>
      <c r="Q43" s="77">
        <v>64.579256360078276</v>
      </c>
      <c r="R43" s="61">
        <v>11.393939393939393</v>
      </c>
      <c r="S43" s="77">
        <v>76.422764227642276</v>
      </c>
      <c r="T43" s="61">
        <v>5.333333333333333</v>
      </c>
      <c r="U43" s="77">
        <v>33.333333333333329</v>
      </c>
      <c r="V43" s="61">
        <v>8393.5442781647253</v>
      </c>
      <c r="W43" s="77">
        <v>45.169093659635621</v>
      </c>
    </row>
    <row r="44" spans="1:23" s="27" customFormat="1" ht="18.600000000000001" customHeight="1" x14ac:dyDescent="0.15">
      <c r="A44" s="36"/>
      <c r="B44" s="147"/>
      <c r="C44" s="29" t="s">
        <v>68</v>
      </c>
      <c r="D44" s="61">
        <v>6.8888888888888893</v>
      </c>
      <c r="E44" s="77">
        <v>1.5213657237003537</v>
      </c>
      <c r="F44" s="61">
        <v>365.55172413793105</v>
      </c>
      <c r="G44" s="77">
        <v>13.59013995882747</v>
      </c>
      <c r="H44" s="61">
        <v>307.25476190476189</v>
      </c>
      <c r="I44" s="77">
        <v>9.3249800380811969</v>
      </c>
      <c r="J44" s="61">
        <v>513.27376693739984</v>
      </c>
      <c r="K44" s="77">
        <v>6.3754874603869602</v>
      </c>
      <c r="L44" s="61">
        <v>32.194444444444443</v>
      </c>
      <c r="M44" s="77">
        <v>1.0915816540130194</v>
      </c>
      <c r="N44" s="61">
        <v>36.856481481481481</v>
      </c>
      <c r="O44" s="77">
        <v>3.5956324876076904</v>
      </c>
      <c r="P44" s="61">
        <v>7.5652173913043477</v>
      </c>
      <c r="Q44" s="77">
        <v>8.5127201565557744</v>
      </c>
      <c r="R44" s="61"/>
      <c r="S44" s="77"/>
      <c r="T44" s="61"/>
      <c r="U44" s="77"/>
      <c r="V44" s="61">
        <v>1269.5852851862119</v>
      </c>
      <c r="W44" s="77">
        <v>6.8321575195180948</v>
      </c>
    </row>
    <row r="45" spans="1:23" s="27" customFormat="1" ht="18.600000000000001" customHeight="1" x14ac:dyDescent="0.15">
      <c r="A45" s="36"/>
      <c r="B45" s="147"/>
      <c r="C45" s="29" t="s">
        <v>69</v>
      </c>
      <c r="D45" s="61">
        <v>90.785714285714292</v>
      </c>
      <c r="E45" s="77">
        <v>20.049426858765376</v>
      </c>
      <c r="F45" s="61"/>
      <c r="G45" s="77"/>
      <c r="H45" s="61"/>
      <c r="I45" s="77"/>
      <c r="J45" s="61">
        <v>21.419354838709676</v>
      </c>
      <c r="K45" s="77">
        <v>0.26605456382193671</v>
      </c>
      <c r="L45" s="61">
        <v>32.962601626016259</v>
      </c>
      <c r="M45" s="77">
        <v>1.1176267155530342</v>
      </c>
      <c r="N45" s="61">
        <v>24.189814814814813</v>
      </c>
      <c r="O45" s="77">
        <v>2.359901990673305</v>
      </c>
      <c r="P45" s="61"/>
      <c r="Q45" s="77"/>
      <c r="R45" s="61"/>
      <c r="S45" s="77"/>
      <c r="T45" s="61"/>
      <c r="U45" s="77"/>
      <c r="V45" s="61">
        <v>169.35748556525505</v>
      </c>
      <c r="W45" s="77">
        <v>0.91138187563478601</v>
      </c>
    </row>
    <row r="46" spans="1:23" s="27" customFormat="1" ht="18.600000000000001" customHeight="1" x14ac:dyDescent="0.15">
      <c r="A46" s="36"/>
      <c r="B46" s="147"/>
      <c r="C46" s="30" t="s">
        <v>70</v>
      </c>
      <c r="D46" s="64"/>
      <c r="E46" s="80"/>
      <c r="F46" s="64">
        <v>26</v>
      </c>
      <c r="G46" s="80">
        <v>0.96660367219657695</v>
      </c>
      <c r="H46" s="64"/>
      <c r="I46" s="80"/>
      <c r="J46" s="64"/>
      <c r="K46" s="80"/>
      <c r="L46" s="64"/>
      <c r="M46" s="80"/>
      <c r="N46" s="64">
        <v>3.4814814814814814</v>
      </c>
      <c r="O46" s="80">
        <v>0.33964522430360294</v>
      </c>
      <c r="P46" s="64"/>
      <c r="Q46" s="80"/>
      <c r="R46" s="64"/>
      <c r="S46" s="80"/>
      <c r="T46" s="64"/>
      <c r="U46" s="80"/>
      <c r="V46" s="64">
        <v>29.481481481481481</v>
      </c>
      <c r="W46" s="80">
        <v>0.15865190605189969</v>
      </c>
    </row>
    <row r="47" spans="1:23" s="27" customFormat="1" ht="18.600000000000001" customHeight="1" x14ac:dyDescent="0.15">
      <c r="A47" s="37"/>
      <c r="B47" s="38"/>
      <c r="C47" s="32" t="s">
        <v>71</v>
      </c>
      <c r="D47" s="65">
        <v>452.80952380952391</v>
      </c>
      <c r="E47" s="83">
        <v>100</v>
      </c>
      <c r="F47" s="65">
        <v>2689.8304597701149</v>
      </c>
      <c r="G47" s="83">
        <v>100</v>
      </c>
      <c r="H47" s="65">
        <v>3294.9642857142862</v>
      </c>
      <c r="I47" s="83">
        <v>100</v>
      </c>
      <c r="J47" s="65">
        <v>8050.7376122459928</v>
      </c>
      <c r="K47" s="83">
        <v>100</v>
      </c>
      <c r="L47" s="65">
        <v>2949.3390921409218</v>
      </c>
      <c r="M47" s="83">
        <v>100</v>
      </c>
      <c r="N47" s="65">
        <v>1025.0347222222226</v>
      </c>
      <c r="O47" s="83">
        <v>100</v>
      </c>
      <c r="P47" s="65">
        <v>88.869565217391283</v>
      </c>
      <c r="Q47" s="83">
        <v>100</v>
      </c>
      <c r="R47" s="65">
        <v>14.909090909090908</v>
      </c>
      <c r="S47" s="83">
        <v>100</v>
      </c>
      <c r="T47" s="65">
        <v>16</v>
      </c>
      <c r="U47" s="83">
        <v>100</v>
      </c>
      <c r="V47" s="65">
        <v>18582.494352029546</v>
      </c>
      <c r="W47" s="83">
        <v>100</v>
      </c>
    </row>
    <row r="48" spans="1:23" s="27" customFormat="1" ht="18.600000000000001" customHeight="1" x14ac:dyDescent="0.15">
      <c r="A48" s="145" t="s">
        <v>76</v>
      </c>
      <c r="B48" s="143" t="s">
        <v>4</v>
      </c>
      <c r="C48" s="26" t="s">
        <v>66</v>
      </c>
      <c r="D48" s="59">
        <v>1668</v>
      </c>
      <c r="E48" s="74">
        <v>100</v>
      </c>
      <c r="F48" s="59">
        <v>1026.3793103448277</v>
      </c>
      <c r="G48" s="74">
        <v>38.46153846153846</v>
      </c>
      <c r="H48" s="59">
        <v>1779.8421052631579</v>
      </c>
      <c r="I48" s="74">
        <v>63.636363636363633</v>
      </c>
      <c r="J48" s="59">
        <v>2565</v>
      </c>
      <c r="K48" s="74">
        <v>40.298507462686565</v>
      </c>
      <c r="L48" s="59">
        <v>396.83333333333343</v>
      </c>
      <c r="M48" s="74">
        <v>24.000000000000004</v>
      </c>
      <c r="N48" s="59">
        <v>328.83582089552232</v>
      </c>
      <c r="O48" s="74">
        <v>45.283018867924525</v>
      </c>
      <c r="P48" s="59">
        <v>38.4</v>
      </c>
      <c r="Q48" s="74">
        <v>20.833333333333329</v>
      </c>
      <c r="R48" s="59">
        <v>15.714285714285715</v>
      </c>
      <c r="S48" s="74">
        <v>57.894736842105267</v>
      </c>
      <c r="T48" s="59">
        <v>6.7272727272727275</v>
      </c>
      <c r="U48" s="74">
        <v>18.18181818181818</v>
      </c>
      <c r="V48" s="59">
        <v>7825.7321282783996</v>
      </c>
      <c r="W48" s="74">
        <v>48.52687170706006</v>
      </c>
    </row>
    <row r="49" spans="1:23" s="27" customFormat="1" ht="18.600000000000001" customHeight="1" x14ac:dyDescent="0.15">
      <c r="A49" s="140"/>
      <c r="B49" s="142"/>
      <c r="C49" s="28" t="s">
        <v>67</v>
      </c>
      <c r="D49" s="61"/>
      <c r="E49" s="77"/>
      <c r="F49" s="61">
        <v>1436.9310344827588</v>
      </c>
      <c r="G49" s="77">
        <v>53.846153846153847</v>
      </c>
      <c r="H49" s="61">
        <v>508.5263157894737</v>
      </c>
      <c r="I49" s="77">
        <v>18.18181818181818</v>
      </c>
      <c r="J49" s="61">
        <v>3040</v>
      </c>
      <c r="K49" s="77">
        <v>47.761194029850749</v>
      </c>
      <c r="L49" s="61">
        <v>1058.2222222222224</v>
      </c>
      <c r="M49" s="77">
        <v>64</v>
      </c>
      <c r="N49" s="61">
        <v>328.83582089552232</v>
      </c>
      <c r="O49" s="77">
        <v>45.283018867924525</v>
      </c>
      <c r="P49" s="61">
        <v>99.840000000000032</v>
      </c>
      <c r="Q49" s="77">
        <v>54.166666666666671</v>
      </c>
      <c r="R49" s="61">
        <v>10</v>
      </c>
      <c r="S49" s="77">
        <v>36.842105263157897</v>
      </c>
      <c r="T49" s="61">
        <v>26.90909090909091</v>
      </c>
      <c r="U49" s="77">
        <v>72.72727272727272</v>
      </c>
      <c r="V49" s="61">
        <v>6509.2644842990685</v>
      </c>
      <c r="W49" s="77">
        <v>40.363538817727623</v>
      </c>
    </row>
    <row r="50" spans="1:23" s="27" customFormat="1" ht="18.600000000000001" customHeight="1" x14ac:dyDescent="0.15">
      <c r="A50" s="140"/>
      <c r="B50" s="142"/>
      <c r="C50" s="29" t="s">
        <v>68</v>
      </c>
      <c r="D50" s="61"/>
      <c r="E50" s="77"/>
      <c r="F50" s="61">
        <v>205.27586206896552</v>
      </c>
      <c r="G50" s="77">
        <v>7.6923076923076916</v>
      </c>
      <c r="H50" s="61"/>
      <c r="I50" s="77"/>
      <c r="J50" s="61">
        <v>570</v>
      </c>
      <c r="K50" s="77">
        <v>8.9552238805970141</v>
      </c>
      <c r="L50" s="61">
        <v>132.27777777777777</v>
      </c>
      <c r="M50" s="77">
        <v>7.9999999999999991</v>
      </c>
      <c r="N50" s="61">
        <v>54.805970149253731</v>
      </c>
      <c r="O50" s="77">
        <v>7.5471698113207557</v>
      </c>
      <c r="P50" s="61">
        <v>23.04</v>
      </c>
      <c r="Q50" s="77">
        <v>12.499999999999996</v>
      </c>
      <c r="R50" s="61">
        <v>1.4285714285714286</v>
      </c>
      <c r="S50" s="77">
        <v>5.2631578947368425</v>
      </c>
      <c r="T50" s="61">
        <v>3.3636363636363638</v>
      </c>
      <c r="U50" s="77">
        <v>9.0909090909090899</v>
      </c>
      <c r="V50" s="61">
        <v>990.19181778820496</v>
      </c>
      <c r="W50" s="77">
        <v>6.1401170548064288</v>
      </c>
    </row>
    <row r="51" spans="1:23" s="27" customFormat="1" ht="18.600000000000001" customHeight="1" x14ac:dyDescent="0.15">
      <c r="A51" s="140"/>
      <c r="B51" s="142"/>
      <c r="C51" s="29" t="s">
        <v>69</v>
      </c>
      <c r="D51" s="61"/>
      <c r="E51" s="77"/>
      <c r="F51" s="61"/>
      <c r="G51" s="77"/>
      <c r="H51" s="61">
        <v>508.5263157894737</v>
      </c>
      <c r="I51" s="77">
        <v>18.18181818181818</v>
      </c>
      <c r="J51" s="61">
        <v>190</v>
      </c>
      <c r="K51" s="77">
        <v>2.9850746268656718</v>
      </c>
      <c r="L51" s="61">
        <v>33.069444444444443</v>
      </c>
      <c r="M51" s="77">
        <v>1.9999999999999998</v>
      </c>
      <c r="N51" s="61">
        <v>13.701492537313433</v>
      </c>
      <c r="O51" s="77">
        <v>1.8867924528301889</v>
      </c>
      <c r="P51" s="61">
        <v>7.68</v>
      </c>
      <c r="Q51" s="77">
        <v>4.1666666666666652</v>
      </c>
      <c r="R51" s="61"/>
      <c r="S51" s="77"/>
      <c r="T51" s="61"/>
      <c r="U51" s="77"/>
      <c r="V51" s="61">
        <v>752.97725277123163</v>
      </c>
      <c r="W51" s="77">
        <v>4.6691644876940774</v>
      </c>
    </row>
    <row r="52" spans="1:23" s="27" customFormat="1" ht="18.600000000000001" customHeight="1" x14ac:dyDescent="0.15">
      <c r="A52" s="140"/>
      <c r="B52" s="142"/>
      <c r="C52" s="30" t="s">
        <v>70</v>
      </c>
      <c r="D52" s="64"/>
      <c r="E52" s="80"/>
      <c r="F52" s="64"/>
      <c r="G52" s="80"/>
      <c r="H52" s="64"/>
      <c r="I52" s="80"/>
      <c r="J52" s="64"/>
      <c r="K52" s="80"/>
      <c r="L52" s="64">
        <v>33.069444444444443</v>
      </c>
      <c r="M52" s="80">
        <v>1.9999999999999998</v>
      </c>
      <c r="N52" s="64"/>
      <c r="O52" s="80"/>
      <c r="P52" s="64">
        <v>15.36</v>
      </c>
      <c r="Q52" s="80">
        <v>8.3333333333333304</v>
      </c>
      <c r="R52" s="64"/>
      <c r="S52" s="80"/>
      <c r="T52" s="64"/>
      <c r="U52" s="80"/>
      <c r="V52" s="64">
        <v>48.429444444444442</v>
      </c>
      <c r="W52" s="80">
        <v>0.30030793271181877</v>
      </c>
    </row>
    <row r="53" spans="1:23" s="27" customFormat="1" ht="18.600000000000001" customHeight="1" x14ac:dyDescent="0.15">
      <c r="A53" s="140"/>
      <c r="B53" s="31"/>
      <c r="C53" s="32" t="s">
        <v>71</v>
      </c>
      <c r="D53" s="65">
        <v>1668</v>
      </c>
      <c r="E53" s="83">
        <v>100</v>
      </c>
      <c r="F53" s="65">
        <v>2668.5862068965521</v>
      </c>
      <c r="G53" s="83">
        <v>100</v>
      </c>
      <c r="H53" s="65">
        <v>2796.8947368421054</v>
      </c>
      <c r="I53" s="83">
        <v>100</v>
      </c>
      <c r="J53" s="65">
        <v>6365</v>
      </c>
      <c r="K53" s="83">
        <v>100</v>
      </c>
      <c r="L53" s="65">
        <v>1653.4722222222224</v>
      </c>
      <c r="M53" s="83">
        <v>100</v>
      </c>
      <c r="N53" s="65">
        <v>726.17910447761187</v>
      </c>
      <c r="O53" s="83">
        <v>100</v>
      </c>
      <c r="P53" s="65">
        <v>184.32000000000005</v>
      </c>
      <c r="Q53" s="83">
        <v>100</v>
      </c>
      <c r="R53" s="65">
        <v>27.142857142857142</v>
      </c>
      <c r="S53" s="83">
        <v>100</v>
      </c>
      <c r="T53" s="65">
        <v>37.000000000000007</v>
      </c>
      <c r="U53" s="83">
        <v>100</v>
      </c>
      <c r="V53" s="65">
        <v>16126.595127581348</v>
      </c>
      <c r="W53" s="83">
        <v>100</v>
      </c>
    </row>
    <row r="54" spans="1:23" s="27" customFormat="1" ht="18.600000000000001" customHeight="1" x14ac:dyDescent="0.15">
      <c r="A54" s="33"/>
      <c r="B54" s="143" t="s">
        <v>77</v>
      </c>
      <c r="C54" s="26" t="s">
        <v>66</v>
      </c>
      <c r="D54" s="59">
        <v>575.27272727272725</v>
      </c>
      <c r="E54" s="74">
        <v>57.142857142857139</v>
      </c>
      <c r="F54" s="59">
        <v>1088</v>
      </c>
      <c r="G54" s="74">
        <v>88.888888888888886</v>
      </c>
      <c r="H54" s="59">
        <v>473.06666666666666</v>
      </c>
      <c r="I54" s="74">
        <v>80</v>
      </c>
      <c r="J54" s="59">
        <v>731.9411764705884</v>
      </c>
      <c r="K54" s="74">
        <v>69.696969696969688</v>
      </c>
      <c r="L54" s="59">
        <v>73.666666666666671</v>
      </c>
      <c r="M54" s="74">
        <v>75</v>
      </c>
      <c r="N54" s="59">
        <v>45</v>
      </c>
      <c r="O54" s="74">
        <v>75</v>
      </c>
      <c r="P54" s="59">
        <v>8.5</v>
      </c>
      <c r="Q54" s="74">
        <v>100</v>
      </c>
      <c r="R54" s="59">
        <v>5</v>
      </c>
      <c r="S54" s="74">
        <v>100</v>
      </c>
      <c r="T54" s="59"/>
      <c r="U54" s="74"/>
      <c r="V54" s="59">
        <v>3000.4472370766489</v>
      </c>
      <c r="W54" s="74">
        <v>74.186609762995218</v>
      </c>
    </row>
    <row r="55" spans="1:23" s="27" customFormat="1" ht="18.600000000000001" customHeight="1" x14ac:dyDescent="0.15">
      <c r="A55" s="33"/>
      <c r="B55" s="142"/>
      <c r="C55" s="28" t="s">
        <v>67</v>
      </c>
      <c r="D55" s="61">
        <v>287.63636363636363</v>
      </c>
      <c r="E55" s="77">
        <v>28.571428571428569</v>
      </c>
      <c r="F55" s="61"/>
      <c r="G55" s="77"/>
      <c r="H55" s="61">
        <v>118.26666666666667</v>
      </c>
      <c r="I55" s="77">
        <v>20</v>
      </c>
      <c r="J55" s="61">
        <v>254.58823529411762</v>
      </c>
      <c r="K55" s="77">
        <v>24.242424242424235</v>
      </c>
      <c r="L55" s="61">
        <v>24.555555555555557</v>
      </c>
      <c r="M55" s="77">
        <v>25</v>
      </c>
      <c r="N55" s="61">
        <v>15</v>
      </c>
      <c r="O55" s="77">
        <v>25</v>
      </c>
      <c r="P55" s="61"/>
      <c r="Q55" s="77"/>
      <c r="R55" s="61"/>
      <c r="S55" s="77"/>
      <c r="T55" s="61">
        <v>0.5</v>
      </c>
      <c r="U55" s="77">
        <v>100</v>
      </c>
      <c r="V55" s="61">
        <v>700.5468211527035</v>
      </c>
      <c r="W55" s="77">
        <v>17.321148993840737</v>
      </c>
    </row>
    <row r="56" spans="1:23" s="27" customFormat="1" ht="18.600000000000001" customHeight="1" x14ac:dyDescent="0.15">
      <c r="A56" s="33"/>
      <c r="B56" s="142"/>
      <c r="C56" s="29" t="s">
        <v>68</v>
      </c>
      <c r="D56" s="61">
        <v>143.81818181818181</v>
      </c>
      <c r="E56" s="77">
        <v>14.285714285714285</v>
      </c>
      <c r="F56" s="61">
        <v>136</v>
      </c>
      <c r="G56" s="77">
        <v>11.111111111111111</v>
      </c>
      <c r="H56" s="61"/>
      <c r="I56" s="77"/>
      <c r="J56" s="61">
        <v>63.647058823529413</v>
      </c>
      <c r="K56" s="77">
        <v>6.0606060606060588</v>
      </c>
      <c r="L56" s="61"/>
      <c r="M56" s="77"/>
      <c r="N56" s="61"/>
      <c r="O56" s="77"/>
      <c r="P56" s="61"/>
      <c r="Q56" s="77"/>
      <c r="R56" s="61"/>
      <c r="S56" s="77"/>
      <c r="T56" s="61"/>
      <c r="U56" s="77"/>
      <c r="V56" s="61">
        <v>343.4652406417112</v>
      </c>
      <c r="W56" s="77">
        <v>8.4922412431640275</v>
      </c>
    </row>
    <row r="57" spans="1:23" s="27" customFormat="1" ht="18.600000000000001" customHeight="1" x14ac:dyDescent="0.15">
      <c r="A57" s="33"/>
      <c r="B57" s="142"/>
      <c r="C57" s="29" t="s">
        <v>69</v>
      </c>
      <c r="D57" s="61"/>
      <c r="E57" s="77"/>
      <c r="F57" s="61"/>
      <c r="G57" s="77"/>
      <c r="H57" s="61"/>
      <c r="I57" s="77"/>
      <c r="J57" s="61"/>
      <c r="K57" s="77"/>
      <c r="L57" s="61"/>
      <c r="M57" s="77"/>
      <c r="N57" s="61"/>
      <c r="O57" s="77"/>
      <c r="P57" s="61"/>
      <c r="Q57" s="77"/>
      <c r="R57" s="61"/>
      <c r="S57" s="77"/>
      <c r="T57" s="61"/>
      <c r="U57" s="77"/>
      <c r="V57" s="61"/>
      <c r="W57" s="77"/>
    </row>
    <row r="58" spans="1:23" s="27" customFormat="1" ht="18.600000000000001" customHeight="1" x14ac:dyDescent="0.15">
      <c r="A58" s="33"/>
      <c r="B58" s="142"/>
      <c r="C58" s="30" t="s">
        <v>70</v>
      </c>
      <c r="D58" s="64"/>
      <c r="E58" s="80"/>
      <c r="F58" s="64"/>
      <c r="G58" s="80"/>
      <c r="H58" s="64"/>
      <c r="I58" s="80"/>
      <c r="J58" s="64"/>
      <c r="K58" s="80"/>
      <c r="L58" s="64"/>
      <c r="M58" s="80"/>
      <c r="N58" s="64"/>
      <c r="O58" s="80"/>
      <c r="P58" s="64"/>
      <c r="Q58" s="80"/>
      <c r="R58" s="64"/>
      <c r="S58" s="80"/>
      <c r="T58" s="64"/>
      <c r="U58" s="80"/>
      <c r="V58" s="64"/>
      <c r="W58" s="80"/>
    </row>
    <row r="59" spans="1:23" s="27" customFormat="1" ht="18.600000000000001" customHeight="1" x14ac:dyDescent="0.15">
      <c r="A59" s="34"/>
      <c r="B59" s="31"/>
      <c r="C59" s="32" t="s">
        <v>71</v>
      </c>
      <c r="D59" s="65">
        <v>1006.7272727272727</v>
      </c>
      <c r="E59" s="83">
        <v>100</v>
      </c>
      <c r="F59" s="65">
        <v>1224</v>
      </c>
      <c r="G59" s="83">
        <v>100</v>
      </c>
      <c r="H59" s="65">
        <v>591.33333333333337</v>
      </c>
      <c r="I59" s="83">
        <v>100</v>
      </c>
      <c r="J59" s="65">
        <v>1050.1764705882356</v>
      </c>
      <c r="K59" s="83">
        <v>100</v>
      </c>
      <c r="L59" s="65">
        <v>98.222222222222229</v>
      </c>
      <c r="M59" s="83">
        <v>100</v>
      </c>
      <c r="N59" s="65">
        <v>60</v>
      </c>
      <c r="O59" s="83">
        <v>100</v>
      </c>
      <c r="P59" s="65">
        <v>8.5</v>
      </c>
      <c r="Q59" s="83">
        <v>100</v>
      </c>
      <c r="R59" s="65">
        <v>5</v>
      </c>
      <c r="S59" s="83">
        <v>100</v>
      </c>
      <c r="T59" s="65">
        <v>0.5</v>
      </c>
      <c r="U59" s="83">
        <v>100</v>
      </c>
      <c r="V59" s="65">
        <v>4044.4592988710642</v>
      </c>
      <c r="W59" s="83">
        <v>100</v>
      </c>
    </row>
    <row r="60" spans="1:23" s="27" customFormat="1" ht="18.600000000000001" customHeight="1" x14ac:dyDescent="0.15">
      <c r="A60" s="35"/>
      <c r="B60" s="146" t="s">
        <v>1</v>
      </c>
      <c r="C60" s="26" t="s">
        <v>66</v>
      </c>
      <c r="D60" s="59">
        <v>2243.272727272727</v>
      </c>
      <c r="E60" s="74">
        <v>83.869213513697233</v>
      </c>
      <c r="F60" s="59">
        <v>2114.3793103448279</v>
      </c>
      <c r="G60" s="74">
        <v>54.318111352261155</v>
      </c>
      <c r="H60" s="59">
        <v>2252.9087719298245</v>
      </c>
      <c r="I60" s="74">
        <v>66.492240937404532</v>
      </c>
      <c r="J60" s="59">
        <v>3296.9411764705883</v>
      </c>
      <c r="K60" s="74">
        <v>44.46207301400942</v>
      </c>
      <c r="L60" s="59">
        <v>470.50000000000011</v>
      </c>
      <c r="M60" s="74">
        <v>26.859707267566325</v>
      </c>
      <c r="N60" s="59">
        <v>373.83582089552232</v>
      </c>
      <c r="O60" s="74">
        <v>47.550973915024485</v>
      </c>
      <c r="P60" s="59">
        <v>46.9</v>
      </c>
      <c r="Q60" s="74">
        <v>24.323202987241981</v>
      </c>
      <c r="R60" s="59">
        <v>20.714285714285715</v>
      </c>
      <c r="S60" s="74">
        <v>64.444444444444457</v>
      </c>
      <c r="T60" s="59">
        <v>6.7272727272727275</v>
      </c>
      <c r="U60" s="74">
        <v>17.939393939393938</v>
      </c>
      <c r="V60" s="59">
        <v>10826.179365355047</v>
      </c>
      <c r="W60" s="74">
        <v>53.671856396151234</v>
      </c>
    </row>
    <row r="61" spans="1:23" s="27" customFormat="1" ht="18.600000000000001" customHeight="1" x14ac:dyDescent="0.15">
      <c r="A61" s="36"/>
      <c r="B61" s="147"/>
      <c r="C61" s="28" t="s">
        <v>67</v>
      </c>
      <c r="D61" s="61">
        <v>287.63636363636363</v>
      </c>
      <c r="E61" s="77">
        <v>10.753857657535178</v>
      </c>
      <c r="F61" s="61">
        <v>1436.9310344827588</v>
      </c>
      <c r="G61" s="77">
        <v>36.914559064534707</v>
      </c>
      <c r="H61" s="61">
        <v>626.79298245614041</v>
      </c>
      <c r="I61" s="77">
        <v>18.499137881933837</v>
      </c>
      <c r="J61" s="61">
        <v>3294.5882352941176</v>
      </c>
      <c r="K61" s="77">
        <v>44.430341588792452</v>
      </c>
      <c r="L61" s="61">
        <v>1082.7777777777781</v>
      </c>
      <c r="M61" s="77">
        <v>61.81316503068458</v>
      </c>
      <c r="N61" s="61">
        <v>343.83582089552232</v>
      </c>
      <c r="O61" s="77">
        <v>43.735049550062641</v>
      </c>
      <c r="P61" s="61">
        <v>99.840000000000032</v>
      </c>
      <c r="Q61" s="77">
        <v>51.778861113992328</v>
      </c>
      <c r="R61" s="61">
        <v>10</v>
      </c>
      <c r="S61" s="77">
        <v>31.111111111111114</v>
      </c>
      <c r="T61" s="61">
        <v>27.40909090909091</v>
      </c>
      <c r="U61" s="77">
        <v>73.090909090909079</v>
      </c>
      <c r="V61" s="61">
        <v>7209.8113054517717</v>
      </c>
      <c r="W61" s="77">
        <v>35.743353584911219</v>
      </c>
    </row>
    <row r="62" spans="1:23" s="27" customFormat="1" ht="18.600000000000001" customHeight="1" x14ac:dyDescent="0.15">
      <c r="A62" s="36"/>
      <c r="B62" s="147"/>
      <c r="C62" s="29" t="s">
        <v>68</v>
      </c>
      <c r="D62" s="61">
        <v>143.81818181818181</v>
      </c>
      <c r="E62" s="77">
        <v>5.3769288287675892</v>
      </c>
      <c r="F62" s="61">
        <v>341.27586206896552</v>
      </c>
      <c r="G62" s="77">
        <v>8.7673295832041447</v>
      </c>
      <c r="H62" s="61"/>
      <c r="I62" s="77"/>
      <c r="J62" s="61">
        <v>633.64705882352939</v>
      </c>
      <c r="K62" s="77">
        <v>8.5452728109283012</v>
      </c>
      <c r="L62" s="61">
        <v>132.27777777777777</v>
      </c>
      <c r="M62" s="77">
        <v>7.5514184678327316</v>
      </c>
      <c r="N62" s="61">
        <v>54.805970149253731</v>
      </c>
      <c r="O62" s="77">
        <v>6.9711812279302885</v>
      </c>
      <c r="P62" s="61">
        <v>23.04</v>
      </c>
      <c r="Q62" s="77">
        <v>11.94896794938284</v>
      </c>
      <c r="R62" s="61">
        <v>1.4285714285714286</v>
      </c>
      <c r="S62" s="77">
        <v>4.4444444444444455</v>
      </c>
      <c r="T62" s="61">
        <v>3.3636363636363638</v>
      </c>
      <c r="U62" s="77">
        <v>8.9696969696969688</v>
      </c>
      <c r="V62" s="61">
        <v>1333.6570584299159</v>
      </c>
      <c r="W62" s="77">
        <v>6.6117369485699857</v>
      </c>
    </row>
    <row r="63" spans="1:23" s="27" customFormat="1" ht="18.600000000000001" customHeight="1" x14ac:dyDescent="0.15">
      <c r="A63" s="36"/>
      <c r="B63" s="147"/>
      <c r="C63" s="29" t="s">
        <v>69</v>
      </c>
      <c r="D63" s="61"/>
      <c r="E63" s="77"/>
      <c r="F63" s="61"/>
      <c r="G63" s="77"/>
      <c r="H63" s="61">
        <v>508.5263157894737</v>
      </c>
      <c r="I63" s="77">
        <v>15.008621180661629</v>
      </c>
      <c r="J63" s="61">
        <v>190</v>
      </c>
      <c r="K63" s="77">
        <v>2.5623125862698122</v>
      </c>
      <c r="L63" s="61">
        <v>33.069444444444443</v>
      </c>
      <c r="M63" s="77">
        <v>1.8878546169581829</v>
      </c>
      <c r="N63" s="61">
        <v>13.701492537313433</v>
      </c>
      <c r="O63" s="77">
        <v>1.7427953069825721</v>
      </c>
      <c r="P63" s="61">
        <v>7.68</v>
      </c>
      <c r="Q63" s="77">
        <v>3.9829893164609467</v>
      </c>
      <c r="R63" s="61"/>
      <c r="S63" s="77"/>
      <c r="T63" s="61"/>
      <c r="U63" s="77"/>
      <c r="V63" s="61">
        <v>752.97725277123163</v>
      </c>
      <c r="W63" s="77">
        <v>3.7329593032269734</v>
      </c>
    </row>
    <row r="64" spans="1:23" s="27" customFormat="1" ht="18.600000000000001" customHeight="1" x14ac:dyDescent="0.15">
      <c r="A64" s="36"/>
      <c r="B64" s="147"/>
      <c r="C64" s="30" t="s">
        <v>70</v>
      </c>
      <c r="D64" s="64"/>
      <c r="E64" s="80"/>
      <c r="F64" s="64"/>
      <c r="G64" s="80"/>
      <c r="H64" s="64"/>
      <c r="I64" s="80"/>
      <c r="J64" s="64"/>
      <c r="K64" s="80"/>
      <c r="L64" s="64">
        <v>33.069444444444443</v>
      </c>
      <c r="M64" s="80">
        <v>1.8878546169581829</v>
      </c>
      <c r="N64" s="64"/>
      <c r="O64" s="80"/>
      <c r="P64" s="64">
        <v>15.36</v>
      </c>
      <c r="Q64" s="80">
        <v>7.9659786329218933</v>
      </c>
      <c r="R64" s="64"/>
      <c r="S64" s="80"/>
      <c r="T64" s="64"/>
      <c r="U64" s="80"/>
      <c r="V64" s="64">
        <v>48.429444444444442</v>
      </c>
      <c r="W64" s="80">
        <v>0.24009376714057071</v>
      </c>
    </row>
    <row r="65" spans="1:23" s="27" customFormat="1" ht="18.600000000000001" customHeight="1" x14ac:dyDescent="0.15">
      <c r="A65" s="39"/>
      <c r="B65" s="40"/>
      <c r="C65" s="32" t="s">
        <v>71</v>
      </c>
      <c r="D65" s="65">
        <v>2674.7272727272725</v>
      </c>
      <c r="E65" s="83">
        <v>100</v>
      </c>
      <c r="F65" s="65">
        <v>3892.5862068965521</v>
      </c>
      <c r="G65" s="83">
        <v>100</v>
      </c>
      <c r="H65" s="65">
        <v>3388.2280701754389</v>
      </c>
      <c r="I65" s="83">
        <v>100</v>
      </c>
      <c r="J65" s="65">
        <v>7415.176470588236</v>
      </c>
      <c r="K65" s="83">
        <v>100</v>
      </c>
      <c r="L65" s="65">
        <v>1751.6944444444448</v>
      </c>
      <c r="M65" s="83">
        <v>100</v>
      </c>
      <c r="N65" s="65">
        <v>786.17910447761187</v>
      </c>
      <c r="O65" s="83">
        <v>100</v>
      </c>
      <c r="P65" s="65">
        <v>192.82000000000005</v>
      </c>
      <c r="Q65" s="83">
        <v>100</v>
      </c>
      <c r="R65" s="65">
        <v>32.142857142857139</v>
      </c>
      <c r="S65" s="83">
        <v>100</v>
      </c>
      <c r="T65" s="65">
        <v>37.500000000000007</v>
      </c>
      <c r="U65" s="83">
        <v>100</v>
      </c>
      <c r="V65" s="65">
        <v>20171.054426452414</v>
      </c>
      <c r="W65" s="83">
        <v>100</v>
      </c>
    </row>
    <row r="66" spans="1:23" s="27" customFormat="1" ht="18.600000000000001" customHeight="1" x14ac:dyDescent="0.15">
      <c r="A66" s="145" t="s">
        <v>78</v>
      </c>
      <c r="B66" s="143" t="s">
        <v>79</v>
      </c>
      <c r="C66" s="26" t="s">
        <v>66</v>
      </c>
      <c r="D66" s="59">
        <v>249.67741935483872</v>
      </c>
      <c r="E66" s="74">
        <v>80</v>
      </c>
      <c r="F66" s="59">
        <v>122.03571428571429</v>
      </c>
      <c r="G66" s="74">
        <v>24.999999999999996</v>
      </c>
      <c r="H66" s="59">
        <v>189.14285714285714</v>
      </c>
      <c r="I66" s="74">
        <v>42.857142857142861</v>
      </c>
      <c r="J66" s="59">
        <v>174.57534246575344</v>
      </c>
      <c r="K66" s="74">
        <v>33.333333333333329</v>
      </c>
      <c r="L66" s="59">
        <v>10</v>
      </c>
      <c r="M66" s="74">
        <v>23.07692307692308</v>
      </c>
      <c r="N66" s="59">
        <v>4.3846153846153841</v>
      </c>
      <c r="O66" s="74">
        <v>37.5</v>
      </c>
      <c r="P66" s="59"/>
      <c r="Q66" s="74"/>
      <c r="R66" s="59"/>
      <c r="S66" s="74"/>
      <c r="T66" s="59"/>
      <c r="U66" s="74"/>
      <c r="V66" s="59">
        <v>749.81594863377893</v>
      </c>
      <c r="W66" s="74">
        <v>41.191331205570691</v>
      </c>
    </row>
    <row r="67" spans="1:23" s="27" customFormat="1" ht="18.600000000000001" customHeight="1" x14ac:dyDescent="0.15">
      <c r="A67" s="140"/>
      <c r="B67" s="142"/>
      <c r="C67" s="28" t="s">
        <v>67</v>
      </c>
      <c r="D67" s="61">
        <v>62.41935483870968</v>
      </c>
      <c r="E67" s="77">
        <v>20</v>
      </c>
      <c r="F67" s="61">
        <v>325.4285714285715</v>
      </c>
      <c r="G67" s="77">
        <v>66.666666666666671</v>
      </c>
      <c r="H67" s="61">
        <v>220.66666666666666</v>
      </c>
      <c r="I67" s="77">
        <v>50</v>
      </c>
      <c r="J67" s="61">
        <v>300.65753424657544</v>
      </c>
      <c r="K67" s="77">
        <v>57.407407407407412</v>
      </c>
      <c r="L67" s="61">
        <v>33.333333333333329</v>
      </c>
      <c r="M67" s="77">
        <v>76.92307692307692</v>
      </c>
      <c r="N67" s="61">
        <v>5.8461538461538458</v>
      </c>
      <c r="O67" s="77">
        <v>50</v>
      </c>
      <c r="P67" s="61"/>
      <c r="Q67" s="77"/>
      <c r="R67" s="61"/>
      <c r="S67" s="77"/>
      <c r="T67" s="61"/>
      <c r="U67" s="77"/>
      <c r="V67" s="61">
        <v>948.35161436001044</v>
      </c>
      <c r="W67" s="77">
        <v>52.097938857686536</v>
      </c>
    </row>
    <row r="68" spans="1:23" s="27" customFormat="1" ht="18.600000000000001" customHeight="1" x14ac:dyDescent="0.15">
      <c r="A68" s="140"/>
      <c r="B68" s="142"/>
      <c r="C68" s="29" t="s">
        <v>68</v>
      </c>
      <c r="D68" s="61"/>
      <c r="E68" s="77"/>
      <c r="F68" s="61">
        <v>40.678571428571431</v>
      </c>
      <c r="G68" s="77">
        <v>8.3333333333333321</v>
      </c>
      <c r="H68" s="61">
        <v>31.523809523809526</v>
      </c>
      <c r="I68" s="77">
        <v>7.1428571428571432</v>
      </c>
      <c r="J68" s="61">
        <v>38.794520547945204</v>
      </c>
      <c r="K68" s="77">
        <v>7.4074074074074057</v>
      </c>
      <c r="L68" s="61"/>
      <c r="M68" s="77"/>
      <c r="N68" s="61">
        <v>1.4615384615384615</v>
      </c>
      <c r="O68" s="77">
        <v>12.5</v>
      </c>
      <c r="P68" s="61"/>
      <c r="Q68" s="77"/>
      <c r="R68" s="61"/>
      <c r="S68" s="77"/>
      <c r="T68" s="61"/>
      <c r="U68" s="77"/>
      <c r="V68" s="61">
        <v>112.45843996186464</v>
      </c>
      <c r="W68" s="77">
        <v>6.1779332058372134</v>
      </c>
    </row>
    <row r="69" spans="1:23" s="27" customFormat="1" ht="18.600000000000001" customHeight="1" x14ac:dyDescent="0.15">
      <c r="A69" s="140"/>
      <c r="B69" s="142"/>
      <c r="C69" s="29" t="s">
        <v>69</v>
      </c>
      <c r="D69" s="61"/>
      <c r="E69" s="77"/>
      <c r="F69" s="61"/>
      <c r="G69" s="77"/>
      <c r="H69" s="61"/>
      <c r="I69" s="77"/>
      <c r="J69" s="61">
        <v>9.6986301369863011</v>
      </c>
      <c r="K69" s="77">
        <v>1.8518518518518514</v>
      </c>
      <c r="L69" s="61"/>
      <c r="M69" s="77"/>
      <c r="N69" s="61"/>
      <c r="O69" s="77"/>
      <c r="P69" s="61"/>
      <c r="Q69" s="77"/>
      <c r="R69" s="61"/>
      <c r="S69" s="77"/>
      <c r="T69" s="61"/>
      <c r="U69" s="77"/>
      <c r="V69" s="61">
        <v>9.6986301369863011</v>
      </c>
      <c r="W69" s="77">
        <v>0.53279673090556467</v>
      </c>
    </row>
    <row r="70" spans="1:23" s="27" customFormat="1" ht="18.600000000000001" customHeight="1" x14ac:dyDescent="0.15">
      <c r="A70" s="140"/>
      <c r="B70" s="142"/>
      <c r="C70" s="30" t="s">
        <v>70</v>
      </c>
      <c r="D70" s="64"/>
      <c r="E70" s="80"/>
      <c r="F70" s="64"/>
      <c r="G70" s="80"/>
      <c r="H70" s="64"/>
      <c r="I70" s="80"/>
      <c r="J70" s="64"/>
      <c r="K70" s="80"/>
      <c r="L70" s="64"/>
      <c r="M70" s="80"/>
      <c r="N70" s="64"/>
      <c r="O70" s="80"/>
      <c r="P70" s="64"/>
      <c r="Q70" s="80"/>
      <c r="R70" s="64"/>
      <c r="S70" s="80"/>
      <c r="T70" s="64"/>
      <c r="U70" s="80"/>
      <c r="V70" s="64"/>
      <c r="W70" s="80"/>
    </row>
    <row r="71" spans="1:23" s="27" customFormat="1" ht="18.600000000000001" customHeight="1" x14ac:dyDescent="0.15">
      <c r="A71" s="144"/>
      <c r="B71" s="31"/>
      <c r="C71" s="32" t="s">
        <v>71</v>
      </c>
      <c r="D71" s="65">
        <v>312.09677419354841</v>
      </c>
      <c r="E71" s="83">
        <v>100</v>
      </c>
      <c r="F71" s="65">
        <v>488.14285714285722</v>
      </c>
      <c r="G71" s="83">
        <v>100</v>
      </c>
      <c r="H71" s="65">
        <v>441.33333333333331</v>
      </c>
      <c r="I71" s="83">
        <v>100</v>
      </c>
      <c r="J71" s="65">
        <v>523.7260273972604</v>
      </c>
      <c r="K71" s="83">
        <v>100</v>
      </c>
      <c r="L71" s="65">
        <v>43.333333333333329</v>
      </c>
      <c r="M71" s="83">
        <v>100</v>
      </c>
      <c r="N71" s="65">
        <v>11.692307692307692</v>
      </c>
      <c r="O71" s="83">
        <v>100</v>
      </c>
      <c r="P71" s="65"/>
      <c r="Q71" s="83"/>
      <c r="R71" s="65"/>
      <c r="S71" s="83"/>
      <c r="T71" s="65"/>
      <c r="U71" s="83"/>
      <c r="V71" s="65">
        <v>1820.3246330926402</v>
      </c>
      <c r="W71" s="83">
        <v>100</v>
      </c>
    </row>
    <row r="72" spans="1:23" s="27" customFormat="1" ht="18.600000000000001" customHeight="1" x14ac:dyDescent="0.15">
      <c r="A72" s="145" t="s">
        <v>78</v>
      </c>
      <c r="B72" s="143" t="s">
        <v>80</v>
      </c>
      <c r="C72" s="26" t="s">
        <v>66</v>
      </c>
      <c r="D72" s="59">
        <v>115.09090909090909</v>
      </c>
      <c r="E72" s="74">
        <v>57.142857142857146</v>
      </c>
      <c r="F72" s="59">
        <v>768.93939393939456</v>
      </c>
      <c r="G72" s="74">
        <v>50</v>
      </c>
      <c r="H72" s="59">
        <v>671.61290322580624</v>
      </c>
      <c r="I72" s="74">
        <v>45.454545454545453</v>
      </c>
      <c r="J72" s="59">
        <v>467.40000000000003</v>
      </c>
      <c r="K72" s="74">
        <v>25.954198473282442</v>
      </c>
      <c r="L72" s="59">
        <v>47.102803738317739</v>
      </c>
      <c r="M72" s="74">
        <v>24.418604651162763</v>
      </c>
      <c r="N72" s="59">
        <v>22.592592592592595</v>
      </c>
      <c r="O72" s="74">
        <v>21.126760563380284</v>
      </c>
      <c r="P72" s="59">
        <v>2.6666666666666665</v>
      </c>
      <c r="Q72" s="74">
        <v>18.749999999999996</v>
      </c>
      <c r="R72" s="59">
        <v>0.8</v>
      </c>
      <c r="S72" s="74">
        <v>40</v>
      </c>
      <c r="T72" s="59"/>
      <c r="U72" s="74"/>
      <c r="V72" s="59">
        <v>2096.2052692536868</v>
      </c>
      <c r="W72" s="74">
        <v>39.278622138868364</v>
      </c>
    </row>
    <row r="73" spans="1:23" s="27" customFormat="1" ht="18.600000000000001" customHeight="1" x14ac:dyDescent="0.15">
      <c r="A73" s="140"/>
      <c r="B73" s="142"/>
      <c r="C73" s="28" t="s">
        <v>67</v>
      </c>
      <c r="D73" s="61">
        <v>57.545454545454547</v>
      </c>
      <c r="E73" s="77">
        <v>28.571428571428573</v>
      </c>
      <c r="F73" s="61">
        <v>659.09090909090958</v>
      </c>
      <c r="G73" s="77">
        <v>42.857142857142854</v>
      </c>
      <c r="H73" s="61">
        <v>671.61290322580624</v>
      </c>
      <c r="I73" s="77">
        <v>45.454545454545453</v>
      </c>
      <c r="J73" s="61">
        <v>1127.2588235294118</v>
      </c>
      <c r="K73" s="77">
        <v>62.595419847328237</v>
      </c>
      <c r="L73" s="61">
        <v>127.85046728971976</v>
      </c>
      <c r="M73" s="77">
        <v>66.279069767441882</v>
      </c>
      <c r="N73" s="61">
        <v>76.814814814814824</v>
      </c>
      <c r="O73" s="77">
        <v>71.83098591549296</v>
      </c>
      <c r="P73" s="61">
        <v>11.555555555555559</v>
      </c>
      <c r="Q73" s="77">
        <v>81.250000000000014</v>
      </c>
      <c r="R73" s="61">
        <v>1.2000000000000002</v>
      </c>
      <c r="S73" s="77">
        <v>60.000000000000007</v>
      </c>
      <c r="T73" s="61">
        <v>3</v>
      </c>
      <c r="U73" s="77">
        <v>100</v>
      </c>
      <c r="V73" s="61">
        <v>2735.9289280516723</v>
      </c>
      <c r="W73" s="77">
        <v>51.265742024396829</v>
      </c>
    </row>
    <row r="74" spans="1:23" s="27" customFormat="1" ht="18.600000000000001" customHeight="1" x14ac:dyDescent="0.15">
      <c r="A74" s="140"/>
      <c r="B74" s="142"/>
      <c r="C74" s="29" t="s">
        <v>68</v>
      </c>
      <c r="D74" s="61"/>
      <c r="E74" s="77"/>
      <c r="F74" s="61">
        <v>43.939393939393938</v>
      </c>
      <c r="G74" s="77">
        <v>2.8571428571428545</v>
      </c>
      <c r="H74" s="61">
        <v>134.32258064516128</v>
      </c>
      <c r="I74" s="77">
        <v>9.0909090909090935</v>
      </c>
      <c r="J74" s="61">
        <v>164.96470588235294</v>
      </c>
      <c r="K74" s="77">
        <v>9.1603053435114496</v>
      </c>
      <c r="L74" s="61">
        <v>15.700934579439252</v>
      </c>
      <c r="M74" s="77">
        <v>8.1395348837209252</v>
      </c>
      <c r="N74" s="61">
        <v>7.5308641975308639</v>
      </c>
      <c r="O74" s="77">
        <v>7.0422535211267601</v>
      </c>
      <c r="P74" s="61"/>
      <c r="Q74" s="77"/>
      <c r="R74" s="61"/>
      <c r="S74" s="77"/>
      <c r="T74" s="61"/>
      <c r="U74" s="77"/>
      <c r="V74" s="61">
        <v>366.45847924387834</v>
      </c>
      <c r="W74" s="77">
        <v>6.8666863627002188</v>
      </c>
    </row>
    <row r="75" spans="1:23" s="27" customFormat="1" ht="18.600000000000001" customHeight="1" x14ac:dyDescent="0.15">
      <c r="A75" s="140"/>
      <c r="B75" s="142"/>
      <c r="C75" s="29" t="s">
        <v>69</v>
      </c>
      <c r="D75" s="61">
        <v>28.772727272727273</v>
      </c>
      <c r="E75" s="77">
        <v>14.285714285714286</v>
      </c>
      <c r="F75" s="61">
        <v>65.909090909090907</v>
      </c>
      <c r="G75" s="77">
        <v>4.285714285714282</v>
      </c>
      <c r="H75" s="61"/>
      <c r="I75" s="77"/>
      <c r="J75" s="61">
        <v>41.241176470588229</v>
      </c>
      <c r="K75" s="77">
        <v>2.290076335877862</v>
      </c>
      <c r="L75" s="61">
        <v>2.2429906542056073</v>
      </c>
      <c r="M75" s="77">
        <v>1.1627906976744176</v>
      </c>
      <c r="N75" s="61"/>
      <c r="O75" s="77"/>
      <c r="P75" s="61"/>
      <c r="Q75" s="77"/>
      <c r="R75" s="61"/>
      <c r="S75" s="77"/>
      <c r="T75" s="61"/>
      <c r="U75" s="77"/>
      <c r="V75" s="61">
        <v>138.16598530661204</v>
      </c>
      <c r="W75" s="77">
        <v>2.5889494740345826</v>
      </c>
    </row>
    <row r="76" spans="1:23" s="27" customFormat="1" ht="18.600000000000001" customHeight="1" x14ac:dyDescent="0.15">
      <c r="A76" s="140"/>
      <c r="B76" s="142"/>
      <c r="C76" s="30" t="s">
        <v>70</v>
      </c>
      <c r="D76" s="64"/>
      <c r="E76" s="80"/>
      <c r="F76" s="64"/>
      <c r="G76" s="80"/>
      <c r="H76" s="64"/>
      <c r="I76" s="80"/>
      <c r="J76" s="64"/>
      <c r="K76" s="80"/>
      <c r="L76" s="64"/>
      <c r="M76" s="80"/>
      <c r="N76" s="64"/>
      <c r="O76" s="80"/>
      <c r="P76" s="64"/>
      <c r="Q76" s="80"/>
      <c r="R76" s="64"/>
      <c r="S76" s="80"/>
      <c r="T76" s="64"/>
      <c r="U76" s="80"/>
      <c r="V76" s="64"/>
      <c r="W76" s="80"/>
    </row>
    <row r="77" spans="1:23" s="27" customFormat="1" ht="18.600000000000001" customHeight="1" x14ac:dyDescent="0.15">
      <c r="A77" s="140"/>
      <c r="B77" s="31"/>
      <c r="C77" s="32" t="s">
        <v>71</v>
      </c>
      <c r="D77" s="65">
        <v>201.40909090909091</v>
      </c>
      <c r="E77" s="83">
        <v>100</v>
      </c>
      <c r="F77" s="65">
        <v>1537.8787878787891</v>
      </c>
      <c r="G77" s="83">
        <v>100</v>
      </c>
      <c r="H77" s="65">
        <v>1477.5483870967737</v>
      </c>
      <c r="I77" s="83">
        <v>100</v>
      </c>
      <c r="J77" s="65">
        <v>1800.8647058823531</v>
      </c>
      <c r="K77" s="83">
        <v>100</v>
      </c>
      <c r="L77" s="65">
        <v>192.89719626168238</v>
      </c>
      <c r="M77" s="83">
        <v>100</v>
      </c>
      <c r="N77" s="65">
        <v>106.93827160493828</v>
      </c>
      <c r="O77" s="83">
        <v>100</v>
      </c>
      <c r="P77" s="65">
        <v>14.222222222222225</v>
      </c>
      <c r="Q77" s="83">
        <v>100</v>
      </c>
      <c r="R77" s="65">
        <v>2</v>
      </c>
      <c r="S77" s="83">
        <v>100</v>
      </c>
      <c r="T77" s="65">
        <v>3</v>
      </c>
      <c r="U77" s="83">
        <v>100</v>
      </c>
      <c r="V77" s="65">
        <v>5336.7586618558498</v>
      </c>
      <c r="W77" s="83">
        <v>100</v>
      </c>
    </row>
    <row r="78" spans="1:23" s="27" customFormat="1" ht="18.600000000000001" customHeight="1" x14ac:dyDescent="0.15">
      <c r="A78" s="33"/>
      <c r="B78" s="143" t="s">
        <v>81</v>
      </c>
      <c r="C78" s="26" t="s">
        <v>66</v>
      </c>
      <c r="D78" s="59">
        <v>78.857142857142861</v>
      </c>
      <c r="E78" s="74">
        <v>29.999999999999996</v>
      </c>
      <c r="F78" s="59">
        <v>134.56</v>
      </c>
      <c r="G78" s="74">
        <v>22.222222222222229</v>
      </c>
      <c r="H78" s="59">
        <v>137.64705882352942</v>
      </c>
      <c r="I78" s="74">
        <v>26.666666666666664</v>
      </c>
      <c r="J78" s="59">
        <v>279.45833333333337</v>
      </c>
      <c r="K78" s="74">
        <v>20.879120879120869</v>
      </c>
      <c r="L78" s="59">
        <v>20.5</v>
      </c>
      <c r="M78" s="74">
        <v>19.512195121951219</v>
      </c>
      <c r="N78" s="59">
        <v>16.25</v>
      </c>
      <c r="O78" s="74">
        <v>25.641025641025642</v>
      </c>
      <c r="P78" s="59">
        <v>1.6666666666666667</v>
      </c>
      <c r="Q78" s="74">
        <v>16.666666666666668</v>
      </c>
      <c r="R78" s="59"/>
      <c r="S78" s="74"/>
      <c r="T78" s="59">
        <v>1.3333333333333333</v>
      </c>
      <c r="U78" s="74">
        <v>33.333333333333329</v>
      </c>
      <c r="V78" s="59">
        <v>670.2725350140056</v>
      </c>
      <c r="W78" s="74">
        <v>23.029863506334518</v>
      </c>
    </row>
    <row r="79" spans="1:23" s="27" customFormat="1" ht="18.600000000000001" customHeight="1" x14ac:dyDescent="0.15">
      <c r="A79" s="33"/>
      <c r="B79" s="142"/>
      <c r="C79" s="28" t="s">
        <v>67</v>
      </c>
      <c r="D79" s="61">
        <v>105.14285714285714</v>
      </c>
      <c r="E79" s="77">
        <v>39.999999999999993</v>
      </c>
      <c r="F79" s="61">
        <v>437.31999999999988</v>
      </c>
      <c r="G79" s="77">
        <v>72.222222222222214</v>
      </c>
      <c r="H79" s="61">
        <v>344.11764705882359</v>
      </c>
      <c r="I79" s="77">
        <v>66.666666666666671</v>
      </c>
      <c r="J79" s="61">
        <v>926.6250000000008</v>
      </c>
      <c r="K79" s="77">
        <v>69.230769230769241</v>
      </c>
      <c r="L79" s="61">
        <v>74.3125</v>
      </c>
      <c r="M79" s="77">
        <v>70.731707317073173</v>
      </c>
      <c r="N79" s="61">
        <v>43.875</v>
      </c>
      <c r="O79" s="77">
        <v>69.230769230769226</v>
      </c>
      <c r="P79" s="61">
        <v>6.666666666666667</v>
      </c>
      <c r="Q79" s="77">
        <v>66.666666666666671</v>
      </c>
      <c r="R79" s="61">
        <v>3.75</v>
      </c>
      <c r="S79" s="77">
        <v>75</v>
      </c>
      <c r="T79" s="61">
        <v>2.6666666666666665</v>
      </c>
      <c r="U79" s="77">
        <v>66.666666666666657</v>
      </c>
      <c r="V79" s="61">
        <v>1944.4763375350149</v>
      </c>
      <c r="W79" s="77">
        <v>66.810173929911841</v>
      </c>
    </row>
    <row r="80" spans="1:23" s="27" customFormat="1" ht="18.600000000000001" customHeight="1" x14ac:dyDescent="0.15">
      <c r="A80" s="33"/>
      <c r="B80" s="142"/>
      <c r="C80" s="29" t="s">
        <v>68</v>
      </c>
      <c r="D80" s="61">
        <v>78.857142857142861</v>
      </c>
      <c r="E80" s="77">
        <v>29.999999999999996</v>
      </c>
      <c r="F80" s="61">
        <v>33.64</v>
      </c>
      <c r="G80" s="77">
        <v>5.5555555555555571</v>
      </c>
      <c r="H80" s="61">
        <v>34.411764705882355</v>
      </c>
      <c r="I80" s="77">
        <v>6.6666666666666661</v>
      </c>
      <c r="J80" s="61">
        <v>117.66666666666666</v>
      </c>
      <c r="K80" s="77">
        <v>8.7912087912087848</v>
      </c>
      <c r="L80" s="61">
        <v>10.25</v>
      </c>
      <c r="M80" s="77">
        <v>9.7560975609756095</v>
      </c>
      <c r="N80" s="61">
        <v>3.25</v>
      </c>
      <c r="O80" s="77">
        <v>5.1282051282051286</v>
      </c>
      <c r="P80" s="61">
        <v>1.6666666666666667</v>
      </c>
      <c r="Q80" s="77">
        <v>16.666666666666668</v>
      </c>
      <c r="R80" s="61">
        <v>1.25</v>
      </c>
      <c r="S80" s="77">
        <v>25</v>
      </c>
      <c r="T80" s="61"/>
      <c r="U80" s="77"/>
      <c r="V80" s="61">
        <v>280.99224089635857</v>
      </c>
      <c r="W80" s="77">
        <v>9.654599608571143</v>
      </c>
    </row>
    <row r="81" spans="1:23" s="27" customFormat="1" ht="18.600000000000001" customHeight="1" x14ac:dyDescent="0.15">
      <c r="A81" s="33"/>
      <c r="B81" s="142"/>
      <c r="C81" s="29" t="s">
        <v>69</v>
      </c>
      <c r="D81" s="61"/>
      <c r="E81" s="77"/>
      <c r="F81" s="61"/>
      <c r="G81" s="77"/>
      <c r="H81" s="61"/>
      <c r="I81" s="77"/>
      <c r="J81" s="61">
        <v>14.708333333333334</v>
      </c>
      <c r="K81" s="77">
        <v>1.0989010989010983</v>
      </c>
      <c r="L81" s="61"/>
      <c r="M81" s="77"/>
      <c r="N81" s="61"/>
      <c r="O81" s="77"/>
      <c r="P81" s="61"/>
      <c r="Q81" s="77"/>
      <c r="R81" s="61"/>
      <c r="S81" s="77"/>
      <c r="T81" s="61"/>
      <c r="U81" s="77"/>
      <c r="V81" s="61">
        <v>14.708333333333334</v>
      </c>
      <c r="W81" s="77">
        <v>0.50536295518248997</v>
      </c>
    </row>
    <row r="82" spans="1:23" s="27" customFormat="1" ht="18.600000000000001" customHeight="1" x14ac:dyDescent="0.15">
      <c r="A82" s="33"/>
      <c r="B82" s="142"/>
      <c r="C82" s="30" t="s">
        <v>70</v>
      </c>
      <c r="D82" s="64"/>
      <c r="E82" s="80"/>
      <c r="F82" s="64"/>
      <c r="G82" s="80"/>
      <c r="H82" s="64"/>
      <c r="I82" s="80"/>
      <c r="J82" s="64"/>
      <c r="K82" s="80"/>
      <c r="L82" s="64"/>
      <c r="M82" s="80"/>
      <c r="N82" s="64"/>
      <c r="O82" s="80"/>
      <c r="P82" s="64"/>
      <c r="Q82" s="80"/>
      <c r="R82" s="64"/>
      <c r="S82" s="80"/>
      <c r="T82" s="64"/>
      <c r="U82" s="80"/>
      <c r="V82" s="64"/>
      <c r="W82" s="80"/>
    </row>
    <row r="83" spans="1:23" s="27" customFormat="1" ht="18.600000000000001" customHeight="1" x14ac:dyDescent="0.15">
      <c r="A83" s="34"/>
      <c r="B83" s="31"/>
      <c r="C83" s="32" t="s">
        <v>71</v>
      </c>
      <c r="D83" s="65">
        <v>262.85714285714289</v>
      </c>
      <c r="E83" s="83">
        <v>100</v>
      </c>
      <c r="F83" s="65">
        <v>605.51999999999987</v>
      </c>
      <c r="G83" s="83">
        <v>100</v>
      </c>
      <c r="H83" s="65">
        <v>516.17647058823536</v>
      </c>
      <c r="I83" s="83">
        <v>100</v>
      </c>
      <c r="J83" s="65">
        <v>1338.4583333333342</v>
      </c>
      <c r="K83" s="83">
        <v>100</v>
      </c>
      <c r="L83" s="65">
        <v>105.0625</v>
      </c>
      <c r="M83" s="83">
        <v>100</v>
      </c>
      <c r="N83" s="65">
        <v>63.375</v>
      </c>
      <c r="O83" s="83">
        <v>100</v>
      </c>
      <c r="P83" s="65">
        <v>10</v>
      </c>
      <c r="Q83" s="83">
        <v>100</v>
      </c>
      <c r="R83" s="65">
        <v>5</v>
      </c>
      <c r="S83" s="83">
        <v>100</v>
      </c>
      <c r="T83" s="65">
        <v>4</v>
      </c>
      <c r="U83" s="83">
        <v>100</v>
      </c>
      <c r="V83" s="65">
        <v>2910.4494467787126</v>
      </c>
      <c r="W83" s="83">
        <v>100</v>
      </c>
    </row>
    <row r="84" spans="1:23" s="27" customFormat="1" ht="18.600000000000001" customHeight="1" x14ac:dyDescent="0.15">
      <c r="A84" s="41"/>
      <c r="B84" s="143" t="s">
        <v>5</v>
      </c>
      <c r="C84" s="26" t="s">
        <v>66</v>
      </c>
      <c r="D84" s="59">
        <v>28.200000000000003</v>
      </c>
      <c r="E84" s="74">
        <v>100</v>
      </c>
      <c r="F84" s="59">
        <v>136.26666666666668</v>
      </c>
      <c r="G84" s="74">
        <v>50</v>
      </c>
      <c r="H84" s="59">
        <v>56.400000000000006</v>
      </c>
      <c r="I84" s="74">
        <v>33.333333333333336</v>
      </c>
      <c r="J84" s="59">
        <v>90.300000000000026</v>
      </c>
      <c r="K84" s="74">
        <v>31.111111111111125</v>
      </c>
      <c r="L84" s="59">
        <v>6.666666666666667</v>
      </c>
      <c r="M84" s="74">
        <v>33.333333333333336</v>
      </c>
      <c r="N84" s="59"/>
      <c r="O84" s="74"/>
      <c r="P84" s="59"/>
      <c r="Q84" s="74"/>
      <c r="R84" s="59"/>
      <c r="S84" s="74"/>
      <c r="T84" s="59"/>
      <c r="U84" s="74"/>
      <c r="V84" s="59">
        <v>317.83333333333343</v>
      </c>
      <c r="W84" s="74">
        <v>40.376024221380035</v>
      </c>
    </row>
    <row r="85" spans="1:23" s="27" customFormat="1" ht="18.600000000000001" customHeight="1" x14ac:dyDescent="0.15">
      <c r="A85" s="42"/>
      <c r="B85" s="142"/>
      <c r="C85" s="28" t="s">
        <v>67</v>
      </c>
      <c r="D85" s="61"/>
      <c r="E85" s="77"/>
      <c r="F85" s="61">
        <v>102.2</v>
      </c>
      <c r="G85" s="77">
        <v>37.5</v>
      </c>
      <c r="H85" s="61">
        <v>94</v>
      </c>
      <c r="I85" s="77">
        <v>55.55555555555555</v>
      </c>
      <c r="J85" s="61">
        <v>187.04999999999993</v>
      </c>
      <c r="K85" s="77">
        <v>64.444444444444429</v>
      </c>
      <c r="L85" s="61">
        <v>11.666666666666666</v>
      </c>
      <c r="M85" s="77">
        <v>58.333333333333329</v>
      </c>
      <c r="N85" s="61">
        <v>7</v>
      </c>
      <c r="O85" s="77">
        <v>100</v>
      </c>
      <c r="P85" s="61"/>
      <c r="Q85" s="77"/>
      <c r="R85" s="61"/>
      <c r="S85" s="77"/>
      <c r="T85" s="61"/>
      <c r="U85" s="77"/>
      <c r="V85" s="61">
        <v>401.91666666666657</v>
      </c>
      <c r="W85" s="77">
        <v>51.057568122631309</v>
      </c>
    </row>
    <row r="86" spans="1:23" s="27" customFormat="1" ht="18.600000000000001" customHeight="1" x14ac:dyDescent="0.15">
      <c r="A86" s="42"/>
      <c r="B86" s="142"/>
      <c r="C86" s="29" t="s">
        <v>68</v>
      </c>
      <c r="D86" s="61"/>
      <c r="E86" s="77"/>
      <c r="F86" s="61">
        <v>34.06666666666667</v>
      </c>
      <c r="G86" s="77">
        <v>12.5</v>
      </c>
      <c r="H86" s="61">
        <v>18.8</v>
      </c>
      <c r="I86" s="77">
        <v>11.111111111111111</v>
      </c>
      <c r="J86" s="61">
        <v>6.45</v>
      </c>
      <c r="K86" s="77">
        <v>2.2222222222222228</v>
      </c>
      <c r="L86" s="61">
        <v>1.6666666666666667</v>
      </c>
      <c r="M86" s="77">
        <v>8.3333333333333339</v>
      </c>
      <c r="N86" s="61"/>
      <c r="O86" s="77"/>
      <c r="P86" s="61"/>
      <c r="Q86" s="77"/>
      <c r="R86" s="61"/>
      <c r="S86" s="77"/>
      <c r="T86" s="61"/>
      <c r="U86" s="77"/>
      <c r="V86" s="61">
        <v>60.983333333333341</v>
      </c>
      <c r="W86" s="77">
        <v>7.7470305519679874</v>
      </c>
    </row>
    <row r="87" spans="1:23" s="27" customFormat="1" ht="18.600000000000001" customHeight="1" x14ac:dyDescent="0.15">
      <c r="A87" s="42"/>
      <c r="B87" s="142"/>
      <c r="C87" s="29" t="s">
        <v>69</v>
      </c>
      <c r="D87" s="61"/>
      <c r="E87" s="77"/>
      <c r="F87" s="61"/>
      <c r="G87" s="77"/>
      <c r="H87" s="61"/>
      <c r="I87" s="77"/>
      <c r="J87" s="61">
        <v>6.45</v>
      </c>
      <c r="K87" s="77">
        <v>2.2222222222222228</v>
      </c>
      <c r="L87" s="61"/>
      <c r="M87" s="77"/>
      <c r="N87" s="61"/>
      <c r="O87" s="77"/>
      <c r="P87" s="61"/>
      <c r="Q87" s="77"/>
      <c r="R87" s="61"/>
      <c r="S87" s="77"/>
      <c r="T87" s="61"/>
      <c r="U87" s="77"/>
      <c r="V87" s="61">
        <v>6.45</v>
      </c>
      <c r="W87" s="77">
        <v>0.81937710402066433</v>
      </c>
    </row>
    <row r="88" spans="1:23" s="27" customFormat="1" ht="18.600000000000001" customHeight="1" x14ac:dyDescent="0.15">
      <c r="A88" s="42"/>
      <c r="B88" s="142"/>
      <c r="C88" s="30" t="s">
        <v>70</v>
      </c>
      <c r="D88" s="64"/>
      <c r="E88" s="80"/>
      <c r="F88" s="64"/>
      <c r="G88" s="80"/>
      <c r="H88" s="64"/>
      <c r="I88" s="80"/>
      <c r="J88" s="64"/>
      <c r="K88" s="80"/>
      <c r="L88" s="64"/>
      <c r="M88" s="80"/>
      <c r="N88" s="64"/>
      <c r="O88" s="80"/>
      <c r="P88" s="64"/>
      <c r="Q88" s="80"/>
      <c r="R88" s="64"/>
      <c r="S88" s="80"/>
      <c r="T88" s="64"/>
      <c r="U88" s="80"/>
      <c r="V88" s="64"/>
      <c r="W88" s="80"/>
    </row>
    <row r="89" spans="1:23" s="27" customFormat="1" ht="18.600000000000001" customHeight="1" x14ac:dyDescent="0.15">
      <c r="A89" s="42"/>
      <c r="B89" s="31"/>
      <c r="C89" s="32" t="s">
        <v>71</v>
      </c>
      <c r="D89" s="65">
        <v>28.200000000000003</v>
      </c>
      <c r="E89" s="83">
        <v>100</v>
      </c>
      <c r="F89" s="65">
        <v>272.53333333333336</v>
      </c>
      <c r="G89" s="83">
        <v>100</v>
      </c>
      <c r="H89" s="65">
        <v>169.20000000000002</v>
      </c>
      <c r="I89" s="83">
        <v>100</v>
      </c>
      <c r="J89" s="65">
        <v>290.24999999999994</v>
      </c>
      <c r="K89" s="83">
        <v>100</v>
      </c>
      <c r="L89" s="65">
        <v>20</v>
      </c>
      <c r="M89" s="83">
        <v>100</v>
      </c>
      <c r="N89" s="65">
        <v>7</v>
      </c>
      <c r="O89" s="83">
        <v>100</v>
      </c>
      <c r="P89" s="65"/>
      <c r="Q89" s="83"/>
      <c r="R89" s="65"/>
      <c r="S89" s="83"/>
      <c r="T89" s="65"/>
      <c r="U89" s="83"/>
      <c r="V89" s="65">
        <v>787.18333333333339</v>
      </c>
      <c r="W89" s="83">
        <v>100</v>
      </c>
    </row>
    <row r="90" spans="1:23" s="27" customFormat="1" ht="18.600000000000001" customHeight="1" x14ac:dyDescent="0.15">
      <c r="A90" s="41"/>
      <c r="B90" s="143" t="s">
        <v>82</v>
      </c>
      <c r="C90" s="26" t="s">
        <v>66</v>
      </c>
      <c r="D90" s="59">
        <v>95</v>
      </c>
      <c r="E90" s="74">
        <v>100</v>
      </c>
      <c r="F90" s="59">
        <v>162.94736842105263</v>
      </c>
      <c r="G90" s="74">
        <v>46.15384615384616</v>
      </c>
      <c r="H90" s="59">
        <v>206.5</v>
      </c>
      <c r="I90" s="74">
        <v>100</v>
      </c>
      <c r="J90" s="59">
        <v>89.807692307692292</v>
      </c>
      <c r="K90" s="74">
        <v>25.000000000000004</v>
      </c>
      <c r="L90" s="59">
        <v>17.142857142857142</v>
      </c>
      <c r="M90" s="74">
        <v>23.07692307692308</v>
      </c>
      <c r="N90" s="59">
        <v>5.6</v>
      </c>
      <c r="O90" s="74">
        <v>20</v>
      </c>
      <c r="P90" s="59"/>
      <c r="Q90" s="74"/>
      <c r="R90" s="59"/>
      <c r="S90" s="74"/>
      <c r="T90" s="59"/>
      <c r="U90" s="74"/>
      <c r="V90" s="59">
        <v>576.997917871602</v>
      </c>
      <c r="W90" s="74">
        <v>51.699120607084019</v>
      </c>
    </row>
    <row r="91" spans="1:23" s="27" customFormat="1" ht="18.600000000000001" customHeight="1" x14ac:dyDescent="0.15">
      <c r="A91" s="42"/>
      <c r="B91" s="142"/>
      <c r="C91" s="28" t="s">
        <v>67</v>
      </c>
      <c r="D91" s="61"/>
      <c r="E91" s="77"/>
      <c r="F91" s="61">
        <v>135.78947368421052</v>
      </c>
      <c r="G91" s="77">
        <v>38.46153846153846</v>
      </c>
      <c r="H91" s="61"/>
      <c r="I91" s="77"/>
      <c r="J91" s="61">
        <v>233.49999999999991</v>
      </c>
      <c r="K91" s="77">
        <v>65</v>
      </c>
      <c r="L91" s="61">
        <v>51.428571428571431</v>
      </c>
      <c r="M91" s="77">
        <v>69.230769230769241</v>
      </c>
      <c r="N91" s="61">
        <v>22.4</v>
      </c>
      <c r="O91" s="77">
        <v>80</v>
      </c>
      <c r="P91" s="61"/>
      <c r="Q91" s="77"/>
      <c r="R91" s="61"/>
      <c r="S91" s="77"/>
      <c r="T91" s="61"/>
      <c r="U91" s="77"/>
      <c r="V91" s="61">
        <v>443.11804511278183</v>
      </c>
      <c r="W91" s="77">
        <v>39.703459142393044</v>
      </c>
    </row>
    <row r="92" spans="1:23" s="27" customFormat="1" ht="18.600000000000001" customHeight="1" x14ac:dyDescent="0.15">
      <c r="A92" s="42"/>
      <c r="B92" s="142"/>
      <c r="C92" s="29" t="s">
        <v>68</v>
      </c>
      <c r="D92" s="61"/>
      <c r="E92" s="77"/>
      <c r="F92" s="61">
        <v>54.315789473684212</v>
      </c>
      <c r="G92" s="77">
        <v>15.384615384615387</v>
      </c>
      <c r="H92" s="61"/>
      <c r="I92" s="77"/>
      <c r="J92" s="61">
        <v>17.96153846153846</v>
      </c>
      <c r="K92" s="77">
        <v>5.0000000000000009</v>
      </c>
      <c r="L92" s="61">
        <v>5.7142857142857144</v>
      </c>
      <c r="M92" s="77">
        <v>7.6923076923076934</v>
      </c>
      <c r="N92" s="61"/>
      <c r="O92" s="77"/>
      <c r="P92" s="61"/>
      <c r="Q92" s="77"/>
      <c r="R92" s="61"/>
      <c r="S92" s="77"/>
      <c r="T92" s="61"/>
      <c r="U92" s="77"/>
      <c r="V92" s="61">
        <v>77.99161364950838</v>
      </c>
      <c r="W92" s="77">
        <v>6.9880630683736493</v>
      </c>
    </row>
    <row r="93" spans="1:23" s="27" customFormat="1" ht="18.600000000000001" customHeight="1" x14ac:dyDescent="0.15">
      <c r="A93" s="42"/>
      <c r="B93" s="142"/>
      <c r="C93" s="29" t="s">
        <v>69</v>
      </c>
      <c r="D93" s="61"/>
      <c r="E93" s="77"/>
      <c r="F93" s="61"/>
      <c r="G93" s="77"/>
      <c r="H93" s="61"/>
      <c r="I93" s="77"/>
      <c r="J93" s="61">
        <v>17.96153846153846</v>
      </c>
      <c r="K93" s="77">
        <v>5.0000000000000009</v>
      </c>
      <c r="L93" s="61"/>
      <c r="M93" s="77"/>
      <c r="N93" s="61"/>
      <c r="O93" s="77"/>
      <c r="P93" s="61"/>
      <c r="Q93" s="77"/>
      <c r="R93" s="61"/>
      <c r="S93" s="77"/>
      <c r="T93" s="61"/>
      <c r="U93" s="77"/>
      <c r="V93" s="61">
        <v>17.96153846153846</v>
      </c>
      <c r="W93" s="77">
        <v>1.6093571821493009</v>
      </c>
    </row>
    <row r="94" spans="1:23" s="27" customFormat="1" ht="18.600000000000001" customHeight="1" x14ac:dyDescent="0.15">
      <c r="A94" s="42"/>
      <c r="B94" s="142"/>
      <c r="C94" s="30" t="s">
        <v>70</v>
      </c>
      <c r="D94" s="64"/>
      <c r="E94" s="80"/>
      <c r="F94" s="64"/>
      <c r="G94" s="80"/>
      <c r="H94" s="64"/>
      <c r="I94" s="80"/>
      <c r="J94" s="64"/>
      <c r="K94" s="80"/>
      <c r="L94" s="64"/>
      <c r="M94" s="80"/>
      <c r="N94" s="64"/>
      <c r="O94" s="80"/>
      <c r="P94" s="64"/>
      <c r="Q94" s="80"/>
      <c r="R94" s="64"/>
      <c r="S94" s="80"/>
      <c r="T94" s="64"/>
      <c r="U94" s="80"/>
      <c r="V94" s="64"/>
      <c r="W94" s="80"/>
    </row>
    <row r="95" spans="1:23" s="27" customFormat="1" ht="18.600000000000001" customHeight="1" x14ac:dyDescent="0.15">
      <c r="A95" s="42"/>
      <c r="B95" s="31"/>
      <c r="C95" s="32" t="s">
        <v>71</v>
      </c>
      <c r="D95" s="65">
        <v>95</v>
      </c>
      <c r="E95" s="83">
        <v>100</v>
      </c>
      <c r="F95" s="65">
        <v>353.05263157894734</v>
      </c>
      <c r="G95" s="83">
        <v>100</v>
      </c>
      <c r="H95" s="65">
        <v>206.5</v>
      </c>
      <c r="I95" s="83">
        <v>100</v>
      </c>
      <c r="J95" s="65">
        <v>359.23076923076911</v>
      </c>
      <c r="K95" s="83">
        <v>100</v>
      </c>
      <c r="L95" s="65">
        <v>74.285714285714278</v>
      </c>
      <c r="M95" s="83">
        <v>100</v>
      </c>
      <c r="N95" s="65">
        <v>28</v>
      </c>
      <c r="O95" s="83">
        <v>100</v>
      </c>
      <c r="P95" s="65"/>
      <c r="Q95" s="83"/>
      <c r="R95" s="65"/>
      <c r="S95" s="83"/>
      <c r="T95" s="65"/>
      <c r="U95" s="83"/>
      <c r="V95" s="65">
        <v>1116.0691150954306</v>
      </c>
      <c r="W95" s="83">
        <v>100</v>
      </c>
    </row>
    <row r="96" spans="1:23" s="27" customFormat="1" ht="18.600000000000001" customHeight="1" x14ac:dyDescent="0.15">
      <c r="A96" s="33"/>
      <c r="B96" s="150" t="s">
        <v>6</v>
      </c>
      <c r="C96" s="26" t="s">
        <v>66</v>
      </c>
      <c r="D96" s="59">
        <v>566.82547130289072</v>
      </c>
      <c r="E96" s="74">
        <v>63.011202804843698</v>
      </c>
      <c r="F96" s="59">
        <v>1324.7491433128282</v>
      </c>
      <c r="G96" s="74">
        <v>40.672313214639509</v>
      </c>
      <c r="H96" s="59">
        <v>1261.3028191921928</v>
      </c>
      <c r="I96" s="74">
        <v>44.87411344108618</v>
      </c>
      <c r="J96" s="59">
        <v>1101.5413681067791</v>
      </c>
      <c r="K96" s="74">
        <v>25.542811529123494</v>
      </c>
      <c r="L96" s="59">
        <v>101.41232754784154</v>
      </c>
      <c r="M96" s="74">
        <v>23.282203039643782</v>
      </c>
      <c r="N96" s="59">
        <v>48.827207977207983</v>
      </c>
      <c r="O96" s="74">
        <v>22.500438991168213</v>
      </c>
      <c r="P96" s="59">
        <v>4.333333333333333</v>
      </c>
      <c r="Q96" s="74">
        <v>17.88990825688073</v>
      </c>
      <c r="R96" s="59">
        <v>0.8</v>
      </c>
      <c r="S96" s="74">
        <v>11.428571428571429</v>
      </c>
      <c r="T96" s="59">
        <v>1.3333333333333333</v>
      </c>
      <c r="U96" s="74">
        <v>19.047619047619047</v>
      </c>
      <c r="V96" s="59">
        <v>4411.1250041064068</v>
      </c>
      <c r="W96" s="74">
        <v>36.849086622436801</v>
      </c>
    </row>
    <row r="97" spans="1:23" s="27" customFormat="1" ht="18.600000000000001" customHeight="1" x14ac:dyDescent="0.15">
      <c r="A97" s="33"/>
      <c r="B97" s="151"/>
      <c r="C97" s="28" t="s">
        <v>67</v>
      </c>
      <c r="D97" s="61">
        <v>225.10766652702137</v>
      </c>
      <c r="E97" s="77">
        <v>25.024113323375506</v>
      </c>
      <c r="F97" s="61">
        <v>1659.8289542036914</v>
      </c>
      <c r="G97" s="77">
        <v>50.959899426149981</v>
      </c>
      <c r="H97" s="61">
        <v>1330.3972169512965</v>
      </c>
      <c r="I97" s="77">
        <v>47.332325534175219</v>
      </c>
      <c r="J97" s="61">
        <v>2775.0913577759879</v>
      </c>
      <c r="K97" s="77">
        <v>64.349499328926058</v>
      </c>
      <c r="L97" s="61">
        <v>298.59153871829119</v>
      </c>
      <c r="M97" s="77">
        <v>68.550530280249703</v>
      </c>
      <c r="N97" s="61">
        <v>155.93596866096865</v>
      </c>
      <c r="O97" s="77">
        <v>71.858045846541813</v>
      </c>
      <c r="P97" s="61">
        <v>18.222222222222225</v>
      </c>
      <c r="Q97" s="77">
        <v>75.22935779816514</v>
      </c>
      <c r="R97" s="61">
        <v>4.95</v>
      </c>
      <c r="S97" s="77">
        <v>70.714285714285722</v>
      </c>
      <c r="T97" s="61">
        <v>5.6666666666666661</v>
      </c>
      <c r="U97" s="77">
        <v>80.952380952380949</v>
      </c>
      <c r="V97" s="61">
        <v>6473.7915917261471</v>
      </c>
      <c r="W97" s="77">
        <v>54.079924490248096</v>
      </c>
    </row>
    <row r="98" spans="1:23" s="27" customFormat="1" ht="18.600000000000001" customHeight="1" x14ac:dyDescent="0.15">
      <c r="A98" s="33"/>
      <c r="B98" s="151"/>
      <c r="C98" s="29" t="s">
        <v>68</v>
      </c>
      <c r="D98" s="61">
        <v>78.857142857142861</v>
      </c>
      <c r="E98" s="77">
        <v>8.7661611426187509</v>
      </c>
      <c r="F98" s="61">
        <v>206.64042150831625</v>
      </c>
      <c r="G98" s="77">
        <v>6.3442531658287757</v>
      </c>
      <c r="H98" s="61">
        <v>219.05815487485316</v>
      </c>
      <c r="I98" s="77">
        <v>7.7935610247385956</v>
      </c>
      <c r="J98" s="61">
        <v>345.83743155850328</v>
      </c>
      <c r="K98" s="77">
        <v>8.0193632211901598</v>
      </c>
      <c r="L98" s="61">
        <v>33.331886960391635</v>
      </c>
      <c r="M98" s="77">
        <v>7.6523217509251449</v>
      </c>
      <c r="N98" s="61">
        <v>12.242402659069326</v>
      </c>
      <c r="O98" s="77">
        <v>5.6415151622899753</v>
      </c>
      <c r="P98" s="61">
        <v>1.6666666666666667</v>
      </c>
      <c r="Q98" s="77">
        <v>6.8807339449541276</v>
      </c>
      <c r="R98" s="61">
        <v>1.25</v>
      </c>
      <c r="S98" s="77">
        <v>17.857142857142858</v>
      </c>
      <c r="T98" s="61"/>
      <c r="U98" s="77"/>
      <c r="V98" s="61">
        <v>898.88410708494303</v>
      </c>
      <c r="W98" s="77">
        <v>7.5089820158508056</v>
      </c>
    </row>
    <row r="99" spans="1:23" s="27" customFormat="1" ht="18.600000000000001" customHeight="1" x14ac:dyDescent="0.15">
      <c r="A99" s="33"/>
      <c r="B99" s="151"/>
      <c r="C99" s="29" t="s">
        <v>69</v>
      </c>
      <c r="D99" s="61">
        <v>28.772727272727273</v>
      </c>
      <c r="E99" s="77">
        <v>3.1985227291620295</v>
      </c>
      <c r="F99" s="61">
        <v>65.909090909090907</v>
      </c>
      <c r="G99" s="77">
        <v>2.0235341933817548</v>
      </c>
      <c r="H99" s="61"/>
      <c r="I99" s="77"/>
      <c r="J99" s="61">
        <v>90.059678402446337</v>
      </c>
      <c r="K99" s="77">
        <v>2.0883259207603095</v>
      </c>
      <c r="L99" s="61">
        <v>2.2429906542056073</v>
      </c>
      <c r="M99" s="77">
        <v>0.5149449291813426</v>
      </c>
      <c r="N99" s="61"/>
      <c r="O99" s="77"/>
      <c r="P99" s="61"/>
      <c r="Q99" s="77"/>
      <c r="R99" s="61"/>
      <c r="S99" s="77"/>
      <c r="T99" s="61"/>
      <c r="U99" s="77"/>
      <c r="V99" s="61">
        <v>186.98448723847014</v>
      </c>
      <c r="W99" s="77">
        <v>1.5620068714643267</v>
      </c>
    </row>
    <row r="100" spans="1:23" s="27" customFormat="1" ht="18.600000000000001" customHeight="1" x14ac:dyDescent="0.15">
      <c r="A100" s="33"/>
      <c r="B100" s="151"/>
      <c r="C100" s="30" t="s">
        <v>70</v>
      </c>
      <c r="D100" s="64"/>
      <c r="E100" s="80"/>
      <c r="F100" s="64"/>
      <c r="G100" s="80"/>
      <c r="H100" s="64"/>
      <c r="I100" s="80"/>
      <c r="J100" s="64"/>
      <c r="K100" s="80"/>
      <c r="L100" s="64"/>
      <c r="M100" s="80"/>
      <c r="N100" s="64"/>
      <c r="O100" s="80"/>
      <c r="P100" s="64"/>
      <c r="Q100" s="80"/>
      <c r="R100" s="64"/>
      <c r="S100" s="80"/>
      <c r="T100" s="64"/>
      <c r="U100" s="80"/>
      <c r="V100" s="64"/>
      <c r="W100" s="80"/>
    </row>
    <row r="101" spans="1:23" s="27" customFormat="1" ht="18.600000000000001" customHeight="1" x14ac:dyDescent="0.15">
      <c r="A101" s="33"/>
      <c r="B101" s="31"/>
      <c r="C101" s="32" t="s">
        <v>71</v>
      </c>
      <c r="D101" s="65">
        <v>899.56300795978234</v>
      </c>
      <c r="E101" s="83">
        <v>100</v>
      </c>
      <c r="F101" s="65">
        <v>3257.1276099339261</v>
      </c>
      <c r="G101" s="83">
        <v>100</v>
      </c>
      <c r="H101" s="65">
        <v>2810.7581910183426</v>
      </c>
      <c r="I101" s="83">
        <v>100</v>
      </c>
      <c r="J101" s="65">
        <v>4312.5298358437158</v>
      </c>
      <c r="K101" s="83">
        <v>100</v>
      </c>
      <c r="L101" s="65">
        <v>435.57874388073009</v>
      </c>
      <c r="M101" s="83">
        <v>100</v>
      </c>
      <c r="N101" s="65">
        <v>217.00557929724596</v>
      </c>
      <c r="O101" s="83">
        <v>100</v>
      </c>
      <c r="P101" s="65">
        <v>24.222222222222225</v>
      </c>
      <c r="Q101" s="83">
        <v>100</v>
      </c>
      <c r="R101" s="65">
        <v>7</v>
      </c>
      <c r="S101" s="83">
        <v>100</v>
      </c>
      <c r="T101" s="65">
        <v>7</v>
      </c>
      <c r="U101" s="83">
        <v>100</v>
      </c>
      <c r="V101" s="65">
        <v>11970.785190155964</v>
      </c>
      <c r="W101" s="83">
        <v>100</v>
      </c>
    </row>
    <row r="102" spans="1:23" s="27" customFormat="1" ht="18.600000000000001" customHeight="1" x14ac:dyDescent="0.15">
      <c r="A102" s="33"/>
      <c r="B102" s="143" t="s">
        <v>7</v>
      </c>
      <c r="C102" s="26" t="s">
        <v>66</v>
      </c>
      <c r="D102" s="108"/>
      <c r="E102" s="109"/>
      <c r="F102" s="59">
        <v>110.66666666666667</v>
      </c>
      <c r="G102" s="74">
        <v>50</v>
      </c>
      <c r="H102" s="59">
        <v>47.53846153846154</v>
      </c>
      <c r="I102" s="74">
        <v>27.272727272727273</v>
      </c>
      <c r="J102" s="59">
        <v>75.263157894736835</v>
      </c>
      <c r="K102" s="74">
        <v>17.857142857142861</v>
      </c>
      <c r="L102" s="59"/>
      <c r="M102" s="74"/>
      <c r="N102" s="59">
        <v>2</v>
      </c>
      <c r="O102" s="74">
        <v>25</v>
      </c>
      <c r="P102" s="59"/>
      <c r="Q102" s="74"/>
      <c r="R102" s="59"/>
      <c r="S102" s="74"/>
      <c r="T102" s="59"/>
      <c r="U102" s="74"/>
      <c r="V102" s="59">
        <v>235.46828609986505</v>
      </c>
      <c r="W102" s="74">
        <v>28.229724679207678</v>
      </c>
    </row>
    <row r="103" spans="1:23" s="27" customFormat="1" ht="18.600000000000001" customHeight="1" x14ac:dyDescent="0.15">
      <c r="A103" s="33"/>
      <c r="B103" s="142"/>
      <c r="C103" s="28" t="s">
        <v>67</v>
      </c>
      <c r="D103" s="61"/>
      <c r="E103" s="77"/>
      <c r="F103" s="61">
        <v>110.66666666666667</v>
      </c>
      <c r="G103" s="77">
        <v>50</v>
      </c>
      <c r="H103" s="61">
        <v>95.076923076923066</v>
      </c>
      <c r="I103" s="77">
        <v>54.545454545454533</v>
      </c>
      <c r="J103" s="61">
        <v>301.05263157894728</v>
      </c>
      <c r="K103" s="77">
        <v>71.428571428571431</v>
      </c>
      <c r="L103" s="61"/>
      <c r="M103" s="77"/>
      <c r="N103" s="61">
        <v>6</v>
      </c>
      <c r="O103" s="77">
        <v>75</v>
      </c>
      <c r="P103" s="61"/>
      <c r="Q103" s="77"/>
      <c r="R103" s="61"/>
      <c r="S103" s="77"/>
      <c r="T103" s="61"/>
      <c r="U103" s="77"/>
      <c r="V103" s="61">
        <v>512.79622132253701</v>
      </c>
      <c r="W103" s="77">
        <v>61.477901692178499</v>
      </c>
    </row>
    <row r="104" spans="1:23" s="27" customFormat="1" ht="18.600000000000001" customHeight="1" x14ac:dyDescent="0.15">
      <c r="A104" s="33"/>
      <c r="B104" s="142"/>
      <c r="C104" s="29" t="s">
        <v>68</v>
      </c>
      <c r="D104" s="61"/>
      <c r="E104" s="77"/>
      <c r="F104" s="61"/>
      <c r="G104" s="77"/>
      <c r="H104" s="61">
        <v>31.692307692307693</v>
      </c>
      <c r="I104" s="77">
        <v>18.18181818181818</v>
      </c>
      <c r="J104" s="61">
        <v>45.157894736842103</v>
      </c>
      <c r="K104" s="77">
        <v>10.714285714285717</v>
      </c>
      <c r="L104" s="61">
        <v>9</v>
      </c>
      <c r="M104" s="77">
        <v>100</v>
      </c>
      <c r="N104" s="61"/>
      <c r="O104" s="77"/>
      <c r="P104" s="61"/>
      <c r="Q104" s="77"/>
      <c r="R104" s="61"/>
      <c r="S104" s="77"/>
      <c r="T104" s="61"/>
      <c r="U104" s="77"/>
      <c r="V104" s="61">
        <v>85.850202429149789</v>
      </c>
      <c r="W104" s="77">
        <v>10.292373628613818</v>
      </c>
    </row>
    <row r="105" spans="1:23" s="27" customFormat="1" ht="18.600000000000001" customHeight="1" x14ac:dyDescent="0.15">
      <c r="A105" s="33"/>
      <c r="B105" s="142"/>
      <c r="C105" s="29" t="s">
        <v>69</v>
      </c>
      <c r="D105" s="61"/>
      <c r="E105" s="77"/>
      <c r="F105" s="61"/>
      <c r="G105" s="77"/>
      <c r="H105" s="61"/>
      <c r="I105" s="77"/>
      <c r="J105" s="61"/>
      <c r="K105" s="77"/>
      <c r="L105" s="61"/>
      <c r="M105" s="77"/>
      <c r="N105" s="61"/>
      <c r="O105" s="77"/>
      <c r="P105" s="61"/>
      <c r="Q105" s="77"/>
      <c r="R105" s="61"/>
      <c r="S105" s="77"/>
      <c r="T105" s="61"/>
      <c r="U105" s="77"/>
      <c r="V105" s="61"/>
      <c r="W105" s="77"/>
    </row>
    <row r="106" spans="1:23" s="27" customFormat="1" ht="18.600000000000001" customHeight="1" x14ac:dyDescent="0.15">
      <c r="A106" s="33"/>
      <c r="B106" s="142"/>
      <c r="C106" s="30" t="s">
        <v>70</v>
      </c>
      <c r="D106" s="64"/>
      <c r="E106" s="80"/>
      <c r="F106" s="64"/>
      <c r="G106" s="80"/>
      <c r="H106" s="64"/>
      <c r="I106" s="80"/>
      <c r="J106" s="64"/>
      <c r="K106" s="80"/>
      <c r="L106" s="64"/>
      <c r="M106" s="80"/>
      <c r="N106" s="64"/>
      <c r="O106" s="80"/>
      <c r="P106" s="64"/>
      <c r="Q106" s="80"/>
      <c r="R106" s="64"/>
      <c r="S106" s="80"/>
      <c r="T106" s="64"/>
      <c r="U106" s="80"/>
      <c r="V106" s="64"/>
      <c r="W106" s="80"/>
    </row>
    <row r="107" spans="1:23" s="27" customFormat="1" ht="18.600000000000001" customHeight="1" x14ac:dyDescent="0.15">
      <c r="A107" s="34"/>
      <c r="B107" s="31"/>
      <c r="C107" s="32" t="s">
        <v>71</v>
      </c>
      <c r="D107" s="110"/>
      <c r="E107" s="111"/>
      <c r="F107" s="65">
        <v>221.33333333333334</v>
      </c>
      <c r="G107" s="83">
        <v>100</v>
      </c>
      <c r="H107" s="65">
        <v>174.30769230769232</v>
      </c>
      <c r="I107" s="83">
        <v>100</v>
      </c>
      <c r="J107" s="65">
        <v>421.47368421052619</v>
      </c>
      <c r="K107" s="83">
        <v>100</v>
      </c>
      <c r="L107" s="65">
        <v>9</v>
      </c>
      <c r="M107" s="83">
        <v>100</v>
      </c>
      <c r="N107" s="65">
        <v>8</v>
      </c>
      <c r="O107" s="83">
        <v>100</v>
      </c>
      <c r="P107" s="65"/>
      <c r="Q107" s="83"/>
      <c r="R107" s="65"/>
      <c r="S107" s="83"/>
      <c r="T107" s="65"/>
      <c r="U107" s="83"/>
      <c r="V107" s="65">
        <v>834.11470985155188</v>
      </c>
      <c r="W107" s="83">
        <v>100</v>
      </c>
    </row>
    <row r="108" spans="1:23" s="27" customFormat="1" ht="18.600000000000001" customHeight="1" x14ac:dyDescent="0.15">
      <c r="A108" s="33"/>
      <c r="B108" s="143" t="s">
        <v>8</v>
      </c>
      <c r="C108" s="26" t="s">
        <v>66</v>
      </c>
      <c r="D108" s="59">
        <v>46</v>
      </c>
      <c r="E108" s="74">
        <v>66.666666666666671</v>
      </c>
      <c r="F108" s="59">
        <v>80.285714285714292</v>
      </c>
      <c r="G108" s="74">
        <v>66.666666666666657</v>
      </c>
      <c r="H108" s="59">
        <v>150.4</v>
      </c>
      <c r="I108" s="74">
        <v>50</v>
      </c>
      <c r="J108" s="59">
        <v>85.5</v>
      </c>
      <c r="K108" s="74">
        <v>81.818181818181813</v>
      </c>
      <c r="L108" s="59"/>
      <c r="M108" s="74"/>
      <c r="N108" s="59"/>
      <c r="O108" s="74"/>
      <c r="P108" s="59"/>
      <c r="Q108" s="74"/>
      <c r="R108" s="59"/>
      <c r="S108" s="74"/>
      <c r="T108" s="59"/>
      <c r="U108" s="74"/>
      <c r="V108" s="59">
        <v>362.18571428571431</v>
      </c>
      <c r="W108" s="74">
        <v>57.54503567294379</v>
      </c>
    </row>
    <row r="109" spans="1:23" s="27" customFormat="1" ht="18.600000000000001" customHeight="1" x14ac:dyDescent="0.15">
      <c r="A109" s="33"/>
      <c r="B109" s="142"/>
      <c r="C109" s="28" t="s">
        <v>67</v>
      </c>
      <c r="D109" s="61">
        <v>23</v>
      </c>
      <c r="E109" s="77">
        <v>33.333333333333336</v>
      </c>
      <c r="F109" s="61"/>
      <c r="G109" s="77"/>
      <c r="H109" s="61">
        <v>150.4</v>
      </c>
      <c r="I109" s="77">
        <v>50</v>
      </c>
      <c r="J109" s="61">
        <v>19</v>
      </c>
      <c r="K109" s="77">
        <v>18.181818181818183</v>
      </c>
      <c r="L109" s="61">
        <v>22.666666666666668</v>
      </c>
      <c r="M109" s="77">
        <v>100</v>
      </c>
      <c r="N109" s="61">
        <v>9</v>
      </c>
      <c r="O109" s="77">
        <v>75</v>
      </c>
      <c r="P109" s="61"/>
      <c r="Q109" s="77"/>
      <c r="R109" s="61"/>
      <c r="S109" s="77"/>
      <c r="T109" s="61"/>
      <c r="U109" s="77"/>
      <c r="V109" s="61">
        <v>224.06666666666666</v>
      </c>
      <c r="W109" s="77">
        <v>35.600311712679591</v>
      </c>
    </row>
    <row r="110" spans="1:23" s="27" customFormat="1" ht="18.600000000000001" customHeight="1" x14ac:dyDescent="0.15">
      <c r="A110" s="33"/>
      <c r="B110" s="142"/>
      <c r="C110" s="29" t="s">
        <v>68</v>
      </c>
      <c r="D110" s="61"/>
      <c r="E110" s="77"/>
      <c r="F110" s="61"/>
      <c r="G110" s="77"/>
      <c r="H110" s="61"/>
      <c r="I110" s="77"/>
      <c r="J110" s="61"/>
      <c r="K110" s="77"/>
      <c r="L110" s="61"/>
      <c r="M110" s="77"/>
      <c r="N110" s="61">
        <v>3</v>
      </c>
      <c r="O110" s="77">
        <v>25</v>
      </c>
      <c r="P110" s="61"/>
      <c r="Q110" s="77"/>
      <c r="R110" s="61"/>
      <c r="S110" s="77"/>
      <c r="T110" s="61"/>
      <c r="U110" s="77"/>
      <c r="V110" s="61">
        <v>3</v>
      </c>
      <c r="W110" s="77">
        <v>0.47664802947651935</v>
      </c>
    </row>
    <row r="111" spans="1:23" s="27" customFormat="1" ht="18.600000000000001" customHeight="1" x14ac:dyDescent="0.15">
      <c r="A111" s="33"/>
      <c r="B111" s="142"/>
      <c r="C111" s="29" t="s">
        <v>69</v>
      </c>
      <c r="D111" s="61"/>
      <c r="E111" s="77"/>
      <c r="F111" s="61">
        <v>40.142857142857146</v>
      </c>
      <c r="G111" s="77">
        <v>33.333333333333329</v>
      </c>
      <c r="H111" s="61"/>
      <c r="I111" s="77"/>
      <c r="J111" s="61"/>
      <c r="K111" s="77"/>
      <c r="L111" s="61"/>
      <c r="M111" s="77"/>
      <c r="N111" s="61"/>
      <c r="O111" s="77"/>
      <c r="P111" s="61"/>
      <c r="Q111" s="77"/>
      <c r="R111" s="61"/>
      <c r="S111" s="77"/>
      <c r="T111" s="61"/>
      <c r="U111" s="77"/>
      <c r="V111" s="61">
        <v>40.142857142857146</v>
      </c>
      <c r="W111" s="77">
        <v>6.3780045849000935</v>
      </c>
    </row>
    <row r="112" spans="1:23" s="27" customFormat="1" ht="18.600000000000001" customHeight="1" x14ac:dyDescent="0.15">
      <c r="A112" s="33"/>
      <c r="B112" s="142"/>
      <c r="C112" s="30" t="s">
        <v>70</v>
      </c>
      <c r="D112" s="64"/>
      <c r="E112" s="80"/>
      <c r="F112" s="64"/>
      <c r="G112" s="80"/>
      <c r="H112" s="64"/>
      <c r="I112" s="80"/>
      <c r="J112" s="64"/>
      <c r="K112" s="80"/>
      <c r="L112" s="64"/>
      <c r="M112" s="80"/>
      <c r="N112" s="64"/>
      <c r="O112" s="80"/>
      <c r="P112" s="64"/>
      <c r="Q112" s="80"/>
      <c r="R112" s="64"/>
      <c r="S112" s="80"/>
      <c r="T112" s="64"/>
      <c r="U112" s="80"/>
      <c r="V112" s="64"/>
      <c r="W112" s="80"/>
    </row>
    <row r="113" spans="1:23" s="27" customFormat="1" ht="18.600000000000001" customHeight="1" x14ac:dyDescent="0.15">
      <c r="A113" s="34"/>
      <c r="B113" s="31"/>
      <c r="C113" s="32" t="s">
        <v>71</v>
      </c>
      <c r="D113" s="65">
        <v>69</v>
      </c>
      <c r="E113" s="83">
        <v>100</v>
      </c>
      <c r="F113" s="65">
        <v>120.42857142857144</v>
      </c>
      <c r="G113" s="83">
        <v>100</v>
      </c>
      <c r="H113" s="65">
        <v>300.8</v>
      </c>
      <c r="I113" s="83">
        <v>100</v>
      </c>
      <c r="J113" s="65">
        <v>104.5</v>
      </c>
      <c r="K113" s="83">
        <v>100</v>
      </c>
      <c r="L113" s="65">
        <v>22.666666666666668</v>
      </c>
      <c r="M113" s="83">
        <v>100</v>
      </c>
      <c r="N113" s="65">
        <v>12</v>
      </c>
      <c r="O113" s="83">
        <v>100</v>
      </c>
      <c r="P113" s="65"/>
      <c r="Q113" s="83"/>
      <c r="R113" s="65"/>
      <c r="S113" s="83"/>
      <c r="T113" s="65"/>
      <c r="U113" s="83"/>
      <c r="V113" s="65">
        <v>629.39523809523814</v>
      </c>
      <c r="W113" s="83">
        <v>100</v>
      </c>
    </row>
    <row r="114" spans="1:23" s="27" customFormat="1" ht="18.600000000000001" customHeight="1" x14ac:dyDescent="0.15">
      <c r="A114" s="33"/>
      <c r="B114" s="143" t="s">
        <v>9</v>
      </c>
      <c r="C114" s="26" t="s">
        <v>66</v>
      </c>
      <c r="D114" s="59">
        <v>94.399999999999991</v>
      </c>
      <c r="E114" s="74">
        <v>50</v>
      </c>
      <c r="F114" s="59">
        <v>191.7948717948718</v>
      </c>
      <c r="G114" s="74">
        <v>37.037037037037038</v>
      </c>
      <c r="H114" s="59">
        <v>79.599999999999994</v>
      </c>
      <c r="I114" s="74">
        <v>29.411764705882351</v>
      </c>
      <c r="J114" s="59">
        <v>95.021276595744695</v>
      </c>
      <c r="K114" s="74">
        <v>19.444444444444439</v>
      </c>
      <c r="L114" s="59">
        <v>8</v>
      </c>
      <c r="M114" s="74">
        <v>23.529411764705884</v>
      </c>
      <c r="N114" s="59">
        <v>2.2000000000000002</v>
      </c>
      <c r="O114" s="74">
        <v>20</v>
      </c>
      <c r="P114" s="59"/>
      <c r="Q114" s="74"/>
      <c r="R114" s="59"/>
      <c r="S114" s="74"/>
      <c r="T114" s="59"/>
      <c r="U114" s="74"/>
      <c r="V114" s="59">
        <v>471.01614839061648</v>
      </c>
      <c r="W114" s="74">
        <v>31.173159100100762</v>
      </c>
    </row>
    <row r="115" spans="1:23" s="27" customFormat="1" ht="18.600000000000001" customHeight="1" x14ac:dyDescent="0.15">
      <c r="A115" s="33"/>
      <c r="B115" s="142"/>
      <c r="C115" s="28" t="s">
        <v>67</v>
      </c>
      <c r="D115" s="61">
        <v>62.93333333333333</v>
      </c>
      <c r="E115" s="77">
        <v>33.333333333333336</v>
      </c>
      <c r="F115" s="61">
        <v>268.5128205128205</v>
      </c>
      <c r="G115" s="77">
        <v>51.851851851851855</v>
      </c>
      <c r="H115" s="61">
        <v>175.11999999999998</v>
      </c>
      <c r="I115" s="77">
        <v>64.705882352941174</v>
      </c>
      <c r="J115" s="61">
        <v>325.78723404255328</v>
      </c>
      <c r="K115" s="77">
        <v>66.666666666666657</v>
      </c>
      <c r="L115" s="61">
        <v>24</v>
      </c>
      <c r="M115" s="77">
        <v>70.588235294117652</v>
      </c>
      <c r="N115" s="61">
        <v>6.6000000000000005</v>
      </c>
      <c r="O115" s="77">
        <v>60.000000000000007</v>
      </c>
      <c r="P115" s="61"/>
      <c r="Q115" s="77"/>
      <c r="R115" s="61"/>
      <c r="S115" s="77"/>
      <c r="T115" s="61"/>
      <c r="U115" s="77"/>
      <c r="V115" s="61">
        <v>862.9533878887072</v>
      </c>
      <c r="W115" s="77">
        <v>57.112656006682151</v>
      </c>
    </row>
    <row r="116" spans="1:23" s="27" customFormat="1" ht="18.600000000000001" customHeight="1" x14ac:dyDescent="0.15">
      <c r="A116" s="33"/>
      <c r="B116" s="142"/>
      <c r="C116" s="29" t="s">
        <v>68</v>
      </c>
      <c r="D116" s="61">
        <v>31.466666666666665</v>
      </c>
      <c r="E116" s="77">
        <v>16.666666666666668</v>
      </c>
      <c r="F116" s="61">
        <v>57.538461538461533</v>
      </c>
      <c r="G116" s="77">
        <v>11.111111111111111</v>
      </c>
      <c r="H116" s="61">
        <v>15.92</v>
      </c>
      <c r="I116" s="77">
        <v>5.882352941176471</v>
      </c>
      <c r="J116" s="61">
        <v>54.297872340425535</v>
      </c>
      <c r="K116" s="77">
        <v>11.111111111111107</v>
      </c>
      <c r="L116" s="61"/>
      <c r="M116" s="77"/>
      <c r="N116" s="61">
        <v>2.2000000000000002</v>
      </c>
      <c r="O116" s="77">
        <v>20</v>
      </c>
      <c r="P116" s="61"/>
      <c r="Q116" s="77"/>
      <c r="R116" s="61"/>
      <c r="S116" s="77"/>
      <c r="T116" s="61"/>
      <c r="U116" s="77"/>
      <c r="V116" s="61">
        <v>161.42300054555372</v>
      </c>
      <c r="W116" s="77">
        <v>10.683423266093792</v>
      </c>
    </row>
    <row r="117" spans="1:23" s="27" customFormat="1" ht="18.600000000000001" customHeight="1" x14ac:dyDescent="0.15">
      <c r="A117" s="33"/>
      <c r="B117" s="142"/>
      <c r="C117" s="29" t="s">
        <v>69</v>
      </c>
      <c r="D117" s="61"/>
      <c r="E117" s="77"/>
      <c r="F117" s="61"/>
      <c r="G117" s="77"/>
      <c r="H117" s="61"/>
      <c r="I117" s="77"/>
      <c r="J117" s="61">
        <v>13.574468085106384</v>
      </c>
      <c r="K117" s="77">
        <v>2.7777777777777768</v>
      </c>
      <c r="L117" s="61">
        <v>2</v>
      </c>
      <c r="M117" s="77">
        <v>5.882352941176471</v>
      </c>
      <c r="N117" s="61"/>
      <c r="O117" s="77"/>
      <c r="P117" s="61"/>
      <c r="Q117" s="77"/>
      <c r="R117" s="61"/>
      <c r="S117" s="77"/>
      <c r="T117" s="61"/>
      <c r="U117" s="77"/>
      <c r="V117" s="61">
        <v>15.574468085106384</v>
      </c>
      <c r="W117" s="77">
        <v>1.0307616271233029</v>
      </c>
    </row>
    <row r="118" spans="1:23" s="27" customFormat="1" ht="18.600000000000001" customHeight="1" x14ac:dyDescent="0.15">
      <c r="A118" s="33"/>
      <c r="B118" s="142"/>
      <c r="C118" s="30" t="s">
        <v>70</v>
      </c>
      <c r="D118" s="64"/>
      <c r="E118" s="80"/>
      <c r="F118" s="64"/>
      <c r="G118" s="80"/>
      <c r="H118" s="64"/>
      <c r="I118" s="80"/>
      <c r="J118" s="64"/>
      <c r="K118" s="80"/>
      <c r="L118" s="64"/>
      <c r="M118" s="80"/>
      <c r="N118" s="64"/>
      <c r="O118" s="80"/>
      <c r="P118" s="64"/>
      <c r="Q118" s="80"/>
      <c r="R118" s="64"/>
      <c r="S118" s="80"/>
      <c r="T118" s="64"/>
      <c r="U118" s="80"/>
      <c r="V118" s="64"/>
      <c r="W118" s="80"/>
    </row>
    <row r="119" spans="1:23" s="27" customFormat="1" ht="18.600000000000001" customHeight="1" x14ac:dyDescent="0.15">
      <c r="A119" s="34"/>
      <c r="B119" s="31"/>
      <c r="C119" s="32" t="s">
        <v>71</v>
      </c>
      <c r="D119" s="65">
        <v>188.79999999999998</v>
      </c>
      <c r="E119" s="83">
        <v>100</v>
      </c>
      <c r="F119" s="65">
        <v>517.84615384615381</v>
      </c>
      <c r="G119" s="83">
        <v>100</v>
      </c>
      <c r="H119" s="65">
        <v>270.64</v>
      </c>
      <c r="I119" s="83">
        <v>100</v>
      </c>
      <c r="J119" s="65">
        <v>488.68085106382995</v>
      </c>
      <c r="K119" s="83">
        <v>100</v>
      </c>
      <c r="L119" s="65">
        <v>34</v>
      </c>
      <c r="M119" s="83">
        <v>100</v>
      </c>
      <c r="N119" s="65">
        <v>11</v>
      </c>
      <c r="O119" s="83">
        <v>100</v>
      </c>
      <c r="P119" s="65"/>
      <c r="Q119" s="83"/>
      <c r="R119" s="65"/>
      <c r="S119" s="83"/>
      <c r="T119" s="65"/>
      <c r="U119" s="83"/>
      <c r="V119" s="65">
        <v>1510.9670049099836</v>
      </c>
      <c r="W119" s="83">
        <v>100</v>
      </c>
    </row>
    <row r="120" spans="1:23" s="27" customFormat="1" ht="18.600000000000001" customHeight="1" x14ac:dyDescent="0.15">
      <c r="A120" s="33"/>
      <c r="B120" s="143" t="s">
        <v>83</v>
      </c>
      <c r="C120" s="26" t="s">
        <v>66</v>
      </c>
      <c r="D120" s="59">
        <v>20.25</v>
      </c>
      <c r="E120" s="74">
        <v>50</v>
      </c>
      <c r="F120" s="59">
        <v>128</v>
      </c>
      <c r="G120" s="74">
        <v>36.363636363636367</v>
      </c>
      <c r="H120" s="59">
        <v>69.2</v>
      </c>
      <c r="I120" s="74">
        <v>50</v>
      </c>
      <c r="J120" s="59">
        <v>55</v>
      </c>
      <c r="K120" s="74">
        <v>13.157894736842104</v>
      </c>
      <c r="L120" s="59"/>
      <c r="M120" s="74"/>
      <c r="N120" s="59">
        <v>2.3333333333333335</v>
      </c>
      <c r="O120" s="74">
        <v>16.666666666666664</v>
      </c>
      <c r="P120" s="59"/>
      <c r="Q120" s="74"/>
      <c r="R120" s="59"/>
      <c r="S120" s="74"/>
      <c r="T120" s="59"/>
      <c r="U120" s="74"/>
      <c r="V120" s="59">
        <v>274.7833333333333</v>
      </c>
      <c r="W120" s="74">
        <v>27.574845291854821</v>
      </c>
    </row>
    <row r="121" spans="1:23" s="27" customFormat="1" ht="18.600000000000001" customHeight="1" x14ac:dyDescent="0.15">
      <c r="A121" s="33"/>
      <c r="B121" s="142"/>
      <c r="C121" s="28" t="s">
        <v>67</v>
      </c>
      <c r="D121" s="61">
        <v>20.25</v>
      </c>
      <c r="E121" s="77">
        <v>50</v>
      </c>
      <c r="F121" s="61">
        <v>192</v>
      </c>
      <c r="G121" s="77">
        <v>54.545454545454547</v>
      </c>
      <c r="H121" s="61">
        <v>69.2</v>
      </c>
      <c r="I121" s="77">
        <v>50</v>
      </c>
      <c r="J121" s="61">
        <v>341</v>
      </c>
      <c r="K121" s="77">
        <v>81.578947368421055</v>
      </c>
      <c r="L121" s="61">
        <v>31.500000000000011</v>
      </c>
      <c r="M121" s="77">
        <v>93.750000000000014</v>
      </c>
      <c r="N121" s="61">
        <v>11.666666666666668</v>
      </c>
      <c r="O121" s="77">
        <v>83.333333333333329</v>
      </c>
      <c r="P121" s="61"/>
      <c r="Q121" s="77"/>
      <c r="R121" s="61"/>
      <c r="S121" s="77"/>
      <c r="T121" s="61"/>
      <c r="U121" s="77"/>
      <c r="V121" s="61">
        <v>665.61666666666667</v>
      </c>
      <c r="W121" s="77">
        <v>66.795450744271619</v>
      </c>
    </row>
    <row r="122" spans="1:23" s="27" customFormat="1" ht="18.600000000000001" customHeight="1" x14ac:dyDescent="0.15">
      <c r="A122" s="33"/>
      <c r="B122" s="142"/>
      <c r="C122" s="29" t="s">
        <v>68</v>
      </c>
      <c r="D122" s="61"/>
      <c r="E122" s="77"/>
      <c r="F122" s="61">
        <v>32</v>
      </c>
      <c r="G122" s="77">
        <v>9.0909090909090917</v>
      </c>
      <c r="H122" s="61"/>
      <c r="I122" s="77"/>
      <c r="J122" s="61">
        <v>22</v>
      </c>
      <c r="K122" s="77">
        <v>5.2631578947368425</v>
      </c>
      <c r="L122" s="61">
        <v>2.1</v>
      </c>
      <c r="M122" s="77">
        <v>6.2499999999999991</v>
      </c>
      <c r="N122" s="61"/>
      <c r="O122" s="77"/>
      <c r="P122" s="61"/>
      <c r="Q122" s="77"/>
      <c r="R122" s="61"/>
      <c r="S122" s="77"/>
      <c r="T122" s="61"/>
      <c r="U122" s="77"/>
      <c r="V122" s="61">
        <v>56.1</v>
      </c>
      <c r="W122" s="77">
        <v>5.629703963873558</v>
      </c>
    </row>
    <row r="123" spans="1:23" s="27" customFormat="1" ht="18.600000000000001" customHeight="1" x14ac:dyDescent="0.15">
      <c r="A123" s="33"/>
      <c r="B123" s="142"/>
      <c r="C123" s="29" t="s">
        <v>69</v>
      </c>
      <c r="D123" s="61"/>
      <c r="E123" s="77"/>
      <c r="F123" s="61"/>
      <c r="G123" s="77"/>
      <c r="H123" s="61"/>
      <c r="I123" s="77"/>
      <c r="J123" s="61"/>
      <c r="K123" s="77"/>
      <c r="L123" s="61"/>
      <c r="M123" s="77"/>
      <c r="N123" s="61"/>
      <c r="O123" s="77"/>
      <c r="P123" s="61"/>
      <c r="Q123" s="77"/>
      <c r="R123" s="61"/>
      <c r="S123" s="77"/>
      <c r="T123" s="61"/>
      <c r="U123" s="77"/>
      <c r="V123" s="61"/>
      <c r="W123" s="77"/>
    </row>
    <row r="124" spans="1:23" s="27" customFormat="1" ht="18.600000000000001" customHeight="1" x14ac:dyDescent="0.15">
      <c r="A124" s="33"/>
      <c r="B124" s="142"/>
      <c r="C124" s="30" t="s">
        <v>70</v>
      </c>
      <c r="D124" s="64"/>
      <c r="E124" s="80"/>
      <c r="F124" s="64"/>
      <c r="G124" s="80"/>
      <c r="H124" s="64"/>
      <c r="I124" s="80"/>
      <c r="J124" s="64"/>
      <c r="K124" s="80"/>
      <c r="L124" s="64"/>
      <c r="M124" s="80"/>
      <c r="N124" s="64"/>
      <c r="O124" s="80"/>
      <c r="P124" s="64"/>
      <c r="Q124" s="80"/>
      <c r="R124" s="64"/>
      <c r="S124" s="80"/>
      <c r="T124" s="64"/>
      <c r="U124" s="80"/>
      <c r="V124" s="64"/>
      <c r="W124" s="80"/>
    </row>
    <row r="125" spans="1:23" s="27" customFormat="1" ht="18.600000000000001" customHeight="1" x14ac:dyDescent="0.15">
      <c r="A125" s="34"/>
      <c r="B125" s="31"/>
      <c r="C125" s="32" t="s">
        <v>71</v>
      </c>
      <c r="D125" s="65">
        <v>40.5</v>
      </c>
      <c r="E125" s="83">
        <v>100</v>
      </c>
      <c r="F125" s="65">
        <v>352</v>
      </c>
      <c r="G125" s="83">
        <v>100</v>
      </c>
      <c r="H125" s="65">
        <v>138.4</v>
      </c>
      <c r="I125" s="83">
        <v>100</v>
      </c>
      <c r="J125" s="65">
        <v>418</v>
      </c>
      <c r="K125" s="83">
        <v>100</v>
      </c>
      <c r="L125" s="65">
        <v>33.600000000000009</v>
      </c>
      <c r="M125" s="83">
        <v>100</v>
      </c>
      <c r="N125" s="65">
        <v>14.000000000000002</v>
      </c>
      <c r="O125" s="83">
        <v>100</v>
      </c>
      <c r="P125" s="65"/>
      <c r="Q125" s="83"/>
      <c r="R125" s="65"/>
      <c r="S125" s="83"/>
      <c r="T125" s="65"/>
      <c r="U125" s="83"/>
      <c r="V125" s="65">
        <v>996.5</v>
      </c>
      <c r="W125" s="83">
        <v>100</v>
      </c>
    </row>
    <row r="126" spans="1:23" s="27" customFormat="1" ht="18.600000000000001" customHeight="1" x14ac:dyDescent="0.15">
      <c r="A126" s="33"/>
      <c r="B126" s="143" t="s">
        <v>10</v>
      </c>
      <c r="C126" s="26" t="s">
        <v>66</v>
      </c>
      <c r="D126" s="59">
        <v>26.938775510204081</v>
      </c>
      <c r="E126" s="74">
        <v>25.000000000000004</v>
      </c>
      <c r="F126" s="59">
        <v>76.315789473684234</v>
      </c>
      <c r="G126" s="74">
        <v>29.411764705882359</v>
      </c>
      <c r="H126" s="59">
        <v>95.833333333333329</v>
      </c>
      <c r="I126" s="74">
        <v>41.666666666666664</v>
      </c>
      <c r="J126" s="59">
        <v>82.793103448275858</v>
      </c>
      <c r="K126" s="74">
        <v>28.571428571428562</v>
      </c>
      <c r="L126" s="59"/>
      <c r="M126" s="74"/>
      <c r="N126" s="59"/>
      <c r="O126" s="74"/>
      <c r="P126" s="59"/>
      <c r="Q126" s="74"/>
      <c r="R126" s="59"/>
      <c r="S126" s="74"/>
      <c r="T126" s="59"/>
      <c r="U126" s="74"/>
      <c r="V126" s="59">
        <v>281.8810017654975</v>
      </c>
      <c r="W126" s="74">
        <v>30.868359215764258</v>
      </c>
    </row>
    <row r="127" spans="1:23" s="27" customFormat="1" ht="18.600000000000001" customHeight="1" x14ac:dyDescent="0.15">
      <c r="A127" s="33"/>
      <c r="B127" s="142"/>
      <c r="C127" s="28" t="s">
        <v>67</v>
      </c>
      <c r="D127" s="61">
        <v>59.265306122448962</v>
      </c>
      <c r="E127" s="77">
        <v>54.999999999999993</v>
      </c>
      <c r="F127" s="61">
        <v>175.52631578947367</v>
      </c>
      <c r="G127" s="77">
        <v>67.647058823529392</v>
      </c>
      <c r="H127" s="61">
        <v>105.41666666666666</v>
      </c>
      <c r="I127" s="77">
        <v>45.833333333333329</v>
      </c>
      <c r="J127" s="61">
        <v>177.41379310344831</v>
      </c>
      <c r="K127" s="77">
        <v>61.224489795918366</v>
      </c>
      <c r="L127" s="61">
        <v>19.333333333333332</v>
      </c>
      <c r="M127" s="77">
        <v>80</v>
      </c>
      <c r="N127" s="61"/>
      <c r="O127" s="77"/>
      <c r="P127" s="61">
        <v>2</v>
      </c>
      <c r="Q127" s="77">
        <v>100</v>
      </c>
      <c r="R127" s="61"/>
      <c r="S127" s="77"/>
      <c r="T127" s="61"/>
      <c r="U127" s="77"/>
      <c r="V127" s="61">
        <v>538.95541501537093</v>
      </c>
      <c r="W127" s="77">
        <v>59.02018670210402</v>
      </c>
    </row>
    <row r="128" spans="1:23" s="27" customFormat="1" ht="18.600000000000001" customHeight="1" x14ac:dyDescent="0.15">
      <c r="A128" s="33"/>
      <c r="B128" s="142"/>
      <c r="C128" s="29" t="s">
        <v>68</v>
      </c>
      <c r="D128" s="61">
        <v>21.551020408163264</v>
      </c>
      <c r="E128" s="77">
        <v>20.000000000000004</v>
      </c>
      <c r="F128" s="61"/>
      <c r="G128" s="77"/>
      <c r="H128" s="61">
        <v>28.75</v>
      </c>
      <c r="I128" s="77">
        <v>12.5</v>
      </c>
      <c r="J128" s="61">
        <v>29.568965517241381</v>
      </c>
      <c r="K128" s="77">
        <v>10.204081632653059</v>
      </c>
      <c r="L128" s="61">
        <v>4.833333333333333</v>
      </c>
      <c r="M128" s="77">
        <v>20</v>
      </c>
      <c r="N128" s="61"/>
      <c r="O128" s="77"/>
      <c r="P128" s="61"/>
      <c r="Q128" s="77"/>
      <c r="R128" s="61"/>
      <c r="S128" s="77"/>
      <c r="T128" s="61"/>
      <c r="U128" s="77"/>
      <c r="V128" s="61">
        <v>84.703319258737977</v>
      </c>
      <c r="W128" s="77">
        <v>9.2757314940347371</v>
      </c>
    </row>
    <row r="129" spans="1:23" s="27" customFormat="1" ht="18.600000000000001" customHeight="1" x14ac:dyDescent="0.15">
      <c r="A129" s="33"/>
      <c r="B129" s="142"/>
      <c r="C129" s="29" t="s">
        <v>69</v>
      </c>
      <c r="D129" s="61"/>
      <c r="E129" s="77"/>
      <c r="F129" s="61"/>
      <c r="G129" s="77"/>
      <c r="H129" s="61"/>
      <c r="I129" s="77"/>
      <c r="J129" s="61"/>
      <c r="K129" s="77"/>
      <c r="L129" s="61"/>
      <c r="M129" s="77"/>
      <c r="N129" s="61"/>
      <c r="O129" s="77"/>
      <c r="P129" s="61"/>
      <c r="Q129" s="77"/>
      <c r="R129" s="61"/>
      <c r="S129" s="77"/>
      <c r="T129" s="61"/>
      <c r="U129" s="77"/>
      <c r="V129" s="61"/>
      <c r="W129" s="77"/>
    </row>
    <row r="130" spans="1:23" s="27" customFormat="1" ht="18.600000000000001" customHeight="1" x14ac:dyDescent="0.15">
      <c r="A130" s="33"/>
      <c r="B130" s="142"/>
      <c r="C130" s="30" t="s">
        <v>70</v>
      </c>
      <c r="D130" s="64"/>
      <c r="E130" s="80"/>
      <c r="F130" s="64">
        <v>7.6315789473684212</v>
      </c>
      <c r="G130" s="80">
        <v>2.9411764705882351</v>
      </c>
      <c r="H130" s="64"/>
      <c r="I130" s="80"/>
      <c r="J130" s="64"/>
      <c r="K130" s="80"/>
      <c r="L130" s="64"/>
      <c r="M130" s="80"/>
      <c r="N130" s="64"/>
      <c r="O130" s="80"/>
      <c r="P130" s="64"/>
      <c r="Q130" s="80"/>
      <c r="R130" s="64"/>
      <c r="S130" s="80"/>
      <c r="T130" s="64"/>
      <c r="U130" s="80"/>
      <c r="V130" s="64">
        <v>7.6315789473684212</v>
      </c>
      <c r="W130" s="80">
        <v>0.83572258809698541</v>
      </c>
    </row>
    <row r="131" spans="1:23" s="27" customFormat="1" ht="18.600000000000001" customHeight="1" x14ac:dyDescent="0.15">
      <c r="A131" s="34"/>
      <c r="B131" s="31"/>
      <c r="C131" s="32" t="s">
        <v>71</v>
      </c>
      <c r="D131" s="65">
        <v>107.75510204081631</v>
      </c>
      <c r="E131" s="83">
        <v>100</v>
      </c>
      <c r="F131" s="65">
        <v>259.47368421052636</v>
      </c>
      <c r="G131" s="83">
        <v>100</v>
      </c>
      <c r="H131" s="65">
        <v>230</v>
      </c>
      <c r="I131" s="83">
        <v>100</v>
      </c>
      <c r="J131" s="65">
        <v>289.77586206896558</v>
      </c>
      <c r="K131" s="83">
        <v>100</v>
      </c>
      <c r="L131" s="65">
        <v>24.166666666666664</v>
      </c>
      <c r="M131" s="83">
        <v>100</v>
      </c>
      <c r="N131" s="65"/>
      <c r="O131" s="83"/>
      <c r="P131" s="65">
        <v>2</v>
      </c>
      <c r="Q131" s="83">
        <v>100</v>
      </c>
      <c r="R131" s="65"/>
      <c r="S131" s="83"/>
      <c r="T131" s="65"/>
      <c r="U131" s="83"/>
      <c r="V131" s="65">
        <v>913.17131498697483</v>
      </c>
      <c r="W131" s="83">
        <v>100</v>
      </c>
    </row>
    <row r="132" spans="1:23" s="27" customFormat="1" ht="18.600000000000001" customHeight="1" x14ac:dyDescent="0.15">
      <c r="A132" s="33"/>
      <c r="B132" s="143" t="s">
        <v>11</v>
      </c>
      <c r="C132" s="26" t="s">
        <v>66</v>
      </c>
      <c r="D132" s="59"/>
      <c r="E132" s="74"/>
      <c r="F132" s="59">
        <v>50.571428571428569</v>
      </c>
      <c r="G132" s="74">
        <v>75</v>
      </c>
      <c r="H132" s="59"/>
      <c r="I132" s="74"/>
      <c r="J132" s="59">
        <v>82.714285714285722</v>
      </c>
      <c r="K132" s="74">
        <v>42.857142857142854</v>
      </c>
      <c r="L132" s="59">
        <v>7</v>
      </c>
      <c r="M132" s="74">
        <v>50</v>
      </c>
      <c r="N132" s="59"/>
      <c r="O132" s="74"/>
      <c r="P132" s="59">
        <v>1</v>
      </c>
      <c r="Q132" s="74">
        <v>100</v>
      </c>
      <c r="R132" s="59"/>
      <c r="S132" s="74"/>
      <c r="T132" s="59"/>
      <c r="U132" s="74"/>
      <c r="V132" s="59">
        <v>141.28571428571428</v>
      </c>
      <c r="W132" s="74">
        <v>37.834736036725324</v>
      </c>
    </row>
    <row r="133" spans="1:23" s="27" customFormat="1" ht="18.600000000000001" customHeight="1" x14ac:dyDescent="0.15">
      <c r="A133" s="33"/>
      <c r="B133" s="142"/>
      <c r="C133" s="28" t="s">
        <v>67</v>
      </c>
      <c r="D133" s="61"/>
      <c r="E133" s="77"/>
      <c r="F133" s="61">
        <v>16.857142857142858</v>
      </c>
      <c r="G133" s="77">
        <v>25</v>
      </c>
      <c r="H133" s="61">
        <v>90</v>
      </c>
      <c r="I133" s="77">
        <v>100</v>
      </c>
      <c r="J133" s="61">
        <v>55.142857142857146</v>
      </c>
      <c r="K133" s="77">
        <v>28.571428571428569</v>
      </c>
      <c r="L133" s="61">
        <v>7</v>
      </c>
      <c r="M133" s="77">
        <v>50</v>
      </c>
      <c r="N133" s="61">
        <v>8</v>
      </c>
      <c r="O133" s="77">
        <v>100</v>
      </c>
      <c r="P133" s="61"/>
      <c r="Q133" s="77"/>
      <c r="R133" s="61"/>
      <c r="S133" s="77"/>
      <c r="T133" s="61"/>
      <c r="U133" s="77"/>
      <c r="V133" s="61">
        <v>177</v>
      </c>
      <c r="W133" s="77">
        <v>47.398622800306043</v>
      </c>
    </row>
    <row r="134" spans="1:23" s="27" customFormat="1" ht="18.600000000000001" customHeight="1" x14ac:dyDescent="0.15">
      <c r="A134" s="33"/>
      <c r="B134" s="142"/>
      <c r="C134" s="29" t="s">
        <v>68</v>
      </c>
      <c r="D134" s="61"/>
      <c r="E134" s="77"/>
      <c r="F134" s="61"/>
      <c r="G134" s="77"/>
      <c r="H134" s="61"/>
      <c r="I134" s="77"/>
      <c r="J134" s="61">
        <v>27.571428571428573</v>
      </c>
      <c r="K134" s="77">
        <v>14.285714285714285</v>
      </c>
      <c r="L134" s="61"/>
      <c r="M134" s="77"/>
      <c r="N134" s="61"/>
      <c r="O134" s="77"/>
      <c r="P134" s="61"/>
      <c r="Q134" s="77"/>
      <c r="R134" s="61"/>
      <c r="S134" s="77"/>
      <c r="T134" s="61"/>
      <c r="U134" s="77"/>
      <c r="V134" s="61">
        <v>27.571428571428573</v>
      </c>
      <c r="W134" s="77">
        <v>7.3833205814843152</v>
      </c>
    </row>
    <row r="135" spans="1:23" s="27" customFormat="1" ht="18.600000000000001" customHeight="1" x14ac:dyDescent="0.15">
      <c r="A135" s="33"/>
      <c r="B135" s="142"/>
      <c r="C135" s="29" t="s">
        <v>69</v>
      </c>
      <c r="D135" s="61"/>
      <c r="E135" s="77"/>
      <c r="F135" s="61"/>
      <c r="G135" s="77"/>
      <c r="H135" s="61"/>
      <c r="I135" s="77"/>
      <c r="J135" s="61">
        <v>27.571428571428573</v>
      </c>
      <c r="K135" s="77">
        <v>14.285714285714285</v>
      </c>
      <c r="L135" s="61"/>
      <c r="M135" s="77"/>
      <c r="N135" s="61"/>
      <c r="O135" s="77"/>
      <c r="P135" s="61"/>
      <c r="Q135" s="77"/>
      <c r="R135" s="61"/>
      <c r="S135" s="77"/>
      <c r="T135" s="61"/>
      <c r="U135" s="77"/>
      <c r="V135" s="61">
        <v>27.571428571428573</v>
      </c>
      <c r="W135" s="77">
        <v>7.3833205814843152</v>
      </c>
    </row>
    <row r="136" spans="1:23" s="27" customFormat="1" ht="18.600000000000001" customHeight="1" x14ac:dyDescent="0.15">
      <c r="A136" s="33"/>
      <c r="B136" s="142"/>
      <c r="C136" s="30" t="s">
        <v>70</v>
      </c>
      <c r="D136" s="64"/>
      <c r="E136" s="80"/>
      <c r="F136" s="64"/>
      <c r="G136" s="80"/>
      <c r="H136" s="64"/>
      <c r="I136" s="80"/>
      <c r="J136" s="64"/>
      <c r="K136" s="80"/>
      <c r="L136" s="64"/>
      <c r="M136" s="80"/>
      <c r="N136" s="64"/>
      <c r="O136" s="80"/>
      <c r="P136" s="64"/>
      <c r="Q136" s="80"/>
      <c r="R136" s="64"/>
      <c r="S136" s="80"/>
      <c r="T136" s="64"/>
      <c r="U136" s="80"/>
      <c r="V136" s="64"/>
      <c r="W136" s="80"/>
    </row>
    <row r="137" spans="1:23" s="27" customFormat="1" ht="18.600000000000001" customHeight="1" x14ac:dyDescent="0.15">
      <c r="A137" s="33"/>
      <c r="B137" s="31"/>
      <c r="C137" s="32" t="s">
        <v>71</v>
      </c>
      <c r="D137" s="65"/>
      <c r="E137" s="83"/>
      <c r="F137" s="65">
        <v>67.428571428571431</v>
      </c>
      <c r="G137" s="83">
        <v>100</v>
      </c>
      <c r="H137" s="65">
        <v>90</v>
      </c>
      <c r="I137" s="83">
        <v>100</v>
      </c>
      <c r="J137" s="65">
        <v>193.00000000000003</v>
      </c>
      <c r="K137" s="83">
        <v>100</v>
      </c>
      <c r="L137" s="65">
        <v>14</v>
      </c>
      <c r="M137" s="83">
        <v>100</v>
      </c>
      <c r="N137" s="65">
        <v>8</v>
      </c>
      <c r="O137" s="83">
        <v>100</v>
      </c>
      <c r="P137" s="65">
        <v>1</v>
      </c>
      <c r="Q137" s="83">
        <v>100</v>
      </c>
      <c r="R137" s="65"/>
      <c r="S137" s="83"/>
      <c r="T137" s="65"/>
      <c r="U137" s="83"/>
      <c r="V137" s="65">
        <v>373.42857142857144</v>
      </c>
      <c r="W137" s="83">
        <v>100</v>
      </c>
    </row>
    <row r="138" spans="1:23" s="27" customFormat="1" ht="18.600000000000001" customHeight="1" x14ac:dyDescent="0.15">
      <c r="A138" s="152"/>
      <c r="B138" s="143" t="s">
        <v>12</v>
      </c>
      <c r="C138" s="26" t="s">
        <v>66</v>
      </c>
      <c r="D138" s="59">
        <v>179.66666666666666</v>
      </c>
      <c r="E138" s="74">
        <v>100</v>
      </c>
      <c r="F138" s="59">
        <v>309.76</v>
      </c>
      <c r="G138" s="74">
        <v>30.769230769230766</v>
      </c>
      <c r="H138" s="59">
        <v>321.0526315789474</v>
      </c>
      <c r="I138" s="74">
        <v>38.46153846153846</v>
      </c>
      <c r="J138" s="59">
        <v>330.82352941176481</v>
      </c>
      <c r="K138" s="74">
        <v>29.629629629629633</v>
      </c>
      <c r="L138" s="59">
        <v>27.352941176470587</v>
      </c>
      <c r="M138" s="74">
        <v>23.076923076923084</v>
      </c>
      <c r="N138" s="59">
        <v>14.000000000000002</v>
      </c>
      <c r="O138" s="74">
        <v>19.999999999999993</v>
      </c>
      <c r="P138" s="59">
        <v>4</v>
      </c>
      <c r="Q138" s="74">
        <v>40</v>
      </c>
      <c r="R138" s="59">
        <v>1</v>
      </c>
      <c r="S138" s="74">
        <v>33.333333333333336</v>
      </c>
      <c r="T138" s="59"/>
      <c r="U138" s="74"/>
      <c r="V138" s="59">
        <v>1187.6557688338494</v>
      </c>
      <c r="W138" s="74">
        <v>35.567263199291219</v>
      </c>
    </row>
    <row r="139" spans="1:23" s="27" customFormat="1" ht="18.600000000000001" customHeight="1" x14ac:dyDescent="0.15">
      <c r="A139" s="149"/>
      <c r="B139" s="142"/>
      <c r="C139" s="28" t="s">
        <v>67</v>
      </c>
      <c r="D139" s="61"/>
      <c r="E139" s="77"/>
      <c r="F139" s="61">
        <v>619.52</v>
      </c>
      <c r="G139" s="77">
        <v>61.538461538461533</v>
      </c>
      <c r="H139" s="61">
        <v>321.0526315789474</v>
      </c>
      <c r="I139" s="77">
        <v>38.46153846153846</v>
      </c>
      <c r="J139" s="61">
        <v>689.21568627450984</v>
      </c>
      <c r="K139" s="77">
        <v>61.728395061728385</v>
      </c>
      <c r="L139" s="61">
        <v>85.098039215686242</v>
      </c>
      <c r="M139" s="77">
        <v>71.794871794871796</v>
      </c>
      <c r="N139" s="61">
        <v>51.33333333333335</v>
      </c>
      <c r="O139" s="77">
        <v>73.333333333333329</v>
      </c>
      <c r="P139" s="61">
        <v>4</v>
      </c>
      <c r="Q139" s="77">
        <v>40</v>
      </c>
      <c r="R139" s="61">
        <v>1</v>
      </c>
      <c r="S139" s="77">
        <v>33.333333333333336</v>
      </c>
      <c r="T139" s="61"/>
      <c r="U139" s="77"/>
      <c r="V139" s="61">
        <v>1771.2196904024765</v>
      </c>
      <c r="W139" s="77">
        <v>53.043515272248221</v>
      </c>
    </row>
    <row r="140" spans="1:23" s="27" customFormat="1" ht="18.600000000000001" customHeight="1" x14ac:dyDescent="0.15">
      <c r="A140" s="149"/>
      <c r="B140" s="142"/>
      <c r="C140" s="29" t="s">
        <v>68</v>
      </c>
      <c r="D140" s="61"/>
      <c r="E140" s="77"/>
      <c r="F140" s="61"/>
      <c r="G140" s="77"/>
      <c r="H140" s="61">
        <v>128.42105263157896</v>
      </c>
      <c r="I140" s="77">
        <v>15.384615384615385</v>
      </c>
      <c r="J140" s="61">
        <v>82.705882352941174</v>
      </c>
      <c r="K140" s="77">
        <v>7.4074074074074057</v>
      </c>
      <c r="L140" s="61">
        <v>6.0784313725490193</v>
      </c>
      <c r="M140" s="77">
        <v>5.1282051282051295</v>
      </c>
      <c r="N140" s="61">
        <v>4.666666666666667</v>
      </c>
      <c r="O140" s="77">
        <v>6.6666666666666643</v>
      </c>
      <c r="P140" s="61"/>
      <c r="Q140" s="77"/>
      <c r="R140" s="61">
        <v>1</v>
      </c>
      <c r="S140" s="77">
        <v>33.333333333333336</v>
      </c>
      <c r="T140" s="61"/>
      <c r="U140" s="77"/>
      <c r="V140" s="61">
        <v>222.87203302373578</v>
      </c>
      <c r="W140" s="77">
        <v>6.6744493365276609</v>
      </c>
    </row>
    <row r="141" spans="1:23" s="27" customFormat="1" ht="18.600000000000001" customHeight="1" x14ac:dyDescent="0.15">
      <c r="A141" s="149"/>
      <c r="B141" s="142"/>
      <c r="C141" s="29" t="s">
        <v>69</v>
      </c>
      <c r="D141" s="61"/>
      <c r="E141" s="77"/>
      <c r="F141" s="61">
        <v>77.44</v>
      </c>
      <c r="G141" s="77">
        <v>7.6923076923076916</v>
      </c>
      <c r="H141" s="61">
        <v>64.21052631578948</v>
      </c>
      <c r="I141" s="77">
        <v>7.6923076923076925</v>
      </c>
      <c r="J141" s="61"/>
      <c r="K141" s="77"/>
      <c r="L141" s="61"/>
      <c r="M141" s="77"/>
      <c r="N141" s="61"/>
      <c r="O141" s="77"/>
      <c r="P141" s="61">
        <v>2</v>
      </c>
      <c r="Q141" s="77">
        <v>20</v>
      </c>
      <c r="R141" s="61"/>
      <c r="S141" s="77"/>
      <c r="T141" s="61"/>
      <c r="U141" s="77"/>
      <c r="V141" s="61">
        <v>143.65052631578948</v>
      </c>
      <c r="W141" s="77">
        <v>4.3019671290841588</v>
      </c>
    </row>
    <row r="142" spans="1:23" s="27" customFormat="1" ht="18.600000000000001" customHeight="1" x14ac:dyDescent="0.15">
      <c r="A142" s="149"/>
      <c r="B142" s="142"/>
      <c r="C142" s="30" t="s">
        <v>70</v>
      </c>
      <c r="D142" s="64"/>
      <c r="E142" s="80"/>
      <c r="F142" s="64"/>
      <c r="G142" s="80"/>
      <c r="H142" s="64"/>
      <c r="I142" s="80"/>
      <c r="J142" s="64">
        <v>13.784313725490197</v>
      </c>
      <c r="K142" s="80">
        <v>1.2345679012345678</v>
      </c>
      <c r="L142" s="64"/>
      <c r="M142" s="80"/>
      <c r="N142" s="64"/>
      <c r="O142" s="80"/>
      <c r="P142" s="64"/>
      <c r="Q142" s="80"/>
      <c r="R142" s="64"/>
      <c r="S142" s="80"/>
      <c r="T142" s="64"/>
      <c r="U142" s="80"/>
      <c r="V142" s="64">
        <v>13.784313725490197</v>
      </c>
      <c r="W142" s="80">
        <v>0.41280506284872864</v>
      </c>
    </row>
    <row r="143" spans="1:23" s="27" customFormat="1" ht="18.600000000000001" customHeight="1" x14ac:dyDescent="0.15">
      <c r="A143" s="153"/>
      <c r="B143" s="31"/>
      <c r="C143" s="32" t="s">
        <v>71</v>
      </c>
      <c r="D143" s="65">
        <v>179.66666666666666</v>
      </c>
      <c r="E143" s="83">
        <v>100</v>
      </c>
      <c r="F143" s="65">
        <v>1006.72</v>
      </c>
      <c r="G143" s="83">
        <v>100</v>
      </c>
      <c r="H143" s="65">
        <v>834.73684210526324</v>
      </c>
      <c r="I143" s="83">
        <v>100</v>
      </c>
      <c r="J143" s="65">
        <v>1116.5294117647061</v>
      </c>
      <c r="K143" s="83">
        <v>100</v>
      </c>
      <c r="L143" s="65">
        <v>118.52941176470584</v>
      </c>
      <c r="M143" s="83">
        <v>100</v>
      </c>
      <c r="N143" s="65">
        <v>70.000000000000028</v>
      </c>
      <c r="O143" s="83">
        <v>100</v>
      </c>
      <c r="P143" s="65">
        <v>10</v>
      </c>
      <c r="Q143" s="83">
        <v>100</v>
      </c>
      <c r="R143" s="65">
        <v>3</v>
      </c>
      <c r="S143" s="83">
        <v>100</v>
      </c>
      <c r="T143" s="65"/>
      <c r="U143" s="83"/>
      <c r="V143" s="65">
        <v>3339.1823323013418</v>
      </c>
      <c r="W143" s="83">
        <v>100</v>
      </c>
    </row>
    <row r="144" spans="1:23" s="27" customFormat="1" ht="18.600000000000001" customHeight="1" x14ac:dyDescent="0.15">
      <c r="A144" s="148" t="s">
        <v>84</v>
      </c>
      <c r="B144" s="143" t="s">
        <v>13</v>
      </c>
      <c r="C144" s="26" t="s">
        <v>66</v>
      </c>
      <c r="D144" s="59">
        <v>258</v>
      </c>
      <c r="E144" s="74">
        <v>100</v>
      </c>
      <c r="F144" s="59">
        <v>72.2</v>
      </c>
      <c r="G144" s="74">
        <v>27.777777777777779</v>
      </c>
      <c r="H144" s="59">
        <v>114.5</v>
      </c>
      <c r="I144" s="74">
        <v>30.76923076923077</v>
      </c>
      <c r="J144" s="59">
        <v>114.64788732394365</v>
      </c>
      <c r="K144" s="74">
        <v>16.666666666666675</v>
      </c>
      <c r="L144" s="59">
        <v>7.875</v>
      </c>
      <c r="M144" s="74">
        <v>13.043478260869565</v>
      </c>
      <c r="N144" s="59">
        <v>4.1666666666666661</v>
      </c>
      <c r="O144" s="74">
        <v>19.999999999999996</v>
      </c>
      <c r="P144" s="59">
        <v>1.5</v>
      </c>
      <c r="Q144" s="74">
        <v>16.666666666666668</v>
      </c>
      <c r="R144" s="59">
        <v>0.33333333333333331</v>
      </c>
      <c r="S144" s="74">
        <v>50</v>
      </c>
      <c r="T144" s="59"/>
      <c r="U144" s="74"/>
      <c r="V144" s="59">
        <v>573.22288732394361</v>
      </c>
      <c r="W144" s="74">
        <v>34.349255249511081</v>
      </c>
    </row>
    <row r="145" spans="1:23" s="27" customFormat="1" ht="18.600000000000001" customHeight="1" x14ac:dyDescent="0.15">
      <c r="A145" s="149"/>
      <c r="B145" s="142"/>
      <c r="C145" s="28" t="s">
        <v>67</v>
      </c>
      <c r="D145" s="61"/>
      <c r="E145" s="77"/>
      <c r="F145" s="61">
        <v>173.28</v>
      </c>
      <c r="G145" s="77">
        <v>66.666666666666657</v>
      </c>
      <c r="H145" s="61">
        <v>229</v>
      </c>
      <c r="I145" s="77">
        <v>61.53846153846154</v>
      </c>
      <c r="J145" s="61">
        <v>562.81690140845024</v>
      </c>
      <c r="K145" s="77">
        <v>81.818181818181813</v>
      </c>
      <c r="L145" s="61">
        <v>44.625</v>
      </c>
      <c r="M145" s="77">
        <v>73.913043478260875</v>
      </c>
      <c r="N145" s="61">
        <v>15.27777777777778</v>
      </c>
      <c r="O145" s="77">
        <v>73.333333333333343</v>
      </c>
      <c r="P145" s="61">
        <v>6</v>
      </c>
      <c r="Q145" s="77">
        <v>66.666666666666671</v>
      </c>
      <c r="R145" s="61">
        <v>0.33333333333333331</v>
      </c>
      <c r="S145" s="77">
        <v>50</v>
      </c>
      <c r="T145" s="61"/>
      <c r="U145" s="77"/>
      <c r="V145" s="61">
        <v>1031.3330125195612</v>
      </c>
      <c r="W145" s="77">
        <v>61.800604403050819</v>
      </c>
    </row>
    <row r="146" spans="1:23" s="27" customFormat="1" ht="18.600000000000001" customHeight="1" x14ac:dyDescent="0.15">
      <c r="A146" s="149"/>
      <c r="B146" s="142"/>
      <c r="C146" s="29" t="s">
        <v>68</v>
      </c>
      <c r="D146" s="61"/>
      <c r="E146" s="77"/>
      <c r="F146" s="61">
        <v>14.44</v>
      </c>
      <c r="G146" s="77">
        <v>5.5555555555555554</v>
      </c>
      <c r="H146" s="61">
        <v>28.625</v>
      </c>
      <c r="I146" s="77">
        <v>7.6923076923076925</v>
      </c>
      <c r="J146" s="61">
        <v>10.422535211267606</v>
      </c>
      <c r="K146" s="77">
        <v>1.5151515151515162</v>
      </c>
      <c r="L146" s="61">
        <v>7.875</v>
      </c>
      <c r="M146" s="77">
        <v>13.043478260869565</v>
      </c>
      <c r="N146" s="61">
        <v>1.3888888888888888</v>
      </c>
      <c r="O146" s="77">
        <v>6.6666666666666661</v>
      </c>
      <c r="P146" s="61">
        <v>1.5</v>
      </c>
      <c r="Q146" s="77">
        <v>16.666666666666668</v>
      </c>
      <c r="R146" s="61"/>
      <c r="S146" s="77"/>
      <c r="T146" s="61"/>
      <c r="U146" s="77"/>
      <c r="V146" s="61">
        <v>64.251424100156498</v>
      </c>
      <c r="W146" s="77">
        <v>3.8501403474380727</v>
      </c>
    </row>
    <row r="147" spans="1:23" s="27" customFormat="1" ht="18.600000000000001" customHeight="1" x14ac:dyDescent="0.15">
      <c r="A147" s="149"/>
      <c r="B147" s="142"/>
      <c r="C147" s="29" t="s">
        <v>69</v>
      </c>
      <c r="D147" s="61"/>
      <c r="E147" s="77"/>
      <c r="F147" s="61"/>
      <c r="G147" s="77"/>
      <c r="H147" s="61"/>
      <c r="I147" s="77"/>
      <c r="J147" s="61"/>
      <c r="K147" s="77"/>
      <c r="L147" s="61"/>
      <c r="M147" s="77"/>
      <c r="N147" s="61"/>
      <c r="O147" s="77"/>
      <c r="P147" s="61"/>
      <c r="Q147" s="77"/>
      <c r="R147" s="61"/>
      <c r="S147" s="77"/>
      <c r="T147" s="61"/>
      <c r="U147" s="77"/>
      <c r="V147" s="61"/>
      <c r="W147" s="77"/>
    </row>
    <row r="148" spans="1:23" s="27" customFormat="1" ht="18.600000000000001" customHeight="1" x14ac:dyDescent="0.15">
      <c r="A148" s="149"/>
      <c r="B148" s="142"/>
      <c r="C148" s="30" t="s">
        <v>70</v>
      </c>
      <c r="D148" s="64"/>
      <c r="E148" s="80"/>
      <c r="F148" s="64"/>
      <c r="G148" s="80"/>
      <c r="H148" s="64"/>
      <c r="I148" s="80"/>
      <c r="J148" s="64"/>
      <c r="K148" s="80"/>
      <c r="L148" s="64"/>
      <c r="M148" s="80"/>
      <c r="N148" s="64"/>
      <c r="O148" s="80"/>
      <c r="P148" s="64"/>
      <c r="Q148" s="80"/>
      <c r="R148" s="64"/>
      <c r="S148" s="80"/>
      <c r="T148" s="64"/>
      <c r="U148" s="80"/>
      <c r="V148" s="64"/>
      <c r="W148" s="80"/>
    </row>
    <row r="149" spans="1:23" s="27" customFormat="1" ht="18.600000000000001" customHeight="1" x14ac:dyDescent="0.15">
      <c r="A149" s="149"/>
      <c r="B149" s="31"/>
      <c r="C149" s="32" t="s">
        <v>71</v>
      </c>
      <c r="D149" s="65">
        <v>258</v>
      </c>
      <c r="E149" s="83">
        <v>100</v>
      </c>
      <c r="F149" s="65">
        <v>259.92</v>
      </c>
      <c r="G149" s="83">
        <v>100</v>
      </c>
      <c r="H149" s="65">
        <v>372.125</v>
      </c>
      <c r="I149" s="83">
        <v>100</v>
      </c>
      <c r="J149" s="65">
        <v>687.8873239436615</v>
      </c>
      <c r="K149" s="83">
        <v>100</v>
      </c>
      <c r="L149" s="65">
        <v>60.375</v>
      </c>
      <c r="M149" s="83">
        <v>100</v>
      </c>
      <c r="N149" s="65">
        <v>20.833333333333336</v>
      </c>
      <c r="O149" s="83">
        <v>100</v>
      </c>
      <c r="P149" s="65">
        <v>9</v>
      </c>
      <c r="Q149" s="83">
        <v>100</v>
      </c>
      <c r="R149" s="65">
        <v>0.66666666666666663</v>
      </c>
      <c r="S149" s="83">
        <v>100</v>
      </c>
      <c r="T149" s="65"/>
      <c r="U149" s="83"/>
      <c r="V149" s="65">
        <v>1668.8073239436617</v>
      </c>
      <c r="W149" s="83">
        <v>100</v>
      </c>
    </row>
    <row r="150" spans="1:23" s="27" customFormat="1" ht="18.600000000000001" customHeight="1" x14ac:dyDescent="0.15">
      <c r="A150" s="33"/>
      <c r="B150" s="143" t="s">
        <v>85</v>
      </c>
      <c r="C150" s="43" t="s">
        <v>66</v>
      </c>
      <c r="D150" s="59">
        <v>71.666666666666671</v>
      </c>
      <c r="E150" s="74">
        <v>100</v>
      </c>
      <c r="F150" s="59">
        <v>469.58823529411768</v>
      </c>
      <c r="G150" s="74">
        <v>30.000000000000007</v>
      </c>
      <c r="H150" s="59">
        <v>170.37037037037038</v>
      </c>
      <c r="I150" s="74">
        <v>20</v>
      </c>
      <c r="J150" s="59">
        <v>601.18085106383012</v>
      </c>
      <c r="K150" s="74">
        <v>28.378378378378397</v>
      </c>
      <c r="L150" s="59">
        <v>32.800000000000004</v>
      </c>
      <c r="M150" s="74">
        <v>24.390243902439025</v>
      </c>
      <c r="N150" s="59">
        <v>17.75</v>
      </c>
      <c r="O150" s="74">
        <v>30.76923076923077</v>
      </c>
      <c r="P150" s="59">
        <v>2</v>
      </c>
      <c r="Q150" s="74">
        <v>100</v>
      </c>
      <c r="R150" s="59"/>
      <c r="S150" s="74"/>
      <c r="T150" s="59"/>
      <c r="U150" s="74"/>
      <c r="V150" s="59">
        <v>1365.3561233949847</v>
      </c>
      <c r="W150" s="74">
        <v>28.406883930844014</v>
      </c>
    </row>
    <row r="151" spans="1:23" s="27" customFormat="1" ht="18.600000000000001" customHeight="1" x14ac:dyDescent="0.15">
      <c r="A151" s="33"/>
      <c r="B151" s="142"/>
      <c r="C151" s="44" t="s">
        <v>67</v>
      </c>
      <c r="D151" s="61"/>
      <c r="E151" s="77"/>
      <c r="F151" s="61">
        <v>991.35294117647015</v>
      </c>
      <c r="G151" s="77">
        <v>63.333333333333314</v>
      </c>
      <c r="H151" s="61">
        <v>596.29629629629642</v>
      </c>
      <c r="I151" s="77">
        <v>70</v>
      </c>
      <c r="J151" s="61">
        <v>1374.1276595744678</v>
      </c>
      <c r="K151" s="77">
        <v>64.864864864864856</v>
      </c>
      <c r="L151" s="61">
        <v>101.68000000000002</v>
      </c>
      <c r="M151" s="77">
        <v>75.609756097560975</v>
      </c>
      <c r="N151" s="61">
        <v>33.28125</v>
      </c>
      <c r="O151" s="77">
        <v>57.692307692307693</v>
      </c>
      <c r="P151" s="61"/>
      <c r="Q151" s="77"/>
      <c r="R151" s="61">
        <v>2</v>
      </c>
      <c r="S151" s="77">
        <v>100</v>
      </c>
      <c r="T151" s="61">
        <v>3</v>
      </c>
      <c r="U151" s="77">
        <v>100</v>
      </c>
      <c r="V151" s="61">
        <v>3101.7381470472342</v>
      </c>
      <c r="W151" s="77">
        <v>64.533138290655586</v>
      </c>
    </row>
    <row r="152" spans="1:23" s="27" customFormat="1" ht="18.600000000000001" customHeight="1" x14ac:dyDescent="0.15">
      <c r="A152" s="33"/>
      <c r="B152" s="142"/>
      <c r="C152" s="45" t="s">
        <v>68</v>
      </c>
      <c r="D152" s="61"/>
      <c r="E152" s="77"/>
      <c r="F152" s="61">
        <v>52.176470588235297</v>
      </c>
      <c r="G152" s="77">
        <v>3.3333333333333339</v>
      </c>
      <c r="H152" s="61">
        <v>42.592592592592595</v>
      </c>
      <c r="I152" s="77">
        <v>5</v>
      </c>
      <c r="J152" s="61">
        <v>143.13829787234044</v>
      </c>
      <c r="K152" s="77">
        <v>6.7567567567567579</v>
      </c>
      <c r="L152" s="61"/>
      <c r="M152" s="77"/>
      <c r="N152" s="61">
        <v>4.4375</v>
      </c>
      <c r="O152" s="77">
        <v>7.6923076923076925</v>
      </c>
      <c r="P152" s="61"/>
      <c r="Q152" s="77"/>
      <c r="R152" s="61"/>
      <c r="S152" s="77"/>
      <c r="T152" s="61"/>
      <c r="U152" s="77"/>
      <c r="V152" s="61">
        <v>242.34486105316833</v>
      </c>
      <c r="W152" s="77">
        <v>5.0421001680177175</v>
      </c>
    </row>
    <row r="153" spans="1:23" s="27" customFormat="1" ht="18.600000000000001" customHeight="1" x14ac:dyDescent="0.15">
      <c r="A153" s="33"/>
      <c r="B153" s="142"/>
      <c r="C153" s="45" t="s">
        <v>69</v>
      </c>
      <c r="D153" s="61"/>
      <c r="E153" s="77"/>
      <c r="F153" s="61"/>
      <c r="G153" s="77"/>
      <c r="H153" s="61">
        <v>42.592592592592595</v>
      </c>
      <c r="I153" s="77">
        <v>5</v>
      </c>
      <c r="J153" s="61"/>
      <c r="K153" s="77"/>
      <c r="L153" s="61"/>
      <c r="M153" s="77"/>
      <c r="N153" s="61"/>
      <c r="O153" s="77"/>
      <c r="P153" s="61"/>
      <c r="Q153" s="77"/>
      <c r="R153" s="61"/>
      <c r="S153" s="77"/>
      <c r="T153" s="61"/>
      <c r="U153" s="77"/>
      <c r="V153" s="61">
        <v>42.592592592592595</v>
      </c>
      <c r="W153" s="77">
        <v>0.88615915903537867</v>
      </c>
    </row>
    <row r="154" spans="1:23" s="27" customFormat="1" ht="18.600000000000001" customHeight="1" x14ac:dyDescent="0.15">
      <c r="A154" s="33"/>
      <c r="B154" s="142"/>
      <c r="C154" s="46" t="s">
        <v>70</v>
      </c>
      <c r="D154" s="64"/>
      <c r="E154" s="80"/>
      <c r="F154" s="64">
        <v>52.176470588235297</v>
      </c>
      <c r="G154" s="80">
        <v>3.3333333333333339</v>
      </c>
      <c r="H154" s="64"/>
      <c r="I154" s="80"/>
      <c r="J154" s="64"/>
      <c r="K154" s="80"/>
      <c r="L154" s="64"/>
      <c r="M154" s="80"/>
      <c r="N154" s="64">
        <v>2.21875</v>
      </c>
      <c r="O154" s="80">
        <v>3.8461538461538463</v>
      </c>
      <c r="P154" s="64"/>
      <c r="Q154" s="80"/>
      <c r="R154" s="64"/>
      <c r="S154" s="80"/>
      <c r="T154" s="64"/>
      <c r="U154" s="80"/>
      <c r="V154" s="64">
        <v>54.395220588235297</v>
      </c>
      <c r="W154" s="80">
        <v>1.1317184514472971</v>
      </c>
    </row>
    <row r="155" spans="1:23" s="27" customFormat="1" ht="18.600000000000001" customHeight="1" x14ac:dyDescent="0.15">
      <c r="A155" s="34"/>
      <c r="B155" s="31"/>
      <c r="C155" s="47" t="s">
        <v>71</v>
      </c>
      <c r="D155" s="65">
        <v>71.666666666666671</v>
      </c>
      <c r="E155" s="83">
        <v>100</v>
      </c>
      <c r="F155" s="65">
        <v>1565.2941176470586</v>
      </c>
      <c r="G155" s="83">
        <v>100</v>
      </c>
      <c r="H155" s="65">
        <v>851.85185185185196</v>
      </c>
      <c r="I155" s="83">
        <v>100</v>
      </c>
      <c r="J155" s="65">
        <v>2118.4468085106382</v>
      </c>
      <c r="K155" s="83">
        <v>100</v>
      </c>
      <c r="L155" s="65">
        <v>134.48000000000002</v>
      </c>
      <c r="M155" s="83">
        <v>100</v>
      </c>
      <c r="N155" s="65">
        <v>57.6875</v>
      </c>
      <c r="O155" s="83">
        <v>100</v>
      </c>
      <c r="P155" s="65">
        <v>2</v>
      </c>
      <c r="Q155" s="83">
        <v>100</v>
      </c>
      <c r="R155" s="65">
        <v>2</v>
      </c>
      <c r="S155" s="83">
        <v>100</v>
      </c>
      <c r="T155" s="65">
        <v>3</v>
      </c>
      <c r="U155" s="83">
        <v>100</v>
      </c>
      <c r="V155" s="65">
        <v>4806.4269446762155</v>
      </c>
      <c r="W155" s="83">
        <v>100</v>
      </c>
    </row>
    <row r="156" spans="1:23" s="27" customFormat="1" ht="18.600000000000001" customHeight="1" x14ac:dyDescent="0.15">
      <c r="A156" s="41"/>
      <c r="B156" s="143" t="s">
        <v>14</v>
      </c>
      <c r="C156" s="26" t="s">
        <v>66</v>
      </c>
      <c r="D156" s="59">
        <v>550</v>
      </c>
      <c r="E156" s="74">
        <v>66.666666666666671</v>
      </c>
      <c r="F156" s="59">
        <v>286.33333333333331</v>
      </c>
      <c r="G156" s="74">
        <v>44.999999999999993</v>
      </c>
      <c r="H156" s="59">
        <v>171.5</v>
      </c>
      <c r="I156" s="74">
        <v>43.75</v>
      </c>
      <c r="J156" s="59">
        <v>213.38571428571427</v>
      </c>
      <c r="K156" s="74">
        <v>19.999999999999996</v>
      </c>
      <c r="L156" s="59">
        <v>6.8108108108108105</v>
      </c>
      <c r="M156" s="74">
        <v>8.1081081081081035</v>
      </c>
      <c r="N156" s="59">
        <v>5.0769230769230766</v>
      </c>
      <c r="O156" s="74">
        <v>15.384615384615383</v>
      </c>
      <c r="P156" s="59">
        <v>1.1666666666666667</v>
      </c>
      <c r="Q156" s="74">
        <v>16.666666666666664</v>
      </c>
      <c r="R156" s="59"/>
      <c r="S156" s="74"/>
      <c r="T156" s="59"/>
      <c r="U156" s="74"/>
      <c r="V156" s="59">
        <v>1234.2734481734483</v>
      </c>
      <c r="W156" s="74">
        <v>40.544752828850484</v>
      </c>
    </row>
    <row r="157" spans="1:23" s="27" customFormat="1" ht="18.600000000000001" customHeight="1" x14ac:dyDescent="0.15">
      <c r="A157" s="42"/>
      <c r="B157" s="142"/>
      <c r="C157" s="28" t="s">
        <v>67</v>
      </c>
      <c r="D157" s="112"/>
      <c r="E157" s="113"/>
      <c r="F157" s="61">
        <v>349.96296296296299</v>
      </c>
      <c r="G157" s="77">
        <v>55.000000000000007</v>
      </c>
      <c r="H157" s="61">
        <v>171.5</v>
      </c>
      <c r="I157" s="77">
        <v>43.75</v>
      </c>
      <c r="J157" s="61">
        <v>738.64285714285711</v>
      </c>
      <c r="K157" s="77">
        <v>69.230769230769226</v>
      </c>
      <c r="L157" s="61">
        <v>70.378378378378429</v>
      </c>
      <c r="M157" s="77">
        <v>83.783783783783804</v>
      </c>
      <c r="N157" s="61">
        <v>22.846153846153847</v>
      </c>
      <c r="O157" s="77">
        <v>69.230769230769226</v>
      </c>
      <c r="P157" s="61">
        <v>5.8333333333333339</v>
      </c>
      <c r="Q157" s="77">
        <v>83.333333333333329</v>
      </c>
      <c r="R157" s="61"/>
      <c r="S157" s="77"/>
      <c r="T157" s="61"/>
      <c r="U157" s="77"/>
      <c r="V157" s="61">
        <v>1359.1636856636856</v>
      </c>
      <c r="W157" s="77">
        <v>44.64728279680174</v>
      </c>
    </row>
    <row r="158" spans="1:23" s="27" customFormat="1" ht="18.600000000000001" customHeight="1" x14ac:dyDescent="0.15">
      <c r="A158" s="42"/>
      <c r="B158" s="142"/>
      <c r="C158" s="29" t="s">
        <v>68</v>
      </c>
      <c r="D158" s="61"/>
      <c r="E158" s="77"/>
      <c r="F158" s="61"/>
      <c r="G158" s="77"/>
      <c r="H158" s="61">
        <v>24.5</v>
      </c>
      <c r="I158" s="77">
        <v>6.25</v>
      </c>
      <c r="J158" s="61">
        <v>98.48571428571428</v>
      </c>
      <c r="K158" s="77">
        <v>9.2307692307692299</v>
      </c>
      <c r="L158" s="61">
        <v>4.5405405405405403</v>
      </c>
      <c r="M158" s="77">
        <v>5.4054054054054026</v>
      </c>
      <c r="N158" s="61">
        <v>5.0769230769230766</v>
      </c>
      <c r="O158" s="77">
        <v>15.384615384615383</v>
      </c>
      <c r="P158" s="61"/>
      <c r="Q158" s="77"/>
      <c r="R158" s="61"/>
      <c r="S158" s="77"/>
      <c r="T158" s="61"/>
      <c r="U158" s="77"/>
      <c r="V158" s="61">
        <v>132.60317790317788</v>
      </c>
      <c r="W158" s="77">
        <v>4.3558929995299653</v>
      </c>
    </row>
    <row r="159" spans="1:23" s="27" customFormat="1" ht="18.600000000000001" customHeight="1" x14ac:dyDescent="0.15">
      <c r="A159" s="42"/>
      <c r="B159" s="142"/>
      <c r="C159" s="29" t="s">
        <v>69</v>
      </c>
      <c r="D159" s="61">
        <v>275</v>
      </c>
      <c r="E159" s="77">
        <v>33.333333333333336</v>
      </c>
      <c r="F159" s="61"/>
      <c r="G159" s="77"/>
      <c r="H159" s="61"/>
      <c r="I159" s="77"/>
      <c r="J159" s="61">
        <v>16.414285714285715</v>
      </c>
      <c r="K159" s="77">
        <v>1.5384615384615383</v>
      </c>
      <c r="L159" s="61">
        <v>2.2702702702702702</v>
      </c>
      <c r="M159" s="77">
        <v>2.7027027027027013</v>
      </c>
      <c r="N159" s="61"/>
      <c r="O159" s="77"/>
      <c r="P159" s="61"/>
      <c r="Q159" s="77"/>
      <c r="R159" s="61"/>
      <c r="S159" s="77"/>
      <c r="T159" s="61"/>
      <c r="U159" s="77"/>
      <c r="V159" s="61">
        <v>293.68455598455597</v>
      </c>
      <c r="W159" s="77">
        <v>9.6472688038989727</v>
      </c>
    </row>
    <row r="160" spans="1:23" s="27" customFormat="1" ht="18.600000000000001" customHeight="1" x14ac:dyDescent="0.15">
      <c r="A160" s="42"/>
      <c r="B160" s="142"/>
      <c r="C160" s="30" t="s">
        <v>70</v>
      </c>
      <c r="D160" s="64"/>
      <c r="E160" s="80"/>
      <c r="F160" s="64"/>
      <c r="G160" s="80"/>
      <c r="H160" s="64">
        <v>24.5</v>
      </c>
      <c r="I160" s="80">
        <v>6.25</v>
      </c>
      <c r="J160" s="64"/>
      <c r="K160" s="80"/>
      <c r="L160" s="64"/>
      <c r="M160" s="80"/>
      <c r="N160" s="64"/>
      <c r="O160" s="80"/>
      <c r="P160" s="64"/>
      <c r="Q160" s="80"/>
      <c r="R160" s="64"/>
      <c r="S160" s="80"/>
      <c r="T160" s="64"/>
      <c r="U160" s="80"/>
      <c r="V160" s="64">
        <v>24.5</v>
      </c>
      <c r="W160" s="80">
        <v>0.80480257091882701</v>
      </c>
    </row>
    <row r="161" spans="1:23" s="27" customFormat="1" ht="18.600000000000001" customHeight="1" x14ac:dyDescent="0.15">
      <c r="A161" s="42"/>
      <c r="B161" s="31"/>
      <c r="C161" s="32" t="s">
        <v>71</v>
      </c>
      <c r="D161" s="110">
        <v>825</v>
      </c>
      <c r="E161" s="111">
        <v>100</v>
      </c>
      <c r="F161" s="65">
        <v>636.2962962962963</v>
      </c>
      <c r="G161" s="83">
        <v>100</v>
      </c>
      <c r="H161" s="65">
        <v>392</v>
      </c>
      <c r="I161" s="83">
        <v>100</v>
      </c>
      <c r="J161" s="65">
        <v>1066.9285714285716</v>
      </c>
      <c r="K161" s="83">
        <v>100</v>
      </c>
      <c r="L161" s="65">
        <v>84.000000000000043</v>
      </c>
      <c r="M161" s="83">
        <v>100</v>
      </c>
      <c r="N161" s="65">
        <v>33</v>
      </c>
      <c r="O161" s="83">
        <v>100</v>
      </c>
      <c r="P161" s="65">
        <v>7.0000000000000009</v>
      </c>
      <c r="Q161" s="83">
        <v>100</v>
      </c>
      <c r="R161" s="65"/>
      <c r="S161" s="83"/>
      <c r="T161" s="65"/>
      <c r="U161" s="83"/>
      <c r="V161" s="65">
        <v>3044.2248677248681</v>
      </c>
      <c r="W161" s="83">
        <v>100</v>
      </c>
    </row>
    <row r="162" spans="1:23" s="27" customFormat="1" ht="18.600000000000001" customHeight="1" x14ac:dyDescent="0.15">
      <c r="A162" s="33"/>
      <c r="B162" s="150" t="s">
        <v>15</v>
      </c>
      <c r="C162" s="26" t="s">
        <v>66</v>
      </c>
      <c r="D162" s="59">
        <v>1246.9221088435374</v>
      </c>
      <c r="E162" s="74">
        <v>71.646195958287521</v>
      </c>
      <c r="F162" s="59">
        <v>1775.5160394198167</v>
      </c>
      <c r="G162" s="74">
        <v>35.462512157315302</v>
      </c>
      <c r="H162" s="59">
        <v>1219.9947968211127</v>
      </c>
      <c r="I162" s="74">
        <v>33.380056529802403</v>
      </c>
      <c r="J162" s="59">
        <v>1736.329805738296</v>
      </c>
      <c r="K162" s="74">
        <v>25.145168058983078</v>
      </c>
      <c r="L162" s="59">
        <v>89.838751987281398</v>
      </c>
      <c r="M162" s="74">
        <v>16.798012558617096</v>
      </c>
      <c r="N162" s="59">
        <v>47.526923076923083</v>
      </c>
      <c r="O162" s="74">
        <v>20.265544174223223</v>
      </c>
      <c r="P162" s="59">
        <v>9.6666666666666661</v>
      </c>
      <c r="Q162" s="74">
        <v>31.182795698924728</v>
      </c>
      <c r="R162" s="59">
        <v>1.3333333333333333</v>
      </c>
      <c r="S162" s="74">
        <v>23.52941176470588</v>
      </c>
      <c r="T162" s="59"/>
      <c r="U162" s="74"/>
      <c r="V162" s="59">
        <v>6127.1284258869673</v>
      </c>
      <c r="W162" s="74">
        <v>33.821233116896501</v>
      </c>
    </row>
    <row r="163" spans="1:23" s="27" customFormat="1" ht="18.600000000000001" customHeight="1" x14ac:dyDescent="0.15">
      <c r="A163" s="33"/>
      <c r="B163" s="151"/>
      <c r="C163" s="28" t="s">
        <v>67</v>
      </c>
      <c r="D163" s="61">
        <v>165.44863945578231</v>
      </c>
      <c r="E163" s="77">
        <v>9.5064202963526405</v>
      </c>
      <c r="F163" s="61">
        <v>2897.6788499655368</v>
      </c>
      <c r="G163" s="77">
        <v>57.875552325889835</v>
      </c>
      <c r="H163" s="61">
        <v>2003.0625176188337</v>
      </c>
      <c r="I163" s="77">
        <v>54.80543051910162</v>
      </c>
      <c r="J163" s="61">
        <v>4584.1996202680912</v>
      </c>
      <c r="K163" s="77">
        <v>66.387427945207676</v>
      </c>
      <c r="L163" s="61">
        <v>406.28141759406469</v>
      </c>
      <c r="M163" s="77">
        <v>75.96633083286865</v>
      </c>
      <c r="N163" s="61">
        <v>164.00518162393163</v>
      </c>
      <c r="O163" s="77">
        <v>69.932030895875627</v>
      </c>
      <c r="P163" s="61">
        <v>17.833333333333336</v>
      </c>
      <c r="Q163" s="77">
        <v>57.526881720430119</v>
      </c>
      <c r="R163" s="61">
        <v>3.333333333333333</v>
      </c>
      <c r="S163" s="77">
        <v>58.823529411764696</v>
      </c>
      <c r="T163" s="61">
        <v>3</v>
      </c>
      <c r="U163" s="77">
        <v>100</v>
      </c>
      <c r="V163" s="61">
        <v>10244.842893192908</v>
      </c>
      <c r="W163" s="77">
        <v>56.550670338936001</v>
      </c>
    </row>
    <row r="164" spans="1:23" s="27" customFormat="1" ht="18.600000000000001" customHeight="1" x14ac:dyDescent="0.15">
      <c r="A164" s="33"/>
      <c r="B164" s="151"/>
      <c r="C164" s="29" t="s">
        <v>68</v>
      </c>
      <c r="D164" s="61">
        <v>53.017687074829929</v>
      </c>
      <c r="E164" s="77">
        <v>3.0463134549289372</v>
      </c>
      <c r="F164" s="61">
        <v>156.15493212669682</v>
      </c>
      <c r="G164" s="77">
        <v>3.1188939193009277</v>
      </c>
      <c r="H164" s="61">
        <v>300.50095291647926</v>
      </c>
      <c r="I164" s="77">
        <v>8.2219521113927918</v>
      </c>
      <c r="J164" s="61">
        <v>513.3485908882011</v>
      </c>
      <c r="K164" s="77">
        <v>7.4342078031870908</v>
      </c>
      <c r="L164" s="61">
        <v>34.42730524642289</v>
      </c>
      <c r="M164" s="77">
        <v>6.4372032457733619</v>
      </c>
      <c r="N164" s="61">
        <v>20.769978632478633</v>
      </c>
      <c r="O164" s="77">
        <v>8.8563469339875134</v>
      </c>
      <c r="P164" s="61">
        <v>1.5</v>
      </c>
      <c r="Q164" s="77">
        <v>4.838709677419355</v>
      </c>
      <c r="R164" s="61">
        <v>1</v>
      </c>
      <c r="S164" s="77">
        <v>17.647058823529409</v>
      </c>
      <c r="T164" s="61"/>
      <c r="U164" s="77"/>
      <c r="V164" s="61">
        <v>1080.7194468851087</v>
      </c>
      <c r="W164" s="77">
        <v>5.9654803696681977</v>
      </c>
    </row>
    <row r="165" spans="1:23" s="27" customFormat="1" ht="18.600000000000001" customHeight="1" x14ac:dyDescent="0.15">
      <c r="A165" s="33"/>
      <c r="B165" s="151"/>
      <c r="C165" s="29" t="s">
        <v>69</v>
      </c>
      <c r="D165" s="61">
        <v>275</v>
      </c>
      <c r="E165" s="77">
        <v>15.801070290430903</v>
      </c>
      <c r="F165" s="61">
        <v>117.58285714285714</v>
      </c>
      <c r="G165" s="77">
        <v>2.3484910349123038</v>
      </c>
      <c r="H165" s="61">
        <v>106.80311890838207</v>
      </c>
      <c r="I165" s="77">
        <v>2.9222207799659574</v>
      </c>
      <c r="J165" s="61">
        <v>57.560182370820669</v>
      </c>
      <c r="K165" s="77">
        <v>0.83357462069515986</v>
      </c>
      <c r="L165" s="61">
        <v>4.2702702702702702</v>
      </c>
      <c r="M165" s="77">
        <v>0.79845336274088519</v>
      </c>
      <c r="N165" s="61"/>
      <c r="O165" s="77"/>
      <c r="P165" s="61">
        <v>2</v>
      </c>
      <c r="Q165" s="77">
        <v>6.4516129032258061</v>
      </c>
      <c r="R165" s="61"/>
      <c r="S165" s="77"/>
      <c r="T165" s="61"/>
      <c r="U165" s="77"/>
      <c r="V165" s="61">
        <v>563.21642869233028</v>
      </c>
      <c r="W165" s="77">
        <v>3.108907273689423</v>
      </c>
    </row>
    <row r="166" spans="1:23" s="27" customFormat="1" ht="18.600000000000001" customHeight="1" x14ac:dyDescent="0.15">
      <c r="A166" s="33"/>
      <c r="B166" s="151"/>
      <c r="C166" s="30" t="s">
        <v>70</v>
      </c>
      <c r="D166" s="64"/>
      <c r="E166" s="80"/>
      <c r="F166" s="64">
        <v>59.808049535603715</v>
      </c>
      <c r="G166" s="80">
        <v>1.1945505625816375</v>
      </c>
      <c r="H166" s="64">
        <v>24.5</v>
      </c>
      <c r="I166" s="80">
        <v>0.67034005973721722</v>
      </c>
      <c r="J166" s="64">
        <v>13.784313725490197</v>
      </c>
      <c r="K166" s="80">
        <v>0.19962157192700974</v>
      </c>
      <c r="L166" s="64"/>
      <c r="M166" s="80"/>
      <c r="N166" s="64">
        <v>2.21875</v>
      </c>
      <c r="O166" s="80">
        <v>0.94607799591365382</v>
      </c>
      <c r="P166" s="64"/>
      <c r="Q166" s="80"/>
      <c r="R166" s="64"/>
      <c r="S166" s="80"/>
      <c r="T166" s="64"/>
      <c r="U166" s="80"/>
      <c r="V166" s="64">
        <v>100.31111326109391</v>
      </c>
      <c r="W166" s="80">
        <v>0.55370890080988366</v>
      </c>
    </row>
    <row r="167" spans="1:23" s="27" customFormat="1" ht="18.600000000000001" customHeight="1" x14ac:dyDescent="0.15">
      <c r="A167" s="34"/>
      <c r="B167" s="31"/>
      <c r="C167" s="32" t="s">
        <v>71</v>
      </c>
      <c r="D167" s="65">
        <v>1740.3884353741496</v>
      </c>
      <c r="E167" s="83">
        <v>100</v>
      </c>
      <c r="F167" s="65">
        <v>5006.7407281905107</v>
      </c>
      <c r="G167" s="83">
        <v>100</v>
      </c>
      <c r="H167" s="65">
        <v>3654.8613862648081</v>
      </c>
      <c r="I167" s="83">
        <v>100</v>
      </c>
      <c r="J167" s="65">
        <v>6905.2225129908984</v>
      </c>
      <c r="K167" s="83">
        <v>100</v>
      </c>
      <c r="L167" s="65">
        <v>534.81774509803927</v>
      </c>
      <c r="M167" s="83">
        <v>100</v>
      </c>
      <c r="N167" s="65">
        <v>234.52083333333331</v>
      </c>
      <c r="O167" s="83">
        <v>100</v>
      </c>
      <c r="P167" s="65">
        <v>31</v>
      </c>
      <c r="Q167" s="83">
        <v>100</v>
      </c>
      <c r="R167" s="65">
        <v>5.666666666666667</v>
      </c>
      <c r="S167" s="83">
        <v>100</v>
      </c>
      <c r="T167" s="65">
        <v>3</v>
      </c>
      <c r="U167" s="83">
        <v>100</v>
      </c>
      <c r="V167" s="65">
        <v>18116.218307918407</v>
      </c>
      <c r="W167" s="83">
        <v>100</v>
      </c>
    </row>
    <row r="168" spans="1:23" s="27" customFormat="1" ht="18.600000000000001" customHeight="1" x14ac:dyDescent="0.15">
      <c r="A168" s="35"/>
      <c r="B168" s="146" t="s">
        <v>1</v>
      </c>
      <c r="C168" s="26" t="s">
        <v>66</v>
      </c>
      <c r="D168" s="59">
        <v>1813.7475801464282</v>
      </c>
      <c r="E168" s="74">
        <v>68.70382350123414</v>
      </c>
      <c r="F168" s="59">
        <v>3100.2651827326445</v>
      </c>
      <c r="G168" s="74">
        <v>37.515907271052669</v>
      </c>
      <c r="H168" s="59">
        <v>2481.2976160133053</v>
      </c>
      <c r="I168" s="74">
        <v>38.376795701548929</v>
      </c>
      <c r="J168" s="59">
        <v>2837.8711738450752</v>
      </c>
      <c r="K168" s="74">
        <v>25.298037303701886</v>
      </c>
      <c r="L168" s="59">
        <v>191.25107953512295</v>
      </c>
      <c r="M168" s="74">
        <v>19.708550237686108</v>
      </c>
      <c r="N168" s="59">
        <v>96.354131054131074</v>
      </c>
      <c r="O168" s="74">
        <v>21.339644450204979</v>
      </c>
      <c r="P168" s="59">
        <v>13.999999999999998</v>
      </c>
      <c r="Q168" s="74">
        <v>25.352112676056333</v>
      </c>
      <c r="R168" s="59">
        <v>2.1333333333333333</v>
      </c>
      <c r="S168" s="74">
        <v>16.842105263157894</v>
      </c>
      <c r="T168" s="59">
        <v>1.3333333333333333</v>
      </c>
      <c r="U168" s="74">
        <v>13.333333333333332</v>
      </c>
      <c r="V168" s="59">
        <v>10538.253429993374</v>
      </c>
      <c r="W168" s="74">
        <v>35.025932145977393</v>
      </c>
    </row>
    <row r="169" spans="1:23" s="27" customFormat="1" ht="18.600000000000001" customHeight="1" x14ac:dyDescent="0.15">
      <c r="A169" s="36"/>
      <c r="B169" s="147"/>
      <c r="C169" s="28" t="s">
        <v>67</v>
      </c>
      <c r="D169" s="61">
        <v>390.55630598280368</v>
      </c>
      <c r="E169" s="77">
        <v>14.794071571618732</v>
      </c>
      <c r="F169" s="61">
        <v>4557.5078041692277</v>
      </c>
      <c r="G169" s="77">
        <v>55.149811416327552</v>
      </c>
      <c r="H169" s="61">
        <v>3333.4597345701304</v>
      </c>
      <c r="I169" s="77">
        <v>51.556694524407035</v>
      </c>
      <c r="J169" s="61">
        <v>7359.2909780440787</v>
      </c>
      <c r="K169" s="77">
        <v>65.603970824053874</v>
      </c>
      <c r="L169" s="61">
        <v>704.872956312356</v>
      </c>
      <c r="M169" s="77">
        <v>72.637624344060995</v>
      </c>
      <c r="N169" s="61">
        <v>319.94115028490029</v>
      </c>
      <c r="O169" s="77">
        <v>70.857682149961647</v>
      </c>
      <c r="P169" s="61">
        <v>36.055555555555557</v>
      </c>
      <c r="Q169" s="77">
        <v>65.291750503018108</v>
      </c>
      <c r="R169" s="61">
        <v>8.2833333333333332</v>
      </c>
      <c r="S169" s="77">
        <v>65.39473684210526</v>
      </c>
      <c r="T169" s="61">
        <v>8.6666666666666661</v>
      </c>
      <c r="U169" s="77">
        <v>86.666666666666657</v>
      </c>
      <c r="V169" s="61">
        <v>16718.634484919054</v>
      </c>
      <c r="W169" s="77">
        <v>55.567629012936031</v>
      </c>
    </row>
    <row r="170" spans="1:23" s="27" customFormat="1" ht="18.600000000000001" customHeight="1" x14ac:dyDescent="0.15">
      <c r="A170" s="36"/>
      <c r="B170" s="147"/>
      <c r="C170" s="29" t="s">
        <v>68</v>
      </c>
      <c r="D170" s="61">
        <v>131.87482993197278</v>
      </c>
      <c r="E170" s="77">
        <v>4.9953505874119859</v>
      </c>
      <c r="F170" s="61">
        <v>362.7953536350131</v>
      </c>
      <c r="G170" s="77">
        <v>4.3901395664945095</v>
      </c>
      <c r="H170" s="61">
        <v>519.55910779133251</v>
      </c>
      <c r="I170" s="77">
        <v>8.0357203448343171</v>
      </c>
      <c r="J170" s="61">
        <v>859.18602244670444</v>
      </c>
      <c r="K170" s="77">
        <v>7.6591637587360646</v>
      </c>
      <c r="L170" s="61">
        <v>67.759192206814532</v>
      </c>
      <c r="M170" s="77">
        <v>6.9826295721786114</v>
      </c>
      <c r="N170" s="61">
        <v>33.01238129154796</v>
      </c>
      <c r="O170" s="77">
        <v>7.311284648713861</v>
      </c>
      <c r="P170" s="61">
        <v>3.166666666666667</v>
      </c>
      <c r="Q170" s="77">
        <v>5.7344064386317903</v>
      </c>
      <c r="R170" s="61">
        <v>2.25</v>
      </c>
      <c r="S170" s="77">
        <v>17.763157894736839</v>
      </c>
      <c r="T170" s="61"/>
      <c r="U170" s="77"/>
      <c r="V170" s="61">
        <v>1979.603553970052</v>
      </c>
      <c r="W170" s="77">
        <v>6.5795969149827451</v>
      </c>
    </row>
    <row r="171" spans="1:23" s="27" customFormat="1" ht="18.600000000000001" customHeight="1" x14ac:dyDescent="0.15">
      <c r="A171" s="36"/>
      <c r="B171" s="147"/>
      <c r="C171" s="29" t="s">
        <v>69</v>
      </c>
      <c r="D171" s="61">
        <v>303.77272727272725</v>
      </c>
      <c r="E171" s="77">
        <v>11.506754339735123</v>
      </c>
      <c r="F171" s="61">
        <v>183.49194805194804</v>
      </c>
      <c r="G171" s="77">
        <v>2.2204122880979167</v>
      </c>
      <c r="H171" s="61">
        <v>106.80311890838207</v>
      </c>
      <c r="I171" s="77">
        <v>1.6518620935205208</v>
      </c>
      <c r="J171" s="61">
        <v>147.61986077326702</v>
      </c>
      <c r="K171" s="77">
        <v>1.3159486515906451</v>
      </c>
      <c r="L171" s="61">
        <v>6.5132609244758779</v>
      </c>
      <c r="M171" s="77">
        <v>0.67119584607425087</v>
      </c>
      <c r="N171" s="61"/>
      <c r="O171" s="77"/>
      <c r="P171" s="61">
        <v>2</v>
      </c>
      <c r="Q171" s="77">
        <v>3.6217303822937623</v>
      </c>
      <c r="R171" s="61"/>
      <c r="S171" s="77"/>
      <c r="T171" s="61"/>
      <c r="U171" s="77"/>
      <c r="V171" s="61">
        <v>750.20091593080019</v>
      </c>
      <c r="W171" s="77">
        <v>2.4934384575014739</v>
      </c>
    </row>
    <row r="172" spans="1:23" s="27" customFormat="1" ht="18.600000000000001" customHeight="1" x14ac:dyDescent="0.15">
      <c r="A172" s="36"/>
      <c r="B172" s="147"/>
      <c r="C172" s="30" t="s">
        <v>70</v>
      </c>
      <c r="D172" s="64"/>
      <c r="E172" s="80"/>
      <c r="F172" s="64">
        <v>59.808049535603715</v>
      </c>
      <c r="G172" s="80">
        <v>0.72372945802737376</v>
      </c>
      <c r="H172" s="64">
        <v>24.5</v>
      </c>
      <c r="I172" s="80">
        <v>0.37892733568922549</v>
      </c>
      <c r="J172" s="64">
        <v>13.784313725490197</v>
      </c>
      <c r="K172" s="80">
        <v>0.12287946191754016</v>
      </c>
      <c r="L172" s="64"/>
      <c r="M172" s="80"/>
      <c r="N172" s="64">
        <v>2.21875</v>
      </c>
      <c r="O172" s="80">
        <v>0.49138875111948127</v>
      </c>
      <c r="P172" s="64"/>
      <c r="Q172" s="80"/>
      <c r="R172" s="64"/>
      <c r="S172" s="80"/>
      <c r="T172" s="64"/>
      <c r="U172" s="80"/>
      <c r="V172" s="64">
        <v>100.31111326109391</v>
      </c>
      <c r="W172" s="80">
        <v>0.33340346860236186</v>
      </c>
    </row>
    <row r="173" spans="1:23" s="27" customFormat="1" ht="18.600000000000001" customHeight="1" x14ac:dyDescent="0.15">
      <c r="A173" s="39"/>
      <c r="B173" s="40"/>
      <c r="C173" s="47" t="s">
        <v>71</v>
      </c>
      <c r="D173" s="65">
        <v>2639.9514433339323</v>
      </c>
      <c r="E173" s="83">
        <v>100</v>
      </c>
      <c r="F173" s="65">
        <v>8263.8683381244355</v>
      </c>
      <c r="G173" s="83">
        <v>100</v>
      </c>
      <c r="H173" s="65">
        <v>6465.6195772831488</v>
      </c>
      <c r="I173" s="83">
        <v>100</v>
      </c>
      <c r="J173" s="65">
        <v>11217.752348834614</v>
      </c>
      <c r="K173" s="83">
        <v>100</v>
      </c>
      <c r="L173" s="65">
        <v>970.39648897876964</v>
      </c>
      <c r="M173" s="83">
        <v>100</v>
      </c>
      <c r="N173" s="65">
        <v>451.52641263057944</v>
      </c>
      <c r="O173" s="83">
        <v>100</v>
      </c>
      <c r="P173" s="65">
        <v>55.222222222222229</v>
      </c>
      <c r="Q173" s="83">
        <v>100</v>
      </c>
      <c r="R173" s="65">
        <v>12.666666666666668</v>
      </c>
      <c r="S173" s="83">
        <v>100</v>
      </c>
      <c r="T173" s="65">
        <v>10</v>
      </c>
      <c r="U173" s="83">
        <v>100</v>
      </c>
      <c r="V173" s="65">
        <v>30087.003498074373</v>
      </c>
      <c r="W173" s="83">
        <v>100</v>
      </c>
    </row>
    <row r="174" spans="1:23" s="27" customFormat="1" ht="18.600000000000001" customHeight="1" x14ac:dyDescent="0.15">
      <c r="A174" s="139" t="s">
        <v>86</v>
      </c>
      <c r="B174" s="141" t="s">
        <v>16</v>
      </c>
      <c r="C174" s="48" t="s">
        <v>66</v>
      </c>
      <c r="D174" s="114">
        <v>510.40000000000003</v>
      </c>
      <c r="E174" s="115">
        <v>66.666666666666671</v>
      </c>
      <c r="F174" s="114">
        <v>1162.8205128205129</v>
      </c>
      <c r="G174" s="115">
        <v>43.478260869565219</v>
      </c>
      <c r="H174" s="114">
        <v>832.79999999999984</v>
      </c>
      <c r="I174" s="115">
        <v>46.153846153846153</v>
      </c>
      <c r="J174" s="114">
        <v>1261.6724137931042</v>
      </c>
      <c r="K174" s="115">
        <v>26.896551724137922</v>
      </c>
      <c r="L174" s="114">
        <v>164.90178571428575</v>
      </c>
      <c r="M174" s="115">
        <v>23.469387755102066</v>
      </c>
      <c r="N174" s="114">
        <v>34.11392405063291</v>
      </c>
      <c r="O174" s="115">
        <v>15.492957746478885</v>
      </c>
      <c r="P174" s="114">
        <v>12.333333333333334</v>
      </c>
      <c r="Q174" s="115">
        <v>38.46153846153846</v>
      </c>
      <c r="R174" s="114">
        <v>2.1666666666666665</v>
      </c>
      <c r="S174" s="115">
        <v>20</v>
      </c>
      <c r="T174" s="114">
        <v>2.375</v>
      </c>
      <c r="U174" s="115">
        <v>14.285714285714286</v>
      </c>
      <c r="V174" s="114">
        <v>3983.5836363785356</v>
      </c>
      <c r="W174" s="115">
        <v>36.487521093803764</v>
      </c>
    </row>
    <row r="175" spans="1:23" s="27" customFormat="1" ht="18.600000000000001" customHeight="1" x14ac:dyDescent="0.15">
      <c r="A175" s="140"/>
      <c r="B175" s="142"/>
      <c r="C175" s="28" t="s">
        <v>67</v>
      </c>
      <c r="D175" s="61">
        <v>255.2</v>
      </c>
      <c r="E175" s="77">
        <v>33.333333333333329</v>
      </c>
      <c r="F175" s="61">
        <v>1162.8205128205129</v>
      </c>
      <c r="G175" s="77">
        <v>43.478260869565219</v>
      </c>
      <c r="H175" s="61">
        <v>624.59999999999991</v>
      </c>
      <c r="I175" s="77">
        <v>34.61538461538462</v>
      </c>
      <c r="J175" s="61">
        <v>3105.6551724137962</v>
      </c>
      <c r="K175" s="77">
        <v>66.206896551724142</v>
      </c>
      <c r="L175" s="61">
        <v>480.36607142857076</v>
      </c>
      <c r="M175" s="77">
        <v>68.367346938775469</v>
      </c>
      <c r="N175" s="61">
        <v>161.26582278480998</v>
      </c>
      <c r="O175" s="77">
        <v>73.239436619718305</v>
      </c>
      <c r="P175" s="61">
        <v>19.733333333333334</v>
      </c>
      <c r="Q175" s="77">
        <v>61.538461538461533</v>
      </c>
      <c r="R175" s="61">
        <v>2.1666666666666665</v>
      </c>
      <c r="S175" s="77">
        <v>20</v>
      </c>
      <c r="T175" s="61">
        <v>14.25</v>
      </c>
      <c r="U175" s="77">
        <v>85.714285714285708</v>
      </c>
      <c r="V175" s="61">
        <v>5826.0575794476899</v>
      </c>
      <c r="W175" s="77">
        <v>53.363608807537759</v>
      </c>
    </row>
    <row r="176" spans="1:23" s="27" customFormat="1" ht="18.600000000000001" customHeight="1" x14ac:dyDescent="0.15">
      <c r="A176" s="140"/>
      <c r="B176" s="142"/>
      <c r="C176" s="29" t="s">
        <v>68</v>
      </c>
      <c r="D176" s="61"/>
      <c r="E176" s="77"/>
      <c r="F176" s="61">
        <v>116.28205128205128</v>
      </c>
      <c r="G176" s="77">
        <v>4.3478260869565215</v>
      </c>
      <c r="H176" s="61">
        <v>208.20000000000002</v>
      </c>
      <c r="I176" s="77">
        <v>11.538461538461542</v>
      </c>
      <c r="J176" s="61">
        <v>291.15517241379303</v>
      </c>
      <c r="K176" s="77">
        <v>6.2068965517241308</v>
      </c>
      <c r="L176" s="61">
        <v>57.357142857142847</v>
      </c>
      <c r="M176" s="77">
        <v>8.1632653061224545</v>
      </c>
      <c r="N176" s="61">
        <v>21.708860759493671</v>
      </c>
      <c r="O176" s="77">
        <v>9.859154929577473</v>
      </c>
      <c r="P176" s="61"/>
      <c r="Q176" s="77"/>
      <c r="R176" s="61">
        <v>4.333333333333333</v>
      </c>
      <c r="S176" s="77">
        <v>40</v>
      </c>
      <c r="T176" s="61"/>
      <c r="U176" s="77"/>
      <c r="V176" s="61">
        <v>699.03656064581423</v>
      </c>
      <c r="W176" s="77">
        <v>6.4028055088336782</v>
      </c>
    </row>
    <row r="177" spans="1:23" s="27" customFormat="1" ht="18.600000000000001" customHeight="1" x14ac:dyDescent="0.15">
      <c r="A177" s="140"/>
      <c r="B177" s="142"/>
      <c r="C177" s="29" t="s">
        <v>69</v>
      </c>
      <c r="D177" s="61"/>
      <c r="E177" s="77"/>
      <c r="F177" s="61">
        <v>232.56410256410257</v>
      </c>
      <c r="G177" s="77">
        <v>8.695652173913043</v>
      </c>
      <c r="H177" s="61">
        <v>138.80000000000001</v>
      </c>
      <c r="I177" s="77">
        <v>7.6923076923076943</v>
      </c>
      <c r="J177" s="61">
        <v>32.350574712643677</v>
      </c>
      <c r="K177" s="77">
        <v>0.68965517241379248</v>
      </c>
      <c r="L177" s="61"/>
      <c r="M177" s="77"/>
      <c r="N177" s="61"/>
      <c r="O177" s="77"/>
      <c r="P177" s="61"/>
      <c r="Q177" s="77"/>
      <c r="R177" s="61">
        <v>2.1666666666666665</v>
      </c>
      <c r="S177" s="77">
        <v>20</v>
      </c>
      <c r="T177" s="61"/>
      <c r="U177" s="77"/>
      <c r="V177" s="61">
        <v>405.88134394341296</v>
      </c>
      <c r="W177" s="77">
        <v>3.7176586336668636</v>
      </c>
    </row>
    <row r="178" spans="1:23" s="27" customFormat="1" ht="18.600000000000001" customHeight="1" x14ac:dyDescent="0.15">
      <c r="A178" s="140"/>
      <c r="B178" s="142"/>
      <c r="C178" s="30" t="s">
        <v>70</v>
      </c>
      <c r="D178" s="64"/>
      <c r="E178" s="80"/>
      <c r="F178" s="64"/>
      <c r="G178" s="80"/>
      <c r="H178" s="64"/>
      <c r="I178" s="80"/>
      <c r="J178" s="64"/>
      <c r="K178" s="80"/>
      <c r="L178" s="64"/>
      <c r="M178" s="80"/>
      <c r="N178" s="64">
        <v>3.1012658227848102</v>
      </c>
      <c r="O178" s="80">
        <v>1.4084507042253533</v>
      </c>
      <c r="P178" s="64"/>
      <c r="Q178" s="80"/>
      <c r="R178" s="64"/>
      <c r="S178" s="80"/>
      <c r="T178" s="64"/>
      <c r="U178" s="80"/>
      <c r="V178" s="64">
        <v>3.1012658227848102</v>
      </c>
      <c r="W178" s="80">
        <v>2.8405956157914289E-2</v>
      </c>
    </row>
    <row r="179" spans="1:23" s="27" customFormat="1" ht="18.600000000000001" customHeight="1" x14ac:dyDescent="0.15">
      <c r="A179" s="140"/>
      <c r="B179" s="31"/>
      <c r="C179" s="32" t="s">
        <v>71</v>
      </c>
      <c r="D179" s="65">
        <v>765.6</v>
      </c>
      <c r="E179" s="83">
        <v>100</v>
      </c>
      <c r="F179" s="65">
        <v>2674.4871794871797</v>
      </c>
      <c r="G179" s="83">
        <v>100</v>
      </c>
      <c r="H179" s="65">
        <v>1804.3999999999996</v>
      </c>
      <c r="I179" s="83">
        <v>100</v>
      </c>
      <c r="J179" s="65">
        <v>4690.8333333333376</v>
      </c>
      <c r="K179" s="83">
        <v>100</v>
      </c>
      <c r="L179" s="65">
        <v>702.62499999999943</v>
      </c>
      <c r="M179" s="83">
        <v>100</v>
      </c>
      <c r="N179" s="65">
        <v>220.18987341772134</v>
      </c>
      <c r="O179" s="83">
        <v>100</v>
      </c>
      <c r="P179" s="65">
        <v>32.06666666666667</v>
      </c>
      <c r="Q179" s="83">
        <v>100</v>
      </c>
      <c r="R179" s="65">
        <v>10.833333333333332</v>
      </c>
      <c r="S179" s="83">
        <v>100</v>
      </c>
      <c r="T179" s="65">
        <v>16.625</v>
      </c>
      <c r="U179" s="83">
        <v>100</v>
      </c>
      <c r="V179" s="65">
        <v>10917.66038623824</v>
      </c>
      <c r="W179" s="83">
        <v>100</v>
      </c>
    </row>
    <row r="180" spans="1:23" s="27" customFormat="1" ht="18.600000000000001" customHeight="1" x14ac:dyDescent="0.15">
      <c r="A180" s="33"/>
      <c r="B180" s="143" t="s">
        <v>17</v>
      </c>
      <c r="C180" s="26" t="s">
        <v>66</v>
      </c>
      <c r="D180" s="59">
        <v>182</v>
      </c>
      <c r="E180" s="74">
        <v>30.76923076923077</v>
      </c>
      <c r="F180" s="59">
        <v>390.05555555555554</v>
      </c>
      <c r="G180" s="74">
        <v>21.212121212121218</v>
      </c>
      <c r="H180" s="59">
        <v>476.02702702702697</v>
      </c>
      <c r="I180" s="74">
        <v>40.909090909090914</v>
      </c>
      <c r="J180" s="59">
        <v>841.53846153846177</v>
      </c>
      <c r="K180" s="74">
        <v>26.143790849673245</v>
      </c>
      <c r="L180" s="59">
        <v>83.495412844036693</v>
      </c>
      <c r="M180" s="74">
        <v>19.587628865979379</v>
      </c>
      <c r="N180" s="59">
        <v>25.652173913043477</v>
      </c>
      <c r="O180" s="74">
        <v>15.873015873015886</v>
      </c>
      <c r="P180" s="59">
        <v>4.666666666666667</v>
      </c>
      <c r="Q180" s="74">
        <v>11.764705882352946</v>
      </c>
      <c r="R180" s="59"/>
      <c r="S180" s="74"/>
      <c r="T180" s="59">
        <v>4.666666666666667</v>
      </c>
      <c r="U180" s="74">
        <v>22.222222222222225</v>
      </c>
      <c r="V180" s="59">
        <v>2008.1019642114579</v>
      </c>
      <c r="W180" s="74">
        <v>26.888049331140682</v>
      </c>
    </row>
    <row r="181" spans="1:23" s="27" customFormat="1" ht="18.600000000000001" customHeight="1" x14ac:dyDescent="0.15">
      <c r="A181" s="33"/>
      <c r="B181" s="142"/>
      <c r="C181" s="28" t="s">
        <v>67</v>
      </c>
      <c r="D181" s="61">
        <v>318.5</v>
      </c>
      <c r="E181" s="77">
        <v>53.846153846153847</v>
      </c>
      <c r="F181" s="61">
        <v>1058.7222222222217</v>
      </c>
      <c r="G181" s="77">
        <v>57.575757575757564</v>
      </c>
      <c r="H181" s="61">
        <v>687.59459459459447</v>
      </c>
      <c r="I181" s="77">
        <v>59.090909090909086</v>
      </c>
      <c r="J181" s="61">
        <v>1998.6538461538416</v>
      </c>
      <c r="K181" s="77">
        <v>62.091503267973799</v>
      </c>
      <c r="L181" s="61">
        <v>298.82568807339447</v>
      </c>
      <c r="M181" s="77">
        <v>70.103092783505147</v>
      </c>
      <c r="N181" s="61">
        <v>120.56521739130422</v>
      </c>
      <c r="O181" s="77">
        <v>74.603174603174594</v>
      </c>
      <c r="P181" s="61">
        <v>30.333333333333329</v>
      </c>
      <c r="Q181" s="77">
        <v>76.47058823529413</v>
      </c>
      <c r="R181" s="61">
        <v>7</v>
      </c>
      <c r="S181" s="77">
        <v>100</v>
      </c>
      <c r="T181" s="61">
        <v>14.000000000000002</v>
      </c>
      <c r="U181" s="77">
        <v>66.666666666666671</v>
      </c>
      <c r="V181" s="61">
        <v>4534.1949017686893</v>
      </c>
      <c r="W181" s="77">
        <v>60.711885336777193</v>
      </c>
    </row>
    <row r="182" spans="1:23" s="27" customFormat="1" ht="18.600000000000001" customHeight="1" x14ac:dyDescent="0.15">
      <c r="A182" s="33"/>
      <c r="B182" s="142"/>
      <c r="C182" s="29" t="s">
        <v>68</v>
      </c>
      <c r="D182" s="61">
        <v>91</v>
      </c>
      <c r="E182" s="77">
        <v>15.384615384615385</v>
      </c>
      <c r="F182" s="61">
        <v>334.33333333333331</v>
      </c>
      <c r="G182" s="77">
        <v>18.181818181818187</v>
      </c>
      <c r="H182" s="61"/>
      <c r="I182" s="77"/>
      <c r="J182" s="61">
        <v>336.6153846153847</v>
      </c>
      <c r="K182" s="77">
        <v>10.457516339869297</v>
      </c>
      <c r="L182" s="61">
        <v>35.155963302752291</v>
      </c>
      <c r="M182" s="77">
        <v>8.2474226804123703</v>
      </c>
      <c r="N182" s="61">
        <v>10.260869565217391</v>
      </c>
      <c r="O182" s="77">
        <v>6.3492063492063551</v>
      </c>
      <c r="P182" s="61">
        <v>4.666666666666667</v>
      </c>
      <c r="Q182" s="77">
        <v>11.764705882352946</v>
      </c>
      <c r="R182" s="61"/>
      <c r="S182" s="77"/>
      <c r="T182" s="61">
        <v>2.3333333333333335</v>
      </c>
      <c r="U182" s="77">
        <v>11.111111111111112</v>
      </c>
      <c r="V182" s="61">
        <v>814.36555081668769</v>
      </c>
      <c r="W182" s="77">
        <v>10.904177922329286</v>
      </c>
    </row>
    <row r="183" spans="1:23" s="27" customFormat="1" ht="18.600000000000001" customHeight="1" x14ac:dyDescent="0.15">
      <c r="A183" s="33"/>
      <c r="B183" s="142"/>
      <c r="C183" s="29" t="s">
        <v>69</v>
      </c>
      <c r="D183" s="61"/>
      <c r="E183" s="77"/>
      <c r="F183" s="61">
        <v>55.722222222222221</v>
      </c>
      <c r="G183" s="77">
        <v>3.0303030303030312</v>
      </c>
      <c r="H183" s="61"/>
      <c r="I183" s="77"/>
      <c r="J183" s="61">
        <v>21.03846153846154</v>
      </c>
      <c r="K183" s="77">
        <v>0.65359477124183096</v>
      </c>
      <c r="L183" s="61">
        <v>4.3944954128440363</v>
      </c>
      <c r="M183" s="77">
        <v>1.0309278350515463</v>
      </c>
      <c r="N183" s="61">
        <v>2.5652173913043477</v>
      </c>
      <c r="O183" s="77">
        <v>1.5873015873015888</v>
      </c>
      <c r="P183" s="61"/>
      <c r="Q183" s="77"/>
      <c r="R183" s="61"/>
      <c r="S183" s="77"/>
      <c r="T183" s="61"/>
      <c r="U183" s="77"/>
      <c r="V183" s="61">
        <v>83.720396564832143</v>
      </c>
      <c r="W183" s="77">
        <v>1.1209979338583147</v>
      </c>
    </row>
    <row r="184" spans="1:23" s="27" customFormat="1" ht="18.600000000000001" customHeight="1" x14ac:dyDescent="0.15">
      <c r="A184" s="33"/>
      <c r="B184" s="142"/>
      <c r="C184" s="30" t="s">
        <v>70</v>
      </c>
      <c r="D184" s="64"/>
      <c r="E184" s="80"/>
      <c r="F184" s="64"/>
      <c r="G184" s="80"/>
      <c r="H184" s="64"/>
      <c r="I184" s="80"/>
      <c r="J184" s="64">
        <v>21.03846153846154</v>
      </c>
      <c r="K184" s="80">
        <v>0.65359477124183096</v>
      </c>
      <c r="L184" s="64">
        <v>4.3944954128440363</v>
      </c>
      <c r="M184" s="80">
        <v>1.0309278350515463</v>
      </c>
      <c r="N184" s="64">
        <v>2.5652173913043477</v>
      </c>
      <c r="O184" s="80">
        <v>1.5873015873015888</v>
      </c>
      <c r="P184" s="64"/>
      <c r="Q184" s="80"/>
      <c r="R184" s="64"/>
      <c r="S184" s="80"/>
      <c r="T184" s="64"/>
      <c r="U184" s="80"/>
      <c r="V184" s="64">
        <v>27.998174342609925</v>
      </c>
      <c r="W184" s="80">
        <v>0.37488947589451171</v>
      </c>
    </row>
    <row r="185" spans="1:23" s="27" customFormat="1" ht="18.600000000000001" customHeight="1" x14ac:dyDescent="0.15">
      <c r="A185" s="34"/>
      <c r="B185" s="31"/>
      <c r="C185" s="32" t="s">
        <v>71</v>
      </c>
      <c r="D185" s="65">
        <v>591.5</v>
      </c>
      <c r="E185" s="83">
        <v>100</v>
      </c>
      <c r="F185" s="65">
        <v>1838.8333333333328</v>
      </c>
      <c r="G185" s="83">
        <v>100</v>
      </c>
      <c r="H185" s="65">
        <v>1163.6216216216214</v>
      </c>
      <c r="I185" s="83">
        <v>100</v>
      </c>
      <c r="J185" s="65">
        <v>3218.8846153846112</v>
      </c>
      <c r="K185" s="83">
        <v>100</v>
      </c>
      <c r="L185" s="65">
        <v>426.26605504587155</v>
      </c>
      <c r="M185" s="83">
        <v>100</v>
      </c>
      <c r="N185" s="65">
        <v>161.60869565217376</v>
      </c>
      <c r="O185" s="83">
        <v>100</v>
      </c>
      <c r="P185" s="65">
        <v>39.666666666666657</v>
      </c>
      <c r="Q185" s="83">
        <v>100</v>
      </c>
      <c r="R185" s="65">
        <v>7</v>
      </c>
      <c r="S185" s="83">
        <v>100</v>
      </c>
      <c r="T185" s="65">
        <v>21</v>
      </c>
      <c r="U185" s="83">
        <v>100</v>
      </c>
      <c r="V185" s="65">
        <v>7468.3809877042777</v>
      </c>
      <c r="W185" s="83">
        <v>100</v>
      </c>
    </row>
    <row r="186" spans="1:23" s="27" customFormat="1" ht="18.600000000000001" customHeight="1" x14ac:dyDescent="0.15">
      <c r="A186" s="33"/>
      <c r="B186" s="143" t="s">
        <v>87</v>
      </c>
      <c r="C186" s="26" t="s">
        <v>66</v>
      </c>
      <c r="D186" s="59">
        <v>42.25</v>
      </c>
      <c r="E186" s="74">
        <v>100</v>
      </c>
      <c r="F186" s="59">
        <v>202.66666666666666</v>
      </c>
      <c r="G186" s="74">
        <v>28.571428571428569</v>
      </c>
      <c r="H186" s="59">
        <v>30.5</v>
      </c>
      <c r="I186" s="74">
        <v>16.666666666666668</v>
      </c>
      <c r="J186" s="59">
        <v>143.89772727272725</v>
      </c>
      <c r="K186" s="74">
        <v>12.857142857142852</v>
      </c>
      <c r="L186" s="59">
        <v>14.052631578947368</v>
      </c>
      <c r="M186" s="74">
        <v>9.3749999999999964</v>
      </c>
      <c r="N186" s="59">
        <v>10.341463414634147</v>
      </c>
      <c r="O186" s="74">
        <v>10.526315789473685</v>
      </c>
      <c r="P186" s="59">
        <v>2.6666666666666665</v>
      </c>
      <c r="Q186" s="74">
        <v>25</v>
      </c>
      <c r="R186" s="59">
        <v>2.1666666666666665</v>
      </c>
      <c r="S186" s="74">
        <v>16.666666666666668</v>
      </c>
      <c r="T186" s="59"/>
      <c r="U186" s="74"/>
      <c r="V186" s="59">
        <v>448.54182226630871</v>
      </c>
      <c r="W186" s="74">
        <v>19.221080400828939</v>
      </c>
    </row>
    <row r="187" spans="1:23" s="27" customFormat="1" ht="18.600000000000001" customHeight="1" x14ac:dyDescent="0.15">
      <c r="A187" s="33"/>
      <c r="B187" s="142"/>
      <c r="C187" s="28" t="s">
        <v>67</v>
      </c>
      <c r="D187" s="61"/>
      <c r="E187" s="77"/>
      <c r="F187" s="61">
        <v>405.33333333333337</v>
      </c>
      <c r="G187" s="77">
        <v>57.142857142857146</v>
      </c>
      <c r="H187" s="61">
        <v>122</v>
      </c>
      <c r="I187" s="77">
        <v>66.666666666666671</v>
      </c>
      <c r="J187" s="61">
        <v>719.48863636363672</v>
      </c>
      <c r="K187" s="77">
        <v>64.285714285714306</v>
      </c>
      <c r="L187" s="61">
        <v>112.42105263157899</v>
      </c>
      <c r="M187" s="77">
        <v>75</v>
      </c>
      <c r="N187" s="61">
        <v>72.390243902439011</v>
      </c>
      <c r="O187" s="77">
        <v>73.68421052631578</v>
      </c>
      <c r="P187" s="61">
        <v>5.333333333333333</v>
      </c>
      <c r="Q187" s="77">
        <v>50</v>
      </c>
      <c r="R187" s="61">
        <v>8.6666666666666661</v>
      </c>
      <c r="S187" s="77">
        <v>66.666666666666671</v>
      </c>
      <c r="T187" s="61">
        <v>4.8000000000000007</v>
      </c>
      <c r="U187" s="77">
        <v>60.000000000000007</v>
      </c>
      <c r="V187" s="61">
        <v>1450.4332662309878</v>
      </c>
      <c r="W187" s="77">
        <v>62.15450386633168</v>
      </c>
    </row>
    <row r="188" spans="1:23" s="27" customFormat="1" ht="18.600000000000001" customHeight="1" x14ac:dyDescent="0.15">
      <c r="A188" s="33"/>
      <c r="B188" s="142"/>
      <c r="C188" s="29" t="s">
        <v>68</v>
      </c>
      <c r="D188" s="61"/>
      <c r="E188" s="77"/>
      <c r="F188" s="61">
        <v>101.33333333333333</v>
      </c>
      <c r="G188" s="77">
        <v>14.285714285714285</v>
      </c>
      <c r="H188" s="61">
        <v>30.5</v>
      </c>
      <c r="I188" s="77">
        <v>16.666666666666668</v>
      </c>
      <c r="J188" s="61">
        <v>191.86363636363637</v>
      </c>
      <c r="K188" s="77">
        <v>17.142857142857139</v>
      </c>
      <c r="L188" s="61">
        <v>23.421052631578945</v>
      </c>
      <c r="M188" s="77">
        <v>15.624999999999993</v>
      </c>
      <c r="N188" s="61">
        <v>15.512195121951221</v>
      </c>
      <c r="O188" s="77">
        <v>15.789473684210529</v>
      </c>
      <c r="P188" s="61">
        <v>2.6666666666666665</v>
      </c>
      <c r="Q188" s="77">
        <v>25</v>
      </c>
      <c r="R188" s="61">
        <v>2.1666666666666665</v>
      </c>
      <c r="S188" s="77">
        <v>16.666666666666668</v>
      </c>
      <c r="T188" s="61">
        <v>3.2</v>
      </c>
      <c r="U188" s="77">
        <v>40</v>
      </c>
      <c r="V188" s="61">
        <v>370.66355078383322</v>
      </c>
      <c r="W188" s="77">
        <v>15.883811848971357</v>
      </c>
    </row>
    <row r="189" spans="1:23" s="27" customFormat="1" ht="18.600000000000001" customHeight="1" x14ac:dyDescent="0.15">
      <c r="A189" s="33"/>
      <c r="B189" s="142"/>
      <c r="C189" s="29" t="s">
        <v>69</v>
      </c>
      <c r="D189" s="61"/>
      <c r="E189" s="77"/>
      <c r="F189" s="61"/>
      <c r="G189" s="77"/>
      <c r="H189" s="61"/>
      <c r="I189" s="77"/>
      <c r="J189" s="61">
        <v>47.965909090909093</v>
      </c>
      <c r="K189" s="77">
        <v>4.2857142857142847</v>
      </c>
      <c r="L189" s="61"/>
      <c r="M189" s="77"/>
      <c r="N189" s="61"/>
      <c r="O189" s="77"/>
      <c r="P189" s="61"/>
      <c r="Q189" s="77"/>
      <c r="R189" s="61"/>
      <c r="S189" s="77"/>
      <c r="T189" s="61"/>
      <c r="U189" s="77"/>
      <c r="V189" s="61">
        <v>47.965909090909093</v>
      </c>
      <c r="W189" s="77">
        <v>2.0554529129010191</v>
      </c>
    </row>
    <row r="190" spans="1:23" s="27" customFormat="1" ht="18.600000000000001" customHeight="1" x14ac:dyDescent="0.15">
      <c r="A190" s="33"/>
      <c r="B190" s="142"/>
      <c r="C190" s="30" t="s">
        <v>70</v>
      </c>
      <c r="D190" s="64"/>
      <c r="E190" s="80"/>
      <c r="F190" s="64"/>
      <c r="G190" s="80"/>
      <c r="H190" s="64"/>
      <c r="I190" s="80"/>
      <c r="J190" s="64">
        <v>15.988636363636363</v>
      </c>
      <c r="K190" s="80">
        <v>1.4285714285714282</v>
      </c>
      <c r="L190" s="64"/>
      <c r="M190" s="80"/>
      <c r="N190" s="64"/>
      <c r="O190" s="80"/>
      <c r="P190" s="64"/>
      <c r="Q190" s="80"/>
      <c r="R190" s="64"/>
      <c r="S190" s="80"/>
      <c r="T190" s="64"/>
      <c r="U190" s="80"/>
      <c r="V190" s="64">
        <v>15.988636363636363</v>
      </c>
      <c r="W190" s="80">
        <v>0.68515097096700628</v>
      </c>
    </row>
    <row r="191" spans="1:23" s="27" customFormat="1" ht="18.600000000000001" customHeight="1" x14ac:dyDescent="0.15">
      <c r="A191" s="34"/>
      <c r="B191" s="31"/>
      <c r="C191" s="32" t="s">
        <v>71</v>
      </c>
      <c r="D191" s="65">
        <v>42.25</v>
      </c>
      <c r="E191" s="83">
        <v>100</v>
      </c>
      <c r="F191" s="65">
        <v>709.33333333333337</v>
      </c>
      <c r="G191" s="83">
        <v>100</v>
      </c>
      <c r="H191" s="65">
        <v>183</v>
      </c>
      <c r="I191" s="83">
        <v>100</v>
      </c>
      <c r="J191" s="65">
        <v>1119.2045454545457</v>
      </c>
      <c r="K191" s="83">
        <v>100</v>
      </c>
      <c r="L191" s="65">
        <v>149.89473684210532</v>
      </c>
      <c r="M191" s="83">
        <v>100</v>
      </c>
      <c r="N191" s="65">
        <v>98.243902439024382</v>
      </c>
      <c r="O191" s="83">
        <v>100</v>
      </c>
      <c r="P191" s="65">
        <v>10.666666666666666</v>
      </c>
      <c r="Q191" s="83">
        <v>100</v>
      </c>
      <c r="R191" s="65">
        <v>12.999999999999998</v>
      </c>
      <c r="S191" s="83">
        <v>100</v>
      </c>
      <c r="T191" s="65">
        <v>8</v>
      </c>
      <c r="U191" s="83">
        <v>100</v>
      </c>
      <c r="V191" s="65">
        <v>2333.5931847356751</v>
      </c>
      <c r="W191" s="83">
        <v>100</v>
      </c>
    </row>
    <row r="192" spans="1:23" s="27" customFormat="1" ht="18.600000000000001" customHeight="1" x14ac:dyDescent="0.15">
      <c r="A192" s="33"/>
      <c r="B192" s="143" t="s">
        <v>88</v>
      </c>
      <c r="C192" s="26" t="s">
        <v>66</v>
      </c>
      <c r="D192" s="59">
        <v>59.333333333333336</v>
      </c>
      <c r="E192" s="74">
        <v>66.666666666666671</v>
      </c>
      <c r="F192" s="59">
        <v>143.61904761904762</v>
      </c>
      <c r="G192" s="74">
        <v>50</v>
      </c>
      <c r="H192" s="59">
        <v>41.8</v>
      </c>
      <c r="I192" s="74">
        <v>33.333333333333329</v>
      </c>
      <c r="J192" s="59">
        <v>11.793103448275861</v>
      </c>
      <c r="K192" s="74">
        <v>3.8461538461538454</v>
      </c>
      <c r="L192" s="59">
        <v>4.9230769230769234</v>
      </c>
      <c r="M192" s="74">
        <v>15.384615384615387</v>
      </c>
      <c r="N192" s="59"/>
      <c r="O192" s="74"/>
      <c r="P192" s="59"/>
      <c r="Q192" s="74"/>
      <c r="R192" s="59"/>
      <c r="S192" s="74"/>
      <c r="T192" s="59"/>
      <c r="U192" s="74"/>
      <c r="V192" s="59">
        <v>261.46856132373375</v>
      </c>
      <c r="W192" s="74">
        <v>30.679479749390751</v>
      </c>
    </row>
    <row r="193" spans="1:23" s="27" customFormat="1" ht="18.600000000000001" customHeight="1" x14ac:dyDescent="0.15">
      <c r="A193" s="33"/>
      <c r="B193" s="142"/>
      <c r="C193" s="28" t="s">
        <v>67</v>
      </c>
      <c r="D193" s="61">
        <v>29.666666666666668</v>
      </c>
      <c r="E193" s="77">
        <v>33.333333333333336</v>
      </c>
      <c r="F193" s="61">
        <v>143.61904761904762</v>
      </c>
      <c r="G193" s="77">
        <v>50</v>
      </c>
      <c r="H193" s="61">
        <v>62.699999999999996</v>
      </c>
      <c r="I193" s="77">
        <v>49.999999999999993</v>
      </c>
      <c r="J193" s="61">
        <v>259.44827586206901</v>
      </c>
      <c r="K193" s="77">
        <v>84.615384615384627</v>
      </c>
      <c r="L193" s="61">
        <v>27.076923076923073</v>
      </c>
      <c r="M193" s="77">
        <v>84.615384615384613</v>
      </c>
      <c r="N193" s="61">
        <v>6.75</v>
      </c>
      <c r="O193" s="77">
        <v>75</v>
      </c>
      <c r="P193" s="61"/>
      <c r="Q193" s="77"/>
      <c r="R193" s="61">
        <v>3</v>
      </c>
      <c r="S193" s="77">
        <v>100</v>
      </c>
      <c r="T193" s="61"/>
      <c r="U193" s="77"/>
      <c r="V193" s="61">
        <v>532.26091322470631</v>
      </c>
      <c r="W193" s="77">
        <v>62.452968823473469</v>
      </c>
    </row>
    <row r="194" spans="1:23" s="27" customFormat="1" ht="18.600000000000001" customHeight="1" x14ac:dyDescent="0.15">
      <c r="A194" s="33"/>
      <c r="B194" s="142"/>
      <c r="C194" s="29" t="s">
        <v>68</v>
      </c>
      <c r="D194" s="112"/>
      <c r="E194" s="113"/>
      <c r="F194" s="61"/>
      <c r="G194" s="77"/>
      <c r="H194" s="61">
        <v>20.9</v>
      </c>
      <c r="I194" s="77">
        <v>16.666666666666664</v>
      </c>
      <c r="J194" s="61">
        <v>35.379310344827587</v>
      </c>
      <c r="K194" s="77">
        <v>11.538461538461538</v>
      </c>
      <c r="L194" s="61"/>
      <c r="M194" s="77"/>
      <c r="N194" s="61">
        <v>2.25</v>
      </c>
      <c r="O194" s="77">
        <v>25</v>
      </c>
      <c r="P194" s="61"/>
      <c r="Q194" s="77"/>
      <c r="R194" s="61"/>
      <c r="S194" s="77"/>
      <c r="T194" s="61"/>
      <c r="U194" s="77"/>
      <c r="V194" s="61">
        <v>58.529310344827586</v>
      </c>
      <c r="W194" s="77">
        <v>6.8675514271357709</v>
      </c>
    </row>
    <row r="195" spans="1:23" s="27" customFormat="1" ht="18.600000000000001" customHeight="1" x14ac:dyDescent="0.15">
      <c r="A195" s="33"/>
      <c r="B195" s="142"/>
      <c r="C195" s="29" t="s">
        <v>69</v>
      </c>
      <c r="D195" s="61"/>
      <c r="E195" s="77"/>
      <c r="F195" s="61"/>
      <c r="G195" s="77"/>
      <c r="H195" s="61"/>
      <c r="I195" s="77"/>
      <c r="J195" s="61"/>
      <c r="K195" s="77"/>
      <c r="L195" s="61"/>
      <c r="M195" s="77"/>
      <c r="N195" s="61"/>
      <c r="O195" s="77"/>
      <c r="P195" s="61"/>
      <c r="Q195" s="77"/>
      <c r="R195" s="61"/>
      <c r="S195" s="77"/>
      <c r="T195" s="61"/>
      <c r="U195" s="77"/>
      <c r="V195" s="61"/>
      <c r="W195" s="77"/>
    </row>
    <row r="196" spans="1:23" s="27" customFormat="1" ht="18.600000000000001" customHeight="1" x14ac:dyDescent="0.15">
      <c r="A196" s="33"/>
      <c r="B196" s="142"/>
      <c r="C196" s="30" t="s">
        <v>70</v>
      </c>
      <c r="D196" s="64"/>
      <c r="E196" s="80"/>
      <c r="F196" s="64"/>
      <c r="G196" s="80"/>
      <c r="H196" s="64"/>
      <c r="I196" s="80"/>
      <c r="J196" s="64"/>
      <c r="K196" s="80"/>
      <c r="L196" s="64"/>
      <c r="M196" s="80"/>
      <c r="N196" s="64"/>
      <c r="O196" s="80"/>
      <c r="P196" s="64"/>
      <c r="Q196" s="80"/>
      <c r="R196" s="64"/>
      <c r="S196" s="80"/>
      <c r="T196" s="64"/>
      <c r="U196" s="80"/>
      <c r="V196" s="64"/>
      <c r="W196" s="80"/>
    </row>
    <row r="197" spans="1:23" s="27" customFormat="1" ht="18.600000000000001" customHeight="1" x14ac:dyDescent="0.15">
      <c r="A197" s="34"/>
      <c r="B197" s="31"/>
      <c r="C197" s="32" t="s">
        <v>71</v>
      </c>
      <c r="D197" s="110">
        <v>89</v>
      </c>
      <c r="E197" s="111">
        <v>100</v>
      </c>
      <c r="F197" s="65">
        <v>287.23809523809524</v>
      </c>
      <c r="G197" s="83">
        <v>100</v>
      </c>
      <c r="H197" s="65">
        <v>125.4</v>
      </c>
      <c r="I197" s="83">
        <v>100</v>
      </c>
      <c r="J197" s="65">
        <v>306.62068965517244</v>
      </c>
      <c r="K197" s="83">
        <v>100</v>
      </c>
      <c r="L197" s="65">
        <v>31.999999999999996</v>
      </c>
      <c r="M197" s="83">
        <v>100</v>
      </c>
      <c r="N197" s="65">
        <v>9</v>
      </c>
      <c r="O197" s="83">
        <v>100</v>
      </c>
      <c r="P197" s="65"/>
      <c r="Q197" s="83"/>
      <c r="R197" s="65">
        <v>3</v>
      </c>
      <c r="S197" s="83">
        <v>100</v>
      </c>
      <c r="T197" s="65"/>
      <c r="U197" s="83"/>
      <c r="V197" s="65">
        <v>852.25878489326772</v>
      </c>
      <c r="W197" s="83">
        <v>100</v>
      </c>
    </row>
    <row r="198" spans="1:23" s="27" customFormat="1" ht="18.600000000000001" customHeight="1" x14ac:dyDescent="0.15">
      <c r="A198" s="33"/>
      <c r="B198" s="143" t="s">
        <v>89</v>
      </c>
      <c r="C198" s="26" t="s">
        <v>66</v>
      </c>
      <c r="D198" s="59">
        <v>29.142857142857139</v>
      </c>
      <c r="E198" s="74">
        <v>75</v>
      </c>
      <c r="F198" s="59">
        <v>205.52000000000004</v>
      </c>
      <c r="G198" s="74">
        <v>58.333333333333336</v>
      </c>
      <c r="H198" s="59">
        <v>240.60000000000008</v>
      </c>
      <c r="I198" s="74">
        <v>81.818181818181827</v>
      </c>
      <c r="J198" s="59">
        <v>531.81818181818176</v>
      </c>
      <c r="K198" s="74">
        <v>52.941176470588239</v>
      </c>
      <c r="L198" s="59">
        <v>31.733333333333324</v>
      </c>
      <c r="M198" s="74">
        <v>38.888888888888886</v>
      </c>
      <c r="N198" s="59">
        <v>21.6</v>
      </c>
      <c r="O198" s="74">
        <v>47.61904761904762</v>
      </c>
      <c r="P198" s="59">
        <v>2.25</v>
      </c>
      <c r="Q198" s="74">
        <v>25</v>
      </c>
      <c r="R198" s="59">
        <v>1.5</v>
      </c>
      <c r="S198" s="74">
        <v>50</v>
      </c>
      <c r="T198" s="59"/>
      <c r="U198" s="74"/>
      <c r="V198" s="59">
        <v>1064.1643722943722</v>
      </c>
      <c r="W198" s="74">
        <v>58.190829831227596</v>
      </c>
    </row>
    <row r="199" spans="1:23" s="27" customFormat="1" ht="18.600000000000001" customHeight="1" x14ac:dyDescent="0.15">
      <c r="A199" s="33"/>
      <c r="B199" s="142"/>
      <c r="C199" s="28" t="s">
        <v>67</v>
      </c>
      <c r="D199" s="61">
        <v>9.7142857142857135</v>
      </c>
      <c r="E199" s="77">
        <v>25</v>
      </c>
      <c r="F199" s="61">
        <v>88.08</v>
      </c>
      <c r="G199" s="77">
        <v>24.999999999999996</v>
      </c>
      <c r="H199" s="61">
        <v>53.466666666666669</v>
      </c>
      <c r="I199" s="77">
        <v>18.18181818181818</v>
      </c>
      <c r="J199" s="61">
        <v>374.24242424242414</v>
      </c>
      <c r="K199" s="77">
        <v>37.254901960784309</v>
      </c>
      <c r="L199" s="61">
        <v>45.333333333333321</v>
      </c>
      <c r="M199" s="77">
        <v>55.555555555555557</v>
      </c>
      <c r="N199" s="61">
        <v>17.28</v>
      </c>
      <c r="O199" s="77">
        <v>38.095238095238095</v>
      </c>
      <c r="P199" s="61">
        <v>6.75</v>
      </c>
      <c r="Q199" s="77">
        <v>75</v>
      </c>
      <c r="R199" s="61">
        <v>1.5</v>
      </c>
      <c r="S199" s="77">
        <v>50</v>
      </c>
      <c r="T199" s="61"/>
      <c r="U199" s="77"/>
      <c r="V199" s="61">
        <v>596.36670995670988</v>
      </c>
      <c r="W199" s="77">
        <v>32.610632943178729</v>
      </c>
    </row>
    <row r="200" spans="1:23" s="27" customFormat="1" ht="18.600000000000001" customHeight="1" x14ac:dyDescent="0.15">
      <c r="A200" s="33"/>
      <c r="B200" s="142"/>
      <c r="C200" s="29" t="s">
        <v>68</v>
      </c>
      <c r="D200" s="61"/>
      <c r="E200" s="77"/>
      <c r="F200" s="61"/>
      <c r="G200" s="77"/>
      <c r="H200" s="61"/>
      <c r="I200" s="77"/>
      <c r="J200" s="61">
        <v>78.787878787878782</v>
      </c>
      <c r="K200" s="77">
        <v>7.8431372549019613</v>
      </c>
      <c r="L200" s="61">
        <v>2.2666666666666666</v>
      </c>
      <c r="M200" s="77">
        <v>2.7777777777777786</v>
      </c>
      <c r="N200" s="61">
        <v>4.32</v>
      </c>
      <c r="O200" s="77">
        <v>9.5238095238095237</v>
      </c>
      <c r="P200" s="61"/>
      <c r="Q200" s="77"/>
      <c r="R200" s="61"/>
      <c r="S200" s="77"/>
      <c r="T200" s="61"/>
      <c r="U200" s="77"/>
      <c r="V200" s="61">
        <v>85.374545454545455</v>
      </c>
      <c r="W200" s="77">
        <v>4.6684664285016986</v>
      </c>
    </row>
    <row r="201" spans="1:23" s="27" customFormat="1" ht="18.600000000000001" customHeight="1" x14ac:dyDescent="0.15">
      <c r="A201" s="33"/>
      <c r="B201" s="142"/>
      <c r="C201" s="29" t="s">
        <v>69</v>
      </c>
      <c r="D201" s="61"/>
      <c r="E201" s="77"/>
      <c r="F201" s="61"/>
      <c r="G201" s="77"/>
      <c r="H201" s="61"/>
      <c r="I201" s="77"/>
      <c r="J201" s="61">
        <v>19.696969696969695</v>
      </c>
      <c r="K201" s="77">
        <v>1.9607843137254903</v>
      </c>
      <c r="L201" s="61"/>
      <c r="M201" s="77"/>
      <c r="N201" s="61"/>
      <c r="O201" s="77"/>
      <c r="P201" s="61"/>
      <c r="Q201" s="77"/>
      <c r="R201" s="61"/>
      <c r="S201" s="77"/>
      <c r="T201" s="61"/>
      <c r="U201" s="77"/>
      <c r="V201" s="61">
        <v>19.696969696969695</v>
      </c>
      <c r="W201" s="77">
        <v>1.077073280846645</v>
      </c>
    </row>
    <row r="202" spans="1:23" s="27" customFormat="1" ht="18.600000000000001" customHeight="1" x14ac:dyDescent="0.15">
      <c r="A202" s="33"/>
      <c r="B202" s="142"/>
      <c r="C202" s="30" t="s">
        <v>70</v>
      </c>
      <c r="D202" s="64"/>
      <c r="E202" s="80"/>
      <c r="F202" s="64">
        <v>58.72</v>
      </c>
      <c r="G202" s="80">
        <v>16.666666666666664</v>
      </c>
      <c r="H202" s="64"/>
      <c r="I202" s="80"/>
      <c r="J202" s="64"/>
      <c r="K202" s="80"/>
      <c r="L202" s="64">
        <v>2.2666666666666666</v>
      </c>
      <c r="M202" s="80">
        <v>2.7777777777777786</v>
      </c>
      <c r="N202" s="64">
        <v>2.16</v>
      </c>
      <c r="O202" s="80">
        <v>4.7619047619047619</v>
      </c>
      <c r="P202" s="64"/>
      <c r="Q202" s="80"/>
      <c r="R202" s="64"/>
      <c r="S202" s="80"/>
      <c r="T202" s="64"/>
      <c r="U202" s="80"/>
      <c r="V202" s="64">
        <v>63.146666666666661</v>
      </c>
      <c r="W202" s="80">
        <v>3.4529975162453428</v>
      </c>
    </row>
    <row r="203" spans="1:23" s="27" customFormat="1" ht="18.600000000000001" customHeight="1" x14ac:dyDescent="0.15">
      <c r="A203" s="33"/>
      <c r="B203" s="31"/>
      <c r="C203" s="32" t="s">
        <v>71</v>
      </c>
      <c r="D203" s="65">
        <v>38.857142857142854</v>
      </c>
      <c r="E203" s="83">
        <v>100</v>
      </c>
      <c r="F203" s="65">
        <v>352.32000000000005</v>
      </c>
      <c r="G203" s="83">
        <v>100</v>
      </c>
      <c r="H203" s="65">
        <v>294.06666666666672</v>
      </c>
      <c r="I203" s="83">
        <v>100</v>
      </c>
      <c r="J203" s="65">
        <v>1004.5454545454544</v>
      </c>
      <c r="K203" s="83">
        <v>100</v>
      </c>
      <c r="L203" s="65">
        <v>81.59999999999998</v>
      </c>
      <c r="M203" s="83">
        <v>100</v>
      </c>
      <c r="N203" s="65">
        <v>45.36</v>
      </c>
      <c r="O203" s="83">
        <v>100</v>
      </c>
      <c r="P203" s="65">
        <v>9</v>
      </c>
      <c r="Q203" s="83">
        <v>100</v>
      </c>
      <c r="R203" s="65">
        <v>3</v>
      </c>
      <c r="S203" s="83">
        <v>100</v>
      </c>
      <c r="T203" s="65"/>
      <c r="U203" s="83"/>
      <c r="V203" s="65">
        <v>1828.7492640692637</v>
      </c>
      <c r="W203" s="83">
        <v>100</v>
      </c>
    </row>
    <row r="204" spans="1:23" s="27" customFormat="1" ht="18.600000000000001" customHeight="1" x14ac:dyDescent="0.15">
      <c r="A204" s="139"/>
      <c r="B204" s="143" t="s">
        <v>18</v>
      </c>
      <c r="C204" s="26" t="s">
        <v>66</v>
      </c>
      <c r="D204" s="59">
        <v>1.2222222222222223</v>
      </c>
      <c r="E204" s="74">
        <v>20</v>
      </c>
      <c r="F204" s="59">
        <v>14.444444444444446</v>
      </c>
      <c r="G204" s="74">
        <v>40</v>
      </c>
      <c r="H204" s="59">
        <v>25.263157894736846</v>
      </c>
      <c r="I204" s="74">
        <v>66.666666666666671</v>
      </c>
      <c r="J204" s="59">
        <v>16.745098039215687</v>
      </c>
      <c r="K204" s="74">
        <v>16.666666666666671</v>
      </c>
      <c r="L204" s="59">
        <v>4.666666666666667</v>
      </c>
      <c r="M204" s="74">
        <v>33.333333333333336</v>
      </c>
      <c r="N204" s="59">
        <v>4</v>
      </c>
      <c r="O204" s="74">
        <v>66.666666666666671</v>
      </c>
      <c r="P204" s="59"/>
      <c r="Q204" s="74"/>
      <c r="R204" s="59"/>
      <c r="S204" s="74"/>
      <c r="T204" s="59"/>
      <c r="U204" s="74"/>
      <c r="V204" s="59">
        <v>66.341589267285855</v>
      </c>
      <c r="W204" s="74">
        <v>33.073633014810291</v>
      </c>
    </row>
    <row r="205" spans="1:23" s="27" customFormat="1" ht="18.600000000000001" customHeight="1" x14ac:dyDescent="0.15">
      <c r="A205" s="140"/>
      <c r="B205" s="142"/>
      <c r="C205" s="28" t="s">
        <v>67</v>
      </c>
      <c r="D205" s="61">
        <v>4.8888888888888893</v>
      </c>
      <c r="E205" s="77">
        <v>80</v>
      </c>
      <c r="F205" s="61">
        <v>21.666666666666671</v>
      </c>
      <c r="G205" s="77">
        <v>60.000000000000007</v>
      </c>
      <c r="H205" s="61">
        <v>12.631578947368421</v>
      </c>
      <c r="I205" s="77">
        <v>33.333333333333329</v>
      </c>
      <c r="J205" s="61">
        <v>64.588235294117624</v>
      </c>
      <c r="K205" s="77">
        <v>64.285714285714278</v>
      </c>
      <c r="L205" s="61">
        <v>9.3333333333333339</v>
      </c>
      <c r="M205" s="77">
        <v>66.666666666666671</v>
      </c>
      <c r="N205" s="61">
        <v>2</v>
      </c>
      <c r="O205" s="77">
        <v>33.333333333333336</v>
      </c>
      <c r="P205" s="61"/>
      <c r="Q205" s="77"/>
      <c r="R205" s="61"/>
      <c r="S205" s="77"/>
      <c r="T205" s="61"/>
      <c r="U205" s="77"/>
      <c r="V205" s="61">
        <v>115.10870313037493</v>
      </c>
      <c r="W205" s="77">
        <v>57.385767302112129</v>
      </c>
    </row>
    <row r="206" spans="1:23" s="27" customFormat="1" ht="18.600000000000001" customHeight="1" x14ac:dyDescent="0.15">
      <c r="A206" s="140"/>
      <c r="B206" s="142"/>
      <c r="C206" s="29" t="s">
        <v>68</v>
      </c>
      <c r="D206" s="61"/>
      <c r="E206" s="77"/>
      <c r="F206" s="61"/>
      <c r="G206" s="77"/>
      <c r="H206" s="61"/>
      <c r="I206" s="77"/>
      <c r="J206" s="61">
        <v>19.137254901960784</v>
      </c>
      <c r="K206" s="77">
        <v>19.047619047619051</v>
      </c>
      <c r="L206" s="61"/>
      <c r="M206" s="77"/>
      <c r="N206" s="61"/>
      <c r="O206" s="77"/>
      <c r="P206" s="61"/>
      <c r="Q206" s="77"/>
      <c r="R206" s="61"/>
      <c r="S206" s="77"/>
      <c r="T206" s="61"/>
      <c r="U206" s="77"/>
      <c r="V206" s="61">
        <v>19.137254901960784</v>
      </c>
      <c r="W206" s="77">
        <v>9.5405996830775788</v>
      </c>
    </row>
    <row r="207" spans="1:23" s="27" customFormat="1" ht="18.600000000000001" customHeight="1" x14ac:dyDescent="0.15">
      <c r="A207" s="140"/>
      <c r="B207" s="142"/>
      <c r="C207" s="29" t="s">
        <v>69</v>
      </c>
      <c r="D207" s="61"/>
      <c r="E207" s="77"/>
      <c r="F207" s="61"/>
      <c r="G207" s="77"/>
      <c r="H207" s="61"/>
      <c r="I207" s="77"/>
      <c r="J207" s="61"/>
      <c r="K207" s="77"/>
      <c r="L207" s="61"/>
      <c r="M207" s="77"/>
      <c r="N207" s="61"/>
      <c r="O207" s="77"/>
      <c r="P207" s="61"/>
      <c r="Q207" s="77"/>
      <c r="R207" s="61"/>
      <c r="S207" s="77"/>
      <c r="T207" s="61"/>
      <c r="U207" s="77"/>
      <c r="V207" s="61"/>
      <c r="W207" s="77"/>
    </row>
    <row r="208" spans="1:23" s="27" customFormat="1" ht="18.600000000000001" customHeight="1" x14ac:dyDescent="0.15">
      <c r="A208" s="140"/>
      <c r="B208" s="142"/>
      <c r="C208" s="30" t="s">
        <v>70</v>
      </c>
      <c r="D208" s="64"/>
      <c r="E208" s="80"/>
      <c r="F208" s="64"/>
      <c r="G208" s="80"/>
      <c r="H208" s="64"/>
      <c r="I208" s="80"/>
      <c r="J208" s="64"/>
      <c r="K208" s="80"/>
      <c r="L208" s="64"/>
      <c r="M208" s="80"/>
      <c r="N208" s="64"/>
      <c r="O208" s="80"/>
      <c r="P208" s="64"/>
      <c r="Q208" s="80"/>
      <c r="R208" s="64"/>
      <c r="S208" s="80"/>
      <c r="T208" s="64"/>
      <c r="U208" s="80"/>
      <c r="V208" s="64"/>
      <c r="W208" s="80"/>
    </row>
    <row r="209" spans="1:23" s="27" customFormat="1" ht="18.600000000000001" customHeight="1" x14ac:dyDescent="0.15">
      <c r="A209" s="144"/>
      <c r="B209" s="31"/>
      <c r="C209" s="32" t="s">
        <v>71</v>
      </c>
      <c r="D209" s="65">
        <v>6.1111111111111116</v>
      </c>
      <c r="E209" s="83">
        <v>100</v>
      </c>
      <c r="F209" s="65">
        <v>36.111111111111114</v>
      </c>
      <c r="G209" s="83">
        <v>100</v>
      </c>
      <c r="H209" s="65">
        <v>37.894736842105267</v>
      </c>
      <c r="I209" s="83">
        <v>100</v>
      </c>
      <c r="J209" s="65">
        <v>100.4705882352941</v>
      </c>
      <c r="K209" s="83">
        <v>100</v>
      </c>
      <c r="L209" s="65">
        <v>14</v>
      </c>
      <c r="M209" s="83">
        <v>100</v>
      </c>
      <c r="N209" s="65">
        <v>6</v>
      </c>
      <c r="O209" s="83">
        <v>100</v>
      </c>
      <c r="P209" s="65"/>
      <c r="Q209" s="83"/>
      <c r="R209" s="65"/>
      <c r="S209" s="83"/>
      <c r="T209" s="65"/>
      <c r="U209" s="83"/>
      <c r="V209" s="65">
        <v>200.58754729962158</v>
      </c>
      <c r="W209" s="83">
        <v>100</v>
      </c>
    </row>
    <row r="210" spans="1:23" s="27" customFormat="1" ht="18.600000000000001" customHeight="1" x14ac:dyDescent="0.15">
      <c r="A210" s="145" t="s">
        <v>86</v>
      </c>
      <c r="B210" s="143" t="s">
        <v>90</v>
      </c>
      <c r="C210" s="26" t="s">
        <v>66</v>
      </c>
      <c r="D210" s="59"/>
      <c r="E210" s="74"/>
      <c r="F210" s="59">
        <v>72.285714285714292</v>
      </c>
      <c r="G210" s="74">
        <v>50</v>
      </c>
      <c r="H210" s="59">
        <v>31.25</v>
      </c>
      <c r="I210" s="74">
        <v>25</v>
      </c>
      <c r="J210" s="59">
        <v>25.294117647058822</v>
      </c>
      <c r="K210" s="74">
        <v>13.333333333333334</v>
      </c>
      <c r="L210" s="59"/>
      <c r="M210" s="74"/>
      <c r="N210" s="59">
        <v>7</v>
      </c>
      <c r="O210" s="74">
        <v>100</v>
      </c>
      <c r="P210" s="59"/>
      <c r="Q210" s="74"/>
      <c r="R210" s="59"/>
      <c r="S210" s="74"/>
      <c r="T210" s="59"/>
      <c r="U210" s="74"/>
      <c r="V210" s="59">
        <v>135.82983193277312</v>
      </c>
      <c r="W210" s="74">
        <v>28.352382556103997</v>
      </c>
    </row>
    <row r="211" spans="1:23" s="27" customFormat="1" ht="18.600000000000001" customHeight="1" x14ac:dyDescent="0.15">
      <c r="A211" s="140"/>
      <c r="B211" s="142"/>
      <c r="C211" s="28" t="s">
        <v>67</v>
      </c>
      <c r="D211" s="61"/>
      <c r="E211" s="77"/>
      <c r="F211" s="61">
        <v>36.142857142857146</v>
      </c>
      <c r="G211" s="77">
        <v>25</v>
      </c>
      <c r="H211" s="61">
        <v>93.75</v>
      </c>
      <c r="I211" s="77">
        <v>75</v>
      </c>
      <c r="J211" s="61">
        <v>113.82352941176468</v>
      </c>
      <c r="K211" s="77">
        <v>59.999999999999993</v>
      </c>
      <c r="L211" s="61">
        <v>9.6000000000000014</v>
      </c>
      <c r="M211" s="77">
        <v>75</v>
      </c>
      <c r="N211" s="61"/>
      <c r="O211" s="77"/>
      <c r="P211" s="61"/>
      <c r="Q211" s="77"/>
      <c r="R211" s="61"/>
      <c r="S211" s="77"/>
      <c r="T211" s="61"/>
      <c r="U211" s="77"/>
      <c r="V211" s="61">
        <v>253.3163865546218</v>
      </c>
      <c r="W211" s="77">
        <v>52.875888876025684</v>
      </c>
    </row>
    <row r="212" spans="1:23" s="27" customFormat="1" ht="18.600000000000001" customHeight="1" x14ac:dyDescent="0.15">
      <c r="A212" s="140"/>
      <c r="B212" s="142"/>
      <c r="C212" s="29" t="s">
        <v>68</v>
      </c>
      <c r="D212" s="61"/>
      <c r="E212" s="77"/>
      <c r="F212" s="61">
        <v>36.142857142857146</v>
      </c>
      <c r="G212" s="77">
        <v>25</v>
      </c>
      <c r="H212" s="61"/>
      <c r="I212" s="77"/>
      <c r="J212" s="61">
        <v>50.588235294117645</v>
      </c>
      <c r="K212" s="77">
        <v>26.666666666666668</v>
      </c>
      <c r="L212" s="61">
        <v>3.2</v>
      </c>
      <c r="M212" s="77">
        <v>25</v>
      </c>
      <c r="N212" s="61"/>
      <c r="O212" s="77"/>
      <c r="P212" s="61"/>
      <c r="Q212" s="77"/>
      <c r="R212" s="61"/>
      <c r="S212" s="77"/>
      <c r="T212" s="61"/>
      <c r="U212" s="77"/>
      <c r="V212" s="61">
        <v>89.931092436974794</v>
      </c>
      <c r="W212" s="77">
        <v>18.771728567870312</v>
      </c>
    </row>
    <row r="213" spans="1:23" s="27" customFormat="1" ht="18.600000000000001" customHeight="1" x14ac:dyDescent="0.15">
      <c r="A213" s="140"/>
      <c r="B213" s="142"/>
      <c r="C213" s="29" t="s">
        <v>69</v>
      </c>
      <c r="D213" s="61"/>
      <c r="E213" s="77"/>
      <c r="F213" s="61"/>
      <c r="G213" s="77"/>
      <c r="H213" s="61"/>
      <c r="I213" s="77"/>
      <c r="J213" s="61"/>
      <c r="K213" s="77"/>
      <c r="L213" s="61"/>
      <c r="M213" s="77"/>
      <c r="N213" s="61"/>
      <c r="O213" s="77"/>
      <c r="P213" s="61"/>
      <c r="Q213" s="77"/>
      <c r="R213" s="61"/>
      <c r="S213" s="77"/>
      <c r="T213" s="61"/>
      <c r="U213" s="77"/>
      <c r="V213" s="61"/>
      <c r="W213" s="77"/>
    </row>
    <row r="214" spans="1:23" s="27" customFormat="1" ht="18.600000000000001" customHeight="1" x14ac:dyDescent="0.15">
      <c r="A214" s="140"/>
      <c r="B214" s="142"/>
      <c r="C214" s="30" t="s">
        <v>70</v>
      </c>
      <c r="D214" s="64"/>
      <c r="E214" s="80"/>
      <c r="F214" s="64"/>
      <c r="G214" s="80"/>
      <c r="H214" s="64"/>
      <c r="I214" s="80"/>
      <c r="J214" s="64"/>
      <c r="K214" s="80"/>
      <c r="L214" s="64"/>
      <c r="M214" s="80"/>
      <c r="N214" s="64"/>
      <c r="O214" s="80"/>
      <c r="P214" s="64"/>
      <c r="Q214" s="80"/>
      <c r="R214" s="64"/>
      <c r="S214" s="80"/>
      <c r="T214" s="64"/>
      <c r="U214" s="80"/>
      <c r="V214" s="64"/>
      <c r="W214" s="80"/>
    </row>
    <row r="215" spans="1:23" s="27" customFormat="1" ht="18.600000000000001" customHeight="1" x14ac:dyDescent="0.15">
      <c r="A215" s="140"/>
      <c r="B215" s="31"/>
      <c r="C215" s="32" t="s">
        <v>71</v>
      </c>
      <c r="D215" s="65"/>
      <c r="E215" s="83"/>
      <c r="F215" s="65">
        <v>144.57142857142858</v>
      </c>
      <c r="G215" s="83">
        <v>100</v>
      </c>
      <c r="H215" s="65">
        <v>125</v>
      </c>
      <c r="I215" s="83">
        <v>100</v>
      </c>
      <c r="J215" s="65">
        <v>189.70588235294116</v>
      </c>
      <c r="K215" s="83">
        <v>100</v>
      </c>
      <c r="L215" s="65">
        <v>12.8</v>
      </c>
      <c r="M215" s="83">
        <v>100</v>
      </c>
      <c r="N215" s="65">
        <v>7</v>
      </c>
      <c r="O215" s="83">
        <v>100</v>
      </c>
      <c r="P215" s="65"/>
      <c r="Q215" s="83"/>
      <c r="R215" s="65"/>
      <c r="S215" s="83"/>
      <c r="T215" s="65"/>
      <c r="U215" s="83"/>
      <c r="V215" s="65">
        <v>479.07731092436973</v>
      </c>
      <c r="W215" s="83">
        <v>100</v>
      </c>
    </row>
    <row r="216" spans="1:23" s="27" customFormat="1" ht="18.600000000000001" customHeight="1" x14ac:dyDescent="0.15">
      <c r="A216" s="35"/>
      <c r="B216" s="146" t="s">
        <v>1</v>
      </c>
      <c r="C216" s="26" t="s">
        <v>66</v>
      </c>
      <c r="D216" s="59">
        <v>824.34841269841274</v>
      </c>
      <c r="E216" s="74">
        <v>53.762381721145296</v>
      </c>
      <c r="F216" s="59">
        <v>2191.4119413919416</v>
      </c>
      <c r="G216" s="74">
        <v>36.264276138779913</v>
      </c>
      <c r="H216" s="59">
        <v>1678.2401849217638</v>
      </c>
      <c r="I216" s="74">
        <v>44.952263767877106</v>
      </c>
      <c r="J216" s="59">
        <v>2832.7591035570249</v>
      </c>
      <c r="K216" s="74">
        <v>26.648056981843265</v>
      </c>
      <c r="L216" s="59">
        <v>303.77290706034671</v>
      </c>
      <c r="M216" s="74">
        <v>21.404731416894368</v>
      </c>
      <c r="N216" s="59">
        <v>102.70756137831054</v>
      </c>
      <c r="O216" s="74">
        <v>18.762714222900069</v>
      </c>
      <c r="P216" s="59">
        <v>21.916666666666668</v>
      </c>
      <c r="Q216" s="74">
        <v>23.978847556528081</v>
      </c>
      <c r="R216" s="59">
        <v>5.833333333333333</v>
      </c>
      <c r="S216" s="74">
        <v>15.837104072398191</v>
      </c>
      <c r="T216" s="59">
        <v>7.041666666666667</v>
      </c>
      <c r="U216" s="74">
        <v>15.433789954337895</v>
      </c>
      <c r="V216" s="59">
        <v>7968.0317776744669</v>
      </c>
      <c r="W216" s="74">
        <v>33.089410461098275</v>
      </c>
    </row>
    <row r="217" spans="1:23" s="27" customFormat="1" ht="18.600000000000001" customHeight="1" x14ac:dyDescent="0.15">
      <c r="A217" s="36"/>
      <c r="B217" s="147"/>
      <c r="C217" s="28" t="s">
        <v>67</v>
      </c>
      <c r="D217" s="61">
        <v>617.96984126984125</v>
      </c>
      <c r="E217" s="77">
        <v>40.302777304745753</v>
      </c>
      <c r="F217" s="61">
        <v>2916.3846398046394</v>
      </c>
      <c r="G217" s="77">
        <v>48.261386144311423</v>
      </c>
      <c r="H217" s="61">
        <v>1656.7428402086296</v>
      </c>
      <c r="I217" s="77">
        <v>44.376449698749184</v>
      </c>
      <c r="J217" s="61">
        <v>6635.9001197416501</v>
      </c>
      <c r="K217" s="77">
        <v>62.424596674899107</v>
      </c>
      <c r="L217" s="61">
        <v>982.956401877134</v>
      </c>
      <c r="M217" s="77">
        <v>69.261995680599668</v>
      </c>
      <c r="N217" s="61">
        <v>380.25128407855323</v>
      </c>
      <c r="O217" s="77">
        <v>69.464663363756344</v>
      </c>
      <c r="P217" s="61">
        <v>62.15</v>
      </c>
      <c r="Q217" s="77">
        <v>67.997811816192552</v>
      </c>
      <c r="R217" s="61">
        <v>22.333333333333332</v>
      </c>
      <c r="S217" s="77">
        <v>60.633484162895932</v>
      </c>
      <c r="T217" s="61">
        <v>33.049999999999997</v>
      </c>
      <c r="U217" s="77">
        <v>72.438356164383535</v>
      </c>
      <c r="V217" s="61">
        <v>13307.73846031378</v>
      </c>
      <c r="W217" s="77">
        <v>55.263988963505973</v>
      </c>
    </row>
    <row r="218" spans="1:23" s="27" customFormat="1" ht="18.600000000000001" customHeight="1" x14ac:dyDescent="0.15">
      <c r="A218" s="36"/>
      <c r="B218" s="147"/>
      <c r="C218" s="29" t="s">
        <v>68</v>
      </c>
      <c r="D218" s="61">
        <v>91</v>
      </c>
      <c r="E218" s="77">
        <v>5.9348409741089592</v>
      </c>
      <c r="F218" s="61">
        <v>588.09157509157501</v>
      </c>
      <c r="G218" s="77">
        <v>9.7319517481795739</v>
      </c>
      <c r="H218" s="61">
        <v>259.60000000000002</v>
      </c>
      <c r="I218" s="77">
        <v>6.953478875662193</v>
      </c>
      <c r="J218" s="61">
        <v>1003.5268727215989</v>
      </c>
      <c r="K218" s="77">
        <v>9.4402807684976899</v>
      </c>
      <c r="L218" s="61">
        <v>121.40082545814074</v>
      </c>
      <c r="M218" s="77">
        <v>8.5542587976897941</v>
      </c>
      <c r="N218" s="61">
        <v>54.051925446662281</v>
      </c>
      <c r="O218" s="77">
        <v>9.8742567416014193</v>
      </c>
      <c r="P218" s="61">
        <v>7.3333333333333339</v>
      </c>
      <c r="Q218" s="77">
        <v>8.0233406272793584</v>
      </c>
      <c r="R218" s="61">
        <v>6.5</v>
      </c>
      <c r="S218" s="77">
        <v>17.647058823529413</v>
      </c>
      <c r="T218" s="61">
        <v>5.5333333333333332</v>
      </c>
      <c r="U218" s="77">
        <v>12.127853881278535</v>
      </c>
      <c r="V218" s="61">
        <v>2137.0378653846437</v>
      </c>
      <c r="W218" s="77">
        <v>8.8746286500453682</v>
      </c>
    </row>
    <row r="219" spans="1:23" s="27" customFormat="1" ht="18.600000000000001" customHeight="1" x14ac:dyDescent="0.15">
      <c r="A219" s="36"/>
      <c r="B219" s="147"/>
      <c r="C219" s="29" t="s">
        <v>69</v>
      </c>
      <c r="D219" s="61"/>
      <c r="E219" s="77"/>
      <c r="F219" s="61">
        <v>288.28632478632477</v>
      </c>
      <c r="G219" s="77">
        <v>4.7706662045679948</v>
      </c>
      <c r="H219" s="61">
        <v>138.80000000000001</v>
      </c>
      <c r="I219" s="77">
        <v>3.7178076577115271</v>
      </c>
      <c r="J219" s="61">
        <v>121.05191503898399</v>
      </c>
      <c r="K219" s="77">
        <v>1.138747846814627</v>
      </c>
      <c r="L219" s="61">
        <v>4.3944954128440363</v>
      </c>
      <c r="M219" s="77">
        <v>0.3096490563788647</v>
      </c>
      <c r="N219" s="61">
        <v>2.5652173913043477</v>
      </c>
      <c r="O219" s="77">
        <v>0.46861633346910253</v>
      </c>
      <c r="P219" s="61"/>
      <c r="Q219" s="77"/>
      <c r="R219" s="61">
        <v>2.1666666666666665</v>
      </c>
      <c r="S219" s="77">
        <v>5.882352941176471</v>
      </c>
      <c r="T219" s="61"/>
      <c r="U219" s="77"/>
      <c r="V219" s="61">
        <v>557.26461929612378</v>
      </c>
      <c r="W219" s="77">
        <v>2.314192292129492</v>
      </c>
    </row>
    <row r="220" spans="1:23" s="27" customFormat="1" ht="18.600000000000001" customHeight="1" x14ac:dyDescent="0.15">
      <c r="A220" s="36"/>
      <c r="B220" s="147"/>
      <c r="C220" s="30" t="s">
        <v>70</v>
      </c>
      <c r="D220" s="64"/>
      <c r="E220" s="80"/>
      <c r="F220" s="64">
        <v>58.72</v>
      </c>
      <c r="G220" s="80">
        <v>0.97171976416108208</v>
      </c>
      <c r="H220" s="64"/>
      <c r="I220" s="80"/>
      <c r="J220" s="64">
        <v>37.027097902097907</v>
      </c>
      <c r="K220" s="80">
        <v>0.3483177279453164</v>
      </c>
      <c r="L220" s="64">
        <v>6.6611620795107029</v>
      </c>
      <c r="M220" s="80">
        <v>0.46936504843732996</v>
      </c>
      <c r="N220" s="64">
        <v>7.8264832140891585</v>
      </c>
      <c r="O220" s="80">
        <v>1.4297493382730608</v>
      </c>
      <c r="P220" s="64"/>
      <c r="Q220" s="80"/>
      <c r="R220" s="64"/>
      <c r="S220" s="80"/>
      <c r="T220" s="64"/>
      <c r="U220" s="80"/>
      <c r="V220" s="64">
        <v>110.23474319569777</v>
      </c>
      <c r="W220" s="80">
        <v>0.45777963322088877</v>
      </c>
    </row>
    <row r="221" spans="1:23" s="27" customFormat="1" ht="18.600000000000001" customHeight="1" thickBot="1" x14ac:dyDescent="0.2">
      <c r="A221" s="49"/>
      <c r="B221" s="50"/>
      <c r="C221" s="51" t="s">
        <v>71</v>
      </c>
      <c r="D221" s="116">
        <v>1533.3182539682539</v>
      </c>
      <c r="E221" s="117">
        <v>100</v>
      </c>
      <c r="F221" s="116">
        <v>6042.8944810744815</v>
      </c>
      <c r="G221" s="117">
        <v>100</v>
      </c>
      <c r="H221" s="116">
        <v>3733.383025130393</v>
      </c>
      <c r="I221" s="117">
        <v>100</v>
      </c>
      <c r="J221" s="116">
        <v>10630.265108961356</v>
      </c>
      <c r="K221" s="117">
        <v>100</v>
      </c>
      <c r="L221" s="116">
        <v>1419.1857918879759</v>
      </c>
      <c r="M221" s="117">
        <v>100</v>
      </c>
      <c r="N221" s="116">
        <v>547.40247150891958</v>
      </c>
      <c r="O221" s="117">
        <v>100</v>
      </c>
      <c r="P221" s="116">
        <v>91.4</v>
      </c>
      <c r="Q221" s="117">
        <v>100</v>
      </c>
      <c r="R221" s="116">
        <v>36.833333333333329</v>
      </c>
      <c r="S221" s="117">
        <v>100</v>
      </c>
      <c r="T221" s="116">
        <v>45.625000000000014</v>
      </c>
      <c r="U221" s="117">
        <v>100</v>
      </c>
      <c r="V221" s="116">
        <v>24080.307465864713</v>
      </c>
      <c r="W221" s="117">
        <v>100</v>
      </c>
    </row>
    <row r="222" spans="1:23" s="27" customFormat="1" ht="18.600000000000001" customHeight="1" thickTop="1" x14ac:dyDescent="0.15">
      <c r="A222" s="136" t="s">
        <v>35</v>
      </c>
      <c r="B222" s="137"/>
      <c r="C222" s="48" t="s">
        <v>66</v>
      </c>
      <c r="D222" s="114">
        <v>5174.8290375778843</v>
      </c>
      <c r="E222" s="115">
        <v>70.532445443714536</v>
      </c>
      <c r="F222" s="114">
        <v>8797.7633310211386</v>
      </c>
      <c r="G222" s="115">
        <v>41.936354683449551</v>
      </c>
      <c r="H222" s="114">
        <v>8065.2060966744184</v>
      </c>
      <c r="I222" s="115">
        <v>47.54532454823083</v>
      </c>
      <c r="J222" s="114">
        <v>13231.68470928754</v>
      </c>
      <c r="K222" s="115">
        <v>34.522074781176698</v>
      </c>
      <c r="L222" s="114">
        <v>2390.196229664055</v>
      </c>
      <c r="M222" s="115">
        <v>31.029418348141458</v>
      </c>
      <c r="N222" s="114">
        <v>1157.833079432043</v>
      </c>
      <c r="O222" s="115">
        <v>36.055025159644707</v>
      </c>
      <c r="P222" s="114">
        <v>127.62971014492754</v>
      </c>
      <c r="Q222" s="115">
        <v>24.748263129407743</v>
      </c>
      <c r="R222" s="114">
        <v>35.98557758031442</v>
      </c>
      <c r="S222" s="115">
        <v>29.850681106212871</v>
      </c>
      <c r="T222" s="114">
        <v>27.23952762923351</v>
      </c>
      <c r="U222" s="115">
        <v>17.277998962621883</v>
      </c>
      <c r="V222" s="114">
        <v>39008.367299011559</v>
      </c>
      <c r="W222" s="115">
        <v>40.925632566593151</v>
      </c>
    </row>
    <row r="223" spans="1:23" s="27" customFormat="1" ht="18.600000000000001" customHeight="1" x14ac:dyDescent="0.15">
      <c r="A223" s="138"/>
      <c r="B223" s="137"/>
      <c r="C223" s="28" t="s">
        <v>67</v>
      </c>
      <c r="D223" s="61">
        <v>1393.8371140636118</v>
      </c>
      <c r="E223" s="77">
        <v>18.997872101902569</v>
      </c>
      <c r="F223" s="61">
        <v>9907.0619842037522</v>
      </c>
      <c r="G223" s="77">
        <v>47.224055661459325</v>
      </c>
      <c r="H223" s="61">
        <v>7032.9455572348988</v>
      </c>
      <c r="I223" s="77">
        <v>41.460029048315342</v>
      </c>
      <c r="J223" s="61">
        <v>21456.527469543325</v>
      </c>
      <c r="K223" s="77">
        <v>55.981068331232244</v>
      </c>
      <c r="L223" s="61">
        <v>4831.7579646101694</v>
      </c>
      <c r="M223" s="77">
        <v>62.725661341171886</v>
      </c>
      <c r="N223" s="61">
        <v>1802.7895070170628</v>
      </c>
      <c r="O223" s="77">
        <v>56.139025726340648</v>
      </c>
      <c r="P223" s="61">
        <v>312.43685990338162</v>
      </c>
      <c r="Q223" s="77">
        <v>60.583618120221047</v>
      </c>
      <c r="R223" s="61">
        <v>67.168500797448161</v>
      </c>
      <c r="S223" s="77">
        <v>55.717474402407838</v>
      </c>
      <c r="T223" s="61">
        <v>108.2826203208556</v>
      </c>
      <c r="U223" s="77">
        <v>68.683533247686043</v>
      </c>
      <c r="V223" s="61">
        <v>46912.807577694497</v>
      </c>
      <c r="W223" s="77">
        <v>49.218576898517398</v>
      </c>
    </row>
    <row r="224" spans="1:23" s="27" customFormat="1" ht="18.600000000000001" customHeight="1" x14ac:dyDescent="0.15">
      <c r="A224" s="138"/>
      <c r="B224" s="137"/>
      <c r="C224" s="29" t="s">
        <v>68</v>
      </c>
      <c r="D224" s="61">
        <v>373.58190063904345</v>
      </c>
      <c r="E224" s="77">
        <v>5.091887062208273</v>
      </c>
      <c r="F224" s="61">
        <v>1657.7145149334845</v>
      </c>
      <c r="G224" s="77">
        <v>7.9018383703309123</v>
      </c>
      <c r="H224" s="61">
        <v>1086.4138696960945</v>
      </c>
      <c r="I224" s="77">
        <v>6.404535657148176</v>
      </c>
      <c r="J224" s="61">
        <v>3089.1830167038811</v>
      </c>
      <c r="K224" s="77">
        <v>8.0598207604309451</v>
      </c>
      <c r="L224" s="61">
        <v>364.37582963076727</v>
      </c>
      <c r="M224" s="77">
        <v>4.7303103875924535</v>
      </c>
      <c r="N224" s="61">
        <v>196.68878368540112</v>
      </c>
      <c r="O224" s="77">
        <v>6.1249062324905559</v>
      </c>
      <c r="P224" s="61">
        <v>50.605217391304343</v>
      </c>
      <c r="Q224" s="77">
        <v>9.8126935671855033</v>
      </c>
      <c r="R224" s="61">
        <v>13.968045112781953</v>
      </c>
      <c r="S224" s="77">
        <v>11.586743589380125</v>
      </c>
      <c r="T224" s="61">
        <v>22.132263814616756</v>
      </c>
      <c r="U224" s="77">
        <v>14.038467789692083</v>
      </c>
      <c r="V224" s="61">
        <v>6854.663441607373</v>
      </c>
      <c r="W224" s="77">
        <v>7.1915708552608564</v>
      </c>
    </row>
    <row r="225" spans="1:23" s="27" customFormat="1" ht="18.600000000000001" customHeight="1" x14ac:dyDescent="0.15">
      <c r="A225" s="138"/>
      <c r="B225" s="137"/>
      <c r="C225" s="29" t="s">
        <v>69</v>
      </c>
      <c r="D225" s="61">
        <v>394.55844155844159</v>
      </c>
      <c r="E225" s="77">
        <v>5.3777953921746278</v>
      </c>
      <c r="F225" s="61">
        <v>471.77827283827281</v>
      </c>
      <c r="G225" s="77">
        <v>2.2488285075741721</v>
      </c>
      <c r="H225" s="61">
        <v>754.12943469785569</v>
      </c>
      <c r="I225" s="77">
        <v>4.4456804072084246</v>
      </c>
      <c r="J225" s="61">
        <v>499.97845459462263</v>
      </c>
      <c r="K225" s="77">
        <v>1.3044668141447953</v>
      </c>
      <c r="L225" s="61">
        <v>76.939802407780618</v>
      </c>
      <c r="M225" s="77">
        <v>0.9988290027843939</v>
      </c>
      <c r="N225" s="61">
        <v>40.456524743432595</v>
      </c>
      <c r="O225" s="77">
        <v>1.2598197818046228</v>
      </c>
      <c r="P225" s="61">
        <v>9.68</v>
      </c>
      <c r="Q225" s="77">
        <v>1.8770174030845594</v>
      </c>
      <c r="R225" s="61">
        <v>3.4298245614035086</v>
      </c>
      <c r="S225" s="77">
        <v>2.8451009019991393</v>
      </c>
      <c r="T225" s="61"/>
      <c r="U225" s="77"/>
      <c r="V225" s="61">
        <v>2250.9507554018091</v>
      </c>
      <c r="W225" s="77">
        <v>2.3615852167030846</v>
      </c>
    </row>
    <row r="226" spans="1:23" s="27" customFormat="1" ht="18.600000000000001" customHeight="1" x14ac:dyDescent="0.15">
      <c r="A226" s="138"/>
      <c r="B226" s="137"/>
      <c r="C226" s="30" t="s">
        <v>70</v>
      </c>
      <c r="D226" s="64"/>
      <c r="E226" s="80"/>
      <c r="F226" s="64">
        <v>144.52804953560371</v>
      </c>
      <c r="G226" s="80">
        <v>0.6889227771860007</v>
      </c>
      <c r="H226" s="64">
        <v>24.5</v>
      </c>
      <c r="I226" s="80">
        <v>0.14443033909722036</v>
      </c>
      <c r="J226" s="64">
        <v>50.8114116275881</v>
      </c>
      <c r="K226" s="80">
        <v>0.13256931301525834</v>
      </c>
      <c r="L226" s="64">
        <v>39.730606523955146</v>
      </c>
      <c r="M226" s="80">
        <v>0.51578092030982603</v>
      </c>
      <c r="N226" s="64">
        <v>13.526714695570639</v>
      </c>
      <c r="O226" s="80">
        <v>0.42122309971949651</v>
      </c>
      <c r="P226" s="64">
        <v>15.36</v>
      </c>
      <c r="Q226" s="80">
        <v>2.9784077801011191</v>
      </c>
      <c r="R226" s="64"/>
      <c r="S226" s="80"/>
      <c r="T226" s="64"/>
      <c r="U226" s="80"/>
      <c r="V226" s="64">
        <v>288.45678238271762</v>
      </c>
      <c r="W226" s="80">
        <v>0.3026344629254954</v>
      </c>
    </row>
    <row r="227" spans="1:23" s="27" customFormat="1" ht="18.600000000000001" customHeight="1" x14ac:dyDescent="0.15">
      <c r="A227" s="39"/>
      <c r="B227" s="40"/>
      <c r="C227" s="32"/>
      <c r="D227" s="65">
        <v>7336.8064938389807</v>
      </c>
      <c r="E227" s="83">
        <v>100</v>
      </c>
      <c r="F227" s="65">
        <v>20978.84615253226</v>
      </c>
      <c r="G227" s="83">
        <v>100</v>
      </c>
      <c r="H227" s="65">
        <v>16963.194958303269</v>
      </c>
      <c r="I227" s="83">
        <v>100</v>
      </c>
      <c r="J227" s="65">
        <v>38328.18506175698</v>
      </c>
      <c r="K227" s="83">
        <v>100</v>
      </c>
      <c r="L227" s="65">
        <v>7703.0004328367258</v>
      </c>
      <c r="M227" s="83">
        <v>100</v>
      </c>
      <c r="N227" s="65">
        <v>3211.2946095735092</v>
      </c>
      <c r="O227" s="83">
        <v>100</v>
      </c>
      <c r="P227" s="65">
        <v>515.71178743961366</v>
      </c>
      <c r="Q227" s="83">
        <v>100</v>
      </c>
      <c r="R227" s="65">
        <v>120.55194805194807</v>
      </c>
      <c r="S227" s="83">
        <v>100</v>
      </c>
      <c r="T227" s="65">
        <v>157.65441176470586</v>
      </c>
      <c r="U227" s="83">
        <v>100</v>
      </c>
      <c r="V227" s="65">
        <v>95315.245856097972</v>
      </c>
      <c r="W227" s="83">
        <v>100</v>
      </c>
    </row>
    <row r="228" spans="1:23" ht="18.600000000000001" customHeight="1" x14ac:dyDescent="0.15">
      <c r="N228" s="17"/>
      <c r="O228" s="7" t="s">
        <v>91</v>
      </c>
      <c r="P228" s="52" t="s">
        <v>92</v>
      </c>
    </row>
    <row r="229" spans="1:23" ht="18.600000000000001" customHeight="1" x14ac:dyDescent="0.15">
      <c r="N229" s="17"/>
      <c r="P229" s="8" t="s">
        <v>93</v>
      </c>
    </row>
  </sheetData>
  <mergeCells count="59">
    <mergeCell ref="V4:W5"/>
    <mergeCell ref="A5:B5"/>
    <mergeCell ref="F5:G5"/>
    <mergeCell ref="H5:I5"/>
    <mergeCell ref="J5:K5"/>
    <mergeCell ref="L5:M5"/>
    <mergeCell ref="N5:O5"/>
    <mergeCell ref="P5:Q5"/>
    <mergeCell ref="A48:A53"/>
    <mergeCell ref="B48:B52"/>
    <mergeCell ref="R5:S5"/>
    <mergeCell ref="T5:U5"/>
    <mergeCell ref="A6:A11"/>
    <mergeCell ref="B6:B10"/>
    <mergeCell ref="A12:A17"/>
    <mergeCell ref="B12:B16"/>
    <mergeCell ref="D4:E5"/>
    <mergeCell ref="F4:U4"/>
    <mergeCell ref="B18:B22"/>
    <mergeCell ref="B24:B28"/>
    <mergeCell ref="B30:B34"/>
    <mergeCell ref="B36:B40"/>
    <mergeCell ref="B42:B46"/>
    <mergeCell ref="B54:B58"/>
    <mergeCell ref="B60:B64"/>
    <mergeCell ref="A66:A71"/>
    <mergeCell ref="B66:B70"/>
    <mergeCell ref="A72:A77"/>
    <mergeCell ref="B72:B76"/>
    <mergeCell ref="A138:A143"/>
    <mergeCell ref="B138:B142"/>
    <mergeCell ref="B78:B82"/>
    <mergeCell ref="B84:B88"/>
    <mergeCell ref="B90:B94"/>
    <mergeCell ref="B96:B100"/>
    <mergeCell ref="B102:B106"/>
    <mergeCell ref="B108:B112"/>
    <mergeCell ref="B168:B172"/>
    <mergeCell ref="B114:B118"/>
    <mergeCell ref="B120:B124"/>
    <mergeCell ref="B126:B130"/>
    <mergeCell ref="B132:B136"/>
    <mergeCell ref="A144:A149"/>
    <mergeCell ref="B144:B148"/>
    <mergeCell ref="B150:B154"/>
    <mergeCell ref="B156:B160"/>
    <mergeCell ref="B162:B166"/>
    <mergeCell ref="A222:B226"/>
    <mergeCell ref="A174:A179"/>
    <mergeCell ref="B174:B178"/>
    <mergeCell ref="B180:B184"/>
    <mergeCell ref="B186:B190"/>
    <mergeCell ref="B192:B196"/>
    <mergeCell ref="B198:B202"/>
    <mergeCell ref="A204:A209"/>
    <mergeCell ref="B204:B208"/>
    <mergeCell ref="A210:A215"/>
    <mergeCell ref="B210:B214"/>
    <mergeCell ref="B216:B220"/>
  </mergeCells>
  <phoneticPr fontId="3"/>
  <pageMargins left="0.59055118110236227" right="0.59055118110236227" top="0.98425196850393704" bottom="0.98425196850393704" header="0.51181102362204722" footer="0.51181102362204722"/>
  <pageSetup paperSize="9" scale="53" orientation="portrait" horizontalDpi="1200" verticalDpi="1200" r:id="rId1"/>
  <headerFooter alignWithMargins="0"/>
  <rowBreaks count="3" manualBreakCount="3">
    <brk id="71" max="22" man="1"/>
    <brk id="143" max="22" man="1"/>
    <brk id="209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W119"/>
  <sheetViews>
    <sheetView view="pageBreakPreview" zoomScale="60" zoomScaleNormal="85" workbookViewId="0"/>
  </sheetViews>
  <sheetFormatPr defaultColWidth="8.875" defaultRowHeight="13.5" x14ac:dyDescent="0.15"/>
  <cols>
    <col min="1" max="1" width="9.375" style="9" customWidth="1"/>
    <col min="2" max="2" width="12.875" style="9" customWidth="1"/>
    <col min="3" max="22" width="7.625" style="9" customWidth="1"/>
    <col min="23" max="23" width="9" style="9" customWidth="1"/>
    <col min="24" max="16384" width="8.875" style="9"/>
  </cols>
  <sheetData>
    <row r="1" spans="1:22" s="16" customFormat="1" ht="17.25" customHeight="1" x14ac:dyDescent="0.15">
      <c r="A1" s="1" t="s">
        <v>94</v>
      </c>
      <c r="B1" s="4"/>
      <c r="C1" s="53"/>
      <c r="D1" s="13"/>
      <c r="E1" s="53"/>
      <c r="F1" s="13"/>
      <c r="G1" s="53"/>
      <c r="H1" s="13"/>
      <c r="I1" s="53"/>
      <c r="J1" s="13"/>
      <c r="K1" s="53"/>
      <c r="L1" s="13"/>
      <c r="M1" s="53"/>
      <c r="N1" s="13"/>
      <c r="O1" s="53"/>
      <c r="P1" s="13"/>
      <c r="Q1" s="53"/>
      <c r="R1" s="13"/>
      <c r="S1" s="53"/>
      <c r="T1" s="13"/>
      <c r="U1" s="13"/>
      <c r="V1" s="13"/>
    </row>
    <row r="2" spans="1:22" s="16" customFormat="1" x14ac:dyDescent="0.15">
      <c r="A2" s="3"/>
      <c r="B2" s="4"/>
      <c r="C2" s="53"/>
      <c r="D2" s="13"/>
      <c r="E2" s="53"/>
      <c r="F2" s="13"/>
      <c r="G2" s="53"/>
      <c r="H2" s="13"/>
      <c r="I2" s="53"/>
      <c r="J2" s="13"/>
      <c r="K2" s="53"/>
      <c r="L2" s="13"/>
      <c r="M2" s="53"/>
      <c r="N2" s="13"/>
      <c r="O2" s="53"/>
      <c r="P2" s="13"/>
      <c r="Q2" s="53"/>
      <c r="R2" s="13"/>
      <c r="S2" s="53"/>
      <c r="T2" s="13"/>
      <c r="U2" s="13"/>
      <c r="V2" s="13"/>
    </row>
    <row r="3" spans="1:22" s="16" customFormat="1" x14ac:dyDescent="0.15">
      <c r="A3" s="3"/>
      <c r="B3" s="4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4" t="s">
        <v>51</v>
      </c>
    </row>
    <row r="4" spans="1:22" s="16" customFormat="1" ht="15.75" customHeight="1" x14ac:dyDescent="0.15">
      <c r="A4" s="55"/>
      <c r="B4" s="5" t="s">
        <v>52</v>
      </c>
      <c r="C4" s="174" t="s">
        <v>95</v>
      </c>
      <c r="D4" s="179"/>
      <c r="E4" s="182" t="s">
        <v>19</v>
      </c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4"/>
      <c r="U4" s="174" t="s">
        <v>54</v>
      </c>
      <c r="V4" s="179"/>
    </row>
    <row r="5" spans="1:22" s="25" customFormat="1" ht="34.5" customHeight="1" x14ac:dyDescent="0.15">
      <c r="A5" s="56" t="s">
        <v>20</v>
      </c>
      <c r="B5" s="57" t="s">
        <v>55</v>
      </c>
      <c r="C5" s="180"/>
      <c r="D5" s="181"/>
      <c r="E5" s="185" t="s">
        <v>96</v>
      </c>
      <c r="F5" s="186"/>
      <c r="G5" s="187" t="s">
        <v>97</v>
      </c>
      <c r="H5" s="186"/>
      <c r="I5" s="187" t="s">
        <v>98</v>
      </c>
      <c r="J5" s="186"/>
      <c r="K5" s="187" t="s">
        <v>99</v>
      </c>
      <c r="L5" s="186"/>
      <c r="M5" s="187" t="s">
        <v>100</v>
      </c>
      <c r="N5" s="186"/>
      <c r="O5" s="187" t="s">
        <v>61</v>
      </c>
      <c r="P5" s="186"/>
      <c r="Q5" s="187" t="s">
        <v>101</v>
      </c>
      <c r="R5" s="186"/>
      <c r="S5" s="188" t="s">
        <v>102</v>
      </c>
      <c r="T5" s="189"/>
      <c r="U5" s="180"/>
      <c r="V5" s="181"/>
    </row>
    <row r="6" spans="1:22" s="27" customFormat="1" ht="23.1" customHeight="1" x14ac:dyDescent="0.15">
      <c r="A6" s="169" t="s">
        <v>21</v>
      </c>
      <c r="B6" s="58" t="s">
        <v>66</v>
      </c>
      <c r="C6" s="59">
        <f>IF('3-2-1'!D222&lt;&gt;"",'3-2-1'!D222,"")</f>
        <v>5174.8290375778843</v>
      </c>
      <c r="D6" s="74">
        <f>IF('3-2-1'!E222&lt;&gt;"",'3-2-1'!E222,"")</f>
        <v>70.532445443714536</v>
      </c>
      <c r="E6" s="59">
        <f>IF('3-2-1'!F222&lt;&gt;"",'3-2-1'!F222,"")</f>
        <v>8797.7633310211386</v>
      </c>
      <c r="F6" s="118">
        <f>IF('3-2-1'!G222&lt;&gt;"",'3-2-1'!G222,"")</f>
        <v>41.936354683449551</v>
      </c>
      <c r="G6" s="59">
        <f>IF('3-2-1'!H222&lt;&gt;"",'3-2-1'!H222,"")</f>
        <v>8065.2060966744184</v>
      </c>
      <c r="H6" s="74">
        <f>IF('3-2-1'!I222&lt;&gt;"",'3-2-1'!I222,"")</f>
        <v>47.54532454823083</v>
      </c>
      <c r="I6" s="59">
        <f>IF('3-2-1'!J222&lt;&gt;"",'3-2-1'!J222,"")</f>
        <v>13231.68470928754</v>
      </c>
      <c r="J6" s="74">
        <f>IF('3-2-1'!K222&lt;&gt;"",'3-2-1'!K222,"")</f>
        <v>34.522074781176698</v>
      </c>
      <c r="K6" s="59">
        <f>IF('3-2-1'!L222&lt;&gt;"",'3-2-1'!L222,"")</f>
        <v>2390.196229664055</v>
      </c>
      <c r="L6" s="74">
        <f>IF('3-2-1'!M222&lt;&gt;"",'3-2-1'!M222,"")</f>
        <v>31.029418348141458</v>
      </c>
      <c r="M6" s="59">
        <f>IF('3-2-1'!N222&lt;&gt;"",'3-2-1'!N222,"")</f>
        <v>1157.833079432043</v>
      </c>
      <c r="N6" s="74">
        <f>IF('3-2-1'!O222&lt;&gt;"",'3-2-1'!O222,"")</f>
        <v>36.055025159644707</v>
      </c>
      <c r="O6" s="59">
        <f>IF('3-2-1'!P222&lt;&gt;"",'3-2-1'!P222,"")</f>
        <v>127.62971014492754</v>
      </c>
      <c r="P6" s="74">
        <f>IF('3-2-1'!Q222&lt;&gt;"",'3-2-1'!Q222,"")</f>
        <v>24.748263129407743</v>
      </c>
      <c r="Q6" s="59">
        <f>IF('3-2-1'!R222&lt;&gt;"",'3-2-1'!R222,"")</f>
        <v>35.98557758031442</v>
      </c>
      <c r="R6" s="74">
        <f>IF('3-2-1'!S222&lt;&gt;"",'3-2-1'!S222,"")</f>
        <v>29.850681106212871</v>
      </c>
      <c r="S6" s="59">
        <f>IF('3-2-1'!T222&lt;&gt;"",'3-2-1'!T222,"")</f>
        <v>27.23952762923351</v>
      </c>
      <c r="T6" s="74">
        <f>IF('3-2-1'!U222&lt;&gt;"",'3-2-1'!U222,"")</f>
        <v>17.277998962621883</v>
      </c>
      <c r="U6" s="59">
        <f>IF('3-2-1'!V222&lt;&gt;"",'3-2-1'!V222,"")</f>
        <v>39008.367299011559</v>
      </c>
      <c r="V6" s="74">
        <f>IF('3-2-1'!W222&lt;&gt;"",'3-2-1'!W222,"")</f>
        <v>40.925632566593151</v>
      </c>
    </row>
    <row r="7" spans="1:22" s="27" customFormat="1" ht="23.1" customHeight="1" x14ac:dyDescent="0.15">
      <c r="A7" s="177"/>
      <c r="B7" s="60" t="s">
        <v>67</v>
      </c>
      <c r="C7" s="61">
        <f>IF('3-2-1'!D223&lt;&gt;"",'3-2-1'!D223,"")</f>
        <v>1393.8371140636118</v>
      </c>
      <c r="D7" s="77">
        <f>IF('3-2-1'!E223&lt;&gt;"",'3-2-1'!E223,"")</f>
        <v>18.997872101902569</v>
      </c>
      <c r="E7" s="61">
        <f>IF('3-2-1'!F223&lt;&gt;"",'3-2-1'!F223,"")</f>
        <v>9907.0619842037522</v>
      </c>
      <c r="F7" s="77">
        <f>IF('3-2-1'!G223&lt;&gt;"",'3-2-1'!G223,"")</f>
        <v>47.224055661459325</v>
      </c>
      <c r="G7" s="61">
        <f>IF('3-2-1'!H223&lt;&gt;"",'3-2-1'!H223,"")</f>
        <v>7032.9455572348988</v>
      </c>
      <c r="H7" s="77">
        <f>IF('3-2-1'!I223&lt;&gt;"",'3-2-1'!I223,"")</f>
        <v>41.460029048315342</v>
      </c>
      <c r="I7" s="61">
        <f>IF('3-2-1'!J223&lt;&gt;"",'3-2-1'!J223,"")</f>
        <v>21456.527469543325</v>
      </c>
      <c r="J7" s="77">
        <f>IF('3-2-1'!K223&lt;&gt;"",'3-2-1'!K223,"")</f>
        <v>55.981068331232244</v>
      </c>
      <c r="K7" s="61">
        <f>IF('3-2-1'!L223&lt;&gt;"",'3-2-1'!L223,"")</f>
        <v>4831.7579646101694</v>
      </c>
      <c r="L7" s="77">
        <f>IF('3-2-1'!M223&lt;&gt;"",'3-2-1'!M223,"")</f>
        <v>62.725661341171886</v>
      </c>
      <c r="M7" s="61">
        <f>IF('3-2-1'!N223&lt;&gt;"",'3-2-1'!N223,"")</f>
        <v>1802.7895070170628</v>
      </c>
      <c r="N7" s="77">
        <f>IF('3-2-1'!O223&lt;&gt;"",'3-2-1'!O223,"")</f>
        <v>56.139025726340648</v>
      </c>
      <c r="O7" s="61">
        <f>IF('3-2-1'!P223&lt;&gt;"",'3-2-1'!P223,"")</f>
        <v>312.43685990338162</v>
      </c>
      <c r="P7" s="77">
        <f>IF('3-2-1'!Q223&lt;&gt;"",'3-2-1'!Q223,"")</f>
        <v>60.583618120221047</v>
      </c>
      <c r="Q7" s="61">
        <f>IF('3-2-1'!R223&lt;&gt;"",'3-2-1'!R223,"")</f>
        <v>67.168500797448161</v>
      </c>
      <c r="R7" s="77">
        <f>IF('3-2-1'!S223&lt;&gt;"",'3-2-1'!S223,"")</f>
        <v>55.717474402407838</v>
      </c>
      <c r="S7" s="61">
        <f>IF('3-2-1'!T223&lt;&gt;"",'3-2-1'!T223,"")</f>
        <v>108.2826203208556</v>
      </c>
      <c r="T7" s="77">
        <f>IF('3-2-1'!U223&lt;&gt;"",'3-2-1'!U223,"")</f>
        <v>68.683533247686043</v>
      </c>
      <c r="U7" s="61">
        <f>IF('3-2-1'!V223&lt;&gt;"",'3-2-1'!V223,"")</f>
        <v>46912.807577694497</v>
      </c>
      <c r="V7" s="77">
        <f>IF('3-2-1'!W223&lt;&gt;"",'3-2-1'!W223,"")</f>
        <v>49.218576898517398</v>
      </c>
    </row>
    <row r="8" spans="1:22" s="27" customFormat="1" ht="23.1" customHeight="1" x14ac:dyDescent="0.15">
      <c r="A8" s="177"/>
      <c r="B8" s="62" t="s">
        <v>68</v>
      </c>
      <c r="C8" s="61">
        <f>IF('3-2-1'!D224&lt;&gt;"",'3-2-1'!D224,"")</f>
        <v>373.58190063904345</v>
      </c>
      <c r="D8" s="77">
        <f>IF('3-2-1'!E224&lt;&gt;"",'3-2-1'!E224,"")</f>
        <v>5.091887062208273</v>
      </c>
      <c r="E8" s="61">
        <f>IF('3-2-1'!F224&lt;&gt;"",'3-2-1'!F224,"")</f>
        <v>1657.7145149334845</v>
      </c>
      <c r="F8" s="77">
        <f>IF('3-2-1'!G224&lt;&gt;"",'3-2-1'!G224,"")</f>
        <v>7.9018383703309123</v>
      </c>
      <c r="G8" s="61">
        <f>IF('3-2-1'!H224&lt;&gt;"",'3-2-1'!H224,"")</f>
        <v>1086.4138696960945</v>
      </c>
      <c r="H8" s="77">
        <f>IF('3-2-1'!I224&lt;&gt;"",'3-2-1'!I224,"")</f>
        <v>6.404535657148176</v>
      </c>
      <c r="I8" s="61">
        <f>IF('3-2-1'!J224&lt;&gt;"",'3-2-1'!J224,"")</f>
        <v>3089.1830167038811</v>
      </c>
      <c r="J8" s="77">
        <f>IF('3-2-1'!K224&lt;&gt;"",'3-2-1'!K224,"")</f>
        <v>8.0598207604309451</v>
      </c>
      <c r="K8" s="61">
        <f>IF('3-2-1'!L224&lt;&gt;"",'3-2-1'!L224,"")</f>
        <v>364.37582963076727</v>
      </c>
      <c r="L8" s="77">
        <f>IF('3-2-1'!M224&lt;&gt;"",'3-2-1'!M224,"")</f>
        <v>4.7303103875924535</v>
      </c>
      <c r="M8" s="61">
        <f>IF('3-2-1'!N224&lt;&gt;"",'3-2-1'!N224,"")</f>
        <v>196.68878368540112</v>
      </c>
      <c r="N8" s="77">
        <f>IF('3-2-1'!O224&lt;&gt;"",'3-2-1'!O224,"")</f>
        <v>6.1249062324905559</v>
      </c>
      <c r="O8" s="61">
        <f>IF('3-2-1'!P224&lt;&gt;"",'3-2-1'!P224,"")</f>
        <v>50.605217391304343</v>
      </c>
      <c r="P8" s="77">
        <f>IF('3-2-1'!Q224&lt;&gt;"",'3-2-1'!Q224,"")</f>
        <v>9.8126935671855033</v>
      </c>
      <c r="Q8" s="61">
        <f>IF('3-2-1'!R224&lt;&gt;"",'3-2-1'!R224,"")</f>
        <v>13.968045112781953</v>
      </c>
      <c r="R8" s="77">
        <f>IF('3-2-1'!S224&lt;&gt;"",'3-2-1'!S224,"")</f>
        <v>11.586743589380125</v>
      </c>
      <c r="S8" s="61">
        <f>IF('3-2-1'!T224&lt;&gt;"",'3-2-1'!T224,"")</f>
        <v>22.132263814616756</v>
      </c>
      <c r="T8" s="77">
        <f>IF('3-2-1'!U224&lt;&gt;"",'3-2-1'!U224,"")</f>
        <v>14.038467789692083</v>
      </c>
      <c r="U8" s="61">
        <f>IF('3-2-1'!V224&lt;&gt;"",'3-2-1'!V224,"")</f>
        <v>6854.663441607373</v>
      </c>
      <c r="V8" s="77">
        <f>IF('3-2-1'!W224&lt;&gt;"",'3-2-1'!W224,"")</f>
        <v>7.1915708552608564</v>
      </c>
    </row>
    <row r="9" spans="1:22" s="27" customFormat="1" ht="23.1" customHeight="1" x14ac:dyDescent="0.15">
      <c r="A9" s="177"/>
      <c r="B9" s="62" t="s">
        <v>69</v>
      </c>
      <c r="C9" s="61">
        <f>IF('3-2-1'!D225&lt;&gt;"",'3-2-1'!D225,"")</f>
        <v>394.55844155844159</v>
      </c>
      <c r="D9" s="77">
        <f>IF('3-2-1'!E225&lt;&gt;"",'3-2-1'!E225,"")</f>
        <v>5.3777953921746278</v>
      </c>
      <c r="E9" s="61">
        <f>IF('3-2-1'!F225&lt;&gt;"",'3-2-1'!F225,"")</f>
        <v>471.77827283827281</v>
      </c>
      <c r="F9" s="77">
        <f>IF('3-2-1'!G225&lt;&gt;"",'3-2-1'!G225,"")</f>
        <v>2.2488285075741721</v>
      </c>
      <c r="G9" s="61">
        <f>IF('3-2-1'!H225&lt;&gt;"",'3-2-1'!H225,"")</f>
        <v>754.12943469785569</v>
      </c>
      <c r="H9" s="77">
        <f>IF('3-2-1'!I225&lt;&gt;"",'3-2-1'!I225,"")</f>
        <v>4.4456804072084246</v>
      </c>
      <c r="I9" s="61">
        <f>IF('3-2-1'!J225&lt;&gt;"",'3-2-1'!J225,"")</f>
        <v>499.97845459462263</v>
      </c>
      <c r="J9" s="77">
        <f>IF('3-2-1'!K225&lt;&gt;"",'3-2-1'!K225,"")</f>
        <v>1.3044668141447953</v>
      </c>
      <c r="K9" s="61">
        <f>IF('3-2-1'!L225&lt;&gt;"",'3-2-1'!L225,"")</f>
        <v>76.939802407780618</v>
      </c>
      <c r="L9" s="77">
        <f>IF('3-2-1'!M225&lt;&gt;"",'3-2-1'!M225,"")</f>
        <v>0.9988290027843939</v>
      </c>
      <c r="M9" s="61">
        <f>IF('3-2-1'!N225&lt;&gt;"",'3-2-1'!N225,"")</f>
        <v>40.456524743432595</v>
      </c>
      <c r="N9" s="77">
        <f>IF('3-2-1'!O225&lt;&gt;"",'3-2-1'!O225,"")</f>
        <v>1.2598197818046228</v>
      </c>
      <c r="O9" s="61">
        <f>IF('3-2-1'!P225&lt;&gt;"",'3-2-1'!P225,"")</f>
        <v>9.68</v>
      </c>
      <c r="P9" s="77">
        <f>IF('3-2-1'!Q225&lt;&gt;"",'3-2-1'!Q225,"")</f>
        <v>1.8770174030845594</v>
      </c>
      <c r="Q9" s="61">
        <f>IF('3-2-1'!R225&lt;&gt;"",'3-2-1'!R225,"")</f>
        <v>3.4298245614035086</v>
      </c>
      <c r="R9" s="77">
        <f>IF('3-2-1'!S225&lt;&gt;"",'3-2-1'!S225,"")</f>
        <v>2.8451009019991393</v>
      </c>
      <c r="S9" s="61" t="str">
        <f>IF('3-2-1'!T225&lt;&gt;"",'3-2-1'!T225,"")</f>
        <v/>
      </c>
      <c r="T9" s="77" t="str">
        <f>IF('3-2-1'!U225&lt;&gt;"",'3-2-1'!U225,"")</f>
        <v/>
      </c>
      <c r="U9" s="61">
        <f>IF('3-2-1'!V225&lt;&gt;"",'3-2-1'!V225,"")</f>
        <v>2250.9507554018091</v>
      </c>
      <c r="V9" s="77">
        <f>IF('3-2-1'!W225&lt;&gt;"",'3-2-1'!W225,"")</f>
        <v>2.3615852167030846</v>
      </c>
    </row>
    <row r="10" spans="1:22" s="27" customFormat="1" ht="23.1" customHeight="1" x14ac:dyDescent="0.15">
      <c r="A10" s="177"/>
      <c r="B10" s="63" t="s">
        <v>70</v>
      </c>
      <c r="C10" s="64" t="str">
        <f>IF('3-2-1'!D226&lt;&gt;"",'3-2-1'!D226,"")</f>
        <v/>
      </c>
      <c r="D10" s="80" t="str">
        <f>IF('3-2-1'!E226&lt;&gt;"",'3-2-1'!E226,"")</f>
        <v/>
      </c>
      <c r="E10" s="64">
        <f>IF('3-2-1'!F226&lt;&gt;"",'3-2-1'!F226,"")</f>
        <v>144.52804953560371</v>
      </c>
      <c r="F10" s="119">
        <f>IF('3-2-1'!G226&lt;&gt;"",'3-2-1'!G226,"")</f>
        <v>0.6889227771860007</v>
      </c>
      <c r="G10" s="64">
        <f>IF('3-2-1'!H226&lt;&gt;"",'3-2-1'!H226,"")</f>
        <v>24.5</v>
      </c>
      <c r="H10" s="80">
        <f>IF('3-2-1'!I226&lt;&gt;"",'3-2-1'!I226,"")</f>
        <v>0.14443033909722036</v>
      </c>
      <c r="I10" s="64">
        <f>IF('3-2-1'!J226&lt;&gt;"",'3-2-1'!J226,"")</f>
        <v>50.8114116275881</v>
      </c>
      <c r="J10" s="80">
        <f>IF('3-2-1'!K226&lt;&gt;"",'3-2-1'!K226,"")</f>
        <v>0.13256931301525834</v>
      </c>
      <c r="K10" s="64">
        <f>IF('3-2-1'!L226&lt;&gt;"",'3-2-1'!L226,"")</f>
        <v>39.730606523955146</v>
      </c>
      <c r="L10" s="80">
        <f>IF('3-2-1'!M226&lt;&gt;"",'3-2-1'!M226,"")</f>
        <v>0.51578092030982603</v>
      </c>
      <c r="M10" s="64">
        <f>IF('3-2-1'!N226&lt;&gt;"",'3-2-1'!N226,"")</f>
        <v>13.526714695570639</v>
      </c>
      <c r="N10" s="80">
        <f>IF('3-2-1'!O226&lt;&gt;"",'3-2-1'!O226,"")</f>
        <v>0.42122309971949651</v>
      </c>
      <c r="O10" s="64">
        <f>IF('3-2-1'!P226&lt;&gt;"",'3-2-1'!P226,"")</f>
        <v>15.36</v>
      </c>
      <c r="P10" s="80">
        <f>IF('3-2-1'!Q226&lt;&gt;"",'3-2-1'!Q226,"")</f>
        <v>2.9784077801011191</v>
      </c>
      <c r="Q10" s="64" t="str">
        <f>IF('3-2-1'!R226&lt;&gt;"",'3-2-1'!R226,"")</f>
        <v/>
      </c>
      <c r="R10" s="80" t="str">
        <f>IF('3-2-1'!S226&lt;&gt;"",'3-2-1'!S226,"")</f>
        <v/>
      </c>
      <c r="S10" s="64" t="str">
        <f>IF('3-2-1'!T226&lt;&gt;"",'3-2-1'!T226,"")</f>
        <v/>
      </c>
      <c r="T10" s="80" t="str">
        <f>IF('3-2-1'!U226&lt;&gt;"",'3-2-1'!U226,"")</f>
        <v/>
      </c>
      <c r="U10" s="64">
        <f>IF('3-2-1'!V226&lt;&gt;"",'3-2-1'!V226,"")</f>
        <v>288.45678238271762</v>
      </c>
      <c r="V10" s="80">
        <f>IF('3-2-1'!W226&lt;&gt;"",'3-2-1'!W226,"")</f>
        <v>0.3026344629254954</v>
      </c>
    </row>
    <row r="11" spans="1:22" s="27" customFormat="1" ht="23.1" customHeight="1" x14ac:dyDescent="0.15">
      <c r="A11" s="178"/>
      <c r="B11" s="6"/>
      <c r="C11" s="65">
        <f>IF('3-2-1'!D227&lt;&gt;"",'3-2-1'!D227,"")</f>
        <v>7336.8064938389807</v>
      </c>
      <c r="D11" s="83">
        <f>IF('3-2-1'!E227&lt;&gt;"",'3-2-1'!E227,"")</f>
        <v>100</v>
      </c>
      <c r="E11" s="65">
        <f>IF('3-2-1'!F227&lt;&gt;"",'3-2-1'!F227,"")</f>
        <v>20978.84615253226</v>
      </c>
      <c r="F11" s="120">
        <f>IF('3-2-1'!G227&lt;&gt;"",'3-2-1'!G227,"")</f>
        <v>100</v>
      </c>
      <c r="G11" s="65">
        <f>IF('3-2-1'!H227&lt;&gt;"",'3-2-1'!H227,"")</f>
        <v>16963.194958303269</v>
      </c>
      <c r="H11" s="83">
        <f>IF('3-2-1'!I227&lt;&gt;"",'3-2-1'!I227,"")</f>
        <v>100</v>
      </c>
      <c r="I11" s="65">
        <f>IF('3-2-1'!J227&lt;&gt;"",'3-2-1'!J227,"")</f>
        <v>38328.18506175698</v>
      </c>
      <c r="J11" s="83">
        <f>IF('3-2-1'!K227&lt;&gt;"",'3-2-1'!K227,"")</f>
        <v>100</v>
      </c>
      <c r="K11" s="65">
        <f>IF('3-2-1'!L227&lt;&gt;"",'3-2-1'!L227,"")</f>
        <v>7703.0004328367258</v>
      </c>
      <c r="L11" s="83">
        <f>IF('3-2-1'!M227&lt;&gt;"",'3-2-1'!M227,"")</f>
        <v>100</v>
      </c>
      <c r="M11" s="65">
        <f>IF('3-2-1'!N227&lt;&gt;"",'3-2-1'!N227,"")</f>
        <v>3211.2946095735092</v>
      </c>
      <c r="N11" s="83">
        <f>IF('3-2-1'!O227&lt;&gt;"",'3-2-1'!O227,"")</f>
        <v>100</v>
      </c>
      <c r="O11" s="65">
        <f>IF('3-2-1'!P227&lt;&gt;"",'3-2-1'!P227,"")</f>
        <v>515.71178743961366</v>
      </c>
      <c r="P11" s="83">
        <f>IF('3-2-1'!Q227&lt;&gt;"",'3-2-1'!Q227,"")</f>
        <v>100</v>
      </c>
      <c r="Q11" s="65">
        <f>IF('3-2-1'!R227&lt;&gt;"",'3-2-1'!R227,"")</f>
        <v>120.55194805194807</v>
      </c>
      <c r="R11" s="83">
        <f>IF('3-2-1'!S227&lt;&gt;"",'3-2-1'!S227,"")</f>
        <v>100</v>
      </c>
      <c r="S11" s="65">
        <f>IF('3-2-1'!T227&lt;&gt;"",'3-2-1'!T227,"")</f>
        <v>157.65441176470586</v>
      </c>
      <c r="T11" s="83">
        <f>IF('3-2-1'!U227&lt;&gt;"",'3-2-1'!U227,"")</f>
        <v>100</v>
      </c>
      <c r="U11" s="65">
        <f>IF('3-2-1'!V227&lt;&gt;"",'3-2-1'!V227,"")</f>
        <v>95315.245856097972</v>
      </c>
      <c r="V11" s="83">
        <f>IF('3-2-1'!W227&lt;&gt;"",'3-2-1'!W227,"")</f>
        <v>100</v>
      </c>
    </row>
    <row r="12" spans="1:22" s="27" customFormat="1" ht="23.1" customHeight="1" x14ac:dyDescent="0.15">
      <c r="A12" s="169" t="s">
        <v>22</v>
      </c>
      <c r="B12" s="58" t="s">
        <v>66</v>
      </c>
      <c r="C12" s="59"/>
      <c r="D12" s="121">
        <f>IF(AND(ISNUMBER(D6),ISNUMBER(D18)),D6-D18,"")</f>
        <v>32.843853847962599</v>
      </c>
      <c r="E12" s="59"/>
      <c r="F12" s="121">
        <f>IF(AND(ISNUMBER(F6),ISNUMBER(F18)),F6-F18,"")</f>
        <v>17.766595076062686</v>
      </c>
      <c r="G12" s="59"/>
      <c r="H12" s="121">
        <f>IF(AND(ISNUMBER(H6),ISNUMBER(H18)),H6-H18,"")</f>
        <v>18.844739458949824</v>
      </c>
      <c r="I12" s="59"/>
      <c r="J12" s="121">
        <f>IF(AND(ISNUMBER(J6),ISNUMBER(J18)),J6-J18,"")</f>
        <v>17.922142751570281</v>
      </c>
      <c r="K12" s="59"/>
      <c r="L12" s="121">
        <f>IF(AND(ISNUMBER(L6),ISNUMBER(L18)),L6-L18,"")</f>
        <v>14.772583472697061</v>
      </c>
      <c r="M12" s="59"/>
      <c r="N12" s="121">
        <f>IF(AND(ISNUMBER(N6),ISNUMBER(N18)),N6-N18,"")</f>
        <v>19.334027999040366</v>
      </c>
      <c r="O12" s="59"/>
      <c r="P12" s="121">
        <f>IF(AND(ISNUMBER(P6),ISNUMBER(P18)),P6-P18,"")</f>
        <v>15.637032270656126</v>
      </c>
      <c r="Q12" s="59"/>
      <c r="R12" s="121">
        <f>IF(AND(ISNUMBER(R6),ISNUMBER(R18)),R6-R18,"")</f>
        <v>21.103702540750014</v>
      </c>
      <c r="S12" s="59"/>
      <c r="T12" s="121">
        <f>IF(AND(ISNUMBER(T6),ISNUMBER(T18)),T6-T18,"")</f>
        <v>7.3594273758963134</v>
      </c>
      <c r="U12" s="59"/>
      <c r="V12" s="121">
        <f>IF(AND(ISNUMBER(V6),ISNUMBER(V18)),V6-V18,"")</f>
        <v>19.542099404826015</v>
      </c>
    </row>
    <row r="13" spans="1:22" s="27" customFormat="1" ht="23.1" customHeight="1" x14ac:dyDescent="0.15">
      <c r="A13" s="177"/>
      <c r="B13" s="60" t="s">
        <v>67</v>
      </c>
      <c r="C13" s="61"/>
      <c r="D13" s="122">
        <f>IF(AND(ISNUMBER(D7),ISNUMBER(D19)),D7-D19,"")</f>
        <v>-31.752028049390578</v>
      </c>
      <c r="E13" s="61"/>
      <c r="F13" s="122">
        <f>IF(AND(ISNUMBER(F7),ISNUMBER(F19)),F7-F19,"")</f>
        <v>-14.037898200304873</v>
      </c>
      <c r="G13" s="61"/>
      <c r="H13" s="122">
        <f>IF(AND(ISNUMBER(H7),ISNUMBER(H19)),H7-H19,"")</f>
        <v>-16.517329757278787</v>
      </c>
      <c r="I13" s="61"/>
      <c r="J13" s="122">
        <f>IF(AND(ISNUMBER(J7),ISNUMBER(J19)),J7-J19,"")</f>
        <v>-13.110432127505469</v>
      </c>
      <c r="K13" s="61"/>
      <c r="L13" s="122">
        <f>IF(AND(ISNUMBER(L7),ISNUMBER(L19)),L7-L19,"")</f>
        <v>-5.7806747826328007</v>
      </c>
      <c r="M13" s="61"/>
      <c r="N13" s="122">
        <f>IF(AND(ISNUMBER(N7),ISNUMBER(N19)),N7-N19,"")</f>
        <v>-17.135375776061053</v>
      </c>
      <c r="O13" s="61"/>
      <c r="P13" s="122">
        <f>IF(AND(ISNUMBER(P7),ISNUMBER(P19)),P7-P19,"")</f>
        <v>-16.901924458282494</v>
      </c>
      <c r="Q13" s="61"/>
      <c r="R13" s="122">
        <f>IF(AND(ISNUMBER(R7),ISNUMBER(R19)),R7-R19,"")</f>
        <v>-20.087575241824091</v>
      </c>
      <c r="S13" s="61"/>
      <c r="T13" s="122">
        <f>IF(AND(ISNUMBER(T7),ISNUMBER(T19)),T7-T19,"")</f>
        <v>-3.654996832751479</v>
      </c>
      <c r="U13" s="61"/>
      <c r="V13" s="122">
        <f>IF(AND(ISNUMBER(V7),ISNUMBER(V19)),V7-V19,"")</f>
        <v>-15.423765709448318</v>
      </c>
    </row>
    <row r="14" spans="1:22" s="27" customFormat="1" ht="23.1" customHeight="1" x14ac:dyDescent="0.15">
      <c r="A14" s="177"/>
      <c r="B14" s="62" t="s">
        <v>68</v>
      </c>
      <c r="C14" s="61"/>
      <c r="D14" s="122">
        <f>IF(AND(ISNUMBER(D8),ISNUMBER(D20)),D8-D20,"")</f>
        <v>-4.6769720535772548</v>
      </c>
      <c r="E14" s="61"/>
      <c r="F14" s="122">
        <f>IF(AND(ISNUMBER(F8),ISNUMBER(F20)),F8-F20,"")</f>
        <v>-5.1887197254144137</v>
      </c>
      <c r="G14" s="61"/>
      <c r="H14" s="122">
        <f>IF(AND(ISNUMBER(H8),ISNUMBER(H20)),H8-H20,"")</f>
        <v>-5.3901706732402905</v>
      </c>
      <c r="I14" s="61"/>
      <c r="J14" s="122">
        <f>IF(AND(ISNUMBER(J8),ISNUMBER(J20)),J8-J20,"")</f>
        <v>-5.1023165254962439</v>
      </c>
      <c r="K14" s="61"/>
      <c r="L14" s="122">
        <f>IF(AND(ISNUMBER(L8),ISNUMBER(L20)),L8-L20,"")</f>
        <v>-8.3076995527080317</v>
      </c>
      <c r="M14" s="61"/>
      <c r="N14" s="122">
        <f>IF(AND(ISNUMBER(N8),ISNUMBER(N20)),N8-N20,"")</f>
        <v>-3.2894036327975389</v>
      </c>
      <c r="O14" s="61"/>
      <c r="P14" s="122">
        <f>IF(AND(ISNUMBER(P8),ISNUMBER(P20)),P8-P20,"")</f>
        <v>-1.6519310208260425</v>
      </c>
      <c r="Q14" s="61"/>
      <c r="R14" s="122">
        <f>IF(AND(ISNUMBER(R8),ISNUMBER(R20)),R8-R20,"")</f>
        <v>0.35644776521102806</v>
      </c>
      <c r="S14" s="61"/>
      <c r="T14" s="122">
        <f>IF(AND(ISNUMBER(T8),ISNUMBER(T20)),T8-T20,"")</f>
        <v>-3.1264252059230255</v>
      </c>
      <c r="U14" s="61"/>
      <c r="V14" s="122">
        <f>IF(AND(ISNUMBER(V8),ISNUMBER(V20)),V8-V20,"")</f>
        <v>-5.3913617432554872</v>
      </c>
    </row>
    <row r="15" spans="1:22" s="27" customFormat="1" ht="23.1" customHeight="1" x14ac:dyDescent="0.15">
      <c r="A15" s="177"/>
      <c r="B15" s="62" t="s">
        <v>69</v>
      </c>
      <c r="C15" s="61"/>
      <c r="D15" s="122">
        <f>IF(AND(ISNUMBER(D9),ISNUMBER(D21)),D9-D21,"")</f>
        <v>5.2665946966695918</v>
      </c>
      <c r="E15" s="61"/>
      <c r="F15" s="122">
        <f>IF(AND(ISNUMBER(F9),ISNUMBER(F21)),F9-F21,"")</f>
        <v>0.94534538754895703</v>
      </c>
      <c r="G15" s="61"/>
      <c r="H15" s="122">
        <f>IF(AND(ISNUMBER(H9),ISNUMBER(H21)),H9-H21,"")</f>
        <v>3.2207294892037259</v>
      </c>
      <c r="I15" s="61"/>
      <c r="J15" s="122">
        <f>IF(AND(ISNUMBER(J9),ISNUMBER(J21)),J9-J21,"")</f>
        <v>0.26583510942984168</v>
      </c>
      <c r="K15" s="61"/>
      <c r="L15" s="122">
        <f>IF(AND(ISNUMBER(L9),ISNUMBER(L21)),L9-L21,"")</f>
        <v>-1.0395087564082823</v>
      </c>
      <c r="M15" s="61"/>
      <c r="N15" s="122">
        <f>IF(AND(ISNUMBER(N9),ISNUMBER(N21)),N9-N21,"")</f>
        <v>0.72989436712958888</v>
      </c>
      <c r="O15" s="61"/>
      <c r="P15" s="122">
        <f>IF(AND(ISNUMBER(P9),ISNUMBER(P21)),P9-P21,"")</f>
        <v>-6.1584571648767739E-2</v>
      </c>
      <c r="Q15" s="61"/>
      <c r="R15" s="122">
        <f>IF(AND(ISNUMBER(R9),ISNUMBER(R21)),R9-R21,"")</f>
        <v>-1.3725750641369809</v>
      </c>
      <c r="S15" s="61"/>
      <c r="T15" s="122" t="str">
        <f>IF(AND(ISNUMBER(T9),ISNUMBER(T21)),T9-T21,"")</f>
        <v/>
      </c>
      <c r="U15" s="61"/>
      <c r="V15" s="122">
        <f>IF(AND(ISNUMBER(V9),ISNUMBER(V21)),V9-V21,"")</f>
        <v>1.2404890914632973</v>
      </c>
    </row>
    <row r="16" spans="1:22" s="27" customFormat="1" ht="23.1" customHeight="1" x14ac:dyDescent="0.15">
      <c r="A16" s="177"/>
      <c r="B16" s="63" t="s">
        <v>70</v>
      </c>
      <c r="C16" s="64"/>
      <c r="D16" s="123" t="str">
        <f>IF(AND(ISNUMBER(D10),ISNUMBER(D22)),D10-D22,"")</f>
        <v/>
      </c>
      <c r="E16" s="64"/>
      <c r="F16" s="123">
        <f>IF(AND(ISNUMBER(F10),ISNUMBER(F22)),F10-F22,"")</f>
        <v>0.51467746210763199</v>
      </c>
      <c r="G16" s="64"/>
      <c r="H16" s="123">
        <f>IF(AND(ISNUMBER(H10),ISNUMBER(H22)),H10-H22,"")</f>
        <v>-0.15796851763449404</v>
      </c>
      <c r="I16" s="64"/>
      <c r="J16" s="123">
        <f>IF(AND(ISNUMBER(J10),ISNUMBER(J22)),J10-J22,"")</f>
        <v>2.4770792001487865E-2</v>
      </c>
      <c r="K16" s="64"/>
      <c r="L16" s="123">
        <f>IF(AND(ISNUMBER(L10),ISNUMBER(L22)),L10-L22,"")</f>
        <v>0.35529961905209545</v>
      </c>
      <c r="M16" s="64"/>
      <c r="N16" s="123">
        <f>IF(AND(ISNUMBER(N10),ISNUMBER(N22)),N10-N22,"")</f>
        <v>0.3608570426887418</v>
      </c>
      <c r="O16" s="64"/>
      <c r="P16" s="123" t="str">
        <f>IF(AND(ISNUMBER(P10),ISNUMBER(P22)),P10-P22,"")</f>
        <v/>
      </c>
      <c r="Q16" s="64"/>
      <c r="R16" s="123" t="str">
        <f>IF(AND(ISNUMBER(R10),ISNUMBER(R22)),R10-R22,"")</f>
        <v/>
      </c>
      <c r="S16" s="64"/>
      <c r="T16" s="123" t="str">
        <f>IF(AND(ISNUMBER(T10),ISNUMBER(T22)),T10-T22,"")</f>
        <v/>
      </c>
      <c r="U16" s="64"/>
      <c r="V16" s="123">
        <f>IF(AND(ISNUMBER(V10),ISNUMBER(V22)),V10-V22,"")</f>
        <v>3.2538956414451148E-2</v>
      </c>
    </row>
    <row r="17" spans="1:22" s="27" customFormat="1" ht="23.1" customHeight="1" x14ac:dyDescent="0.15">
      <c r="A17" s="178"/>
      <c r="B17" s="6"/>
      <c r="C17" s="66" t="s">
        <v>103</v>
      </c>
      <c r="D17" s="124" t="s">
        <v>104</v>
      </c>
      <c r="E17" s="66" t="s">
        <v>104</v>
      </c>
      <c r="F17" s="125" t="s">
        <v>104</v>
      </c>
      <c r="G17" s="66" t="s">
        <v>104</v>
      </c>
      <c r="H17" s="124" t="s">
        <v>104</v>
      </c>
      <c r="I17" s="66" t="s">
        <v>104</v>
      </c>
      <c r="J17" s="125" t="s">
        <v>104</v>
      </c>
      <c r="K17" s="66" t="s">
        <v>104</v>
      </c>
      <c r="L17" s="124" t="s">
        <v>104</v>
      </c>
      <c r="M17" s="66" t="s">
        <v>104</v>
      </c>
      <c r="N17" s="124" t="s">
        <v>104</v>
      </c>
      <c r="O17" s="66" t="s">
        <v>104</v>
      </c>
      <c r="P17" s="124" t="s">
        <v>104</v>
      </c>
      <c r="Q17" s="66" t="s">
        <v>104</v>
      </c>
      <c r="R17" s="124" t="s">
        <v>104</v>
      </c>
      <c r="S17" s="66" t="s">
        <v>104</v>
      </c>
      <c r="T17" s="124" t="s">
        <v>104</v>
      </c>
      <c r="U17" s="66" t="s">
        <v>104</v>
      </c>
      <c r="V17" s="124" t="s">
        <v>104</v>
      </c>
    </row>
    <row r="18" spans="1:22" s="27" customFormat="1" ht="23.1" customHeight="1" x14ac:dyDescent="0.15">
      <c r="A18" s="169" t="s">
        <v>24</v>
      </c>
      <c r="B18" s="58" t="s">
        <v>66</v>
      </c>
      <c r="C18" s="59">
        <v>2583.6819920838161</v>
      </c>
      <c r="D18" s="74">
        <v>37.688591595751937</v>
      </c>
      <c r="E18" s="59">
        <v>4853.5799615507703</v>
      </c>
      <c r="F18" s="118">
        <v>24.169759607386865</v>
      </c>
      <c r="G18" s="59">
        <v>3419.6695361761517</v>
      </c>
      <c r="H18" s="74">
        <v>28.700585089281006</v>
      </c>
      <c r="I18" s="59">
        <v>6834.2365988092452</v>
      </c>
      <c r="J18" s="74">
        <v>16.599932029606418</v>
      </c>
      <c r="K18" s="59">
        <v>1155.8645954030353</v>
      </c>
      <c r="L18" s="74">
        <v>16.256834875444397</v>
      </c>
      <c r="M18" s="59">
        <v>459.55717077827398</v>
      </c>
      <c r="N18" s="74">
        <v>16.720997160604341</v>
      </c>
      <c r="O18" s="59">
        <v>39.944522253345774</v>
      </c>
      <c r="P18" s="74">
        <v>9.1112308587516164</v>
      </c>
      <c r="Q18" s="59">
        <v>9.8509578544061309</v>
      </c>
      <c r="R18" s="74">
        <v>8.7469785654628573</v>
      </c>
      <c r="S18" s="59">
        <v>16.429787234042553</v>
      </c>
      <c r="T18" s="74">
        <v>9.9185715867255695</v>
      </c>
      <c r="U18" s="59">
        <v>19372.815122143089</v>
      </c>
      <c r="V18" s="74">
        <v>21.383533161767136</v>
      </c>
    </row>
    <row r="19" spans="1:22" s="27" customFormat="1" ht="23.1" customHeight="1" x14ac:dyDescent="0.15">
      <c r="A19" s="177"/>
      <c r="B19" s="60" t="s">
        <v>67</v>
      </c>
      <c r="C19" s="61">
        <v>3479.0794128727061</v>
      </c>
      <c r="D19" s="77">
        <v>50.749900151293147</v>
      </c>
      <c r="E19" s="61">
        <v>12302.141043141874</v>
      </c>
      <c r="F19" s="77">
        <v>61.261953861764198</v>
      </c>
      <c r="G19" s="61">
        <v>6907.9918433262574</v>
      </c>
      <c r="H19" s="77">
        <v>57.977358805594129</v>
      </c>
      <c r="I19" s="61">
        <v>28445.156297001206</v>
      </c>
      <c r="J19" s="77">
        <v>69.091500458737713</v>
      </c>
      <c r="K19" s="61">
        <v>4870.8158194982761</v>
      </c>
      <c r="L19" s="77">
        <v>68.506336123804687</v>
      </c>
      <c r="M19" s="61">
        <v>2013.8617524708661</v>
      </c>
      <c r="N19" s="77">
        <v>73.274401502401702</v>
      </c>
      <c r="O19" s="61">
        <v>339.70415499533146</v>
      </c>
      <c r="P19" s="77">
        <v>77.485542578503541</v>
      </c>
      <c r="Q19" s="61">
        <v>85.372605363984661</v>
      </c>
      <c r="R19" s="77">
        <v>75.805049644231929</v>
      </c>
      <c r="S19" s="61">
        <v>119.82639311043567</v>
      </c>
      <c r="T19" s="77">
        <v>72.338530080437522</v>
      </c>
      <c r="U19" s="61">
        <v>58563.949321780936</v>
      </c>
      <c r="V19" s="77">
        <v>64.642342607965716</v>
      </c>
    </row>
    <row r="20" spans="1:22" s="27" customFormat="1" ht="23.1" customHeight="1" x14ac:dyDescent="0.15">
      <c r="A20" s="177"/>
      <c r="B20" s="62" t="s">
        <v>68</v>
      </c>
      <c r="C20" s="61">
        <v>669.68873900567246</v>
      </c>
      <c r="D20" s="77">
        <v>9.7688591157855278</v>
      </c>
      <c r="E20" s="61">
        <v>2628.7423413018787</v>
      </c>
      <c r="F20" s="77">
        <v>13.090558095745326</v>
      </c>
      <c r="G20" s="61">
        <v>1405.3371316544083</v>
      </c>
      <c r="H20" s="77">
        <v>11.794706330388466</v>
      </c>
      <c r="I20" s="61">
        <v>5418.8872699961385</v>
      </c>
      <c r="J20" s="77">
        <v>13.162137285927189</v>
      </c>
      <c r="K20" s="61">
        <v>927.00542264037824</v>
      </c>
      <c r="L20" s="77">
        <v>13.038009940300485</v>
      </c>
      <c r="M20" s="61">
        <v>258.74136362603281</v>
      </c>
      <c r="N20" s="77">
        <v>9.4143098652880948</v>
      </c>
      <c r="O20" s="61">
        <v>50.26202925614691</v>
      </c>
      <c r="P20" s="77">
        <v>11.464624588011546</v>
      </c>
      <c r="Q20" s="61">
        <v>12.647701149425288</v>
      </c>
      <c r="R20" s="77">
        <v>11.230295824169097</v>
      </c>
      <c r="S20" s="61">
        <v>28.433080040526853</v>
      </c>
      <c r="T20" s="77">
        <v>17.164892995615109</v>
      </c>
      <c r="U20" s="61">
        <v>11399.745078670609</v>
      </c>
      <c r="V20" s="77">
        <v>12.582932598516344</v>
      </c>
    </row>
    <row r="21" spans="1:22" s="27" customFormat="1" ht="23.1" customHeight="1" x14ac:dyDescent="0.15">
      <c r="A21" s="177"/>
      <c r="B21" s="62" t="s">
        <v>69</v>
      </c>
      <c r="C21" s="61">
        <v>7.6231884057971016</v>
      </c>
      <c r="D21" s="77">
        <v>0.11120069550503638</v>
      </c>
      <c r="E21" s="61">
        <v>261.75517069025841</v>
      </c>
      <c r="F21" s="77">
        <v>1.303483120025215</v>
      </c>
      <c r="G21" s="61">
        <v>145.95268091507117</v>
      </c>
      <c r="H21" s="77">
        <v>1.2249509180046989</v>
      </c>
      <c r="I21" s="61">
        <v>427.60746227072781</v>
      </c>
      <c r="J21" s="77">
        <v>1.0386317047149536</v>
      </c>
      <c r="K21" s="61">
        <v>144.92627054253495</v>
      </c>
      <c r="L21" s="77">
        <v>2.0383377591926761</v>
      </c>
      <c r="M21" s="61">
        <v>14.564384046744278</v>
      </c>
      <c r="N21" s="77">
        <v>0.52992541467503396</v>
      </c>
      <c r="O21" s="61">
        <v>8.4990196078431364</v>
      </c>
      <c r="P21" s="77">
        <v>1.9386019747333272</v>
      </c>
      <c r="Q21" s="61">
        <v>4.75</v>
      </c>
      <c r="R21" s="77">
        <v>4.2176759661361203</v>
      </c>
      <c r="S21" s="61" t="s">
        <v>105</v>
      </c>
      <c r="T21" s="77" t="s">
        <v>105</v>
      </c>
      <c r="U21" s="61">
        <v>1015.6781764789768</v>
      </c>
      <c r="V21" s="77">
        <v>1.1210961252397873</v>
      </c>
    </row>
    <row r="22" spans="1:22" s="27" customFormat="1" ht="23.1" customHeight="1" x14ac:dyDescent="0.15">
      <c r="A22" s="177"/>
      <c r="B22" s="63" t="s">
        <v>70</v>
      </c>
      <c r="C22" s="64">
        <v>115.26904761904763</v>
      </c>
      <c r="D22" s="80">
        <v>1.6814484416643469</v>
      </c>
      <c r="E22" s="64">
        <v>34.990566037735846</v>
      </c>
      <c r="F22" s="119">
        <v>0.17424531507836868</v>
      </c>
      <c r="G22" s="64">
        <v>36.030769230769231</v>
      </c>
      <c r="H22" s="80">
        <v>0.3023988567317144</v>
      </c>
      <c r="I22" s="64">
        <v>44.380940614446914</v>
      </c>
      <c r="J22" s="80">
        <v>0.10779852101377048</v>
      </c>
      <c r="K22" s="64">
        <v>11.410256410256409</v>
      </c>
      <c r="L22" s="80">
        <v>0.16048130125773058</v>
      </c>
      <c r="M22" s="64">
        <v>1.6590909090909092</v>
      </c>
      <c r="N22" s="80">
        <v>6.0366057030754712E-2</v>
      </c>
      <c r="O22" s="64" t="s">
        <v>105</v>
      </c>
      <c r="P22" s="80" t="s">
        <v>105</v>
      </c>
      <c r="Q22" s="64" t="s">
        <v>105</v>
      </c>
      <c r="R22" s="80" t="s">
        <v>105</v>
      </c>
      <c r="S22" s="64">
        <v>0.95744680851063835</v>
      </c>
      <c r="T22" s="80">
        <v>0.57800533722176972</v>
      </c>
      <c r="U22" s="64">
        <v>244.69811762985756</v>
      </c>
      <c r="V22" s="80">
        <v>0.27009550651104425</v>
      </c>
    </row>
    <row r="23" spans="1:22" s="27" customFormat="1" ht="23.1" customHeight="1" x14ac:dyDescent="0.15">
      <c r="A23" s="178"/>
      <c r="B23" s="6"/>
      <c r="C23" s="65">
        <v>6855.3423799870397</v>
      </c>
      <c r="D23" s="83">
        <v>100</v>
      </c>
      <c r="E23" s="65">
        <v>20081.209082722522</v>
      </c>
      <c r="F23" s="120">
        <v>100</v>
      </c>
      <c r="G23" s="65">
        <v>11914.981961302656</v>
      </c>
      <c r="H23" s="83">
        <v>100</v>
      </c>
      <c r="I23" s="65">
        <v>41170.268568691747</v>
      </c>
      <c r="J23" s="83">
        <v>100</v>
      </c>
      <c r="K23" s="65">
        <v>7110.0223644944826</v>
      </c>
      <c r="L23" s="83">
        <v>100</v>
      </c>
      <c r="M23" s="65">
        <v>2748.3837618310099</v>
      </c>
      <c r="N23" s="83">
        <v>100</v>
      </c>
      <c r="O23" s="65">
        <v>438.40972611266716</v>
      </c>
      <c r="P23" s="83">
        <v>100</v>
      </c>
      <c r="Q23" s="65">
        <v>112.62126436781607</v>
      </c>
      <c r="R23" s="83">
        <v>100</v>
      </c>
      <c r="S23" s="65">
        <v>165.64670719351577</v>
      </c>
      <c r="T23" s="83">
        <v>100</v>
      </c>
      <c r="U23" s="65">
        <v>90596.885816703449</v>
      </c>
      <c r="V23" s="83">
        <v>100</v>
      </c>
    </row>
    <row r="24" spans="1:22" s="27" customFormat="1" ht="23.1" customHeight="1" x14ac:dyDescent="0.15">
      <c r="A24" s="169" t="s">
        <v>22</v>
      </c>
      <c r="B24" s="58" t="s">
        <v>66</v>
      </c>
      <c r="C24" s="59"/>
      <c r="D24" s="121">
        <f>D18-D30</f>
        <v>13.088591595751936</v>
      </c>
      <c r="E24" s="59"/>
      <c r="F24" s="121">
        <f>F18-F30</f>
        <v>5.2697596073868667</v>
      </c>
      <c r="G24" s="59"/>
      <c r="H24" s="121">
        <f>H18-H30</f>
        <v>12.500585089281007</v>
      </c>
      <c r="I24" s="59"/>
      <c r="J24" s="121">
        <f>J18-J30</f>
        <v>3.8999320296064184</v>
      </c>
      <c r="K24" s="59"/>
      <c r="L24" s="121">
        <f>L18-L30</f>
        <v>1.5568348754443981</v>
      </c>
      <c r="M24" s="59"/>
      <c r="N24" s="121">
        <f>N18-N30</f>
        <v>5.9209971606043403</v>
      </c>
      <c r="O24" s="59"/>
      <c r="P24" s="121">
        <f>P18-P30</f>
        <v>-0.68876914124838429</v>
      </c>
      <c r="Q24" s="59"/>
      <c r="R24" s="121">
        <f>R18-R30</f>
        <v>2.1469785654628577</v>
      </c>
      <c r="S24" s="59"/>
      <c r="T24" s="121">
        <f>T18-T30</f>
        <v>6.8185715867255698</v>
      </c>
      <c r="U24" s="59"/>
      <c r="V24" s="121">
        <f>V18-V30</f>
        <v>5.7835331617671368</v>
      </c>
    </row>
    <row r="25" spans="1:22" s="27" customFormat="1" ht="23.1" customHeight="1" x14ac:dyDescent="0.15">
      <c r="A25" s="177"/>
      <c r="B25" s="60" t="s">
        <v>67</v>
      </c>
      <c r="C25" s="61"/>
      <c r="D25" s="122">
        <f>D19-D31</f>
        <v>-12.650099848706851</v>
      </c>
      <c r="E25" s="61"/>
      <c r="F25" s="122">
        <f>F19-F31</f>
        <v>4.4619538617642007</v>
      </c>
      <c r="G25" s="61"/>
      <c r="H25" s="122">
        <f>H19-H31</f>
        <v>-2.8226411944058682</v>
      </c>
      <c r="I25" s="61"/>
      <c r="J25" s="122">
        <f>J19-J31</f>
        <v>0.4915004587377183</v>
      </c>
      <c r="K25" s="61"/>
      <c r="L25" s="122">
        <f>L19-L31</f>
        <v>0.80633612380468378</v>
      </c>
      <c r="M25" s="61"/>
      <c r="N25" s="122">
        <f>N19-N31</f>
        <v>0.57440150240169885</v>
      </c>
      <c r="O25" s="61"/>
      <c r="P25" s="122">
        <f>P19-P31</f>
        <v>1.4855425785035408</v>
      </c>
      <c r="Q25" s="61"/>
      <c r="R25" s="122">
        <f>R19-R31</f>
        <v>-6.0949503557680771</v>
      </c>
      <c r="S25" s="61"/>
      <c r="T25" s="122">
        <f>T19-T31</f>
        <v>4.2385300804375277</v>
      </c>
      <c r="U25" s="61"/>
      <c r="V25" s="122">
        <f>V19-V31</f>
        <v>4.2342607965721868E-2</v>
      </c>
    </row>
    <row r="26" spans="1:22" s="27" customFormat="1" ht="23.1" customHeight="1" x14ac:dyDescent="0.15">
      <c r="A26" s="177"/>
      <c r="B26" s="62" t="s">
        <v>68</v>
      </c>
      <c r="C26" s="61"/>
      <c r="D26" s="122">
        <f>D20-D32</f>
        <v>1.8688591157855274</v>
      </c>
      <c r="E26" s="61"/>
      <c r="F26" s="122">
        <f>F20-F32</f>
        <v>-8.0094419042546754</v>
      </c>
      <c r="G26" s="61"/>
      <c r="H26" s="122">
        <f>H20-H32</f>
        <v>-6.1052936696115321</v>
      </c>
      <c r="I26" s="61"/>
      <c r="J26" s="122">
        <f>J20-J32</f>
        <v>-3.6378627140728117</v>
      </c>
      <c r="K26" s="61"/>
      <c r="L26" s="122">
        <f>L20-L32</f>
        <v>-2.8619900596995151</v>
      </c>
      <c r="M26" s="61"/>
      <c r="N26" s="122">
        <f>N20-N32</f>
        <v>-5.4856901347119056</v>
      </c>
      <c r="O26" s="61"/>
      <c r="P26" s="122">
        <f>P20-P32</f>
        <v>-1.0353754119884542</v>
      </c>
      <c r="Q26" s="61"/>
      <c r="R26" s="122">
        <f>R20-R32</f>
        <v>2.030295824169098</v>
      </c>
      <c r="S26" s="61"/>
      <c r="T26" s="122">
        <f>T20-T32</f>
        <v>-10.73510700438489</v>
      </c>
      <c r="U26" s="61"/>
      <c r="V26" s="122">
        <f>V20-V32</f>
        <v>-4.4170674014836564</v>
      </c>
    </row>
    <row r="27" spans="1:22" s="27" customFormat="1" ht="23.1" customHeight="1" x14ac:dyDescent="0.15">
      <c r="A27" s="177"/>
      <c r="B27" s="62" t="s">
        <v>69</v>
      </c>
      <c r="C27" s="61"/>
      <c r="D27" s="122">
        <f>D21-D33</f>
        <v>-3.1887993044949634</v>
      </c>
      <c r="E27" s="61"/>
      <c r="F27" s="122">
        <f>F21-F33</f>
        <v>-1.296516879974785</v>
      </c>
      <c r="G27" s="61"/>
      <c r="H27" s="122">
        <f>H21-H33</f>
        <v>-3.5750490819953011</v>
      </c>
      <c r="I27" s="61"/>
      <c r="J27" s="122">
        <f>J21-J33</f>
        <v>-0.46136829528504641</v>
      </c>
      <c r="K27" s="61"/>
      <c r="L27" s="122">
        <f>L21-L33</f>
        <v>0.93833775919267604</v>
      </c>
      <c r="M27" s="61"/>
      <c r="N27" s="122">
        <f>N21-N33</f>
        <v>-1.0700745853249662</v>
      </c>
      <c r="O27" s="61"/>
      <c r="P27" s="122">
        <f>P21-P33</f>
        <v>0.33860197473332709</v>
      </c>
      <c r="Q27" s="61"/>
      <c r="R27" s="122">
        <f>R21-R33</f>
        <v>1.9176759661361205</v>
      </c>
      <c r="S27" s="61"/>
      <c r="T27" s="122" t="e">
        <f>T21-T33</f>
        <v>#VALUE!</v>
      </c>
      <c r="U27" s="61"/>
      <c r="V27" s="122">
        <f>V21-V33</f>
        <v>-1.1789038747602125</v>
      </c>
    </row>
    <row r="28" spans="1:22" s="27" customFormat="1" ht="23.1" customHeight="1" x14ac:dyDescent="0.15">
      <c r="A28" s="177"/>
      <c r="B28" s="63" t="s">
        <v>70</v>
      </c>
      <c r="C28" s="64"/>
      <c r="D28" s="123">
        <f>D22-D34</f>
        <v>0.7814484416643469</v>
      </c>
      <c r="E28" s="64"/>
      <c r="F28" s="123">
        <f>F22-F34</f>
        <v>-0.42575468492163127</v>
      </c>
      <c r="G28" s="64"/>
      <c r="H28" s="123">
        <f>H22-H34</f>
        <v>2.398856731714416E-3</v>
      </c>
      <c r="I28" s="64"/>
      <c r="J28" s="123">
        <f>J22-J34</f>
        <v>-0.29220147898622956</v>
      </c>
      <c r="K28" s="64"/>
      <c r="L28" s="123">
        <f>L22-L34</f>
        <v>-0.4395186987422694</v>
      </c>
      <c r="M28" s="64"/>
      <c r="N28" s="123"/>
      <c r="O28" s="64"/>
      <c r="P28" s="123"/>
      <c r="Q28" s="64"/>
      <c r="R28" s="123"/>
      <c r="S28" s="64"/>
      <c r="T28" s="123"/>
      <c r="U28" s="64"/>
      <c r="V28" s="123">
        <f>V22-V34</f>
        <v>-0.22990449348895575</v>
      </c>
    </row>
    <row r="29" spans="1:22" s="27" customFormat="1" ht="23.1" customHeight="1" x14ac:dyDescent="0.15">
      <c r="A29" s="178"/>
      <c r="B29" s="6"/>
      <c r="C29" s="66" t="s">
        <v>103</v>
      </c>
      <c r="D29" s="124" t="s">
        <v>104</v>
      </c>
      <c r="E29" s="66" t="s">
        <v>104</v>
      </c>
      <c r="F29" s="125" t="s">
        <v>104</v>
      </c>
      <c r="G29" s="66" t="s">
        <v>104</v>
      </c>
      <c r="H29" s="124" t="s">
        <v>104</v>
      </c>
      <c r="I29" s="66" t="s">
        <v>104</v>
      </c>
      <c r="J29" s="125" t="s">
        <v>104</v>
      </c>
      <c r="K29" s="66" t="s">
        <v>104</v>
      </c>
      <c r="L29" s="124" t="s">
        <v>104</v>
      </c>
      <c r="M29" s="66" t="s">
        <v>104</v>
      </c>
      <c r="N29" s="124" t="s">
        <v>104</v>
      </c>
      <c r="O29" s="66" t="s">
        <v>104</v>
      </c>
      <c r="P29" s="124" t="s">
        <v>104</v>
      </c>
      <c r="Q29" s="66" t="s">
        <v>104</v>
      </c>
      <c r="R29" s="124" t="s">
        <v>104</v>
      </c>
      <c r="S29" s="66" t="s">
        <v>104</v>
      </c>
      <c r="T29" s="124" t="s">
        <v>104</v>
      </c>
      <c r="U29" s="66" t="s">
        <v>104</v>
      </c>
      <c r="V29" s="124" t="s">
        <v>104</v>
      </c>
    </row>
    <row r="30" spans="1:22" s="27" customFormat="1" ht="23.1" customHeight="1" x14ac:dyDescent="0.15">
      <c r="A30" s="169" t="s">
        <v>106</v>
      </c>
      <c r="B30" s="58" t="s">
        <v>66</v>
      </c>
      <c r="C30" s="59">
        <v>1905.32</v>
      </c>
      <c r="D30" s="74">
        <v>24.6</v>
      </c>
      <c r="E30" s="59">
        <v>3660.92</v>
      </c>
      <c r="F30" s="118">
        <v>18.899999999999999</v>
      </c>
      <c r="G30" s="59">
        <v>1832.55</v>
      </c>
      <c r="H30" s="74">
        <v>16.2</v>
      </c>
      <c r="I30" s="59">
        <v>4908.33</v>
      </c>
      <c r="J30" s="74">
        <v>12.7</v>
      </c>
      <c r="K30" s="59">
        <v>1031.25</v>
      </c>
      <c r="L30" s="74">
        <v>14.7</v>
      </c>
      <c r="M30" s="59">
        <v>265.92</v>
      </c>
      <c r="N30" s="74">
        <v>10.8</v>
      </c>
      <c r="O30" s="59">
        <v>42.44</v>
      </c>
      <c r="P30" s="74">
        <v>9.8000000000000007</v>
      </c>
      <c r="Q30" s="59">
        <v>9.08</v>
      </c>
      <c r="R30" s="74">
        <v>6.6</v>
      </c>
      <c r="S30" s="59">
        <v>5.55</v>
      </c>
      <c r="T30" s="74">
        <v>3.1</v>
      </c>
      <c r="U30" s="59">
        <v>13661.36</v>
      </c>
      <c r="V30" s="74">
        <v>15.6</v>
      </c>
    </row>
    <row r="31" spans="1:22" s="27" customFormat="1" ht="23.1" customHeight="1" x14ac:dyDescent="0.15">
      <c r="A31" s="177"/>
      <c r="B31" s="60" t="s">
        <v>67</v>
      </c>
      <c r="C31" s="61">
        <v>4917.68</v>
      </c>
      <c r="D31" s="77">
        <v>63.4</v>
      </c>
      <c r="E31" s="61">
        <v>11001.51</v>
      </c>
      <c r="F31" s="77">
        <v>56.8</v>
      </c>
      <c r="G31" s="61">
        <v>6895.63</v>
      </c>
      <c r="H31" s="77">
        <v>60.8</v>
      </c>
      <c r="I31" s="61">
        <v>26632.83</v>
      </c>
      <c r="J31" s="77">
        <v>68.599999999999994</v>
      </c>
      <c r="K31" s="61">
        <v>4754.6000000000004</v>
      </c>
      <c r="L31" s="77">
        <v>67.7</v>
      </c>
      <c r="M31" s="61">
        <v>1792.59</v>
      </c>
      <c r="N31" s="77">
        <v>72.7</v>
      </c>
      <c r="O31" s="61">
        <v>328.13</v>
      </c>
      <c r="P31" s="77">
        <v>76</v>
      </c>
      <c r="Q31" s="61">
        <v>112.94</v>
      </c>
      <c r="R31" s="77">
        <v>81.900000000000006</v>
      </c>
      <c r="S31" s="61">
        <v>120.79</v>
      </c>
      <c r="T31" s="77">
        <v>68.099999999999994</v>
      </c>
      <c r="U31" s="61">
        <v>56556.71</v>
      </c>
      <c r="V31" s="77">
        <v>64.599999999999994</v>
      </c>
    </row>
    <row r="32" spans="1:22" s="27" customFormat="1" ht="23.1" customHeight="1" x14ac:dyDescent="0.15">
      <c r="A32" s="177"/>
      <c r="B32" s="62" t="s">
        <v>68</v>
      </c>
      <c r="C32" s="61">
        <v>609.83000000000004</v>
      </c>
      <c r="D32" s="77">
        <v>7.9</v>
      </c>
      <c r="E32" s="61">
        <v>4086.22</v>
      </c>
      <c r="F32" s="77">
        <v>21.1</v>
      </c>
      <c r="G32" s="61">
        <v>2031.72</v>
      </c>
      <c r="H32" s="77">
        <v>17.899999999999999</v>
      </c>
      <c r="I32" s="61">
        <v>6518.9</v>
      </c>
      <c r="J32" s="77">
        <v>16.8</v>
      </c>
      <c r="K32" s="61">
        <v>1117.3900000000001</v>
      </c>
      <c r="L32" s="77">
        <v>15.9</v>
      </c>
      <c r="M32" s="61">
        <v>366.81</v>
      </c>
      <c r="N32" s="77">
        <v>14.9</v>
      </c>
      <c r="O32" s="61">
        <v>54.14</v>
      </c>
      <c r="P32" s="77">
        <v>12.5</v>
      </c>
      <c r="Q32" s="61">
        <v>12.7</v>
      </c>
      <c r="R32" s="77">
        <v>9.1999999999999993</v>
      </c>
      <c r="S32" s="61">
        <v>49.37</v>
      </c>
      <c r="T32" s="77">
        <v>27.9</v>
      </c>
      <c r="U32" s="61">
        <v>14847.08</v>
      </c>
      <c r="V32" s="77">
        <v>17</v>
      </c>
    </row>
    <row r="33" spans="1:22" s="27" customFormat="1" ht="23.1" customHeight="1" x14ac:dyDescent="0.15">
      <c r="A33" s="177"/>
      <c r="B33" s="62" t="s">
        <v>69</v>
      </c>
      <c r="C33" s="61">
        <v>253.92</v>
      </c>
      <c r="D33" s="77">
        <v>3.3</v>
      </c>
      <c r="E33" s="61">
        <v>502.97</v>
      </c>
      <c r="F33" s="77">
        <v>2.6</v>
      </c>
      <c r="G33" s="61">
        <v>546.1</v>
      </c>
      <c r="H33" s="77">
        <v>4.8</v>
      </c>
      <c r="I33" s="61">
        <v>583.27</v>
      </c>
      <c r="J33" s="77">
        <v>1.5</v>
      </c>
      <c r="K33" s="61">
        <v>73.89</v>
      </c>
      <c r="L33" s="77">
        <v>1.1000000000000001</v>
      </c>
      <c r="M33" s="61">
        <v>39.25</v>
      </c>
      <c r="N33" s="77">
        <v>1.6</v>
      </c>
      <c r="O33" s="61">
        <v>6.85</v>
      </c>
      <c r="P33" s="77">
        <v>1.6</v>
      </c>
      <c r="Q33" s="61">
        <v>3.17</v>
      </c>
      <c r="R33" s="77">
        <v>2.2999999999999998</v>
      </c>
      <c r="S33" s="61">
        <v>1.55</v>
      </c>
      <c r="T33" s="77">
        <v>0.9</v>
      </c>
      <c r="U33" s="61">
        <v>2010.98</v>
      </c>
      <c r="V33" s="77">
        <v>2.2999999999999998</v>
      </c>
    </row>
    <row r="34" spans="1:22" s="27" customFormat="1" ht="23.1" customHeight="1" x14ac:dyDescent="0.15">
      <c r="A34" s="177"/>
      <c r="B34" s="63" t="s">
        <v>70</v>
      </c>
      <c r="C34" s="64">
        <v>70.569999999999993</v>
      </c>
      <c r="D34" s="80">
        <v>0.9</v>
      </c>
      <c r="E34" s="64">
        <v>114.35</v>
      </c>
      <c r="F34" s="119">
        <v>0.6</v>
      </c>
      <c r="G34" s="64">
        <v>36.15</v>
      </c>
      <c r="H34" s="80">
        <v>0.3</v>
      </c>
      <c r="I34" s="64">
        <v>156.27000000000001</v>
      </c>
      <c r="J34" s="80">
        <v>0.4</v>
      </c>
      <c r="K34" s="64">
        <v>41.08</v>
      </c>
      <c r="L34" s="80">
        <v>0.6</v>
      </c>
      <c r="M34" s="64" t="s">
        <v>107</v>
      </c>
      <c r="N34" s="80" t="s">
        <v>107</v>
      </c>
      <c r="O34" s="64" t="s">
        <v>107</v>
      </c>
      <c r="P34" s="80" t="s">
        <v>107</v>
      </c>
      <c r="Q34" s="64" t="s">
        <v>107</v>
      </c>
      <c r="R34" s="80" t="s">
        <v>107</v>
      </c>
      <c r="S34" s="64" t="s">
        <v>107</v>
      </c>
      <c r="T34" s="80" t="s">
        <v>107</v>
      </c>
      <c r="U34" s="64">
        <v>418.41</v>
      </c>
      <c r="V34" s="80">
        <v>0.5</v>
      </c>
    </row>
    <row r="35" spans="1:22" s="27" customFormat="1" ht="23.1" customHeight="1" x14ac:dyDescent="0.15">
      <c r="A35" s="178"/>
      <c r="B35" s="6"/>
      <c r="C35" s="65">
        <v>7757.34</v>
      </c>
      <c r="D35" s="83">
        <v>100</v>
      </c>
      <c r="E35" s="65">
        <v>19365.97</v>
      </c>
      <c r="F35" s="120">
        <v>100</v>
      </c>
      <c r="G35" s="65">
        <v>11342.15</v>
      </c>
      <c r="H35" s="83">
        <v>100</v>
      </c>
      <c r="I35" s="65">
        <v>38799.599999999999</v>
      </c>
      <c r="J35" s="83">
        <v>100</v>
      </c>
      <c r="K35" s="65">
        <v>7018.21</v>
      </c>
      <c r="L35" s="83">
        <v>100</v>
      </c>
      <c r="M35" s="65">
        <v>2464.5700000000002</v>
      </c>
      <c r="N35" s="83">
        <v>100</v>
      </c>
      <c r="O35" s="65">
        <v>431.56</v>
      </c>
      <c r="P35" s="83">
        <v>100</v>
      </c>
      <c r="Q35" s="65">
        <v>137.88999999999999</v>
      </c>
      <c r="R35" s="83">
        <v>100</v>
      </c>
      <c r="S35" s="65">
        <v>177.25</v>
      </c>
      <c r="T35" s="83">
        <v>100</v>
      </c>
      <c r="U35" s="65">
        <v>87494.54</v>
      </c>
      <c r="V35" s="83">
        <v>100</v>
      </c>
    </row>
    <row r="36" spans="1:22" s="27" customFormat="1" ht="23.1" customHeight="1" x14ac:dyDescent="0.15">
      <c r="A36" s="169" t="s">
        <v>22</v>
      </c>
      <c r="B36" s="58" t="s">
        <v>66</v>
      </c>
      <c r="C36" s="59"/>
      <c r="D36" s="121">
        <f>D30-D42</f>
        <v>-8.7999999999999972</v>
      </c>
      <c r="E36" s="59"/>
      <c r="F36" s="121">
        <f>F30-F42</f>
        <v>-5.8000000000000007</v>
      </c>
      <c r="G36" s="59"/>
      <c r="H36" s="121">
        <f>H30-H42</f>
        <v>-8.5</v>
      </c>
      <c r="I36" s="59"/>
      <c r="J36" s="121">
        <f>J30-J42</f>
        <v>-6.1000000000000014</v>
      </c>
      <c r="K36" s="59"/>
      <c r="L36" s="121">
        <f>L30-L42</f>
        <v>-3.1999999999999993</v>
      </c>
      <c r="M36" s="59"/>
      <c r="N36" s="121">
        <f>N30-N42</f>
        <v>-3.6999999999999993</v>
      </c>
      <c r="O36" s="59"/>
      <c r="P36" s="121">
        <f>P30-P42</f>
        <v>-1.0999999999999996</v>
      </c>
      <c r="Q36" s="59"/>
      <c r="R36" s="121">
        <f>R30-R42</f>
        <v>0.69999999999999929</v>
      </c>
      <c r="S36" s="59"/>
      <c r="T36" s="121">
        <f>T30-T42</f>
        <v>-2.9</v>
      </c>
      <c r="U36" s="59"/>
      <c r="V36" s="121">
        <f>V30-V42</f>
        <v>-6.2999999999999989</v>
      </c>
    </row>
    <row r="37" spans="1:22" s="27" customFormat="1" ht="23.1" customHeight="1" x14ac:dyDescent="0.15">
      <c r="A37" s="177"/>
      <c r="B37" s="60" t="s">
        <v>67</v>
      </c>
      <c r="C37" s="61"/>
      <c r="D37" s="122">
        <f>D31-D43</f>
        <v>10.699999999999996</v>
      </c>
      <c r="E37" s="61"/>
      <c r="F37" s="122">
        <f>F31-F43</f>
        <v>3.8999999999999986</v>
      </c>
      <c r="G37" s="61"/>
      <c r="H37" s="122">
        <f>H31-H43</f>
        <v>7.3999999999999986</v>
      </c>
      <c r="I37" s="61"/>
      <c r="J37" s="122">
        <f>J31-J43</f>
        <v>7.9999999999999929</v>
      </c>
      <c r="K37" s="61"/>
      <c r="L37" s="122">
        <f>L31-L43</f>
        <v>6.4000000000000057</v>
      </c>
      <c r="M37" s="61"/>
      <c r="N37" s="122">
        <f>N31-N43</f>
        <v>9.6000000000000014</v>
      </c>
      <c r="O37" s="61"/>
      <c r="P37" s="122">
        <f>P31-P43</f>
        <v>8.7999999999999972</v>
      </c>
      <c r="Q37" s="61"/>
      <c r="R37" s="122">
        <f>R31-R43</f>
        <v>5.1000000000000085</v>
      </c>
      <c r="S37" s="61"/>
      <c r="T37" s="122">
        <f>T31-T43</f>
        <v>2.7999999999999972</v>
      </c>
      <c r="U37" s="61"/>
      <c r="V37" s="122">
        <f>V31-V43</f>
        <v>7.0999999999999943</v>
      </c>
    </row>
    <row r="38" spans="1:22" s="27" customFormat="1" ht="23.1" customHeight="1" x14ac:dyDescent="0.15">
      <c r="A38" s="177"/>
      <c r="B38" s="62" t="s">
        <v>68</v>
      </c>
      <c r="C38" s="61"/>
      <c r="D38" s="122">
        <f>D32-D44</f>
        <v>-5.2999999999999989</v>
      </c>
      <c r="E38" s="61"/>
      <c r="F38" s="122">
        <f>F32-F44</f>
        <v>1.4000000000000021</v>
      </c>
      <c r="G38" s="61"/>
      <c r="H38" s="122">
        <f>H32-H44</f>
        <v>0.39999999999999858</v>
      </c>
      <c r="I38" s="61"/>
      <c r="J38" s="122">
        <f>J32-J44</f>
        <v>-2</v>
      </c>
      <c r="K38" s="61"/>
      <c r="L38" s="122">
        <f>L32-L44</f>
        <v>-3.2999999999999989</v>
      </c>
      <c r="M38" s="61"/>
      <c r="N38" s="122">
        <f>N32-N44</f>
        <v>-5.4999999999999982</v>
      </c>
      <c r="O38" s="61"/>
      <c r="P38" s="122">
        <f>P32-P44</f>
        <v>-7.3000000000000007</v>
      </c>
      <c r="Q38" s="61"/>
      <c r="R38" s="122">
        <f>R32-R44</f>
        <v>-3.1000000000000014</v>
      </c>
      <c r="S38" s="61"/>
      <c r="T38" s="122">
        <f>T32-T44</f>
        <v>3.8999999999999986</v>
      </c>
      <c r="U38" s="61"/>
      <c r="V38" s="122">
        <f>V32-V44</f>
        <v>-1.3999999999999986</v>
      </c>
    </row>
    <row r="39" spans="1:22" s="27" customFormat="1" ht="23.1" customHeight="1" x14ac:dyDescent="0.15">
      <c r="A39" s="177"/>
      <c r="B39" s="62" t="s">
        <v>69</v>
      </c>
      <c r="C39" s="61"/>
      <c r="D39" s="122">
        <f>D33-D45</f>
        <v>3</v>
      </c>
      <c r="E39" s="61"/>
      <c r="F39" s="122">
        <f>F33-F45</f>
        <v>0.30000000000000027</v>
      </c>
      <c r="G39" s="61"/>
      <c r="H39" s="122">
        <f>H33-H45</f>
        <v>0.89999999999999991</v>
      </c>
      <c r="I39" s="61"/>
      <c r="J39" s="122">
        <f>J33-J45</f>
        <v>0</v>
      </c>
      <c r="K39" s="61"/>
      <c r="L39" s="122">
        <f>L33-L45</f>
        <v>-0.39999999999999991</v>
      </c>
      <c r="M39" s="61"/>
      <c r="N39" s="122">
        <f>N33-N45</f>
        <v>0</v>
      </c>
      <c r="O39" s="61"/>
      <c r="P39" s="122">
        <f>P33-P45</f>
        <v>-0.5</v>
      </c>
      <c r="Q39" s="61"/>
      <c r="R39" s="122">
        <f>R33-R45</f>
        <v>-2.7</v>
      </c>
      <c r="S39" s="61"/>
      <c r="T39" s="122">
        <f>T33-T45</f>
        <v>-3</v>
      </c>
      <c r="U39" s="61"/>
      <c r="V39" s="122">
        <f>V33-V45</f>
        <v>0.49999999999999978</v>
      </c>
    </row>
    <row r="40" spans="1:22" s="27" customFormat="1" ht="23.1" customHeight="1" x14ac:dyDescent="0.15">
      <c r="A40" s="177"/>
      <c r="B40" s="63" t="s">
        <v>70</v>
      </c>
      <c r="C40" s="64"/>
      <c r="D40" s="123">
        <f>D34-D46</f>
        <v>0.4</v>
      </c>
      <c r="E40" s="64"/>
      <c r="F40" s="123">
        <f>F34-F46</f>
        <v>0.19999999999999996</v>
      </c>
      <c r="G40" s="64"/>
      <c r="H40" s="123">
        <f>H34-H46</f>
        <v>-0.3</v>
      </c>
      <c r="I40" s="64"/>
      <c r="J40" s="123">
        <f>J34-J46</f>
        <v>0.10000000000000003</v>
      </c>
      <c r="K40" s="64"/>
      <c r="L40" s="123">
        <f>L34-L46</f>
        <v>0.39999999999999997</v>
      </c>
      <c r="M40" s="64"/>
      <c r="N40" s="123"/>
      <c r="O40" s="64"/>
      <c r="P40" s="123"/>
      <c r="Q40" s="64"/>
      <c r="R40" s="123"/>
      <c r="S40" s="64"/>
      <c r="T40" s="123"/>
      <c r="U40" s="64"/>
      <c r="V40" s="123">
        <f>V34-V46</f>
        <v>9.9999999999999978E-2</v>
      </c>
    </row>
    <row r="41" spans="1:22" s="27" customFormat="1" ht="23.1" customHeight="1" x14ac:dyDescent="0.15">
      <c r="A41" s="178"/>
      <c r="B41" s="6"/>
      <c r="C41" s="66" t="s">
        <v>23</v>
      </c>
      <c r="D41" s="124" t="s">
        <v>104</v>
      </c>
      <c r="E41" s="66" t="s">
        <v>104</v>
      </c>
      <c r="F41" s="125" t="s">
        <v>104</v>
      </c>
      <c r="G41" s="66" t="s">
        <v>104</v>
      </c>
      <c r="H41" s="124" t="s">
        <v>104</v>
      </c>
      <c r="I41" s="66" t="s">
        <v>104</v>
      </c>
      <c r="J41" s="125" t="s">
        <v>104</v>
      </c>
      <c r="K41" s="66" t="s">
        <v>104</v>
      </c>
      <c r="L41" s="124" t="s">
        <v>104</v>
      </c>
      <c r="M41" s="66" t="s">
        <v>104</v>
      </c>
      <c r="N41" s="124" t="s">
        <v>104</v>
      </c>
      <c r="O41" s="66" t="s">
        <v>104</v>
      </c>
      <c r="P41" s="124" t="s">
        <v>104</v>
      </c>
      <c r="Q41" s="66" t="s">
        <v>104</v>
      </c>
      <c r="R41" s="124" t="s">
        <v>104</v>
      </c>
      <c r="S41" s="66" t="s">
        <v>104</v>
      </c>
      <c r="T41" s="124" t="s">
        <v>104</v>
      </c>
      <c r="U41" s="66" t="s">
        <v>104</v>
      </c>
      <c r="V41" s="124" t="s">
        <v>104</v>
      </c>
    </row>
    <row r="42" spans="1:22" s="27" customFormat="1" ht="23.1" customHeight="1" x14ac:dyDescent="0.15">
      <c r="A42" s="169" t="s">
        <v>108</v>
      </c>
      <c r="B42" s="58" t="s">
        <v>66</v>
      </c>
      <c r="C42" s="59">
        <v>3838.35</v>
      </c>
      <c r="D42" s="74">
        <v>33.4</v>
      </c>
      <c r="E42" s="59">
        <v>5956.49</v>
      </c>
      <c r="F42" s="118">
        <v>24.7</v>
      </c>
      <c r="G42" s="59">
        <v>3170.8</v>
      </c>
      <c r="H42" s="74">
        <v>24.7</v>
      </c>
      <c r="I42" s="59">
        <v>9731.14</v>
      </c>
      <c r="J42" s="74">
        <v>18.8</v>
      </c>
      <c r="K42" s="59">
        <v>1640.58</v>
      </c>
      <c r="L42" s="74">
        <v>17.899999999999999</v>
      </c>
      <c r="M42" s="59">
        <v>444.97</v>
      </c>
      <c r="N42" s="74">
        <v>14.5</v>
      </c>
      <c r="O42" s="59">
        <v>65.099999999999994</v>
      </c>
      <c r="P42" s="74">
        <v>10.9</v>
      </c>
      <c r="Q42" s="59">
        <v>8.94</v>
      </c>
      <c r="R42" s="74">
        <v>5.9</v>
      </c>
      <c r="S42" s="59">
        <v>11.75</v>
      </c>
      <c r="T42" s="74">
        <v>6</v>
      </c>
      <c r="U42" s="59">
        <v>24868.13</v>
      </c>
      <c r="V42" s="74">
        <v>21.9</v>
      </c>
    </row>
    <row r="43" spans="1:22" s="27" customFormat="1" ht="23.1" customHeight="1" x14ac:dyDescent="0.15">
      <c r="A43" s="177"/>
      <c r="B43" s="60" t="s">
        <v>67</v>
      </c>
      <c r="C43" s="61">
        <v>6058.91</v>
      </c>
      <c r="D43" s="77">
        <v>52.7</v>
      </c>
      <c r="E43" s="61">
        <v>12787.72</v>
      </c>
      <c r="F43" s="77">
        <v>52.9</v>
      </c>
      <c r="G43" s="61">
        <v>6868.96</v>
      </c>
      <c r="H43" s="77">
        <v>53.4</v>
      </c>
      <c r="I43" s="61">
        <v>31351.15</v>
      </c>
      <c r="J43" s="77">
        <v>60.6</v>
      </c>
      <c r="K43" s="61">
        <v>5621.06</v>
      </c>
      <c r="L43" s="77">
        <v>61.3</v>
      </c>
      <c r="M43" s="61">
        <v>1937.59</v>
      </c>
      <c r="N43" s="77">
        <v>63.1</v>
      </c>
      <c r="O43" s="61">
        <v>400.94</v>
      </c>
      <c r="P43" s="77">
        <v>67.2</v>
      </c>
      <c r="Q43" s="61">
        <v>116.63</v>
      </c>
      <c r="R43" s="77">
        <v>76.8</v>
      </c>
      <c r="S43" s="61">
        <v>128.13</v>
      </c>
      <c r="T43" s="77">
        <v>65.3</v>
      </c>
      <c r="U43" s="61">
        <v>65271.11</v>
      </c>
      <c r="V43" s="77">
        <v>57.5</v>
      </c>
    </row>
    <row r="44" spans="1:22" s="27" customFormat="1" ht="23.1" customHeight="1" x14ac:dyDescent="0.15">
      <c r="A44" s="177"/>
      <c r="B44" s="62" t="s">
        <v>68</v>
      </c>
      <c r="C44" s="61">
        <v>1514.72</v>
      </c>
      <c r="D44" s="77">
        <v>13.2</v>
      </c>
      <c r="E44" s="61">
        <v>4765.28</v>
      </c>
      <c r="F44" s="77">
        <v>19.7</v>
      </c>
      <c r="G44" s="61">
        <v>2246.5100000000002</v>
      </c>
      <c r="H44" s="77">
        <v>17.5</v>
      </c>
      <c r="I44" s="61">
        <v>9744.74</v>
      </c>
      <c r="J44" s="77">
        <v>18.8</v>
      </c>
      <c r="K44" s="61">
        <v>1760.26</v>
      </c>
      <c r="L44" s="77">
        <v>19.2</v>
      </c>
      <c r="M44" s="61">
        <v>626.45000000000005</v>
      </c>
      <c r="N44" s="77">
        <v>20.399999999999999</v>
      </c>
      <c r="O44" s="61">
        <v>118.12</v>
      </c>
      <c r="P44" s="77">
        <v>19.8</v>
      </c>
      <c r="Q44" s="61">
        <v>18.71</v>
      </c>
      <c r="R44" s="77">
        <v>12.3</v>
      </c>
      <c r="S44" s="61">
        <v>47.09</v>
      </c>
      <c r="T44" s="77">
        <v>24</v>
      </c>
      <c r="U44" s="61">
        <v>20841.88</v>
      </c>
      <c r="V44" s="77">
        <v>18.399999999999999</v>
      </c>
    </row>
    <row r="45" spans="1:22" s="27" customFormat="1" ht="23.1" customHeight="1" x14ac:dyDescent="0.15">
      <c r="A45" s="177"/>
      <c r="B45" s="62" t="s">
        <v>69</v>
      </c>
      <c r="C45" s="61">
        <v>36.270000000000003</v>
      </c>
      <c r="D45" s="77">
        <v>0.3</v>
      </c>
      <c r="E45" s="61">
        <v>553.47</v>
      </c>
      <c r="F45" s="77">
        <v>2.2999999999999998</v>
      </c>
      <c r="G45" s="61">
        <v>496.84</v>
      </c>
      <c r="H45" s="77">
        <v>3.9</v>
      </c>
      <c r="I45" s="61">
        <v>793.91</v>
      </c>
      <c r="J45" s="77">
        <v>1.5</v>
      </c>
      <c r="K45" s="61">
        <v>136.01</v>
      </c>
      <c r="L45" s="77">
        <v>1.5</v>
      </c>
      <c r="M45" s="61">
        <v>49.71</v>
      </c>
      <c r="N45" s="77">
        <v>1.6</v>
      </c>
      <c r="O45" s="61">
        <v>12.62</v>
      </c>
      <c r="P45" s="77">
        <v>2.1</v>
      </c>
      <c r="Q45" s="61">
        <v>7.52</v>
      </c>
      <c r="R45" s="77">
        <v>5</v>
      </c>
      <c r="S45" s="61">
        <v>7.74</v>
      </c>
      <c r="T45" s="77">
        <v>3.9</v>
      </c>
      <c r="U45" s="61">
        <v>2094.09</v>
      </c>
      <c r="V45" s="77">
        <v>1.8</v>
      </c>
    </row>
    <row r="46" spans="1:22" s="27" customFormat="1" ht="23.1" customHeight="1" x14ac:dyDescent="0.15">
      <c r="A46" s="177"/>
      <c r="B46" s="63" t="s">
        <v>70</v>
      </c>
      <c r="C46" s="64">
        <v>57.91</v>
      </c>
      <c r="D46" s="80">
        <v>0.5</v>
      </c>
      <c r="E46" s="64">
        <v>91.81</v>
      </c>
      <c r="F46" s="119">
        <v>0.4</v>
      </c>
      <c r="G46" s="64">
        <v>76.64</v>
      </c>
      <c r="H46" s="80">
        <v>0.6</v>
      </c>
      <c r="I46" s="64">
        <v>154.91999999999999</v>
      </c>
      <c r="J46" s="80">
        <v>0.3</v>
      </c>
      <c r="K46" s="64">
        <v>18.100000000000001</v>
      </c>
      <c r="L46" s="80">
        <v>0.2</v>
      </c>
      <c r="M46" s="64">
        <v>12.15</v>
      </c>
      <c r="N46" s="80">
        <v>0.4</v>
      </c>
      <c r="O46" s="64" t="s">
        <v>107</v>
      </c>
      <c r="P46" s="80"/>
      <c r="Q46" s="64" t="s">
        <v>107</v>
      </c>
      <c r="R46" s="80"/>
      <c r="S46" s="64">
        <v>1.49</v>
      </c>
      <c r="T46" s="80">
        <v>0.8</v>
      </c>
      <c r="U46" s="64">
        <v>413.02</v>
      </c>
      <c r="V46" s="80">
        <v>0.4</v>
      </c>
    </row>
    <row r="47" spans="1:22" s="27" customFormat="1" ht="23.1" customHeight="1" x14ac:dyDescent="0.15">
      <c r="A47" s="178"/>
      <c r="B47" s="6"/>
      <c r="C47" s="65">
        <v>11506.16</v>
      </c>
      <c r="D47" s="83">
        <v>100</v>
      </c>
      <c r="E47" s="65">
        <v>24154.77</v>
      </c>
      <c r="F47" s="120">
        <v>100</v>
      </c>
      <c r="G47" s="65">
        <v>12859.75</v>
      </c>
      <c r="H47" s="83">
        <v>100</v>
      </c>
      <c r="I47" s="65">
        <v>51775.87</v>
      </c>
      <c r="J47" s="83">
        <v>100</v>
      </c>
      <c r="K47" s="65">
        <v>9176.0300000000007</v>
      </c>
      <c r="L47" s="83">
        <v>100</v>
      </c>
      <c r="M47" s="65">
        <v>3070.87</v>
      </c>
      <c r="N47" s="83">
        <v>100</v>
      </c>
      <c r="O47" s="65">
        <v>596.78</v>
      </c>
      <c r="P47" s="83">
        <v>100</v>
      </c>
      <c r="Q47" s="65">
        <v>151.80000000000001</v>
      </c>
      <c r="R47" s="83">
        <v>100</v>
      </c>
      <c r="S47" s="65">
        <v>196.2</v>
      </c>
      <c r="T47" s="83">
        <v>100</v>
      </c>
      <c r="U47" s="65">
        <v>113488.23</v>
      </c>
      <c r="V47" s="83">
        <v>100</v>
      </c>
    </row>
    <row r="48" spans="1:22" s="27" customFormat="1" ht="23.1" customHeight="1" x14ac:dyDescent="0.15">
      <c r="A48" s="169" t="s">
        <v>22</v>
      </c>
      <c r="B48" s="58" t="s">
        <v>66</v>
      </c>
      <c r="C48" s="59"/>
      <c r="D48" s="121">
        <f>D42-D54</f>
        <v>11.399999999999999</v>
      </c>
      <c r="E48" s="59"/>
      <c r="F48" s="121">
        <f>F42-F54</f>
        <v>6.6999999999999993</v>
      </c>
      <c r="G48" s="59"/>
      <c r="H48" s="121">
        <f>H42-H54</f>
        <v>6.8000000000000007</v>
      </c>
      <c r="I48" s="59"/>
      <c r="J48" s="121">
        <f>J42-J54</f>
        <v>7.6000000000000014</v>
      </c>
      <c r="K48" s="59"/>
      <c r="L48" s="121">
        <f>L42-L54</f>
        <v>6.2999999999999989</v>
      </c>
      <c r="M48" s="59"/>
      <c r="N48" s="121">
        <f>N42-N54</f>
        <v>5.6</v>
      </c>
      <c r="O48" s="59"/>
      <c r="P48" s="121">
        <f>P42-P54</f>
        <v>4.7</v>
      </c>
      <c r="Q48" s="59"/>
      <c r="R48" s="121">
        <f>R42-R54</f>
        <v>-0.89999999999999947</v>
      </c>
      <c r="S48" s="59"/>
      <c r="T48" s="121">
        <f>T42-T54</f>
        <v>3.5</v>
      </c>
      <c r="U48" s="59"/>
      <c r="V48" s="121">
        <f>V42-V54</f>
        <v>7.4999999999999982</v>
      </c>
    </row>
    <row r="49" spans="1:22" s="27" customFormat="1" ht="23.1" customHeight="1" x14ac:dyDescent="0.15">
      <c r="A49" s="177"/>
      <c r="B49" s="60" t="s">
        <v>67</v>
      </c>
      <c r="C49" s="61"/>
      <c r="D49" s="122">
        <f>D43-D55</f>
        <v>-6.5</v>
      </c>
      <c r="E49" s="61"/>
      <c r="F49" s="122">
        <f>F43-F55</f>
        <v>0.29999999999999716</v>
      </c>
      <c r="G49" s="61"/>
      <c r="H49" s="122">
        <f>H43-H55</f>
        <v>-3.8000000000000043</v>
      </c>
      <c r="I49" s="61"/>
      <c r="J49" s="122">
        <f>J43-J55</f>
        <v>-2.6000000000000014</v>
      </c>
      <c r="K49" s="61"/>
      <c r="L49" s="122">
        <f>L43-L55</f>
        <v>-5.2000000000000028</v>
      </c>
      <c r="M49" s="61"/>
      <c r="N49" s="122">
        <f>N43-N55</f>
        <v>-3.1999999999999957</v>
      </c>
      <c r="O49" s="61"/>
      <c r="P49" s="122">
        <f>P43-P55</f>
        <v>-3.7000000000000028</v>
      </c>
      <c r="Q49" s="61"/>
      <c r="R49" s="122">
        <f>R43-R55</f>
        <v>5.8999999999999915</v>
      </c>
      <c r="S49" s="61"/>
      <c r="T49" s="122">
        <f>T43-T55</f>
        <v>5.8999999999999986</v>
      </c>
      <c r="U49" s="61"/>
      <c r="V49" s="122">
        <f>V43-V55</f>
        <v>-2.7000000000000028</v>
      </c>
    </row>
    <row r="50" spans="1:22" s="27" customFormat="1" ht="23.1" customHeight="1" x14ac:dyDescent="0.15">
      <c r="A50" s="177"/>
      <c r="B50" s="62" t="s">
        <v>68</v>
      </c>
      <c r="C50" s="61"/>
      <c r="D50" s="122">
        <f>D44-D56</f>
        <v>-0.90000000000000036</v>
      </c>
      <c r="E50" s="61"/>
      <c r="F50" s="122">
        <f>F44-F56</f>
        <v>-5.6999999999999993</v>
      </c>
      <c r="G50" s="61"/>
      <c r="H50" s="122">
        <f>H44-H56</f>
        <v>-3.8000000000000007</v>
      </c>
      <c r="I50" s="61"/>
      <c r="J50" s="122">
        <f>J44-J56</f>
        <v>-4.5999999999999979</v>
      </c>
      <c r="K50" s="61"/>
      <c r="L50" s="122">
        <f>L44-L56</f>
        <v>-1</v>
      </c>
      <c r="M50" s="61"/>
      <c r="N50" s="122">
        <f>N44-N56</f>
        <v>-0.90000000000000213</v>
      </c>
      <c r="O50" s="61"/>
      <c r="P50" s="122">
        <f>P44-P56</f>
        <v>-1.5</v>
      </c>
      <c r="Q50" s="61"/>
      <c r="R50" s="122">
        <f>R44-R56</f>
        <v>-9.3999999999999986</v>
      </c>
      <c r="S50" s="61"/>
      <c r="T50" s="122">
        <f>T44-T56</f>
        <v>-11.799999999999997</v>
      </c>
      <c r="U50" s="61"/>
      <c r="V50" s="122">
        <f>V44-V56</f>
        <v>-4</v>
      </c>
    </row>
    <row r="51" spans="1:22" s="27" customFormat="1" ht="23.1" customHeight="1" x14ac:dyDescent="0.15">
      <c r="A51" s="177"/>
      <c r="B51" s="62" t="s">
        <v>69</v>
      </c>
      <c r="C51" s="61"/>
      <c r="D51" s="122">
        <f>D45-D57</f>
        <v>-4.1000000000000005</v>
      </c>
      <c r="E51" s="61"/>
      <c r="F51" s="122">
        <f>F45-F57</f>
        <v>-0.20000000000000018</v>
      </c>
      <c r="G51" s="61"/>
      <c r="H51" s="122">
        <f>H45-H57</f>
        <v>0.19999999999999973</v>
      </c>
      <c r="I51" s="61"/>
      <c r="J51" s="122">
        <f>J45-J57</f>
        <v>-0.39999999999999991</v>
      </c>
      <c r="K51" s="61"/>
      <c r="L51" s="122">
        <f>L45-L57</f>
        <v>-0.10000000000000009</v>
      </c>
      <c r="M51" s="61"/>
      <c r="N51" s="122">
        <f>N45-N57</f>
        <v>-1.2999999999999998</v>
      </c>
      <c r="O51" s="61"/>
      <c r="P51" s="122">
        <f>P45-P57</f>
        <v>0.70000000000000018</v>
      </c>
      <c r="Q51" s="61"/>
      <c r="R51" s="122">
        <f>R45-R57</f>
        <v>4.3</v>
      </c>
      <c r="S51" s="61"/>
      <c r="T51" s="122">
        <f>T45-T57</f>
        <v>2.0999999999999996</v>
      </c>
      <c r="U51" s="61"/>
      <c r="V51" s="122">
        <f>V45-V57</f>
        <v>-0.7</v>
      </c>
    </row>
    <row r="52" spans="1:22" s="27" customFormat="1" ht="23.1" customHeight="1" x14ac:dyDescent="0.15">
      <c r="A52" s="177"/>
      <c r="B52" s="63" t="s">
        <v>70</v>
      </c>
      <c r="C52" s="64"/>
      <c r="D52" s="123">
        <f>D46-D58</f>
        <v>0.2</v>
      </c>
      <c r="E52" s="64"/>
      <c r="F52" s="123">
        <f>F46-F58</f>
        <v>-1.1000000000000001</v>
      </c>
      <c r="G52" s="64"/>
      <c r="H52" s="123">
        <f>H46-H58</f>
        <v>0.6</v>
      </c>
      <c r="I52" s="64"/>
      <c r="J52" s="123">
        <f>J46-J58</f>
        <v>-0.10000000000000003</v>
      </c>
      <c r="K52" s="64"/>
      <c r="L52" s="123">
        <f>L46-L58</f>
        <v>0</v>
      </c>
      <c r="M52" s="64"/>
      <c r="N52" s="123">
        <f>N46-N58</f>
        <v>-9.9999999999999978E-2</v>
      </c>
      <c r="O52" s="64"/>
      <c r="P52" s="123">
        <f>P46-P58</f>
        <v>-0.2</v>
      </c>
      <c r="Q52" s="64"/>
      <c r="R52" s="123">
        <f>R46-R58</f>
        <v>0</v>
      </c>
      <c r="S52" s="64"/>
      <c r="T52" s="123">
        <f>T46-T58</f>
        <v>0.30000000000000004</v>
      </c>
      <c r="U52" s="64"/>
      <c r="V52" s="123">
        <f>V46-V58</f>
        <v>-9.9999999999999978E-2</v>
      </c>
    </row>
    <row r="53" spans="1:22" s="27" customFormat="1" ht="23.1" customHeight="1" x14ac:dyDescent="0.15">
      <c r="A53" s="178"/>
      <c r="B53" s="6"/>
      <c r="C53" s="66" t="s">
        <v>23</v>
      </c>
      <c r="D53" s="124" t="s">
        <v>104</v>
      </c>
      <c r="E53" s="66" t="s">
        <v>104</v>
      </c>
      <c r="F53" s="125" t="s">
        <v>104</v>
      </c>
      <c r="G53" s="66" t="s">
        <v>104</v>
      </c>
      <c r="H53" s="124" t="s">
        <v>104</v>
      </c>
      <c r="I53" s="66" t="s">
        <v>104</v>
      </c>
      <c r="J53" s="125" t="s">
        <v>104</v>
      </c>
      <c r="K53" s="66" t="s">
        <v>104</v>
      </c>
      <c r="L53" s="124" t="s">
        <v>104</v>
      </c>
      <c r="M53" s="66" t="s">
        <v>104</v>
      </c>
      <c r="N53" s="124" t="s">
        <v>104</v>
      </c>
      <c r="O53" s="66" t="s">
        <v>104</v>
      </c>
      <c r="P53" s="124" t="s">
        <v>104</v>
      </c>
      <c r="Q53" s="66" t="s">
        <v>104</v>
      </c>
      <c r="R53" s="124" t="s">
        <v>104</v>
      </c>
      <c r="S53" s="66" t="s">
        <v>104</v>
      </c>
      <c r="T53" s="124" t="s">
        <v>104</v>
      </c>
      <c r="U53" s="66" t="s">
        <v>104</v>
      </c>
      <c r="V53" s="124" t="s">
        <v>104</v>
      </c>
    </row>
    <row r="54" spans="1:22" s="27" customFormat="1" ht="23.1" customHeight="1" x14ac:dyDescent="0.15">
      <c r="A54" s="169" t="s">
        <v>109</v>
      </c>
      <c r="B54" s="58" t="s">
        <v>66</v>
      </c>
      <c r="C54" s="59">
        <v>2657</v>
      </c>
      <c r="D54" s="74">
        <v>22</v>
      </c>
      <c r="E54" s="59">
        <v>4725</v>
      </c>
      <c r="F54" s="118">
        <v>18</v>
      </c>
      <c r="G54" s="59">
        <v>2636</v>
      </c>
      <c r="H54" s="74">
        <v>17.899999999999999</v>
      </c>
      <c r="I54" s="59">
        <v>6195</v>
      </c>
      <c r="J54" s="74">
        <v>11.2</v>
      </c>
      <c r="K54" s="59">
        <v>1095</v>
      </c>
      <c r="L54" s="74">
        <v>11.6</v>
      </c>
      <c r="M54" s="59">
        <v>289</v>
      </c>
      <c r="N54" s="74">
        <v>8.9</v>
      </c>
      <c r="O54" s="59">
        <v>40</v>
      </c>
      <c r="P54" s="74">
        <v>6.2</v>
      </c>
      <c r="Q54" s="59">
        <v>13</v>
      </c>
      <c r="R54" s="74">
        <v>6.8</v>
      </c>
      <c r="S54" s="59">
        <v>6</v>
      </c>
      <c r="T54" s="74">
        <v>2.5</v>
      </c>
      <c r="U54" s="59">
        <v>17655</v>
      </c>
      <c r="V54" s="74">
        <v>14.4</v>
      </c>
    </row>
    <row r="55" spans="1:22" s="27" customFormat="1" ht="23.1" customHeight="1" x14ac:dyDescent="0.15">
      <c r="A55" s="177"/>
      <c r="B55" s="60" t="s">
        <v>67</v>
      </c>
      <c r="C55" s="61">
        <v>7154</v>
      </c>
      <c r="D55" s="77">
        <v>59.2</v>
      </c>
      <c r="E55" s="61">
        <v>13768</v>
      </c>
      <c r="F55" s="77">
        <v>52.6</v>
      </c>
      <c r="G55" s="61">
        <v>8432</v>
      </c>
      <c r="H55" s="77">
        <v>57.2</v>
      </c>
      <c r="I55" s="61">
        <v>35068</v>
      </c>
      <c r="J55" s="77">
        <v>63.2</v>
      </c>
      <c r="K55" s="61">
        <v>6284</v>
      </c>
      <c r="L55" s="77">
        <v>66.5</v>
      </c>
      <c r="M55" s="61">
        <v>2150</v>
      </c>
      <c r="N55" s="77">
        <v>66.3</v>
      </c>
      <c r="O55" s="61">
        <v>454</v>
      </c>
      <c r="P55" s="77">
        <v>70.900000000000006</v>
      </c>
      <c r="Q55" s="61">
        <v>136</v>
      </c>
      <c r="R55" s="77">
        <v>70.900000000000006</v>
      </c>
      <c r="S55" s="61">
        <v>142</v>
      </c>
      <c r="T55" s="77">
        <v>59.4</v>
      </c>
      <c r="U55" s="61">
        <v>73589</v>
      </c>
      <c r="V55" s="77">
        <v>60.2</v>
      </c>
    </row>
    <row r="56" spans="1:22" s="27" customFormat="1" ht="23.1" customHeight="1" x14ac:dyDescent="0.15">
      <c r="A56" s="177"/>
      <c r="B56" s="62" t="s">
        <v>68</v>
      </c>
      <c r="C56" s="61">
        <v>1705</v>
      </c>
      <c r="D56" s="77">
        <v>14.1</v>
      </c>
      <c r="E56" s="61">
        <v>6654</v>
      </c>
      <c r="F56" s="77">
        <v>25.4</v>
      </c>
      <c r="G56" s="61">
        <v>3135</v>
      </c>
      <c r="H56" s="77">
        <v>21.3</v>
      </c>
      <c r="I56" s="61">
        <v>12990</v>
      </c>
      <c r="J56" s="77">
        <v>23.4</v>
      </c>
      <c r="K56" s="61">
        <v>1910</v>
      </c>
      <c r="L56" s="77">
        <v>20.2</v>
      </c>
      <c r="M56" s="61">
        <v>689</v>
      </c>
      <c r="N56" s="77">
        <v>21.3</v>
      </c>
      <c r="O56" s="61">
        <v>136</v>
      </c>
      <c r="P56" s="77">
        <v>21.3</v>
      </c>
      <c r="Q56" s="61">
        <v>42</v>
      </c>
      <c r="R56" s="77">
        <v>21.7</v>
      </c>
      <c r="S56" s="61">
        <v>85</v>
      </c>
      <c r="T56" s="77">
        <v>35.799999999999997</v>
      </c>
      <c r="U56" s="61">
        <v>27347</v>
      </c>
      <c r="V56" s="77">
        <v>22.4</v>
      </c>
    </row>
    <row r="57" spans="1:22" s="27" customFormat="1" ht="23.1" customHeight="1" x14ac:dyDescent="0.15">
      <c r="A57" s="177"/>
      <c r="B57" s="62" t="s">
        <v>69</v>
      </c>
      <c r="C57" s="61">
        <v>531</v>
      </c>
      <c r="D57" s="77">
        <v>4.4000000000000004</v>
      </c>
      <c r="E57" s="61">
        <v>648</v>
      </c>
      <c r="F57" s="77">
        <v>2.5</v>
      </c>
      <c r="G57" s="61">
        <v>543</v>
      </c>
      <c r="H57" s="77">
        <v>3.7</v>
      </c>
      <c r="I57" s="61">
        <v>1055</v>
      </c>
      <c r="J57" s="77">
        <v>1.9</v>
      </c>
      <c r="K57" s="61">
        <v>149</v>
      </c>
      <c r="L57" s="77">
        <v>1.6</v>
      </c>
      <c r="M57" s="61">
        <v>96</v>
      </c>
      <c r="N57" s="77">
        <v>2.9</v>
      </c>
      <c r="O57" s="61">
        <v>9</v>
      </c>
      <c r="P57" s="77">
        <v>1.4</v>
      </c>
      <c r="Q57" s="61">
        <v>1</v>
      </c>
      <c r="R57" s="77">
        <v>0.7</v>
      </c>
      <c r="S57" s="61">
        <v>4</v>
      </c>
      <c r="T57" s="77">
        <v>1.8</v>
      </c>
      <c r="U57" s="61">
        <v>3035</v>
      </c>
      <c r="V57" s="77">
        <v>2.5</v>
      </c>
    </row>
    <row r="58" spans="1:22" s="27" customFormat="1" ht="23.1" customHeight="1" x14ac:dyDescent="0.15">
      <c r="A58" s="177"/>
      <c r="B58" s="63" t="s">
        <v>70</v>
      </c>
      <c r="C58" s="64">
        <v>34</v>
      </c>
      <c r="D58" s="80">
        <v>0.3</v>
      </c>
      <c r="E58" s="64">
        <v>383</v>
      </c>
      <c r="F58" s="119">
        <v>1.5</v>
      </c>
      <c r="G58" s="64">
        <v>4</v>
      </c>
      <c r="H58" s="80">
        <v>0</v>
      </c>
      <c r="I58" s="64">
        <v>211</v>
      </c>
      <c r="J58" s="80">
        <v>0.4</v>
      </c>
      <c r="K58" s="64">
        <v>15</v>
      </c>
      <c r="L58" s="80">
        <v>0.2</v>
      </c>
      <c r="M58" s="64">
        <v>17</v>
      </c>
      <c r="N58" s="80">
        <v>0.5</v>
      </c>
      <c r="O58" s="64">
        <v>2</v>
      </c>
      <c r="P58" s="80">
        <v>0.2</v>
      </c>
      <c r="Q58" s="64" t="s">
        <v>107</v>
      </c>
      <c r="R58" s="80"/>
      <c r="S58" s="64">
        <v>1</v>
      </c>
      <c r="T58" s="80">
        <v>0.5</v>
      </c>
      <c r="U58" s="64">
        <v>666</v>
      </c>
      <c r="V58" s="80">
        <v>0.5</v>
      </c>
    </row>
    <row r="59" spans="1:22" s="27" customFormat="1" ht="23.1" customHeight="1" x14ac:dyDescent="0.15">
      <c r="A59" s="178"/>
      <c r="B59" s="6"/>
      <c r="C59" s="65">
        <v>12081</v>
      </c>
      <c r="D59" s="83">
        <v>100</v>
      </c>
      <c r="E59" s="65">
        <v>26177</v>
      </c>
      <c r="F59" s="120">
        <v>100</v>
      </c>
      <c r="G59" s="65">
        <v>14751</v>
      </c>
      <c r="H59" s="83">
        <v>100</v>
      </c>
      <c r="I59" s="65">
        <v>55518</v>
      </c>
      <c r="J59" s="83">
        <v>100</v>
      </c>
      <c r="K59" s="65">
        <v>9453</v>
      </c>
      <c r="L59" s="83">
        <v>100</v>
      </c>
      <c r="M59" s="65">
        <v>3241</v>
      </c>
      <c r="N59" s="83">
        <v>100</v>
      </c>
      <c r="O59" s="65">
        <v>641</v>
      </c>
      <c r="P59" s="83">
        <v>100</v>
      </c>
      <c r="Q59" s="65">
        <v>192</v>
      </c>
      <c r="R59" s="83">
        <v>100</v>
      </c>
      <c r="S59" s="65">
        <v>239</v>
      </c>
      <c r="T59" s="83">
        <v>100</v>
      </c>
      <c r="U59" s="65">
        <v>122292</v>
      </c>
      <c r="V59" s="83">
        <v>100</v>
      </c>
    </row>
    <row r="60" spans="1:22" s="27" customFormat="1" ht="23.1" customHeight="1" x14ac:dyDescent="0.15">
      <c r="A60" s="169" t="s">
        <v>22</v>
      </c>
      <c r="B60" s="58" t="s">
        <v>66</v>
      </c>
      <c r="C60" s="59"/>
      <c r="D60" s="121">
        <f>D54-D66</f>
        <v>2.4277761500146475</v>
      </c>
      <c r="E60" s="59"/>
      <c r="F60" s="121">
        <f>F54-F66</f>
        <v>7.0229477170570149</v>
      </c>
      <c r="G60" s="59"/>
      <c r="H60" s="121">
        <f>H54-H66</f>
        <v>9.1253950651510944</v>
      </c>
      <c r="I60" s="59"/>
      <c r="J60" s="121">
        <f>J54-J66</f>
        <v>4.5100122534487523</v>
      </c>
      <c r="K60" s="59"/>
      <c r="L60" s="121">
        <f>L54-L66</f>
        <v>4.2621160409556316</v>
      </c>
      <c r="M60" s="59"/>
      <c r="N60" s="121">
        <f>N54-N66</f>
        <v>2.4357142857142859</v>
      </c>
      <c r="O60" s="59"/>
      <c r="P60" s="121">
        <f>P54-P66</f>
        <v>1.7908289241622581</v>
      </c>
      <c r="Q60" s="59"/>
      <c r="R60" s="121">
        <f>R54-R66</f>
        <v>-2.7541401273885358</v>
      </c>
      <c r="S60" s="59"/>
      <c r="T60" s="121">
        <f>T54-T66</f>
        <v>0.71428571428571441</v>
      </c>
      <c r="U60" s="59"/>
      <c r="V60" s="121">
        <f>V54-V66</f>
        <v>4.9743499551693233</v>
      </c>
    </row>
    <row r="61" spans="1:22" s="27" customFormat="1" ht="23.1" customHeight="1" x14ac:dyDescent="0.15">
      <c r="A61" s="177"/>
      <c r="B61" s="60" t="s">
        <v>67</v>
      </c>
      <c r="C61" s="61"/>
      <c r="D61" s="122">
        <f>D55-D67</f>
        <v>0.82760035159684264</v>
      </c>
      <c r="E61" s="61"/>
      <c r="F61" s="122">
        <f>F55-F67</f>
        <v>-4.8442078700417923</v>
      </c>
      <c r="G61" s="61"/>
      <c r="H61" s="122">
        <f>H55-H67</f>
        <v>-4.3054061546991917</v>
      </c>
      <c r="I61" s="61"/>
      <c r="J61" s="122">
        <f>J55-J67</f>
        <v>4.8281275939760491</v>
      </c>
      <c r="K61" s="61"/>
      <c r="L61" s="122">
        <f>L55-L67</f>
        <v>2.0436372501218898</v>
      </c>
      <c r="M61" s="61"/>
      <c r="N61" s="122">
        <f>N55-N67</f>
        <v>4.7285714285714207</v>
      </c>
      <c r="O61" s="61"/>
      <c r="P61" s="122">
        <f>P55-P67</f>
        <v>5.2915343915343982</v>
      </c>
      <c r="Q61" s="61"/>
      <c r="R61" s="122">
        <f>R55-R67</f>
        <v>18.033757961783444</v>
      </c>
      <c r="S61" s="61"/>
      <c r="T61" s="122">
        <f>T55-T67</f>
        <v>-1.3142857142857096</v>
      </c>
      <c r="U61" s="61"/>
      <c r="V61" s="122">
        <f>V55-V67</f>
        <v>1.1010966273536056</v>
      </c>
    </row>
    <row r="62" spans="1:22" s="27" customFormat="1" ht="23.1" customHeight="1" x14ac:dyDescent="0.15">
      <c r="A62" s="177"/>
      <c r="B62" s="62" t="s">
        <v>68</v>
      </c>
      <c r="C62" s="61"/>
      <c r="D62" s="122">
        <f>D56-D68</f>
        <v>-6.5636390272487528</v>
      </c>
      <c r="E62" s="61"/>
      <c r="F62" s="122">
        <f>F56-F68</f>
        <v>-0.47335383644823281</v>
      </c>
      <c r="G62" s="61"/>
      <c r="H62" s="122">
        <f>H56-H68</f>
        <v>-2.4940116440255053</v>
      </c>
      <c r="I62" s="61"/>
      <c r="J62" s="122">
        <f>J56-J68</f>
        <v>-7.7119016561919445</v>
      </c>
      <c r="K62" s="61"/>
      <c r="L62" s="122">
        <f>L56-L68</f>
        <v>-5.5313505607020979</v>
      </c>
      <c r="M62" s="61"/>
      <c r="N62" s="122">
        <f>N56-N68</f>
        <v>-8.0571428571428605</v>
      </c>
      <c r="O62" s="61"/>
      <c r="P62" s="122">
        <f>P56-P68</f>
        <v>-6.0368606701940024</v>
      </c>
      <c r="Q62" s="61"/>
      <c r="R62" s="122">
        <f>R56-R68</f>
        <v>-13.968789808917197</v>
      </c>
      <c r="S62" s="61"/>
      <c r="T62" s="122">
        <f>T56-T68</f>
        <v>1.8714285714285666</v>
      </c>
      <c r="U62" s="61"/>
      <c r="V62" s="122">
        <f>V56-V68</f>
        <v>-4.9967170149665492</v>
      </c>
    </row>
    <row r="63" spans="1:22" s="27" customFormat="1" ht="23.1" customHeight="1" x14ac:dyDescent="0.15">
      <c r="A63" s="177"/>
      <c r="B63" s="62" t="s">
        <v>69</v>
      </c>
      <c r="C63" s="61"/>
      <c r="D63" s="122">
        <f>D57-D69</f>
        <v>3.6748315265162619</v>
      </c>
      <c r="E63" s="61"/>
      <c r="F63" s="122">
        <f>F57-F69</f>
        <v>-3.0516126488447277</v>
      </c>
      <c r="G63" s="61"/>
      <c r="H63" s="122">
        <f>H57-H69</f>
        <v>-1.9556695314665928</v>
      </c>
      <c r="I63" s="61"/>
      <c r="J63" s="122">
        <f>J57-J69</f>
        <v>-1.584327443772481</v>
      </c>
      <c r="K63" s="61"/>
      <c r="L63" s="122">
        <f>L57-L69</f>
        <v>-0.64280838615309577</v>
      </c>
      <c r="M63" s="61"/>
      <c r="N63" s="122">
        <f>N57-N69</f>
        <v>0.32857142857142874</v>
      </c>
      <c r="O63" s="61"/>
      <c r="P63" s="122">
        <f>P57-P69</f>
        <v>-1.2455026455026457</v>
      </c>
      <c r="Q63" s="61"/>
      <c r="R63" s="122">
        <f>R57-R69</f>
        <v>-1.2108280254777071</v>
      </c>
      <c r="S63" s="61"/>
      <c r="T63" s="122">
        <f>T57-T69</f>
        <v>-1.7714285714285711</v>
      </c>
      <c r="U63" s="61"/>
      <c r="V63" s="122">
        <f>V57-V69</f>
        <v>-1.2666390785571422</v>
      </c>
    </row>
    <row r="64" spans="1:22" s="27" customFormat="1" ht="23.1" customHeight="1" x14ac:dyDescent="0.15">
      <c r="A64" s="177"/>
      <c r="B64" s="63" t="s">
        <v>70</v>
      </c>
      <c r="C64" s="64"/>
      <c r="D64" s="123">
        <f>D58-D70</f>
        <v>-0.36656900087899208</v>
      </c>
      <c r="E64" s="64"/>
      <c r="F64" s="123">
        <f>F58-F70</f>
        <v>1.3501695449885656</v>
      </c>
      <c r="G64" s="64"/>
      <c r="H64" s="123">
        <f>H58-H70</f>
        <v>-0.27723870252287219</v>
      </c>
      <c r="I64" s="64"/>
      <c r="J64" s="123">
        <f>J58-J70</f>
        <v>6.0065615241709169E-2</v>
      </c>
      <c r="K64" s="64"/>
      <c r="L64" s="123">
        <f>L58-L70</f>
        <v>-3.1594344222330567E-2</v>
      </c>
      <c r="M64" s="64"/>
      <c r="N64" s="123">
        <f>N58-N70</f>
        <v>0.4642857142857143</v>
      </c>
      <c r="O64" s="64"/>
      <c r="P64" s="123">
        <f>P58-P70</f>
        <v>0.2</v>
      </c>
      <c r="Q64" s="64"/>
      <c r="R64" s="123">
        <f>R58-R70</f>
        <v>0</v>
      </c>
      <c r="S64" s="64"/>
      <c r="T64" s="123">
        <f>T58-T70</f>
        <v>0.5</v>
      </c>
      <c r="U64" s="64"/>
      <c r="V64" s="123">
        <f>V58-V70</f>
        <v>0.18790951100075864</v>
      </c>
    </row>
    <row r="65" spans="1:23" s="27" customFormat="1" ht="23.1" customHeight="1" x14ac:dyDescent="0.15">
      <c r="A65" s="178"/>
      <c r="B65" s="6"/>
      <c r="C65" s="66" t="s">
        <v>23</v>
      </c>
      <c r="D65" s="124" t="s">
        <v>104</v>
      </c>
      <c r="E65" s="66" t="s">
        <v>104</v>
      </c>
      <c r="F65" s="125" t="s">
        <v>104</v>
      </c>
      <c r="G65" s="66" t="s">
        <v>104</v>
      </c>
      <c r="H65" s="124" t="s">
        <v>104</v>
      </c>
      <c r="I65" s="126" t="s">
        <v>104</v>
      </c>
      <c r="J65" s="127" t="s">
        <v>104</v>
      </c>
      <c r="K65" s="126" t="s">
        <v>104</v>
      </c>
      <c r="L65" s="124" t="s">
        <v>104</v>
      </c>
      <c r="M65" s="66" t="s">
        <v>104</v>
      </c>
      <c r="N65" s="124" t="s">
        <v>104</v>
      </c>
      <c r="O65" s="66" t="s">
        <v>104</v>
      </c>
      <c r="P65" s="124" t="s">
        <v>104</v>
      </c>
      <c r="Q65" s="66" t="s">
        <v>104</v>
      </c>
      <c r="R65" s="124" t="s">
        <v>104</v>
      </c>
      <c r="S65" s="66" t="s">
        <v>104</v>
      </c>
      <c r="T65" s="124" t="s">
        <v>104</v>
      </c>
      <c r="U65" s="66" t="s">
        <v>104</v>
      </c>
      <c r="V65" s="124" t="s">
        <v>104</v>
      </c>
    </row>
    <row r="66" spans="1:23" s="27" customFormat="1" ht="23.1" customHeight="1" x14ac:dyDescent="0.15">
      <c r="A66" s="169" t="s">
        <v>110</v>
      </c>
      <c r="B66" s="58" t="s">
        <v>66</v>
      </c>
      <c r="C66" s="59">
        <v>2672.33642578125</v>
      </c>
      <c r="D66" s="74">
        <f>IF(ROUND(C71,0)=0,"",ROUND(C66,0)/ROUND(C71,0)*100)</f>
        <v>19.572223849985352</v>
      </c>
      <c r="E66" s="59">
        <v>2784.285400390625</v>
      </c>
      <c r="F66" s="118">
        <f>IF(ROUND(E71,0)=0,"",ROUND(E66,0)/ROUND(E71,0)*100)</f>
        <v>10.977052282942985</v>
      </c>
      <c r="G66" s="59">
        <v>1266.17919921875</v>
      </c>
      <c r="H66" s="74">
        <f>IF(ROUND(G71,0)=0,"",ROUND(G66,0)/ROUND(G71,0)*100)</f>
        <v>8.7746049348489041</v>
      </c>
      <c r="I66" s="59">
        <v>3384.724609375</v>
      </c>
      <c r="J66" s="74">
        <f>IF(ROUND(I71,0)=0,"",ROUND(I66,0)/ROUND(I71,0)*100)</f>
        <v>6.6899877465512469</v>
      </c>
      <c r="K66" s="59">
        <v>602.3216552734375</v>
      </c>
      <c r="L66" s="74">
        <f>IF(ROUND(K71,0)=0,"",ROUND(K66,0)/ROUND(K71,0)*100)</f>
        <v>7.3378839590443681</v>
      </c>
      <c r="M66" s="59">
        <v>180.51321411132813</v>
      </c>
      <c r="N66" s="74">
        <f>IF(ROUND(M71,0)=0,"",ROUND(M66,0)/ROUND(M71,0)*100)</f>
        <v>6.4642857142857144</v>
      </c>
      <c r="O66" s="59">
        <v>24.586387634277344</v>
      </c>
      <c r="P66" s="74">
        <f>IF(ROUND(O71,0)=0,"",ROUND(O66,0)/ROUND(O71,0)*100)</f>
        <v>4.409171075837742</v>
      </c>
      <c r="Q66" s="59">
        <v>14.530542373657227</v>
      </c>
      <c r="R66" s="74">
        <f>IF(ROUND(Q71,0)=0,"",ROUND(Q66,0)/ROUND(Q71,0)*100)</f>
        <v>9.5541401273885356</v>
      </c>
      <c r="S66" s="59">
        <v>3.7928435802459717</v>
      </c>
      <c r="T66" s="74">
        <f>IF(ROUND(S71,0)=0,"",ROUND(S66,0)/ROUND(S71,0)*100)</f>
        <v>1.7857142857142856</v>
      </c>
      <c r="U66" s="59">
        <v>10933.2705078125</v>
      </c>
      <c r="V66" s="74">
        <f>IF(ROUND(U71,0)=0,"",ROUND(U66,0)/ROUND(U71,0)*100)</f>
        <v>9.425650044830677</v>
      </c>
    </row>
    <row r="67" spans="1:23" s="27" customFormat="1" ht="23.1" customHeight="1" x14ac:dyDescent="0.15">
      <c r="A67" s="177"/>
      <c r="B67" s="60" t="s">
        <v>67</v>
      </c>
      <c r="C67" s="61">
        <v>7968.70849609375</v>
      </c>
      <c r="D67" s="77">
        <f>IF(ROUND(C71,0)=0,"",ROUND(C67,0)/ROUND(C71,0)*100)</f>
        <v>58.37239964840316</v>
      </c>
      <c r="E67" s="61">
        <v>14568.75</v>
      </c>
      <c r="F67" s="77">
        <f>IF(ROUND(E71,0)=0,"",ROUND(E67,0)/ROUND(E71,0)*100)</f>
        <v>57.444207870041794</v>
      </c>
      <c r="G67" s="61">
        <v>8873.703125</v>
      </c>
      <c r="H67" s="77">
        <f>IF(ROUND(G71,0)=0,"",ROUND(G67,0)/ROUND(G71,0)*100)</f>
        <v>61.505406154699195</v>
      </c>
      <c r="I67" s="61">
        <v>29535.1484375</v>
      </c>
      <c r="J67" s="77">
        <f>IF(ROUND(I71,0)=0,"",ROUND(I67,0)/ROUND(I71,0)*100)</f>
        <v>58.371872406023954</v>
      </c>
      <c r="K67" s="61">
        <v>5288.01611328125</v>
      </c>
      <c r="L67" s="77">
        <f>IF(ROUND(K71,0)=0,"",ROUND(K67,0)/ROUND(K71,0)*100)</f>
        <v>64.45636274987811</v>
      </c>
      <c r="M67" s="61">
        <v>1723.9805908203125</v>
      </c>
      <c r="N67" s="77">
        <f>IF(ROUND(M71,0)=0,"",ROUND(M67,0)/ROUND(M71,0)*100)</f>
        <v>61.571428571428577</v>
      </c>
      <c r="O67" s="61">
        <v>372.03948974609375</v>
      </c>
      <c r="P67" s="77">
        <f>IF(ROUND(O71,0)=0,"",ROUND(O67,0)/ROUND(O71,0)*100)</f>
        <v>65.608465608465607</v>
      </c>
      <c r="Q67" s="61">
        <v>82.945037841796875</v>
      </c>
      <c r="R67" s="77">
        <f>IF(ROUND(Q71,0)=0,"",ROUND(Q67,0)/ROUND(Q71,0)*100)</f>
        <v>52.866242038216562</v>
      </c>
      <c r="S67" s="61">
        <v>136.24864196777344</v>
      </c>
      <c r="T67" s="77">
        <f>IF(ROUND(S71,0)=0,"",ROUND(S67,0)/ROUND(S71,0)*100)</f>
        <v>60.714285714285708</v>
      </c>
      <c r="U67" s="61">
        <v>68549.5390625</v>
      </c>
      <c r="V67" s="77">
        <f>IF(ROUND(U71,0)=0,"",ROUND(U67,0)/ROUND(U71,0)*100)</f>
        <v>59.098903372646397</v>
      </c>
    </row>
    <row r="68" spans="1:23" s="27" customFormat="1" ht="23.1" customHeight="1" x14ac:dyDescent="0.15">
      <c r="A68" s="177"/>
      <c r="B68" s="62" t="s">
        <v>68</v>
      </c>
      <c r="C68" s="61">
        <v>2820.7939453125</v>
      </c>
      <c r="D68" s="77">
        <f>IF(ROUND(C71,0)=0,"",ROUND(C68,0)/ROUND(C71,0)*100)</f>
        <v>20.663639027248752</v>
      </c>
      <c r="E68" s="61">
        <v>6562.49560546875</v>
      </c>
      <c r="F68" s="77">
        <f>IF(ROUND(E71,0)=0,"",ROUND(E68,0)/ROUND(E71,0)*100)</f>
        <v>25.873353836448231</v>
      </c>
      <c r="G68" s="61">
        <v>3432.5830078125</v>
      </c>
      <c r="H68" s="77">
        <f>IF(ROUND(G71,0)=0,"",ROUND(G68,0)/ROUND(G71,0)*100)</f>
        <v>23.794011644025506</v>
      </c>
      <c r="I68" s="61">
        <v>15742.4970703125</v>
      </c>
      <c r="J68" s="77">
        <f>IF(ROUND(I71,0)=0,"",ROUND(I68,0)/ROUND(I71,0)*100)</f>
        <v>31.111901656191943</v>
      </c>
      <c r="K68" s="61">
        <v>2110.6142578125</v>
      </c>
      <c r="L68" s="77">
        <f>IF(ROUND(K71,0)=0,"",ROUND(K68,0)/ROUND(K71,0)*100)</f>
        <v>25.731350560702097</v>
      </c>
      <c r="M68" s="61">
        <v>821.900634765625</v>
      </c>
      <c r="N68" s="77">
        <f>IF(ROUND(M71,0)=0,"",ROUND(M68,0)/ROUND(M71,0)*100)</f>
        <v>29.357142857142861</v>
      </c>
      <c r="O68" s="61">
        <v>155.31251525878906</v>
      </c>
      <c r="P68" s="77">
        <f>IF(ROUND(O71,0)=0,"",ROUND(O68,0)/ROUND(O71,0)*100)</f>
        <v>27.336860670194003</v>
      </c>
      <c r="Q68" s="61">
        <v>56.451484680175781</v>
      </c>
      <c r="R68" s="77">
        <f>IF(ROUND(Q71,0)=0,"",ROUND(Q68,0)/ROUND(Q71,0)*100)</f>
        <v>35.668789808917197</v>
      </c>
      <c r="S68" s="61">
        <v>75.696693420410156</v>
      </c>
      <c r="T68" s="77">
        <f>IF(ROUND(S71,0)=0,"",ROUND(S68,0)/ROUND(S71,0)*100)</f>
        <v>33.928571428571431</v>
      </c>
      <c r="U68" s="61">
        <v>31778.34375</v>
      </c>
      <c r="V68" s="77">
        <f>IF(ROUND(U71,0)=0,"",ROUND(U68,0)/ROUND(U71,0)*100)</f>
        <v>27.396717014966548</v>
      </c>
    </row>
    <row r="69" spans="1:23" s="27" customFormat="1" ht="23.1" customHeight="1" x14ac:dyDescent="0.15">
      <c r="A69" s="177"/>
      <c r="B69" s="62" t="s">
        <v>69</v>
      </c>
      <c r="C69" s="61">
        <v>99.320053100585938</v>
      </c>
      <c r="D69" s="77">
        <f>IF(ROUND(C71,0)=0,"",ROUND(C69,0)/ROUND(C71,0)*100)</f>
        <v>0.7251684734837387</v>
      </c>
      <c r="E69" s="61">
        <v>1408.13818359375</v>
      </c>
      <c r="F69" s="77">
        <f>IF(ROUND(E71,0)=0,"",ROUND(E69,0)/ROUND(E71,0)*100)</f>
        <v>5.5516126488447277</v>
      </c>
      <c r="G69" s="61">
        <v>815.98455810546875</v>
      </c>
      <c r="H69" s="77">
        <f>IF(ROUND(G71,0)=0,"",ROUND(G69,0)/ROUND(G71,0)*100)</f>
        <v>5.655669531466593</v>
      </c>
      <c r="I69" s="61">
        <v>1763.384765625</v>
      </c>
      <c r="J69" s="77">
        <f>IF(ROUND(I71,0)=0,"",ROUND(I69,0)/ROUND(I71,0)*100)</f>
        <v>3.4843274437724809</v>
      </c>
      <c r="K69" s="61">
        <v>184.02363586425781</v>
      </c>
      <c r="L69" s="77">
        <f>IF(ROUND(K71,0)=0,"",ROUND(K69,0)/ROUND(K71,0)*100)</f>
        <v>2.2428083861530959</v>
      </c>
      <c r="M69" s="61">
        <v>71.815826416015625</v>
      </c>
      <c r="N69" s="77">
        <f>IF(ROUND(M71,0)=0,"",ROUND(M69,0)/ROUND(M71,0)*100)</f>
        <v>2.5714285714285712</v>
      </c>
      <c r="O69" s="61">
        <v>14.91242504119873</v>
      </c>
      <c r="P69" s="77">
        <f>IF(ROUND(O71,0)=0,"",ROUND(O69,0)/ROUND(O71,0)*100)</f>
        <v>2.6455026455026456</v>
      </c>
      <c r="Q69" s="61">
        <v>3.230769157409668</v>
      </c>
      <c r="R69" s="77">
        <f>IF(ROUND(Q71,0)=0,"",ROUND(Q69,0)/ROUND(Q71,0)*100)</f>
        <v>1.910828025477707</v>
      </c>
      <c r="S69" s="61">
        <v>8.4545459747314453</v>
      </c>
      <c r="T69" s="77">
        <f>IF(ROUND(S71,0)=0,"",ROUND(S69,0)/ROUND(S71,0)*100)</f>
        <v>3.5714285714285712</v>
      </c>
      <c r="U69" s="61">
        <v>4369.2646484375</v>
      </c>
      <c r="V69" s="77">
        <f>IF(ROUND(U71,0)=0,"",ROUND(U69,0)/ROUND(U71,0)*100)</f>
        <v>3.7666390785571422</v>
      </c>
    </row>
    <row r="70" spans="1:23" s="27" customFormat="1" ht="23.1" customHeight="1" x14ac:dyDescent="0.15">
      <c r="A70" s="177"/>
      <c r="B70" s="63" t="s">
        <v>70</v>
      </c>
      <c r="C70" s="64">
        <v>90.952255249023438</v>
      </c>
      <c r="D70" s="80">
        <f>IF(ROUND(C71,0)=0,"",ROUND(C70,0)/ROUND(C71,0)*100)</f>
        <v>0.66656900087899207</v>
      </c>
      <c r="E70" s="64">
        <v>38.326530456542969</v>
      </c>
      <c r="F70" s="119">
        <f>IF(ROUND(E71,0)=0,"",ROUND(E70,0)/ROUND(E71,0)*100)</f>
        <v>0.14983045501143444</v>
      </c>
      <c r="G70" s="64">
        <v>39.592594146728516</v>
      </c>
      <c r="H70" s="80">
        <f>IF(ROUND(G71,0)=0,"",ROUND(G70,0)/ROUND(G71,0)*100)</f>
        <v>0.27723870252287219</v>
      </c>
      <c r="I70" s="64">
        <v>172.22358703613281</v>
      </c>
      <c r="J70" s="80">
        <f>IF(ROUND(I71,0)=0,"",ROUND(I70,0)/ROUND(I71,0)*100)</f>
        <v>0.33993438475829085</v>
      </c>
      <c r="K70" s="64">
        <v>19.388355255126953</v>
      </c>
      <c r="L70" s="80">
        <f>IF(ROUND(K71,0)=0,"",ROUND(K70,0)/ROUND(K71,0)*100)</f>
        <v>0.23159434422233058</v>
      </c>
      <c r="M70" s="64">
        <v>1.375</v>
      </c>
      <c r="N70" s="80">
        <f>IF(ROUND(M71,0)=0,"",ROUND(M70,0)/ROUND(M71,0)*100)</f>
        <v>3.5714285714285712E-2</v>
      </c>
      <c r="O70" s="64"/>
      <c r="P70" s="80"/>
      <c r="Q70" s="64"/>
      <c r="R70" s="80"/>
      <c r="S70" s="64"/>
      <c r="T70" s="80"/>
      <c r="U70" s="64">
        <v>361.85833740234375</v>
      </c>
      <c r="V70" s="80">
        <f>IF(ROUND(U71,0)=0,"",ROUND(U70,0)/ROUND(U71,0)*100)</f>
        <v>0.31209048899924136</v>
      </c>
    </row>
    <row r="71" spans="1:23" s="27" customFormat="1" ht="23.1" customHeight="1" x14ac:dyDescent="0.15">
      <c r="A71" s="178"/>
      <c r="B71" s="6"/>
      <c r="C71" s="65">
        <v>13652.111328125</v>
      </c>
      <c r="D71" s="83">
        <f>IF(ROUND(C71,0)=0,"",ROUND(C71,0)/ROUND(C71,0)*100)</f>
        <v>100</v>
      </c>
      <c r="E71" s="65">
        <v>25361.99609375</v>
      </c>
      <c r="F71" s="120">
        <f>IF(ROUND(E71,0)=0,"",ROUND(E71,0)/ROUND(E71,0)*100)</f>
        <v>100</v>
      </c>
      <c r="G71" s="65">
        <v>14428.04296875</v>
      </c>
      <c r="H71" s="83">
        <f>IF(ROUND(G71,0)=0,"",ROUND(G71,0)/ROUND(G71,0)*100)</f>
        <v>100</v>
      </c>
      <c r="I71" s="65">
        <v>50597.9765625</v>
      </c>
      <c r="J71" s="83">
        <f>IF(ROUND(I71,0)=0,"",ROUND(I71,0)/ROUND(I71,0)*100)</f>
        <v>100</v>
      </c>
      <c r="K71" s="65">
        <v>8204.3642578125</v>
      </c>
      <c r="L71" s="83">
        <f>IF(ROUND(K71,0)=0,"",ROUND(K71,0)/ROUND(K71,0)*100)</f>
        <v>100</v>
      </c>
      <c r="M71" s="65">
        <v>2799.585205078125</v>
      </c>
      <c r="N71" s="83">
        <f>IF(ROUND(M71,0)=0,"",ROUND(M71,0)/ROUND(M71,0)*100)</f>
        <v>100</v>
      </c>
      <c r="O71" s="65">
        <v>566.850830078125</v>
      </c>
      <c r="P71" s="83">
        <f>IF(ROUND(O71,0)=0,"",ROUND(O71,0)/ROUND(O71,0)*100)</f>
        <v>100</v>
      </c>
      <c r="Q71" s="65">
        <v>157.1578369140625</v>
      </c>
      <c r="R71" s="83">
        <f>IF(ROUND(Q71,0)=0,"",ROUND(Q71,0)/ROUND(Q71,0)*100)</f>
        <v>100</v>
      </c>
      <c r="S71" s="65">
        <v>224.19271850585938</v>
      </c>
      <c r="T71" s="83">
        <f>IF(ROUND(S71,0)=0,"",ROUND(S71,0)/ROUND(S71,0)*100)</f>
        <v>100</v>
      </c>
      <c r="U71" s="65">
        <v>115992.2734375</v>
      </c>
      <c r="V71" s="83">
        <f>IF(ROUND(U71,0)=0,"",ROUND(U71,0)/ROUND(U71,0)*100)</f>
        <v>100</v>
      </c>
    </row>
    <row r="72" spans="1:23" s="27" customFormat="1" x14ac:dyDescent="0.1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67"/>
      <c r="M72" s="67"/>
      <c r="N72" s="67"/>
      <c r="O72" s="67"/>
      <c r="P72" s="67"/>
      <c r="Q72" s="67"/>
      <c r="R72" s="68" t="s">
        <v>111</v>
      </c>
      <c r="S72" s="69" t="s">
        <v>112</v>
      </c>
      <c r="T72" s="10"/>
      <c r="U72" s="10"/>
      <c r="V72" s="10"/>
    </row>
    <row r="73" spans="1:23" s="27" customFormat="1" ht="43.5" customHeight="1" x14ac:dyDescent="0.1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67"/>
      <c r="N73" s="10"/>
      <c r="O73" s="10"/>
      <c r="P73" s="67"/>
      <c r="Q73" s="10"/>
      <c r="R73" s="10"/>
      <c r="S73" s="10"/>
      <c r="T73" s="10"/>
      <c r="U73" s="10"/>
      <c r="V73" s="10"/>
    </row>
    <row r="74" spans="1:23" s="27" customFormat="1" x14ac:dyDescent="0.15">
      <c r="A74" s="10"/>
      <c r="B74" s="10"/>
      <c r="C74" s="10"/>
      <c r="D74" s="10"/>
      <c r="E74" s="10"/>
      <c r="F74" s="10"/>
      <c r="G74" s="67"/>
      <c r="H74" s="10"/>
      <c r="I74" s="10"/>
      <c r="J74" s="67"/>
      <c r="K74" s="10"/>
      <c r="L74" s="10"/>
      <c r="M74" s="10"/>
      <c r="N74" s="10"/>
      <c r="O74" s="10"/>
      <c r="P74" s="10"/>
      <c r="Q74" s="10"/>
      <c r="R74" s="10"/>
      <c r="S74" s="54" t="s">
        <v>51</v>
      </c>
      <c r="T74" s="10"/>
      <c r="U74" s="10"/>
      <c r="V74" s="10"/>
      <c r="W74" s="67"/>
    </row>
    <row r="75" spans="1:23" s="27" customFormat="1" ht="23.1" customHeight="1" x14ac:dyDescent="0.15">
      <c r="A75" s="55"/>
      <c r="B75" s="5" t="s">
        <v>20</v>
      </c>
      <c r="C75" s="174" t="s">
        <v>21</v>
      </c>
      <c r="D75" s="175"/>
      <c r="E75" s="11"/>
      <c r="F75" s="174" t="s">
        <v>25</v>
      </c>
      <c r="G75" s="175"/>
      <c r="H75" s="11"/>
      <c r="I75" s="174" t="s">
        <v>106</v>
      </c>
      <c r="J75" s="175"/>
      <c r="K75" s="11"/>
      <c r="L75" s="174" t="s">
        <v>26</v>
      </c>
      <c r="M75" s="175"/>
      <c r="N75" s="11"/>
      <c r="O75" s="174" t="s">
        <v>113</v>
      </c>
      <c r="P75" s="175"/>
      <c r="Q75" s="11"/>
      <c r="R75" s="174" t="s">
        <v>27</v>
      </c>
      <c r="S75" s="176"/>
      <c r="T75" s="10"/>
      <c r="U75" s="10"/>
      <c r="V75" s="10"/>
      <c r="W75" s="67"/>
    </row>
    <row r="76" spans="1:23" s="27" customFormat="1" ht="23.1" customHeight="1" x14ac:dyDescent="0.15">
      <c r="A76" s="56" t="s">
        <v>0</v>
      </c>
      <c r="B76" s="57" t="s">
        <v>55</v>
      </c>
      <c r="C76" s="70"/>
      <c r="D76" s="71"/>
      <c r="E76" s="72" t="s">
        <v>28</v>
      </c>
      <c r="F76" s="70"/>
      <c r="G76" s="71"/>
      <c r="H76" s="72" t="s">
        <v>28</v>
      </c>
      <c r="I76" s="70"/>
      <c r="J76" s="71"/>
      <c r="K76" s="72" t="s">
        <v>28</v>
      </c>
      <c r="L76" s="70"/>
      <c r="M76" s="71"/>
      <c r="N76" s="72" t="s">
        <v>28</v>
      </c>
      <c r="O76" s="70"/>
      <c r="P76" s="71"/>
      <c r="Q76" s="72" t="s">
        <v>28</v>
      </c>
      <c r="R76" s="70"/>
      <c r="S76" s="71"/>
      <c r="T76" s="10"/>
      <c r="U76" s="10"/>
      <c r="V76" s="10"/>
      <c r="W76" s="67"/>
    </row>
    <row r="77" spans="1:23" s="27" customFormat="1" ht="23.25" customHeight="1" x14ac:dyDescent="0.15">
      <c r="A77" s="169" t="s">
        <v>114</v>
      </c>
      <c r="B77" s="58" t="s">
        <v>66</v>
      </c>
      <c r="C77" s="73">
        <f>IF('3-2-1'!V6&lt;&gt;"",'3-2-1'!V6,"")</f>
        <v>955.37690435679622</v>
      </c>
      <c r="D77" s="74">
        <f>IF('3-2-1'!W6&lt;&gt;"",'3-2-1'!W6,"")</f>
        <v>39.900703520606257</v>
      </c>
      <c r="E77" s="75">
        <f>IF(AND(ISNUMBER(D77),ISNUMBER(G77)),D77-G77,"")</f>
        <v>15.443442386119766</v>
      </c>
      <c r="F77" s="73">
        <v>666.95416785090526</v>
      </c>
      <c r="G77" s="74">
        <v>24.45726113448649</v>
      </c>
      <c r="H77" s="75">
        <f>G77-J77</f>
        <v>11.65726113448649</v>
      </c>
      <c r="I77" s="73">
        <v>351.45</v>
      </c>
      <c r="J77" s="74">
        <v>12.8</v>
      </c>
      <c r="K77" s="75">
        <f>J77-M77</f>
        <v>-4.8000000000000007</v>
      </c>
      <c r="L77" s="73">
        <v>637.37</v>
      </c>
      <c r="M77" s="74">
        <v>17.600000000000001</v>
      </c>
      <c r="N77" s="75">
        <f>M77-P77</f>
        <v>5.1000000000000014</v>
      </c>
      <c r="O77" s="73">
        <v>493</v>
      </c>
      <c r="P77" s="74">
        <v>12.5</v>
      </c>
      <c r="Q77" s="75">
        <f>P77-S77</f>
        <v>0.13827433628318531</v>
      </c>
      <c r="R77" s="73">
        <v>446.52655029296875</v>
      </c>
      <c r="S77" s="74">
        <f>IF(ROUND(R82,0)=0,"",ROUND(R77,0)/ROUND(R82,0)*100)</f>
        <v>12.361725663716815</v>
      </c>
      <c r="T77" s="10"/>
      <c r="U77" s="10"/>
      <c r="V77" s="10"/>
      <c r="W77" s="67"/>
    </row>
    <row r="78" spans="1:23" s="27" customFormat="1" ht="23.25" customHeight="1" x14ac:dyDescent="0.15">
      <c r="A78" s="170"/>
      <c r="B78" s="60" t="s">
        <v>67</v>
      </c>
      <c r="C78" s="76">
        <f>IF('3-2-1'!V7&lt;&gt;"",'3-2-1'!V7,"")</f>
        <v>1283.0790488451789</v>
      </c>
      <c r="D78" s="77">
        <f>IF('3-2-1'!W7&lt;&gt;"",'3-2-1'!W7,"")</f>
        <v>53.586973358896827</v>
      </c>
      <c r="E78" s="78">
        <f>IF(AND(ISNUMBER(D78),ISNUMBER(G78)),D78-G78,"")</f>
        <v>-10.193334405739513</v>
      </c>
      <c r="F78" s="76">
        <v>1739.3011366450705</v>
      </c>
      <c r="G78" s="77">
        <v>63.780307764636341</v>
      </c>
      <c r="H78" s="78">
        <f>G78-J78</f>
        <v>-2.8196922353636538</v>
      </c>
      <c r="I78" s="76">
        <v>1834.84</v>
      </c>
      <c r="J78" s="77">
        <v>66.599999999999994</v>
      </c>
      <c r="K78" s="78">
        <f>J78-M78</f>
        <v>3.7999999999999972</v>
      </c>
      <c r="L78" s="76">
        <v>2270.6799999999998</v>
      </c>
      <c r="M78" s="77">
        <v>62.8</v>
      </c>
      <c r="N78" s="78">
        <f>M78-P78</f>
        <v>-4.2000000000000028</v>
      </c>
      <c r="O78" s="76">
        <v>2638</v>
      </c>
      <c r="P78" s="77">
        <v>67</v>
      </c>
      <c r="Q78" s="78">
        <f t="shared" ref="Q78:Q117" si="0">P78-S78</f>
        <v>3.3661504424778741</v>
      </c>
      <c r="R78" s="76">
        <v>2300.606201171875</v>
      </c>
      <c r="S78" s="77">
        <f>IF(ROUND(R82,0)=0,"",ROUND(R78,0)/ROUND(R82,0)*100)</f>
        <v>63.633849557522126</v>
      </c>
      <c r="T78" s="10"/>
      <c r="U78" s="10"/>
      <c r="V78" s="10"/>
      <c r="W78" s="67"/>
    </row>
    <row r="79" spans="1:23" s="27" customFormat="1" ht="23.25" customHeight="1" x14ac:dyDescent="0.15">
      <c r="A79" s="170"/>
      <c r="B79" s="62" t="s">
        <v>68</v>
      </c>
      <c r="C79" s="76">
        <f>IF('3-2-1'!V8&lt;&gt;"",'3-2-1'!V8,"")</f>
        <v>134.7796786365509</v>
      </c>
      <c r="D79" s="77">
        <f>IF('3-2-1'!W8&lt;&gt;"",'3-2-1'!W8,"")</f>
        <v>5.6289868148949989</v>
      </c>
      <c r="E79" s="78">
        <f>IF(AND(ISNUMBER(D79),ISNUMBER(G79)),D79-G79,"")</f>
        <v>-5.4439682541730452</v>
      </c>
      <c r="F79" s="76">
        <v>301.96159304719305</v>
      </c>
      <c r="G79" s="77">
        <v>11.072955069068044</v>
      </c>
      <c r="H79" s="78">
        <f>G79-J79</f>
        <v>-8.7270449309319567</v>
      </c>
      <c r="I79" s="76">
        <v>545.29999999999995</v>
      </c>
      <c r="J79" s="77">
        <v>19.8</v>
      </c>
      <c r="K79" s="78">
        <f>J79-M79</f>
        <v>3.1000000000000014</v>
      </c>
      <c r="L79" s="76">
        <v>602.57000000000005</v>
      </c>
      <c r="M79" s="77">
        <v>16.7</v>
      </c>
      <c r="N79" s="78">
        <f>M79-P79</f>
        <v>-1.5</v>
      </c>
      <c r="O79" s="76">
        <v>716</v>
      </c>
      <c r="P79" s="77">
        <v>18.2</v>
      </c>
      <c r="Q79" s="78">
        <f t="shared" si="0"/>
        <v>-2.9283185840707979</v>
      </c>
      <c r="R79" s="76">
        <v>763.73590087890625</v>
      </c>
      <c r="S79" s="77">
        <f>IF(ROUND(R82,0)=0,"",ROUND(R79,0)/ROUND(R82,0)*100)</f>
        <v>21.128318584070797</v>
      </c>
      <c r="T79" s="10"/>
      <c r="U79" s="10"/>
      <c r="V79" s="10"/>
      <c r="W79" s="67"/>
    </row>
    <row r="80" spans="1:23" s="27" customFormat="1" ht="23.25" customHeight="1" x14ac:dyDescent="0.15">
      <c r="A80" s="170"/>
      <c r="B80" s="62" t="s">
        <v>69</v>
      </c>
      <c r="C80" s="76">
        <f>IF('3-2-1'!V9&lt;&gt;"",'3-2-1'!V9,"")</f>
        <v>21.150481838398814</v>
      </c>
      <c r="D80" s="77">
        <f>IF('3-2-1'!W9&lt;&gt;"",'3-2-1'!W9,"")</f>
        <v>0.88333630560190646</v>
      </c>
      <c r="E80" s="78">
        <f>IF(AND(ISNUMBER(D80),ISNUMBER(G80)),D80-G80,"")</f>
        <v>0.22896992262152838</v>
      </c>
      <c r="F80" s="76">
        <v>17.84469585659712</v>
      </c>
      <c r="G80" s="77">
        <v>0.65436638298037808</v>
      </c>
      <c r="H80" s="78">
        <f>G80-J80</f>
        <v>-0.14563361701962196</v>
      </c>
      <c r="I80" s="76">
        <v>22.57</v>
      </c>
      <c r="J80" s="77">
        <v>0.8</v>
      </c>
      <c r="K80" s="78">
        <f>J80-M80</f>
        <v>-1.7</v>
      </c>
      <c r="L80" s="76">
        <v>90.17</v>
      </c>
      <c r="M80" s="77">
        <v>2.5</v>
      </c>
      <c r="N80" s="78">
        <f>M80-P80</f>
        <v>0.60000000000000009</v>
      </c>
      <c r="O80" s="76">
        <v>75</v>
      </c>
      <c r="P80" s="77">
        <v>1.9</v>
      </c>
      <c r="Q80" s="78">
        <f t="shared" si="0"/>
        <v>-1.0037610619469026</v>
      </c>
      <c r="R80" s="76">
        <v>104.94954681396484</v>
      </c>
      <c r="S80" s="77">
        <f>IF(ROUND(R82,0)=0,"",ROUND(R80,0)/ROUND(R82,0)*100)</f>
        <v>2.9037610619469025</v>
      </c>
      <c r="T80" s="10"/>
      <c r="U80" s="10"/>
      <c r="V80" s="10"/>
      <c r="W80" s="67"/>
    </row>
    <row r="81" spans="1:23" s="27" customFormat="1" ht="23.25" customHeight="1" x14ac:dyDescent="0.15">
      <c r="A81" s="170"/>
      <c r="B81" s="63" t="s">
        <v>70</v>
      </c>
      <c r="C81" s="79" t="str">
        <f>IF('3-2-1'!V10&lt;&gt;"",'3-2-1'!V10,"")</f>
        <v/>
      </c>
      <c r="D81" s="80" t="str">
        <f>IF('3-2-1'!W10&lt;&gt;"",'3-2-1'!W10,"")</f>
        <v/>
      </c>
      <c r="E81" s="81" t="str">
        <f>IF(AND(ISNUMBER(D81),ISNUMBER(G81)),D81-G81,"")</f>
        <v/>
      </c>
      <c r="F81" s="79">
        <v>0.95744680851063835</v>
      </c>
      <c r="G81" s="80">
        <v>3.5109648828763343E-2</v>
      </c>
      <c r="H81" s="81"/>
      <c r="I81" s="79" t="s">
        <v>107</v>
      </c>
      <c r="J81" s="80" t="s">
        <v>107</v>
      </c>
      <c r="K81" s="81"/>
      <c r="L81" s="79">
        <v>17.3</v>
      </c>
      <c r="M81" s="80">
        <v>0.5</v>
      </c>
      <c r="N81" s="81">
        <f>M81-P81</f>
        <v>0.2</v>
      </c>
      <c r="O81" s="79">
        <v>12</v>
      </c>
      <c r="P81" s="80">
        <v>0.3</v>
      </c>
      <c r="Q81" s="81">
        <f t="shared" si="0"/>
        <v>0.3</v>
      </c>
      <c r="R81" s="79"/>
      <c r="S81" s="80">
        <f>IF(ROUND(R82,0)=0,"",ROUND(R81,0)/ROUND(R82,0)*100)</f>
        <v>0</v>
      </c>
      <c r="T81" s="10"/>
      <c r="U81" s="10"/>
      <c r="V81" s="10"/>
      <c r="W81" s="67"/>
    </row>
    <row r="82" spans="1:23" s="27" customFormat="1" ht="23.25" customHeight="1" x14ac:dyDescent="0.15">
      <c r="A82" s="171"/>
      <c r="B82" s="6" t="s">
        <v>71</v>
      </c>
      <c r="C82" s="82">
        <f>IF('3-2-1'!V11&lt;&gt;"",'3-2-1'!V11,"")</f>
        <v>2394.3861136769251</v>
      </c>
      <c r="D82" s="83">
        <f>IF('3-2-1'!W11&lt;&gt;"",'3-2-1'!W11,"")</f>
        <v>100</v>
      </c>
      <c r="E82" s="84" t="s">
        <v>103</v>
      </c>
      <c r="F82" s="82">
        <v>2727.0190402082762</v>
      </c>
      <c r="G82" s="83">
        <v>100</v>
      </c>
      <c r="H82" s="84" t="s">
        <v>103</v>
      </c>
      <c r="I82" s="82">
        <v>2754.17</v>
      </c>
      <c r="J82" s="83">
        <v>100</v>
      </c>
      <c r="K82" s="84" t="s">
        <v>115</v>
      </c>
      <c r="L82" s="82">
        <v>3618.08</v>
      </c>
      <c r="M82" s="83">
        <v>100</v>
      </c>
      <c r="N82" s="84" t="s">
        <v>103</v>
      </c>
      <c r="O82" s="82">
        <v>3934</v>
      </c>
      <c r="P82" s="83">
        <v>100</v>
      </c>
      <c r="Q82" s="84" t="s">
        <v>103</v>
      </c>
      <c r="R82" s="82">
        <v>3615.818115234375</v>
      </c>
      <c r="S82" s="83">
        <f>IF(ROUND(R82,0)=0,"",ROUND(R82,0)/ROUND(R82,0)*100)</f>
        <v>100</v>
      </c>
      <c r="T82" s="10"/>
      <c r="U82" s="10"/>
      <c r="V82" s="10"/>
      <c r="W82" s="67"/>
    </row>
    <row r="83" spans="1:23" s="27" customFormat="1" ht="23.25" customHeight="1" x14ac:dyDescent="0.15">
      <c r="A83" s="85" t="s">
        <v>29</v>
      </c>
      <c r="B83" s="58" t="s">
        <v>66</v>
      </c>
      <c r="C83" s="73">
        <f>IF('3-2-1'!V42&lt;&gt;"",'3-2-1'!V42,"")</f>
        <v>8720.5258216318725</v>
      </c>
      <c r="D83" s="74">
        <f>IF('3-2-1'!W42&lt;&gt;"",'3-2-1'!W42,"")</f>
        <v>46.928715039159599</v>
      </c>
      <c r="E83" s="75">
        <f>IF(AND(ISNUMBER(D83),ISNUMBER(G83)),D83-G83,"")</f>
        <v>18.814151890315323</v>
      </c>
      <c r="F83" s="73">
        <v>5205.3812615755896</v>
      </c>
      <c r="G83" s="74">
        <v>28.114563148844276</v>
      </c>
      <c r="H83" s="75">
        <f>G83-J83</f>
        <v>8.4145631488442767</v>
      </c>
      <c r="I83" s="73">
        <v>3396.81</v>
      </c>
      <c r="J83" s="74">
        <v>19.7</v>
      </c>
      <c r="K83" s="75">
        <f>J83-M83</f>
        <v>-6.9000000000000021</v>
      </c>
      <c r="L83" s="73">
        <v>7171.17</v>
      </c>
      <c r="M83" s="74">
        <v>26.6</v>
      </c>
      <c r="N83" s="75">
        <f>M83-P83</f>
        <v>8.5</v>
      </c>
      <c r="O83" s="73">
        <v>5325</v>
      </c>
      <c r="P83" s="74">
        <v>18.100000000000001</v>
      </c>
      <c r="Q83" s="75">
        <f t="shared" si="0"/>
        <v>8.2031409593110602</v>
      </c>
      <c r="R83" s="73">
        <v>2965.383544921875</v>
      </c>
      <c r="S83" s="74">
        <f>IF(ROUND(R88,0)=0,"",ROUND(R83,0)/ROUND(R88,0)*100)</f>
        <v>9.8968590406889412</v>
      </c>
      <c r="T83" s="10"/>
      <c r="U83" s="10"/>
      <c r="V83" s="10"/>
      <c r="W83" s="67"/>
    </row>
    <row r="84" spans="1:23" s="27" customFormat="1" ht="23.25" customHeight="1" x14ac:dyDescent="0.15">
      <c r="A84" s="86"/>
      <c r="B84" s="60" t="s">
        <v>67</v>
      </c>
      <c r="C84" s="76">
        <f>IF('3-2-1'!V43&lt;&gt;"",'3-2-1'!V43,"")</f>
        <v>8393.5442781647253</v>
      </c>
      <c r="D84" s="77">
        <f>IF('3-2-1'!W43&lt;&gt;"",'3-2-1'!W43,"")</f>
        <v>45.169093659635621</v>
      </c>
      <c r="E84" s="78">
        <f>IF(AND(ISNUMBER(D84),ISNUMBER(G84)),D84-G84,"")</f>
        <v>-12.424009155016989</v>
      </c>
      <c r="F84" s="76">
        <v>10663.301314703618</v>
      </c>
      <c r="G84" s="77">
        <v>57.59310281465261</v>
      </c>
      <c r="H84" s="78">
        <f>G84-J84</f>
        <v>-6.1068971853473926</v>
      </c>
      <c r="I84" s="76">
        <v>10983.36</v>
      </c>
      <c r="J84" s="77">
        <v>63.7</v>
      </c>
      <c r="K84" s="78">
        <f>J84-M84</f>
        <v>8.4000000000000057</v>
      </c>
      <c r="L84" s="76">
        <v>14919.49</v>
      </c>
      <c r="M84" s="77">
        <v>55.3</v>
      </c>
      <c r="N84" s="78">
        <f>M84-P84</f>
        <v>-6</v>
      </c>
      <c r="O84" s="76">
        <v>17992</v>
      </c>
      <c r="P84" s="77">
        <v>61.3</v>
      </c>
      <c r="Q84" s="78">
        <f t="shared" si="0"/>
        <v>-1.1553556527253903</v>
      </c>
      <c r="R84" s="76">
        <v>18710.78515625</v>
      </c>
      <c r="S84" s="77">
        <f>IF(ROUND(R88,0)=0,"",ROUND(R84,0)/ROUND(R88,0)*100)</f>
        <v>62.455355652725387</v>
      </c>
      <c r="T84" s="10"/>
      <c r="U84" s="10"/>
      <c r="V84" s="10"/>
      <c r="W84" s="67"/>
    </row>
    <row r="85" spans="1:23" s="27" customFormat="1" ht="23.25" customHeight="1" x14ac:dyDescent="0.15">
      <c r="A85" s="86"/>
      <c r="B85" s="62" t="s">
        <v>68</v>
      </c>
      <c r="C85" s="76">
        <f>IF('3-2-1'!V44&lt;&gt;"",'3-2-1'!V44,"")</f>
        <v>1269.5852851862119</v>
      </c>
      <c r="D85" s="77">
        <f>IF('3-2-1'!W44&lt;&gt;"",'3-2-1'!W44,"")</f>
        <v>6.8321575195180948</v>
      </c>
      <c r="E85" s="78">
        <f>IF(AND(ISNUMBER(D85),ISNUMBER(G85)),D85-G85,"")</f>
        <v>-5.8132931160526713</v>
      </c>
      <c r="F85" s="76">
        <v>2341.2916442660458</v>
      </c>
      <c r="G85" s="77">
        <v>12.645450635570766</v>
      </c>
      <c r="H85" s="78">
        <f>G85-J85</f>
        <v>-1.9545493644292335</v>
      </c>
      <c r="I85" s="76">
        <v>2516.25</v>
      </c>
      <c r="J85" s="77">
        <v>14.6</v>
      </c>
      <c r="K85" s="78">
        <f>J85-M85</f>
        <v>-1.2000000000000011</v>
      </c>
      <c r="L85" s="76">
        <v>4262.6400000000003</v>
      </c>
      <c r="M85" s="77">
        <v>15.8</v>
      </c>
      <c r="N85" s="78">
        <f>M85-P85</f>
        <v>-2.1999999999999993</v>
      </c>
      <c r="O85" s="76">
        <v>5291</v>
      </c>
      <c r="P85" s="77">
        <v>18</v>
      </c>
      <c r="Q85" s="78">
        <f t="shared" si="0"/>
        <v>-5.1483026803297847</v>
      </c>
      <c r="R85" s="76">
        <v>6934.64697265625</v>
      </c>
      <c r="S85" s="77">
        <f>IF(ROUND(R88,0)=0,"",ROUND(R85,0)/ROUND(R88,0)*100)</f>
        <v>23.148302680329785</v>
      </c>
      <c r="T85" s="10"/>
      <c r="U85" s="10"/>
      <c r="V85" s="10"/>
      <c r="W85" s="67"/>
    </row>
    <row r="86" spans="1:23" s="27" customFormat="1" ht="23.25" customHeight="1" x14ac:dyDescent="0.15">
      <c r="A86" s="86"/>
      <c r="B86" s="62" t="s">
        <v>69</v>
      </c>
      <c r="C86" s="76">
        <f>IF('3-2-1'!V45&lt;&gt;"",'3-2-1'!V45,"")</f>
        <v>169.35748556525505</v>
      </c>
      <c r="D86" s="77">
        <f>IF('3-2-1'!W45&lt;&gt;"",'3-2-1'!W45,"")</f>
        <v>0.91138187563478601</v>
      </c>
      <c r="E86" s="78">
        <f>IF(AND(ISNUMBER(D86),ISNUMBER(G86)),D86-G86,"")</f>
        <v>-0.70808077218161403</v>
      </c>
      <c r="F86" s="76">
        <v>299.84177510194075</v>
      </c>
      <c r="G86" s="77">
        <v>1.6194626478164</v>
      </c>
      <c r="H86" s="78">
        <f>G86-J86</f>
        <v>-0.28053735218359988</v>
      </c>
      <c r="I86" s="76">
        <v>333.81</v>
      </c>
      <c r="J86" s="77">
        <v>1.9</v>
      </c>
      <c r="K86" s="78">
        <f>J86-M86</f>
        <v>0.19999999999999996</v>
      </c>
      <c r="L86" s="76">
        <v>460.64</v>
      </c>
      <c r="M86" s="77">
        <v>1.7</v>
      </c>
      <c r="N86" s="78">
        <f>M86-P86</f>
        <v>-0.7</v>
      </c>
      <c r="O86" s="76">
        <v>691</v>
      </c>
      <c r="P86" s="77">
        <v>2.4</v>
      </c>
      <c r="Q86" s="78">
        <f t="shared" si="0"/>
        <v>-1.7923962749090427</v>
      </c>
      <c r="R86" s="76">
        <v>1256.179443359375</v>
      </c>
      <c r="S86" s="77">
        <f>IF(ROUND(R88,0)=0,"",ROUND(R86,0)/ROUND(R88,0)*100)</f>
        <v>4.1923962749090427</v>
      </c>
      <c r="T86" s="10"/>
      <c r="U86" s="10"/>
      <c r="V86" s="10"/>
      <c r="W86" s="67"/>
    </row>
    <row r="87" spans="1:23" s="27" customFormat="1" ht="23.25" customHeight="1" x14ac:dyDescent="0.15">
      <c r="A87" s="86"/>
      <c r="B87" s="63" t="s">
        <v>70</v>
      </c>
      <c r="C87" s="79">
        <f>IF('3-2-1'!V46&lt;&gt;"",'3-2-1'!V46,"")</f>
        <v>29.481481481481481</v>
      </c>
      <c r="D87" s="80">
        <f>IF('3-2-1'!W46&lt;&gt;"",'3-2-1'!W46,"")</f>
        <v>0.15865190605189969</v>
      </c>
      <c r="E87" s="81">
        <f>IF(AND(ISNUMBER(D87),ISNUMBER(G87)),D87-G87,"")</f>
        <v>0.13123115293596466</v>
      </c>
      <c r="F87" s="79">
        <v>5.0769230769230766</v>
      </c>
      <c r="G87" s="80">
        <v>2.7420753115935021E-2</v>
      </c>
      <c r="H87" s="81">
        <f>G87-J87</f>
        <v>-7.2579246884064988E-2</v>
      </c>
      <c r="I87" s="79">
        <v>16</v>
      </c>
      <c r="J87" s="80">
        <v>0.1</v>
      </c>
      <c r="K87" s="81">
        <f>J87-M87</f>
        <v>-0.4</v>
      </c>
      <c r="L87" s="79">
        <v>142.72</v>
      </c>
      <c r="M87" s="80">
        <v>0.5</v>
      </c>
      <c r="N87" s="81">
        <f>M87-P87</f>
        <v>0.3</v>
      </c>
      <c r="O87" s="79">
        <v>54</v>
      </c>
      <c r="P87" s="80">
        <v>0.2</v>
      </c>
      <c r="Q87" s="81">
        <f t="shared" si="0"/>
        <v>-0.10708635134684069</v>
      </c>
      <c r="R87" s="79">
        <v>91.962059020996094</v>
      </c>
      <c r="S87" s="80">
        <f>IF(ROUND(R88,0)=0,"",ROUND(R87,0)/ROUND(R88,0)*100)</f>
        <v>0.3070863513468407</v>
      </c>
      <c r="T87" s="10"/>
      <c r="U87" s="10"/>
      <c r="V87" s="10"/>
      <c r="W87" s="67"/>
    </row>
    <row r="88" spans="1:23" s="27" customFormat="1" ht="23.25" customHeight="1" x14ac:dyDescent="0.15">
      <c r="A88" s="87"/>
      <c r="B88" s="6" t="s">
        <v>71</v>
      </c>
      <c r="C88" s="82">
        <f>IF('3-2-1'!V47&lt;&gt;"",'3-2-1'!V47,"")</f>
        <v>18582.494352029546</v>
      </c>
      <c r="D88" s="83">
        <f>IF('3-2-1'!W47&lt;&gt;"",'3-2-1'!W47,"")</f>
        <v>100</v>
      </c>
      <c r="E88" s="84" t="s">
        <v>103</v>
      </c>
      <c r="F88" s="82">
        <v>18514.892918724119</v>
      </c>
      <c r="G88" s="83">
        <v>100</v>
      </c>
      <c r="H88" s="84" t="s">
        <v>116</v>
      </c>
      <c r="I88" s="82">
        <v>17246.22</v>
      </c>
      <c r="J88" s="83">
        <v>100</v>
      </c>
      <c r="K88" s="84" t="s">
        <v>116</v>
      </c>
      <c r="L88" s="82">
        <v>26956.67</v>
      </c>
      <c r="M88" s="83">
        <v>100</v>
      </c>
      <c r="N88" s="84" t="s">
        <v>103</v>
      </c>
      <c r="O88" s="82">
        <v>29353</v>
      </c>
      <c r="P88" s="83">
        <v>100</v>
      </c>
      <c r="Q88" s="84" t="s">
        <v>116</v>
      </c>
      <c r="R88" s="82">
        <v>29958.95703125</v>
      </c>
      <c r="S88" s="83">
        <f>IF(ROUND(R88,0)=0,"",ROUND(R88,0)/ROUND(R88,0)*100)</f>
        <v>100</v>
      </c>
      <c r="T88" s="10"/>
      <c r="U88" s="10"/>
      <c r="V88" s="10"/>
      <c r="W88" s="67"/>
    </row>
    <row r="89" spans="1:23" s="27" customFormat="1" ht="23.25" customHeight="1" x14ac:dyDescent="0.15">
      <c r="A89" s="172" t="s">
        <v>117</v>
      </c>
      <c r="B89" s="58" t="s">
        <v>66</v>
      </c>
      <c r="C89" s="73">
        <f>IF('3-2-1'!V48&lt;&gt;"",'3-2-1'!V48,"")</f>
        <v>7825.7321282783996</v>
      </c>
      <c r="D89" s="74">
        <f>IF('3-2-1'!W48&lt;&gt;"",'3-2-1'!W48,"")</f>
        <v>48.52687170706006</v>
      </c>
      <c r="E89" s="75">
        <f>IF(AND(ISNUMBER(D89),ISNUMBER(G89)),D89-G89,"")</f>
        <v>23.140380369288806</v>
      </c>
      <c r="F89" s="73">
        <v>3420.02021980577</v>
      </c>
      <c r="G89" s="74">
        <v>25.386491337771254</v>
      </c>
      <c r="H89" s="75">
        <f>G89-J89</f>
        <v>-0.113508662228746</v>
      </c>
      <c r="I89" s="73">
        <v>3323.92</v>
      </c>
      <c r="J89" s="74">
        <v>25.5</v>
      </c>
      <c r="K89" s="75">
        <f>J89-M89</f>
        <v>-2.8999999999999986</v>
      </c>
      <c r="L89" s="73">
        <v>5078.33</v>
      </c>
      <c r="M89" s="74">
        <v>28.4</v>
      </c>
      <c r="N89" s="75">
        <f>M89-P89</f>
        <v>5</v>
      </c>
      <c r="O89" s="73">
        <v>4657</v>
      </c>
      <c r="P89" s="74">
        <v>23.4</v>
      </c>
      <c r="Q89" s="75">
        <f t="shared" si="0"/>
        <v>11.045264381173734</v>
      </c>
      <c r="R89" s="73">
        <v>1700.8216552734375</v>
      </c>
      <c r="S89" s="74">
        <f>IF(ROUND(R94,0)=0,"",ROUND(R89,0)/ROUND(R94,0)*100)</f>
        <v>12.354735618826265</v>
      </c>
      <c r="T89" s="10"/>
      <c r="U89" s="10"/>
      <c r="V89" s="10"/>
      <c r="W89" s="67"/>
    </row>
    <row r="90" spans="1:23" s="27" customFormat="1" ht="23.25" customHeight="1" x14ac:dyDescent="0.15">
      <c r="A90" s="173"/>
      <c r="B90" s="60" t="s">
        <v>67</v>
      </c>
      <c r="C90" s="76">
        <f>IF('3-2-1'!V49&lt;&gt;"",'3-2-1'!V49,"")</f>
        <v>6509.2644842990685</v>
      </c>
      <c r="D90" s="77">
        <f>IF('3-2-1'!W49&lt;&gt;"",'3-2-1'!W49,"")</f>
        <v>40.363538817727623</v>
      </c>
      <c r="E90" s="78">
        <f>IF(AND(ISNUMBER(D90),ISNUMBER(G90)),D90-G90,"")</f>
        <v>-19.835107194847659</v>
      </c>
      <c r="F90" s="76">
        <v>8109.848022267588</v>
      </c>
      <c r="G90" s="77">
        <v>60.198646012575281</v>
      </c>
      <c r="H90" s="78">
        <f>G90-J90</f>
        <v>-2.4013539874247201</v>
      </c>
      <c r="I90" s="76">
        <v>8166.72</v>
      </c>
      <c r="J90" s="77">
        <v>62.6</v>
      </c>
      <c r="K90" s="78">
        <f>J90-M90</f>
        <v>6.7000000000000028</v>
      </c>
      <c r="L90" s="76">
        <v>10000</v>
      </c>
      <c r="M90" s="77">
        <v>55.9</v>
      </c>
      <c r="N90" s="78">
        <f>M90-P90</f>
        <v>1.2999999999999972</v>
      </c>
      <c r="O90" s="76">
        <v>10858</v>
      </c>
      <c r="P90" s="77">
        <v>54.6</v>
      </c>
      <c r="Q90" s="78">
        <f t="shared" si="0"/>
        <v>-8.8224288204532257</v>
      </c>
      <c r="R90" s="76">
        <v>8732.2099609375</v>
      </c>
      <c r="S90" s="77">
        <f>IF(ROUND(R94,0)=0,"",ROUND(R90,0)/ROUND(R94,0)*100)</f>
        <v>63.422428820453227</v>
      </c>
      <c r="T90" s="10"/>
      <c r="U90" s="10"/>
      <c r="V90" s="10"/>
      <c r="W90" s="67"/>
    </row>
    <row r="91" spans="1:23" s="27" customFormat="1" ht="23.25" customHeight="1" x14ac:dyDescent="0.15">
      <c r="A91" s="173"/>
      <c r="B91" s="62" t="s">
        <v>68</v>
      </c>
      <c r="C91" s="76">
        <f>IF('3-2-1'!V50&lt;&gt;"",'3-2-1'!V50,"")</f>
        <v>990.19181778820496</v>
      </c>
      <c r="D91" s="77">
        <f>IF('3-2-1'!W50&lt;&gt;"",'3-2-1'!W50,"")</f>
        <v>6.1401170548064288</v>
      </c>
      <c r="E91" s="78">
        <f>IF(AND(ISNUMBER(D91),ISNUMBER(G91)),D91-G91,"")</f>
        <v>-6.7748097367148103</v>
      </c>
      <c r="F91" s="76">
        <v>1739.8745725289202</v>
      </c>
      <c r="G91" s="77">
        <v>12.914926791521239</v>
      </c>
      <c r="H91" s="78">
        <f>G91-J91</f>
        <v>4.2149267915212398</v>
      </c>
      <c r="I91" s="76">
        <v>1137.26</v>
      </c>
      <c r="J91" s="77">
        <v>8.6999999999999993</v>
      </c>
      <c r="K91" s="78">
        <f>J91-M91</f>
        <v>-5</v>
      </c>
      <c r="L91" s="76">
        <v>2449.54</v>
      </c>
      <c r="M91" s="77">
        <v>13.7</v>
      </c>
      <c r="N91" s="78">
        <f>M91-P91</f>
        <v>-6</v>
      </c>
      <c r="O91" s="76">
        <v>3918</v>
      </c>
      <c r="P91" s="77">
        <v>19.7</v>
      </c>
      <c r="Q91" s="78">
        <f t="shared" si="0"/>
        <v>-0.75322486926205912</v>
      </c>
      <c r="R91" s="76">
        <v>2815.857666015625</v>
      </c>
      <c r="S91" s="77">
        <f>IF(ROUND(R94,0)=0,"",ROUND(R91,0)/ROUND(R94,0)*100)</f>
        <v>20.453224869262058</v>
      </c>
      <c r="T91" s="10"/>
      <c r="U91" s="10"/>
      <c r="V91" s="10"/>
      <c r="W91" s="67"/>
    </row>
    <row r="92" spans="1:23" s="27" customFormat="1" ht="23.25" customHeight="1" x14ac:dyDescent="0.15">
      <c r="A92" s="86"/>
      <c r="B92" s="62" t="s">
        <v>69</v>
      </c>
      <c r="C92" s="76">
        <f>IF('3-2-1'!V51&lt;&gt;"",'3-2-1'!V51,"")</f>
        <v>752.97725277123163</v>
      </c>
      <c r="D92" s="77">
        <f>IF('3-2-1'!W51&lt;&gt;"",'3-2-1'!W51,"")</f>
        <v>4.6691644876940774</v>
      </c>
      <c r="E92" s="78">
        <f>IF(AND(ISNUMBER(D92),ISNUMBER(G92)),D92-G92,"")</f>
        <v>3.1692286295618448</v>
      </c>
      <c r="F92" s="76">
        <v>202.06852908387435</v>
      </c>
      <c r="G92" s="77">
        <v>1.4999358581322328</v>
      </c>
      <c r="H92" s="78">
        <f>G92-J92</f>
        <v>-0.20006414186776711</v>
      </c>
      <c r="I92" s="76">
        <v>226.78</v>
      </c>
      <c r="J92" s="77">
        <v>1.7</v>
      </c>
      <c r="K92" s="78">
        <f>J92-M92</f>
        <v>-0.30000000000000004</v>
      </c>
      <c r="L92" s="76">
        <v>353.88</v>
      </c>
      <c r="M92" s="77">
        <v>2</v>
      </c>
      <c r="N92" s="78">
        <f>M92-P92</f>
        <v>0.89999999999999991</v>
      </c>
      <c r="O92" s="76">
        <v>215</v>
      </c>
      <c r="P92" s="77">
        <v>1.1000000000000001</v>
      </c>
      <c r="Q92" s="78">
        <f t="shared" si="0"/>
        <v>-2.1176060429982568</v>
      </c>
      <c r="R92" s="76">
        <v>442.81710815429688</v>
      </c>
      <c r="S92" s="77">
        <f>IF(ROUND(R94,0)=0,"",ROUND(R92,0)/ROUND(R94,0)*100)</f>
        <v>3.2176060429982569</v>
      </c>
      <c r="T92" s="10"/>
      <c r="U92" s="10"/>
      <c r="V92" s="10"/>
      <c r="W92" s="67"/>
    </row>
    <row r="93" spans="1:23" ht="23.25" customHeight="1" x14ac:dyDescent="0.15">
      <c r="A93" s="86"/>
      <c r="B93" s="63" t="s">
        <v>70</v>
      </c>
      <c r="C93" s="79">
        <f>IF('3-2-1'!V52&lt;&gt;"",'3-2-1'!V52,"")</f>
        <v>48.429444444444442</v>
      </c>
      <c r="D93" s="80">
        <f>IF('3-2-1'!W52&lt;&gt;"",'3-2-1'!W52,"")</f>
        <v>0.30030793271181877</v>
      </c>
      <c r="E93" s="81" t="str">
        <f>IF(AND(ISNUMBER(D93),ISNUMBER(G93)),D93-G93,"")</f>
        <v/>
      </c>
      <c r="F93" s="79" t="s">
        <v>105</v>
      </c>
      <c r="G93" s="80" t="s">
        <v>105</v>
      </c>
      <c r="H93" s="81"/>
      <c r="I93" s="79">
        <v>189.85</v>
      </c>
      <c r="J93" s="80">
        <v>1.5</v>
      </c>
      <c r="K93" s="81">
        <f>J93-M93</f>
        <v>1.4</v>
      </c>
      <c r="L93" s="79">
        <v>18.5</v>
      </c>
      <c r="M93" s="80">
        <v>0.1</v>
      </c>
      <c r="N93" s="81">
        <f>M93-P93</f>
        <v>-1.0999999999999999</v>
      </c>
      <c r="O93" s="79">
        <v>249</v>
      </c>
      <c r="P93" s="80">
        <v>1.2</v>
      </c>
      <c r="Q93" s="81">
        <f t="shared" si="0"/>
        <v>0.64799535153980237</v>
      </c>
      <c r="R93" s="79">
        <v>76.042556762695313</v>
      </c>
      <c r="S93" s="80">
        <f>IF(ROUND(R94,0)=0,"",ROUND(R93,0)/ROUND(R94,0)*100)</f>
        <v>0.55200464846019759</v>
      </c>
      <c r="T93" s="10"/>
      <c r="U93" s="10"/>
      <c r="V93" s="10"/>
      <c r="W93" s="10"/>
    </row>
    <row r="94" spans="1:23" ht="23.25" customHeight="1" x14ac:dyDescent="0.15">
      <c r="A94" s="87"/>
      <c r="B94" s="6" t="s">
        <v>71</v>
      </c>
      <c r="C94" s="82">
        <f>IF('3-2-1'!V53&lt;&gt;"",'3-2-1'!V53,"")</f>
        <v>16126.595127581348</v>
      </c>
      <c r="D94" s="83">
        <f>IF('3-2-1'!W53&lt;&gt;"",'3-2-1'!W53,"")</f>
        <v>100</v>
      </c>
      <c r="E94" s="84" t="s">
        <v>116</v>
      </c>
      <c r="F94" s="82">
        <v>13471.811343686151</v>
      </c>
      <c r="G94" s="83">
        <v>100</v>
      </c>
      <c r="H94" s="84" t="s">
        <v>103</v>
      </c>
      <c r="I94" s="82">
        <v>13044.52</v>
      </c>
      <c r="J94" s="83">
        <v>100</v>
      </c>
      <c r="K94" s="84" t="s">
        <v>116</v>
      </c>
      <c r="L94" s="82">
        <v>17900.25</v>
      </c>
      <c r="M94" s="83">
        <v>100</v>
      </c>
      <c r="N94" s="84" t="s">
        <v>103</v>
      </c>
      <c r="O94" s="82">
        <v>19898</v>
      </c>
      <c r="P94" s="83">
        <v>100</v>
      </c>
      <c r="Q94" s="84" t="s">
        <v>116</v>
      </c>
      <c r="R94" s="82">
        <v>13767.7490234375</v>
      </c>
      <c r="S94" s="83">
        <f>IF(ROUND(R94,0)=0,"",ROUND(R94,0)/ROUND(R94,0)*100)</f>
        <v>100</v>
      </c>
      <c r="T94" s="10"/>
      <c r="U94" s="10"/>
      <c r="V94" s="10"/>
      <c r="W94" s="10"/>
    </row>
    <row r="95" spans="1:23" ht="23.25" customHeight="1" x14ac:dyDescent="0.15">
      <c r="A95" s="172" t="s">
        <v>118</v>
      </c>
      <c r="B95" s="58" t="s">
        <v>66</v>
      </c>
      <c r="C95" s="73">
        <f>IF('3-2-1'!V54&lt;&gt;"",'3-2-1'!V54,"")</f>
        <v>3000.4472370766489</v>
      </c>
      <c r="D95" s="74">
        <f>IF('3-2-1'!W54&lt;&gt;"",'3-2-1'!W54,"")</f>
        <v>74.186609762995218</v>
      </c>
      <c r="E95" s="75">
        <f>IF(AND(ISNUMBER(D95),ISNUMBER(G95)),D95-G95,"")</f>
        <v>25.883189708160799</v>
      </c>
      <c r="F95" s="73">
        <v>1088.1109361311574</v>
      </c>
      <c r="G95" s="74">
        <v>48.303420054834419</v>
      </c>
      <c r="H95" s="75">
        <f>G95-J95</f>
        <v>7.603420054834416</v>
      </c>
      <c r="I95" s="73">
        <v>984.74</v>
      </c>
      <c r="J95" s="74">
        <v>40.700000000000003</v>
      </c>
      <c r="K95" s="75">
        <f>J95-M95</f>
        <v>-14</v>
      </c>
      <c r="L95" s="73">
        <v>1976.02</v>
      </c>
      <c r="M95" s="74">
        <v>54.7</v>
      </c>
      <c r="N95" s="75">
        <f>M95-P95</f>
        <v>19</v>
      </c>
      <c r="O95" s="73">
        <v>1250</v>
      </c>
      <c r="P95" s="74">
        <v>35.700000000000003</v>
      </c>
      <c r="Q95" s="75">
        <f t="shared" si="0"/>
        <v>25.202510269283437</v>
      </c>
      <c r="R95" s="73">
        <v>230.10353088378906</v>
      </c>
      <c r="S95" s="74">
        <f>IF(ROUND(R100,0)=0,"",ROUND(R95,0)/ROUND(R100,0)*100)</f>
        <v>10.497489730716568</v>
      </c>
      <c r="T95" s="10"/>
      <c r="U95" s="10"/>
      <c r="V95" s="10"/>
      <c r="W95" s="10"/>
    </row>
    <row r="96" spans="1:23" ht="23.25" customHeight="1" x14ac:dyDescent="0.15">
      <c r="A96" s="173"/>
      <c r="B96" s="60" t="s">
        <v>67</v>
      </c>
      <c r="C96" s="76">
        <f>IF('3-2-1'!V55&lt;&gt;"",'3-2-1'!V55,"")</f>
        <v>700.5468211527035</v>
      </c>
      <c r="D96" s="77">
        <f>IF('3-2-1'!W55&lt;&gt;"",'3-2-1'!W55,"")</f>
        <v>17.321148993840737</v>
      </c>
      <c r="E96" s="78">
        <f>IF(AND(ISNUMBER(D96),ISNUMBER(G96)),D96-G96,"")</f>
        <v>-21.651105964217074</v>
      </c>
      <c r="F96" s="76">
        <v>877.91168363264228</v>
      </c>
      <c r="G96" s="77">
        <v>38.97225495805781</v>
      </c>
      <c r="H96" s="78">
        <f>G96-J96</f>
        <v>0.47225495805781037</v>
      </c>
      <c r="I96" s="76">
        <v>932.87</v>
      </c>
      <c r="J96" s="77">
        <v>38.5</v>
      </c>
      <c r="K96" s="78">
        <f>J96-M96</f>
        <v>8.8000000000000007</v>
      </c>
      <c r="L96" s="76">
        <v>1071.3599999999999</v>
      </c>
      <c r="M96" s="77">
        <v>29.7</v>
      </c>
      <c r="N96" s="78">
        <f>M96-P96</f>
        <v>-11.599999999999998</v>
      </c>
      <c r="O96" s="76">
        <v>1448</v>
      </c>
      <c r="P96" s="77">
        <v>41.3</v>
      </c>
      <c r="Q96" s="78">
        <f t="shared" si="0"/>
        <v>-9.7725696029210383</v>
      </c>
      <c r="R96" s="76">
        <v>1119.09765625</v>
      </c>
      <c r="S96" s="77">
        <f>IF(ROUND(R100,0)=0,"",ROUND(R96,0)/ROUND(R100,0)*100)</f>
        <v>51.072569602921035</v>
      </c>
      <c r="T96" s="10"/>
      <c r="U96" s="10"/>
      <c r="V96" s="10"/>
      <c r="W96" s="10"/>
    </row>
    <row r="97" spans="1:23" ht="23.25" customHeight="1" x14ac:dyDescent="0.15">
      <c r="A97" s="173"/>
      <c r="B97" s="62" t="s">
        <v>68</v>
      </c>
      <c r="C97" s="76">
        <f>IF('3-2-1'!V56&lt;&gt;"",'3-2-1'!V56,"")</f>
        <v>343.4652406417112</v>
      </c>
      <c r="D97" s="77">
        <f>IF('3-2-1'!W56&lt;&gt;"",'3-2-1'!W56,"")</f>
        <v>8.4922412431640275</v>
      </c>
      <c r="E97" s="78">
        <f>IF(AND(ISNUMBER(D97),ISNUMBER(G97)),D97-G97,"")</f>
        <v>1.061931230320762</v>
      </c>
      <c r="F97" s="76">
        <v>167.37948523399461</v>
      </c>
      <c r="G97" s="77">
        <v>7.4303100128432655</v>
      </c>
      <c r="H97" s="78">
        <f>G97-J97</f>
        <v>-8.5696899871567354</v>
      </c>
      <c r="I97" s="76">
        <v>387.42</v>
      </c>
      <c r="J97" s="77">
        <v>16</v>
      </c>
      <c r="K97" s="78">
        <f>J97-M97</f>
        <v>4</v>
      </c>
      <c r="L97" s="76">
        <v>432.38</v>
      </c>
      <c r="M97" s="77">
        <v>12</v>
      </c>
      <c r="N97" s="78">
        <f>M97-P97</f>
        <v>-5.5</v>
      </c>
      <c r="O97" s="76">
        <v>614</v>
      </c>
      <c r="P97" s="77">
        <v>17.5</v>
      </c>
      <c r="Q97" s="78">
        <f t="shared" si="0"/>
        <v>-18.784801460520313</v>
      </c>
      <c r="R97" s="76">
        <v>794.71124267578125</v>
      </c>
      <c r="S97" s="77">
        <f>IF(ROUND(R100,0)=0,"",ROUND(R97,0)/ROUND(R100,0)*100)</f>
        <v>36.284801460520313</v>
      </c>
      <c r="T97" s="10"/>
      <c r="U97" s="10"/>
      <c r="V97" s="10"/>
      <c r="W97" s="10"/>
    </row>
    <row r="98" spans="1:23" ht="23.25" customHeight="1" x14ac:dyDescent="0.15">
      <c r="A98" s="86"/>
      <c r="B98" s="62" t="s">
        <v>69</v>
      </c>
      <c r="C98" s="76" t="str">
        <f>IF('3-2-1'!V57&lt;&gt;"",'3-2-1'!V57,"")</f>
        <v/>
      </c>
      <c r="D98" s="77" t="str">
        <f>IF('3-2-1'!W57&lt;&gt;"",'3-2-1'!W57,"")</f>
        <v/>
      </c>
      <c r="E98" s="78" t="str">
        <f>IF(AND(ISNUMBER(D98),ISNUMBER(G98)),D98-G98,"")</f>
        <v/>
      </c>
      <c r="F98" s="76">
        <v>6.2727272727272725</v>
      </c>
      <c r="G98" s="77">
        <v>0.27845890550578883</v>
      </c>
      <c r="H98" s="78">
        <f>G98-J98</f>
        <v>-1.121541094494211</v>
      </c>
      <c r="I98" s="76">
        <v>34.869999999999997</v>
      </c>
      <c r="J98" s="77">
        <v>1.4</v>
      </c>
      <c r="K98" s="78">
        <f>J98-M98</f>
        <v>-2.2000000000000002</v>
      </c>
      <c r="L98" s="76">
        <v>131.16</v>
      </c>
      <c r="M98" s="77">
        <v>3.6</v>
      </c>
      <c r="N98" s="78">
        <f>M98-P98</f>
        <v>0.39999999999999991</v>
      </c>
      <c r="O98" s="76">
        <v>113</v>
      </c>
      <c r="P98" s="77">
        <v>3.2</v>
      </c>
      <c r="Q98" s="78">
        <f t="shared" si="0"/>
        <v>2.8805111821086262</v>
      </c>
      <c r="R98" s="76">
        <v>7.1851849555969238</v>
      </c>
      <c r="S98" s="77">
        <f>IF(ROUND(R100,0)=0,"",ROUND(R98,0)/ROUND(R100,0)*100)</f>
        <v>0.31948881789137379</v>
      </c>
      <c r="T98" s="10"/>
      <c r="U98" s="10"/>
      <c r="V98" s="10"/>
      <c r="W98" s="10"/>
    </row>
    <row r="99" spans="1:23" ht="23.25" customHeight="1" x14ac:dyDescent="0.15">
      <c r="A99" s="86"/>
      <c r="B99" s="63" t="s">
        <v>70</v>
      </c>
      <c r="C99" s="79" t="str">
        <f>IF('3-2-1'!V58&lt;&gt;"",'3-2-1'!V58,"")</f>
        <v/>
      </c>
      <c r="D99" s="80" t="str">
        <f>IF('3-2-1'!W58&lt;&gt;"",'3-2-1'!W58,"")</f>
        <v/>
      </c>
      <c r="E99" s="81" t="str">
        <f>IF(AND(ISNUMBER(D99),ISNUMBER(G99)),D99-G99,"")</f>
        <v/>
      </c>
      <c r="F99" s="79">
        <v>112.98333333333333</v>
      </c>
      <c r="G99" s="80">
        <v>5.0155560687587357</v>
      </c>
      <c r="H99" s="81">
        <f>G99-J99</f>
        <v>1.6155560687587358</v>
      </c>
      <c r="I99" s="79">
        <v>81.33</v>
      </c>
      <c r="J99" s="80">
        <v>3.4</v>
      </c>
      <c r="K99" s="81">
        <f>J99-M99</f>
        <v>3.4</v>
      </c>
      <c r="L99" s="79" t="s">
        <v>107</v>
      </c>
      <c r="M99" s="80"/>
      <c r="N99" s="81">
        <f>M99-P99</f>
        <v>-2.2000000000000002</v>
      </c>
      <c r="O99" s="79">
        <v>78</v>
      </c>
      <c r="P99" s="80">
        <v>2.2000000000000002</v>
      </c>
      <c r="Q99" s="81">
        <f t="shared" si="0"/>
        <v>0.37434961204929262</v>
      </c>
      <c r="R99" s="79">
        <v>39.592594146728516</v>
      </c>
      <c r="S99" s="80">
        <f>IF(ROUND(R100,0)=0,"",ROUND(R99,0)/ROUND(R100,0)*100)</f>
        <v>1.8256503879507076</v>
      </c>
      <c r="T99" s="10"/>
      <c r="U99" s="10"/>
      <c r="V99" s="10"/>
      <c r="W99" s="10"/>
    </row>
    <row r="100" spans="1:23" ht="23.25" customHeight="1" x14ac:dyDescent="0.15">
      <c r="A100" s="87"/>
      <c r="B100" s="6" t="s">
        <v>71</v>
      </c>
      <c r="C100" s="82">
        <f>IF('3-2-1'!V59&lt;&gt;"",'3-2-1'!V59,"")</f>
        <v>4044.4592988710642</v>
      </c>
      <c r="D100" s="83">
        <f>IF('3-2-1'!W59&lt;&gt;"",'3-2-1'!W59,"")</f>
        <v>100</v>
      </c>
      <c r="E100" s="84" t="s">
        <v>103</v>
      </c>
      <c r="F100" s="82">
        <v>2252.6581656038543</v>
      </c>
      <c r="G100" s="83">
        <v>100</v>
      </c>
      <c r="H100" s="84" t="s">
        <v>103</v>
      </c>
      <c r="I100" s="82">
        <v>2421.23</v>
      </c>
      <c r="J100" s="83">
        <v>100</v>
      </c>
      <c r="K100" s="84" t="s">
        <v>103</v>
      </c>
      <c r="L100" s="82">
        <v>3610.91</v>
      </c>
      <c r="M100" s="83">
        <v>100</v>
      </c>
      <c r="N100" s="84" t="s">
        <v>103</v>
      </c>
      <c r="O100" s="82">
        <v>3504</v>
      </c>
      <c r="P100" s="83">
        <v>100</v>
      </c>
      <c r="Q100" s="84" t="s">
        <v>116</v>
      </c>
      <c r="R100" s="82">
        <v>2190.690185546875</v>
      </c>
      <c r="S100" s="83">
        <f>IF(ROUND(R100,0)=0,"",ROUND(R100,0)/ROUND(R100,0)*100)</f>
        <v>100</v>
      </c>
      <c r="T100" s="10"/>
      <c r="U100" s="10"/>
      <c r="V100" s="10"/>
      <c r="W100" s="10"/>
    </row>
    <row r="101" spans="1:23" ht="23.25" customHeight="1" x14ac:dyDescent="0.15">
      <c r="A101" s="85" t="s">
        <v>30</v>
      </c>
      <c r="B101" s="58" t="s">
        <v>66</v>
      </c>
      <c r="C101" s="73">
        <f>IF('3-2-1'!V168&lt;&gt;"",'3-2-1'!V168,"")</f>
        <v>10538.253429993374</v>
      </c>
      <c r="D101" s="74">
        <f>IF('3-2-1'!W168&lt;&gt;"",'3-2-1'!W168,"")</f>
        <v>35.025932145977393</v>
      </c>
      <c r="E101" s="75">
        <f>IF(AND(ISNUMBER(D101),ISNUMBER(G101)),D101-G101,"")</f>
        <v>18.022309657835027</v>
      </c>
      <c r="F101" s="73">
        <v>4857.6728810030145</v>
      </c>
      <c r="G101" s="74">
        <v>17.003622488142366</v>
      </c>
      <c r="H101" s="75">
        <f>G101-J101</f>
        <v>6.7036224881423649</v>
      </c>
      <c r="I101" s="73">
        <v>2993.3</v>
      </c>
      <c r="J101" s="74">
        <v>10.3</v>
      </c>
      <c r="K101" s="75">
        <f>J101-M101</f>
        <v>-5.8000000000000007</v>
      </c>
      <c r="L101" s="73">
        <v>5402.48</v>
      </c>
      <c r="M101" s="74">
        <v>16.100000000000001</v>
      </c>
      <c r="N101" s="75">
        <f>M101-P101</f>
        <v>8.3000000000000007</v>
      </c>
      <c r="O101" s="73">
        <v>2775</v>
      </c>
      <c r="P101" s="74">
        <v>7.8</v>
      </c>
      <c r="Q101" s="75">
        <f t="shared" si="0"/>
        <v>-7.0222506121579542E-2</v>
      </c>
      <c r="R101" s="73">
        <v>2956.881103515625</v>
      </c>
      <c r="S101" s="74">
        <f>IF(ROUND(R106,0)=0,"",ROUND(R101,0)/ROUND(R106,0)*100)</f>
        <v>7.8702225061215794</v>
      </c>
      <c r="T101" s="10"/>
      <c r="U101" s="10"/>
      <c r="V101" s="10"/>
      <c r="W101" s="10"/>
    </row>
    <row r="102" spans="1:23" ht="23.25" customHeight="1" x14ac:dyDescent="0.15">
      <c r="A102" s="86"/>
      <c r="B102" s="60" t="s">
        <v>67</v>
      </c>
      <c r="C102" s="76">
        <f>IF('3-2-1'!V169&lt;&gt;"",'3-2-1'!V169,"")</f>
        <v>16718.634484919054</v>
      </c>
      <c r="D102" s="77">
        <f>IF('3-2-1'!W169&lt;&gt;"",'3-2-1'!W169,"")</f>
        <v>55.567629012936031</v>
      </c>
      <c r="E102" s="78">
        <f>IF(AND(ISNUMBER(D102),ISNUMBER(G102)),D102-G102,"")</f>
        <v>-13.88537848937785</v>
      </c>
      <c r="F102" s="76">
        <v>19841.653817200666</v>
      </c>
      <c r="G102" s="77">
        <v>69.453007502313881</v>
      </c>
      <c r="H102" s="78">
        <f>G102-J102</f>
        <v>3.553007502313875</v>
      </c>
      <c r="I102" s="76">
        <v>19120.439999999999</v>
      </c>
      <c r="J102" s="77">
        <v>65.900000000000006</v>
      </c>
      <c r="K102" s="78">
        <f>J102-M102</f>
        <v>5.0000000000000071</v>
      </c>
      <c r="L102" s="76">
        <v>20420.84</v>
      </c>
      <c r="M102" s="77">
        <v>60.9</v>
      </c>
      <c r="N102" s="78">
        <f>M102-P102</f>
        <v>-0.30000000000000426</v>
      </c>
      <c r="O102" s="76">
        <v>21749</v>
      </c>
      <c r="P102" s="77">
        <v>61.2</v>
      </c>
      <c r="Q102" s="78">
        <f t="shared" si="0"/>
        <v>3.2792079207920892</v>
      </c>
      <c r="R102" s="76">
        <v>21761.55859375</v>
      </c>
      <c r="S102" s="77">
        <f>IF(ROUND(R106,0)=0,"",ROUND(R102,0)/ROUND(R106,0)*100)</f>
        <v>57.920792079207914</v>
      </c>
      <c r="T102" s="10"/>
      <c r="U102" s="10"/>
      <c r="V102" s="10"/>
      <c r="W102" s="10"/>
    </row>
    <row r="103" spans="1:23" ht="23.25" customHeight="1" x14ac:dyDescent="0.15">
      <c r="A103" s="86"/>
      <c r="B103" s="62" t="s">
        <v>68</v>
      </c>
      <c r="C103" s="76">
        <f>IF('3-2-1'!V170&lt;&gt;"",'3-2-1'!V170,"")</f>
        <v>1979.603553970052</v>
      </c>
      <c r="D103" s="77">
        <f>IF('3-2-1'!W170&lt;&gt;"",'3-2-1'!W170,"")</f>
        <v>6.5795969149827451</v>
      </c>
      <c r="E103" s="78">
        <f>IF(AND(ISNUMBER(D103),ISNUMBER(G103)),D103-G103,"")</f>
        <v>-6.1142655329771829</v>
      </c>
      <c r="F103" s="76">
        <v>3626.4408605659464</v>
      </c>
      <c r="G103" s="77">
        <v>12.693862447959928</v>
      </c>
      <c r="H103" s="78">
        <f>G103-J103</f>
        <v>-7.5061375520400713</v>
      </c>
      <c r="I103" s="76">
        <v>5864.63</v>
      </c>
      <c r="J103" s="77">
        <v>20.2</v>
      </c>
      <c r="K103" s="78">
        <f>J103-M103</f>
        <v>-0.69999999999999929</v>
      </c>
      <c r="L103" s="76">
        <v>7004.8</v>
      </c>
      <c r="M103" s="77">
        <v>20.9</v>
      </c>
      <c r="N103" s="78">
        <f>M103-P103</f>
        <v>-6</v>
      </c>
      <c r="O103" s="76">
        <v>9557</v>
      </c>
      <c r="P103" s="77">
        <v>26.9</v>
      </c>
      <c r="Q103" s="78">
        <f t="shared" si="0"/>
        <v>-2.7124773767699359</v>
      </c>
      <c r="R103" s="76">
        <v>11125.6689453125</v>
      </c>
      <c r="S103" s="77">
        <f>IF(ROUND(R106,0)=0,"",ROUND(R103,0)/ROUND(R106,0)*100)</f>
        <v>29.612477376769935</v>
      </c>
      <c r="T103" s="10"/>
      <c r="U103" s="10"/>
      <c r="V103" s="10"/>
      <c r="W103" s="10"/>
    </row>
    <row r="104" spans="1:23" ht="23.25" customHeight="1" x14ac:dyDescent="0.15">
      <c r="A104" s="86"/>
      <c r="B104" s="62" t="s">
        <v>69</v>
      </c>
      <c r="C104" s="76">
        <f>IF('3-2-1'!V171&lt;&gt;"",'3-2-1'!V171,"")</f>
        <v>750.20091593080019</v>
      </c>
      <c r="D104" s="77">
        <f>IF('3-2-1'!W171&lt;&gt;"",'3-2-1'!W171,"")</f>
        <v>2.4934384575014739</v>
      </c>
      <c r="E104" s="78">
        <f>IF(AND(ISNUMBER(D104),ISNUMBER(G104)),D104-G104,"")</f>
        <v>1.836903115883229</v>
      </c>
      <c r="F104" s="76">
        <v>187.56202842206358</v>
      </c>
      <c r="G104" s="77">
        <v>0.65653534161824489</v>
      </c>
      <c r="H104" s="78">
        <f>G104-J104</f>
        <v>-2.5434646583817555</v>
      </c>
      <c r="I104" s="76">
        <v>940.53</v>
      </c>
      <c r="J104" s="77">
        <v>3.2</v>
      </c>
      <c r="K104" s="78">
        <f>J104-M104</f>
        <v>1.4000000000000001</v>
      </c>
      <c r="L104" s="76">
        <v>613.62</v>
      </c>
      <c r="M104" s="77">
        <v>1.8</v>
      </c>
      <c r="N104" s="78">
        <f>M104-P104</f>
        <v>-1.8</v>
      </c>
      <c r="O104" s="76">
        <v>1295</v>
      </c>
      <c r="P104" s="77">
        <v>3.6</v>
      </c>
      <c r="Q104" s="78">
        <f t="shared" si="0"/>
        <v>-0.66913659107846302</v>
      </c>
      <c r="R104" s="76">
        <v>1603.7144775390625</v>
      </c>
      <c r="S104" s="77">
        <f>IF(ROUND(R106,0)=0,"",ROUND(R104,0)/ROUND(R106,0)*100)</f>
        <v>4.2691365910784631</v>
      </c>
      <c r="T104" s="10"/>
      <c r="U104" s="10"/>
      <c r="V104" s="10"/>
      <c r="W104" s="10"/>
    </row>
    <row r="105" spans="1:23" ht="23.25" customHeight="1" x14ac:dyDescent="0.15">
      <c r="A105" s="86"/>
      <c r="B105" s="63" t="s">
        <v>70</v>
      </c>
      <c r="C105" s="79">
        <f>IF('3-2-1'!V172&lt;&gt;"",'3-2-1'!V172,"")</f>
        <v>100.31111326109391</v>
      </c>
      <c r="D105" s="80">
        <f>IF('3-2-1'!W172&lt;&gt;"",'3-2-1'!W172,"")</f>
        <v>0.33340346860236186</v>
      </c>
      <c r="E105" s="81">
        <f>IF(AND(ISNUMBER(D105),ISNUMBER(G105)),D105-G105,"")</f>
        <v>0.14043124863682604</v>
      </c>
      <c r="F105" s="79">
        <v>55.129189110569442</v>
      </c>
      <c r="G105" s="80">
        <v>0.19297221996553582</v>
      </c>
      <c r="H105" s="81">
        <f>G105-J105</f>
        <v>-0.2070277800344642</v>
      </c>
      <c r="I105" s="79">
        <v>113.51</v>
      </c>
      <c r="J105" s="80">
        <v>0.4</v>
      </c>
      <c r="K105" s="81">
        <f>J105-M105</f>
        <v>0.10000000000000003</v>
      </c>
      <c r="L105" s="79">
        <v>105.03</v>
      </c>
      <c r="M105" s="80">
        <v>0.3</v>
      </c>
      <c r="N105" s="81">
        <f>M105-P105</f>
        <v>-0.2</v>
      </c>
      <c r="O105" s="79">
        <v>173</v>
      </c>
      <c r="P105" s="80">
        <v>0.5</v>
      </c>
      <c r="Q105" s="81">
        <f t="shared" si="0"/>
        <v>0.16996699669966997</v>
      </c>
      <c r="R105" s="79">
        <v>124.27783203125</v>
      </c>
      <c r="S105" s="80">
        <f>IF(ROUND(R106,0)=0,"",ROUND(R105,0)/ROUND(R106,0)*100)</f>
        <v>0.33003300330033003</v>
      </c>
      <c r="T105" s="10"/>
      <c r="U105" s="10"/>
      <c r="V105" s="10"/>
      <c r="W105" s="10"/>
    </row>
    <row r="106" spans="1:23" ht="23.25" customHeight="1" x14ac:dyDescent="0.15">
      <c r="A106" s="87"/>
      <c r="B106" s="6" t="s">
        <v>71</v>
      </c>
      <c r="C106" s="82">
        <f>IF('3-2-1'!V173&lt;&gt;"",'3-2-1'!V173,"")</f>
        <v>30087.003498074373</v>
      </c>
      <c r="D106" s="83">
        <f>IF('3-2-1'!W173&lt;&gt;"",'3-2-1'!W173,"")</f>
        <v>100</v>
      </c>
      <c r="E106" s="84" t="s">
        <v>103</v>
      </c>
      <c r="F106" s="82">
        <v>28568.458776302272</v>
      </c>
      <c r="G106" s="83">
        <v>100</v>
      </c>
      <c r="H106" s="84" t="s">
        <v>116</v>
      </c>
      <c r="I106" s="82">
        <v>29032.41</v>
      </c>
      <c r="J106" s="83">
        <v>100</v>
      </c>
      <c r="K106" s="84" t="s">
        <v>103</v>
      </c>
      <c r="L106" s="82">
        <v>33546.78</v>
      </c>
      <c r="M106" s="83">
        <v>100</v>
      </c>
      <c r="N106" s="84" t="s">
        <v>103</v>
      </c>
      <c r="O106" s="82">
        <v>35551</v>
      </c>
      <c r="P106" s="83">
        <v>100</v>
      </c>
      <c r="Q106" s="84" t="s">
        <v>103</v>
      </c>
      <c r="R106" s="82">
        <v>37572.1015625</v>
      </c>
      <c r="S106" s="83">
        <f>IF(ROUND(R106,0)=0,"",ROUND(R106,0)/ROUND(R106,0)*100)</f>
        <v>100</v>
      </c>
      <c r="T106" s="10"/>
      <c r="U106" s="10"/>
      <c r="V106" s="10"/>
      <c r="W106" s="10"/>
    </row>
    <row r="107" spans="1:23" ht="23.25" customHeight="1" x14ac:dyDescent="0.15">
      <c r="A107" s="85" t="s">
        <v>31</v>
      </c>
      <c r="B107" s="58" t="s">
        <v>66</v>
      </c>
      <c r="C107" s="73">
        <f>IF('3-2-1'!V216&lt;&gt;"",'3-2-1'!V216,"")</f>
        <v>7968.0317776744669</v>
      </c>
      <c r="D107" s="74">
        <f>IF('3-2-1'!W216&lt;&gt;"",'3-2-1'!W216,"")</f>
        <v>33.089410461098275</v>
      </c>
      <c r="E107" s="75">
        <f>IF(AND(ISNUMBER(D107),ISNUMBER(G107)),D107-G107,"")</f>
        <v>16.591652351654382</v>
      </c>
      <c r="F107" s="73">
        <v>4134.6756557766503</v>
      </c>
      <c r="G107" s="74">
        <v>16.497758109443893</v>
      </c>
      <c r="H107" s="75">
        <f>G107-J107</f>
        <v>5.0977581094438928</v>
      </c>
      <c r="I107" s="73">
        <v>2611.15</v>
      </c>
      <c r="J107" s="74">
        <v>11.4</v>
      </c>
      <c r="K107" s="75">
        <f>J107-M107</f>
        <v>-5.0999999999999996</v>
      </c>
      <c r="L107" s="73">
        <v>4602.76</v>
      </c>
      <c r="M107" s="74">
        <v>16.5</v>
      </c>
      <c r="N107" s="75">
        <f>M107-P107</f>
        <v>6</v>
      </c>
      <c r="O107" s="73">
        <v>3154</v>
      </c>
      <c r="P107" s="74">
        <v>10.5</v>
      </c>
      <c r="Q107" s="75">
        <f t="shared" si="0"/>
        <v>1.3817114965209267</v>
      </c>
      <c r="R107" s="73">
        <v>2633.553955078125</v>
      </c>
      <c r="S107" s="74">
        <f>IF(ROUND(R112,0)=0,"",ROUND(R107,0)/ROUND(R112,0)*100)</f>
        <v>9.1182885034790733</v>
      </c>
      <c r="T107" s="10"/>
      <c r="U107" s="10"/>
      <c r="V107" s="10"/>
      <c r="W107" s="10"/>
    </row>
    <row r="108" spans="1:23" ht="23.25" customHeight="1" x14ac:dyDescent="0.15">
      <c r="A108" s="86"/>
      <c r="B108" s="60" t="s">
        <v>67</v>
      </c>
      <c r="C108" s="76">
        <f>IF('3-2-1'!V217&lt;&gt;"",'3-2-1'!V217,"")</f>
        <v>13307.73846031378</v>
      </c>
      <c r="D108" s="77">
        <f>IF('3-2-1'!W217&lt;&gt;"",'3-2-1'!W217,"")</f>
        <v>55.263988963505973</v>
      </c>
      <c r="E108" s="78">
        <f>IF(AND(ISNUMBER(D108),ISNUMBER(G108)),D108-G108,"")</f>
        <v>-13.892111233564144</v>
      </c>
      <c r="F108" s="76">
        <v>17331.933347331338</v>
      </c>
      <c r="G108" s="77">
        <v>69.156100197070117</v>
      </c>
      <c r="H108" s="78">
        <f>G108-J108</f>
        <v>1.656100197070117</v>
      </c>
      <c r="I108" s="76">
        <v>15518.47</v>
      </c>
      <c r="J108" s="77">
        <v>67.5</v>
      </c>
      <c r="K108" s="78">
        <f>J108-M108</f>
        <v>7.8999999999999986</v>
      </c>
      <c r="L108" s="76">
        <v>16588.73</v>
      </c>
      <c r="M108" s="77">
        <v>59.6</v>
      </c>
      <c r="N108" s="78">
        <f>M108-P108</f>
        <v>-3.2999999999999972</v>
      </c>
      <c r="O108" s="76">
        <v>18903</v>
      </c>
      <c r="P108" s="77">
        <v>62.9</v>
      </c>
      <c r="Q108" s="78">
        <f t="shared" si="0"/>
        <v>7.7713954373939771</v>
      </c>
      <c r="R108" s="76">
        <v>15925.2822265625</v>
      </c>
      <c r="S108" s="77">
        <f>IF(ROUND(R112,0)=0,"",ROUND(R108,0)/ROUND(R112,0)*100)</f>
        <v>55.128604562606021</v>
      </c>
      <c r="T108" s="10"/>
      <c r="U108" s="10"/>
      <c r="V108" s="10"/>
      <c r="W108" s="10"/>
    </row>
    <row r="109" spans="1:23" ht="23.25" customHeight="1" x14ac:dyDescent="0.15">
      <c r="A109" s="86"/>
      <c r="B109" s="62" t="s">
        <v>68</v>
      </c>
      <c r="C109" s="76">
        <f>IF('3-2-1'!V218&lt;&gt;"",'3-2-1'!V218,"")</f>
        <v>2137.0378653846437</v>
      </c>
      <c r="D109" s="77">
        <f>IF('3-2-1'!W218&lt;&gt;"",'3-2-1'!W218,"")</f>
        <v>8.8746286500453682</v>
      </c>
      <c r="E109" s="78">
        <f>IF(AND(ISNUMBER(D109),ISNUMBER(G109)),D109-G109,"")</f>
        <v>-3.9846446033961342</v>
      </c>
      <c r="F109" s="76">
        <v>3222.7969230285075</v>
      </c>
      <c r="G109" s="77">
        <v>12.859273253441502</v>
      </c>
      <c r="H109" s="78">
        <f>G109-J109</f>
        <v>-6.240726746558499</v>
      </c>
      <c r="I109" s="76">
        <v>4396.2299999999996</v>
      </c>
      <c r="J109" s="77">
        <v>19.100000000000001</v>
      </c>
      <c r="K109" s="78">
        <f>J109-M109</f>
        <v>-2.7999999999999972</v>
      </c>
      <c r="L109" s="76">
        <v>6089.95</v>
      </c>
      <c r="M109" s="77">
        <v>21.9</v>
      </c>
      <c r="N109" s="78">
        <f>M109-P109</f>
        <v>-2.2000000000000028</v>
      </c>
      <c r="O109" s="76">
        <v>7250</v>
      </c>
      <c r="P109" s="77">
        <v>24.1</v>
      </c>
      <c r="Q109" s="78">
        <f t="shared" si="0"/>
        <v>-8.2467303631391218</v>
      </c>
      <c r="R109" s="76">
        <v>9343.724609375</v>
      </c>
      <c r="S109" s="77">
        <f>IF(ROUND(R112,0)=0,"",ROUND(R109,0)/ROUND(R112,0)*100)</f>
        <v>32.346730363139123</v>
      </c>
      <c r="T109" s="10"/>
      <c r="U109" s="10"/>
      <c r="V109" s="10"/>
      <c r="W109" s="10"/>
    </row>
    <row r="110" spans="1:23" ht="23.25" customHeight="1" x14ac:dyDescent="0.15">
      <c r="A110" s="86"/>
      <c r="B110" s="62" t="s">
        <v>69</v>
      </c>
      <c r="C110" s="76">
        <f>IF('3-2-1'!V219&lt;&gt;"",'3-2-1'!V219,"")</f>
        <v>557.26461929612378</v>
      </c>
      <c r="D110" s="77">
        <f>IF('3-2-1'!W219&lt;&gt;"",'3-2-1'!W219,"")</f>
        <v>2.314192292129492</v>
      </c>
      <c r="E110" s="78">
        <f>IF(AND(ISNUMBER(D110),ISNUMBER(G110)),D110-G110,"")</f>
        <v>1.1088301046266484</v>
      </c>
      <c r="F110" s="76">
        <v>302.0884207417738</v>
      </c>
      <c r="G110" s="77">
        <v>1.2053621875028435</v>
      </c>
      <c r="H110" s="78">
        <f>G110-J110</f>
        <v>-0.79463781249715648</v>
      </c>
      <c r="I110" s="76">
        <v>452.42</v>
      </c>
      <c r="J110" s="77">
        <v>2</v>
      </c>
      <c r="K110" s="78">
        <f>J110-M110</f>
        <v>0.39999999999999991</v>
      </c>
      <c r="L110" s="76">
        <v>444.62</v>
      </c>
      <c r="M110" s="77">
        <v>1.6</v>
      </c>
      <c r="N110" s="78">
        <f>M110-P110</f>
        <v>-0.5</v>
      </c>
      <c r="O110" s="76">
        <v>646</v>
      </c>
      <c r="P110" s="77">
        <v>2.1</v>
      </c>
      <c r="Q110" s="78">
        <f t="shared" si="0"/>
        <v>-1.2025236265448127</v>
      </c>
      <c r="R110" s="76">
        <v>954.41900634765625</v>
      </c>
      <c r="S110" s="77">
        <f>IF(ROUND(R112,0)=0,"",ROUND(R110,0)/ROUND(R112,0)*100)</f>
        <v>3.3025236265448128</v>
      </c>
      <c r="T110" s="10"/>
      <c r="U110" s="10"/>
      <c r="V110" s="10"/>
      <c r="W110" s="10"/>
    </row>
    <row r="111" spans="1:23" ht="23.25" customHeight="1" x14ac:dyDescent="0.15">
      <c r="A111" s="86"/>
      <c r="B111" s="63" t="s">
        <v>70</v>
      </c>
      <c r="C111" s="79">
        <f>IF('3-2-1'!V220&lt;&gt;"",'3-2-1'!V220,"")</f>
        <v>110.23474319569777</v>
      </c>
      <c r="D111" s="80">
        <f>IF('3-2-1'!W220&lt;&gt;"",'3-2-1'!W220,"")</f>
        <v>0.45777963322088877</v>
      </c>
      <c r="E111" s="81">
        <f>IF(AND(ISNUMBER(D111),ISNUMBER(G111)),D111-G111,"")</f>
        <v>0.17627338067923864</v>
      </c>
      <c r="F111" s="79">
        <v>70.551225300521068</v>
      </c>
      <c r="G111" s="80">
        <v>0.28150625254165013</v>
      </c>
      <c r="H111" s="81">
        <f>G111-J111</f>
        <v>0.18150625254165012</v>
      </c>
      <c r="I111" s="79">
        <v>17.73</v>
      </c>
      <c r="J111" s="80">
        <v>0.1</v>
      </c>
      <c r="K111" s="81">
        <f>J111-M111</f>
        <v>-0.4</v>
      </c>
      <c r="L111" s="79">
        <v>129.47</v>
      </c>
      <c r="M111" s="80">
        <v>0.5</v>
      </c>
      <c r="N111" s="81">
        <f>M111-P111</f>
        <v>0.2</v>
      </c>
      <c r="O111" s="79">
        <v>100</v>
      </c>
      <c r="P111" s="80">
        <v>0.3</v>
      </c>
      <c r="Q111" s="81">
        <f t="shared" si="0"/>
        <v>0.19614705576903102</v>
      </c>
      <c r="R111" s="79">
        <v>29.983274459838867</v>
      </c>
      <c r="S111" s="80">
        <f>IF(ROUND(R112,0)=0,"",ROUND(R111,0)/ROUND(R112,0)*100)</f>
        <v>0.10385294423096895</v>
      </c>
      <c r="T111" s="10"/>
      <c r="U111" s="10"/>
      <c r="V111" s="10"/>
      <c r="W111" s="10"/>
    </row>
    <row r="112" spans="1:23" ht="23.25" customHeight="1" x14ac:dyDescent="0.15">
      <c r="A112" s="87"/>
      <c r="B112" s="6" t="s">
        <v>71</v>
      </c>
      <c r="C112" s="82">
        <f>IF('3-2-1'!V221&lt;&gt;"",'3-2-1'!V221,"")</f>
        <v>24080.307465864713</v>
      </c>
      <c r="D112" s="83">
        <f>IF('3-2-1'!W221&lt;&gt;"",'3-2-1'!W221,"")</f>
        <v>100</v>
      </c>
      <c r="E112" s="84" t="s">
        <v>119</v>
      </c>
      <c r="F112" s="82">
        <v>25062.045572178791</v>
      </c>
      <c r="G112" s="83">
        <v>100</v>
      </c>
      <c r="H112" s="84" t="s">
        <v>103</v>
      </c>
      <c r="I112" s="82">
        <v>22995.99</v>
      </c>
      <c r="J112" s="83">
        <v>100</v>
      </c>
      <c r="K112" s="84" t="s">
        <v>103</v>
      </c>
      <c r="L112" s="82">
        <v>27855.54</v>
      </c>
      <c r="M112" s="83">
        <v>100</v>
      </c>
      <c r="N112" s="84" t="s">
        <v>116</v>
      </c>
      <c r="O112" s="82">
        <v>30053</v>
      </c>
      <c r="P112" s="83">
        <v>100</v>
      </c>
      <c r="Q112" s="84" t="s">
        <v>116</v>
      </c>
      <c r="R112" s="82">
        <v>28886.962890625</v>
      </c>
      <c r="S112" s="83">
        <f>IF(ROUND(R112,0)=0,"",ROUND(R112,0)/ROUND(R112,0)*100)</f>
        <v>100</v>
      </c>
      <c r="T112" s="10"/>
      <c r="U112" s="10"/>
      <c r="V112" s="10"/>
      <c r="W112" s="10"/>
    </row>
    <row r="113" spans="1:23" ht="23.25" customHeight="1" x14ac:dyDescent="0.15">
      <c r="A113" s="85" t="s">
        <v>32</v>
      </c>
      <c r="B113" s="58" t="s">
        <v>66</v>
      </c>
      <c r="C113" s="73">
        <f>IF('3-2-1'!V222&lt;&gt;"",'3-2-1'!V222,"")</f>
        <v>39008.367299011559</v>
      </c>
      <c r="D113" s="74">
        <f>IF('3-2-1'!W222&lt;&gt;"",'3-2-1'!W222,"")</f>
        <v>40.925632566593151</v>
      </c>
      <c r="E113" s="75">
        <f>IF(AND(ISNUMBER(D113),ISNUMBER(G113)),D113-G113,"")</f>
        <v>19.542099404826015</v>
      </c>
      <c r="F113" s="73">
        <v>19372.815122143089</v>
      </c>
      <c r="G113" s="74">
        <v>21.383533161767136</v>
      </c>
      <c r="H113" s="75">
        <f>G113-J113</f>
        <v>5.7835331617671368</v>
      </c>
      <c r="I113" s="73">
        <v>13661.36</v>
      </c>
      <c r="J113" s="74">
        <v>15.6</v>
      </c>
      <c r="K113" s="75">
        <f>J113-M113</f>
        <v>-6.2999999999999989</v>
      </c>
      <c r="L113" s="73">
        <v>24868.13</v>
      </c>
      <c r="M113" s="74">
        <v>21.9</v>
      </c>
      <c r="N113" s="75">
        <f>M113-P113</f>
        <v>7.4999999999999982</v>
      </c>
      <c r="O113" s="73">
        <v>17655</v>
      </c>
      <c r="P113" s="74">
        <v>14.4</v>
      </c>
      <c r="Q113" s="75">
        <f t="shared" si="0"/>
        <v>4.9743499551693233</v>
      </c>
      <c r="R113" s="73">
        <v>10933.2705078125</v>
      </c>
      <c r="S113" s="74">
        <f>IF(ROUND(R118,0)=0,"",ROUND(R113,0)/ROUND(R118,0)*100)</f>
        <v>9.425650044830677</v>
      </c>
      <c r="T113" s="10"/>
      <c r="U113" s="10"/>
      <c r="V113" s="10"/>
      <c r="W113" s="10"/>
    </row>
    <row r="114" spans="1:23" ht="23.25" customHeight="1" x14ac:dyDescent="0.15">
      <c r="A114" s="86"/>
      <c r="B114" s="60" t="s">
        <v>67</v>
      </c>
      <c r="C114" s="76">
        <f>IF('3-2-1'!V223&lt;&gt;"",'3-2-1'!V223,"")</f>
        <v>46912.807577694497</v>
      </c>
      <c r="D114" s="77">
        <f>IF('3-2-1'!W223&lt;&gt;"",'3-2-1'!W223,"")</f>
        <v>49.218576898517398</v>
      </c>
      <c r="E114" s="78">
        <f>IF(AND(ISNUMBER(D114),ISNUMBER(G114)),D114-G114,"")</f>
        <v>-15.423765709448318</v>
      </c>
      <c r="F114" s="76">
        <v>58563.949321780936</v>
      </c>
      <c r="G114" s="77">
        <v>64.642342607965716</v>
      </c>
      <c r="H114" s="78">
        <f>G114-J114</f>
        <v>4.2342607965721868E-2</v>
      </c>
      <c r="I114" s="76">
        <v>56556.71</v>
      </c>
      <c r="J114" s="77">
        <v>64.599999999999994</v>
      </c>
      <c r="K114" s="78">
        <f>J114-M114</f>
        <v>7.0999999999999943</v>
      </c>
      <c r="L114" s="76">
        <v>65271.11</v>
      </c>
      <c r="M114" s="77">
        <v>57.5</v>
      </c>
      <c r="N114" s="78">
        <f>M114-P114</f>
        <v>-2.7000000000000028</v>
      </c>
      <c r="O114" s="76">
        <v>73589</v>
      </c>
      <c r="P114" s="77">
        <v>60.2</v>
      </c>
      <c r="Q114" s="78">
        <f t="shared" si="0"/>
        <v>1.1010966273536056</v>
      </c>
      <c r="R114" s="76">
        <v>68549.5390625</v>
      </c>
      <c r="S114" s="77">
        <f>IF(ROUND(R118,0)=0,"",ROUND(R114,0)/ROUND(R118,0)*100)</f>
        <v>59.098903372646397</v>
      </c>
      <c r="T114" s="10"/>
      <c r="U114" s="10"/>
      <c r="V114" s="10"/>
      <c r="W114" s="10"/>
    </row>
    <row r="115" spans="1:23" ht="23.25" customHeight="1" x14ac:dyDescent="0.15">
      <c r="A115" s="86"/>
      <c r="B115" s="62" t="s">
        <v>68</v>
      </c>
      <c r="C115" s="76">
        <f>IF('3-2-1'!V224&lt;&gt;"",'3-2-1'!V224,"")</f>
        <v>6854.663441607373</v>
      </c>
      <c r="D115" s="77">
        <f>IF('3-2-1'!W224&lt;&gt;"",'3-2-1'!W224,"")</f>
        <v>7.1915708552608564</v>
      </c>
      <c r="E115" s="78">
        <f>IF(AND(ISNUMBER(D115),ISNUMBER(G115)),D115-G115,"")</f>
        <v>-5.3913617432554872</v>
      </c>
      <c r="F115" s="76">
        <v>11399.745078670609</v>
      </c>
      <c r="G115" s="77">
        <v>12.582932598516344</v>
      </c>
      <c r="H115" s="78">
        <f>G115-J115</f>
        <v>-4.4170674014836564</v>
      </c>
      <c r="I115" s="76">
        <v>14847.08</v>
      </c>
      <c r="J115" s="77">
        <v>17</v>
      </c>
      <c r="K115" s="78">
        <f>J115-M115</f>
        <v>-1.3999999999999986</v>
      </c>
      <c r="L115" s="76">
        <v>20841.88</v>
      </c>
      <c r="M115" s="77">
        <v>18.399999999999999</v>
      </c>
      <c r="N115" s="78">
        <f>M115-P115</f>
        <v>-4</v>
      </c>
      <c r="O115" s="76">
        <v>27347</v>
      </c>
      <c r="P115" s="77">
        <v>22.4</v>
      </c>
      <c r="Q115" s="78">
        <f t="shared" si="0"/>
        <v>-4.9967170149665492</v>
      </c>
      <c r="R115" s="76">
        <v>31778.34375</v>
      </c>
      <c r="S115" s="77">
        <f>IF(ROUND(R118,0)=0,"",ROUND(R115,0)/ROUND(R118,0)*100)</f>
        <v>27.396717014966548</v>
      </c>
      <c r="T115" s="10"/>
      <c r="U115" s="10"/>
      <c r="V115" s="10"/>
      <c r="W115" s="10"/>
    </row>
    <row r="116" spans="1:23" ht="23.25" customHeight="1" x14ac:dyDescent="0.15">
      <c r="A116" s="86"/>
      <c r="B116" s="62" t="s">
        <v>69</v>
      </c>
      <c r="C116" s="76">
        <f>IF('3-2-1'!V225&lt;&gt;"",'3-2-1'!V225,"")</f>
        <v>2250.9507554018091</v>
      </c>
      <c r="D116" s="77">
        <f>IF('3-2-1'!W225&lt;&gt;"",'3-2-1'!W225,"")</f>
        <v>2.3615852167030846</v>
      </c>
      <c r="E116" s="78">
        <f>IF(AND(ISNUMBER(D116),ISNUMBER(G116)),D116-G116,"")</f>
        <v>1.2404890914632973</v>
      </c>
      <c r="F116" s="76">
        <v>1015.6781764789768</v>
      </c>
      <c r="G116" s="77">
        <v>1.1210961252397873</v>
      </c>
      <c r="H116" s="78">
        <f>G116-J116</f>
        <v>-1.1789038747602125</v>
      </c>
      <c r="I116" s="76">
        <v>2010.98</v>
      </c>
      <c r="J116" s="77">
        <v>2.2999999999999998</v>
      </c>
      <c r="K116" s="78">
        <f>J116-M116</f>
        <v>0.49999999999999978</v>
      </c>
      <c r="L116" s="76">
        <v>2094.09</v>
      </c>
      <c r="M116" s="77">
        <v>1.8</v>
      </c>
      <c r="N116" s="78">
        <f>M116-P116</f>
        <v>-0.7</v>
      </c>
      <c r="O116" s="76">
        <v>3035</v>
      </c>
      <c r="P116" s="77">
        <v>2.5</v>
      </c>
      <c r="Q116" s="78">
        <f t="shared" si="0"/>
        <v>-1.2666390785571422</v>
      </c>
      <c r="R116" s="76">
        <v>4369.2646484375</v>
      </c>
      <c r="S116" s="77">
        <f>IF(ROUND(R118,0)=0,"",ROUND(R116,0)/ROUND(R118,0)*100)</f>
        <v>3.7666390785571422</v>
      </c>
      <c r="T116" s="10"/>
      <c r="U116" s="10"/>
      <c r="V116" s="10"/>
      <c r="W116" s="10"/>
    </row>
    <row r="117" spans="1:23" ht="23.25" customHeight="1" x14ac:dyDescent="0.15">
      <c r="A117" s="86"/>
      <c r="B117" s="63" t="s">
        <v>70</v>
      </c>
      <c r="C117" s="79">
        <f>IF('3-2-1'!V226&lt;&gt;"",'3-2-1'!V226,"")</f>
        <v>288.45678238271762</v>
      </c>
      <c r="D117" s="80">
        <f>IF('3-2-1'!W226&lt;&gt;"",'3-2-1'!W226,"")</f>
        <v>0.3026344629254954</v>
      </c>
      <c r="E117" s="81">
        <f>IF(AND(ISNUMBER(D117),ISNUMBER(G117)),D117-G117,"")</f>
        <v>3.2538956414451148E-2</v>
      </c>
      <c r="F117" s="79">
        <v>244.69811762985756</v>
      </c>
      <c r="G117" s="80">
        <v>0.27009550651104425</v>
      </c>
      <c r="H117" s="81">
        <f>G117-J117</f>
        <v>-0.22990449348895575</v>
      </c>
      <c r="I117" s="79">
        <v>418.41</v>
      </c>
      <c r="J117" s="80">
        <v>0.5</v>
      </c>
      <c r="K117" s="81">
        <f>J117-M117</f>
        <v>9.9999999999999978E-2</v>
      </c>
      <c r="L117" s="79">
        <v>413.02</v>
      </c>
      <c r="M117" s="80">
        <v>0.4</v>
      </c>
      <c r="N117" s="81">
        <f>M117-P117</f>
        <v>-9.9999999999999978E-2</v>
      </c>
      <c r="O117" s="79">
        <v>666</v>
      </c>
      <c r="P117" s="80">
        <v>0.5</v>
      </c>
      <c r="Q117" s="81">
        <f t="shared" si="0"/>
        <v>0.18790951100075864</v>
      </c>
      <c r="R117" s="79">
        <v>361.85833740234375</v>
      </c>
      <c r="S117" s="80">
        <f>IF(ROUND(R118,0)=0,"",ROUND(R117,0)/ROUND(R118,0)*100)</f>
        <v>0.31209048899924136</v>
      </c>
      <c r="T117" s="10"/>
      <c r="U117" s="10"/>
      <c r="V117" s="10"/>
      <c r="W117" s="10"/>
    </row>
    <row r="118" spans="1:23" ht="23.25" customHeight="1" x14ac:dyDescent="0.15">
      <c r="A118" s="87"/>
      <c r="B118" s="6"/>
      <c r="C118" s="82">
        <f>IF('3-2-1'!V227&lt;&gt;"",'3-2-1'!V227,"")</f>
        <v>95315.245856097972</v>
      </c>
      <c r="D118" s="83">
        <f>IF('3-2-1'!W227&lt;&gt;"",'3-2-1'!W227,"")</f>
        <v>100</v>
      </c>
      <c r="E118" s="84" t="s">
        <v>116</v>
      </c>
      <c r="F118" s="82">
        <v>90596.885816703449</v>
      </c>
      <c r="G118" s="83">
        <v>100</v>
      </c>
      <c r="H118" s="84" t="s">
        <v>103</v>
      </c>
      <c r="I118" s="82">
        <v>87494.54</v>
      </c>
      <c r="J118" s="83">
        <v>100</v>
      </c>
      <c r="K118" s="84" t="s">
        <v>103</v>
      </c>
      <c r="L118" s="82">
        <v>113488.23</v>
      </c>
      <c r="M118" s="83">
        <v>100</v>
      </c>
      <c r="N118" s="84" t="s">
        <v>103</v>
      </c>
      <c r="O118" s="82">
        <v>122292</v>
      </c>
      <c r="P118" s="83">
        <v>100</v>
      </c>
      <c r="Q118" s="84" t="s">
        <v>119</v>
      </c>
      <c r="R118" s="82">
        <v>115992.28125</v>
      </c>
      <c r="S118" s="83">
        <f>IF(ROUND(R118,0)=0,"",ROUND(R118,0)/ROUND(R118,0)*100)</f>
        <v>100</v>
      </c>
      <c r="T118" s="10"/>
      <c r="U118" s="10"/>
      <c r="V118" s="10"/>
      <c r="W118" s="10"/>
    </row>
    <row r="119" spans="1:23" x14ac:dyDescent="0.1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2" t="str">
        <f>SUBSTITUTE('3-2-1'!P229,"2．","（注）")</f>
        <v>（注）無効回答企業 1,630社を除く</v>
      </c>
      <c r="Q119" s="10"/>
      <c r="R119" s="10"/>
      <c r="S119" s="10"/>
      <c r="T119" s="10"/>
      <c r="U119" s="10"/>
      <c r="V119" s="10"/>
      <c r="W119" s="10"/>
    </row>
  </sheetData>
  <mergeCells count="31">
    <mergeCell ref="A30:A35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A6:A11"/>
    <mergeCell ref="A12:A17"/>
    <mergeCell ref="A18:A23"/>
    <mergeCell ref="A24:A29"/>
    <mergeCell ref="I75:J75"/>
    <mergeCell ref="L75:M75"/>
    <mergeCell ref="O75:P75"/>
    <mergeCell ref="R75:S75"/>
    <mergeCell ref="A36:A41"/>
    <mergeCell ref="A42:A47"/>
    <mergeCell ref="A48:A53"/>
    <mergeCell ref="A54:A59"/>
    <mergeCell ref="A60:A65"/>
    <mergeCell ref="A66:A71"/>
    <mergeCell ref="A77:A82"/>
    <mergeCell ref="A89:A91"/>
    <mergeCell ref="A95:A97"/>
    <mergeCell ref="C75:D75"/>
    <mergeCell ref="F75:G75"/>
  </mergeCells>
  <phoneticPr fontId="3"/>
  <pageMargins left="0.59055118110236227" right="0.59055118110236227" top="0.98425196850393704" bottom="0.98425196850393704" header="0.51181102362204722" footer="0.51181102362204722"/>
  <pageSetup paperSize="9" scale="28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Y55"/>
  <sheetViews>
    <sheetView view="pageBreakPreview" zoomScale="60" zoomScaleNormal="85" workbookViewId="0"/>
  </sheetViews>
  <sheetFormatPr defaultColWidth="8.125" defaultRowHeight="12" x14ac:dyDescent="0.15"/>
  <cols>
    <col min="1" max="1" width="13.5" style="90" customWidth="1"/>
    <col min="2" max="2" width="6.875" style="90" customWidth="1"/>
    <col min="3" max="3" width="6.25" style="90" customWidth="1"/>
    <col min="4" max="4" width="6.875" style="90" customWidth="1"/>
    <col min="5" max="5" width="6.25" style="90" customWidth="1"/>
    <col min="6" max="6" width="6.875" style="90" customWidth="1"/>
    <col min="7" max="7" width="6.25" style="90" customWidth="1"/>
    <col min="8" max="8" width="6.875" style="90" customWidth="1"/>
    <col min="9" max="9" width="6.25" style="90" customWidth="1"/>
    <col min="10" max="10" width="6.875" style="90" customWidth="1"/>
    <col min="11" max="11" width="6.25" style="90" customWidth="1"/>
    <col min="12" max="12" width="6.875" style="90" customWidth="1"/>
    <col min="13" max="13" width="6.25" style="90" customWidth="1"/>
    <col min="14" max="14" width="6.875" style="90" customWidth="1"/>
    <col min="15" max="15" width="6.25" style="90" customWidth="1"/>
    <col min="16" max="16" width="6.875" style="90" customWidth="1"/>
    <col min="17" max="17" width="6.25" style="90" customWidth="1"/>
    <col min="18" max="18" width="6.875" style="90" customWidth="1"/>
    <col min="19" max="19" width="6.25" style="90" customWidth="1"/>
    <col min="20" max="20" width="6.875" style="90" customWidth="1"/>
    <col min="21" max="21" width="6.25" style="90" customWidth="1"/>
    <col min="22" max="22" width="6.875" style="90" customWidth="1"/>
    <col min="23" max="23" width="6.25" style="90" customWidth="1"/>
    <col min="24" max="24" width="6.875" style="90" customWidth="1"/>
    <col min="25" max="25" width="6.25" style="90" customWidth="1"/>
    <col min="26" max="16384" width="8.125" style="90"/>
  </cols>
  <sheetData>
    <row r="1" spans="1:25" s="88" customFormat="1" ht="17.25" customHeight="1" x14ac:dyDescent="0.15">
      <c r="A1" s="19" t="s">
        <v>120</v>
      </c>
    </row>
    <row r="2" spans="1:25" x14ac:dyDescent="0.15">
      <c r="A2" s="89"/>
    </row>
    <row r="3" spans="1:25" s="91" customFormat="1" ht="17.25" customHeight="1" x14ac:dyDescent="0.15">
      <c r="A3" s="91" t="s">
        <v>33</v>
      </c>
      <c r="M3" s="92" t="s">
        <v>51</v>
      </c>
    </row>
    <row r="4" spans="1:25" ht="18" customHeight="1" x14ac:dyDescent="0.15">
      <c r="A4" s="93" t="s">
        <v>121</v>
      </c>
      <c r="B4" s="199" t="s">
        <v>122</v>
      </c>
      <c r="C4" s="200"/>
      <c r="D4" s="196" t="s">
        <v>34</v>
      </c>
      <c r="E4" s="196"/>
      <c r="F4" s="195"/>
      <c r="G4" s="195"/>
      <c r="H4" s="195"/>
      <c r="I4" s="195"/>
      <c r="J4" s="196"/>
      <c r="K4" s="94"/>
      <c r="L4" s="203" t="s">
        <v>123</v>
      </c>
      <c r="M4" s="197"/>
    </row>
    <row r="5" spans="1:25" s="98" customFormat="1" ht="34.5" customHeight="1" x14ac:dyDescent="0.15">
      <c r="A5" s="95" t="s">
        <v>55</v>
      </c>
      <c r="B5" s="201"/>
      <c r="C5" s="202"/>
      <c r="D5" s="96"/>
      <c r="E5" s="97"/>
      <c r="F5" s="190" t="s">
        <v>36</v>
      </c>
      <c r="G5" s="191"/>
      <c r="H5" s="190" t="s">
        <v>37</v>
      </c>
      <c r="I5" s="191"/>
      <c r="J5" s="190" t="s">
        <v>38</v>
      </c>
      <c r="K5" s="191"/>
      <c r="L5" s="204"/>
      <c r="M5" s="205"/>
    </row>
    <row r="6" spans="1:25" s="100" customFormat="1" ht="24" customHeight="1" x14ac:dyDescent="0.15">
      <c r="A6" s="99" t="s">
        <v>66</v>
      </c>
      <c r="B6" s="128">
        <v>10516.900644279267</v>
      </c>
      <c r="C6" s="129">
        <v>41.9172924320169</v>
      </c>
      <c r="D6" s="128">
        <v>18153.928771335672</v>
      </c>
      <c r="E6" s="129">
        <v>33.228689073559593</v>
      </c>
      <c r="F6" s="128">
        <v>13063.626505572094</v>
      </c>
      <c r="G6" s="129">
        <v>33.023199987789347</v>
      </c>
      <c r="H6" s="128">
        <v>4006.5149445763309</v>
      </c>
      <c r="I6" s="129">
        <v>31.482201267071847</v>
      </c>
      <c r="J6" s="128">
        <v>1083.7873211872475</v>
      </c>
      <c r="K6" s="129">
        <v>46.15639160136071</v>
      </c>
      <c r="L6" s="128">
        <v>28670.829415614939</v>
      </c>
      <c r="M6" s="129">
        <v>35.963083669157207</v>
      </c>
    </row>
    <row r="7" spans="1:25" s="100" customFormat="1" ht="24" customHeight="1" x14ac:dyDescent="0.15">
      <c r="A7" s="101" t="s">
        <v>67</v>
      </c>
      <c r="B7" s="130">
        <v>11795.333933341235</v>
      </c>
      <c r="C7" s="131">
        <v>47.012753903509022</v>
      </c>
      <c r="D7" s="130">
        <v>31068.442292140633</v>
      </c>
      <c r="E7" s="131">
        <v>56.867228131655501</v>
      </c>
      <c r="F7" s="130">
        <v>22971.273062998123</v>
      </c>
      <c r="G7" s="131">
        <v>58.068480755320309</v>
      </c>
      <c r="H7" s="130">
        <v>7288.6357359896892</v>
      </c>
      <c r="I7" s="131">
        <v>57.272292847285065</v>
      </c>
      <c r="J7" s="130">
        <v>808.53349315281844</v>
      </c>
      <c r="K7" s="131">
        <v>34.433867054189257</v>
      </c>
      <c r="L7" s="130">
        <v>42863.776225481866</v>
      </c>
      <c r="M7" s="131">
        <v>53.765921746703441</v>
      </c>
    </row>
    <row r="8" spans="1:25" s="100" customFormat="1" ht="24" customHeight="1" x14ac:dyDescent="0.15">
      <c r="A8" s="102" t="s">
        <v>68</v>
      </c>
      <c r="B8" s="130">
        <v>2017.283491924667</v>
      </c>
      <c r="C8" s="131">
        <v>8.040302453107504</v>
      </c>
      <c r="D8" s="130">
        <v>4058.1369664351191</v>
      </c>
      <c r="E8" s="131">
        <v>7.427955302353519</v>
      </c>
      <c r="F8" s="130">
        <v>2710.5318136867795</v>
      </c>
      <c r="G8" s="131">
        <v>6.8518825242335701</v>
      </c>
      <c r="H8" s="130">
        <v>1166.8496041274484</v>
      </c>
      <c r="I8" s="131">
        <v>9.1688149410928954</v>
      </c>
      <c r="J8" s="130">
        <v>180.75554862089132</v>
      </c>
      <c r="K8" s="131">
        <v>7.6980268389975199</v>
      </c>
      <c r="L8" s="130">
        <v>6075.4204583597857</v>
      </c>
      <c r="M8" s="131">
        <v>7.6206673724725293</v>
      </c>
    </row>
    <row r="9" spans="1:25" s="100" customFormat="1" ht="24" customHeight="1" x14ac:dyDescent="0.15">
      <c r="A9" s="102" t="s">
        <v>69</v>
      </c>
      <c r="B9" s="130">
        <v>697.17105359702646</v>
      </c>
      <c r="C9" s="131">
        <v>2.7787200732622876</v>
      </c>
      <c r="D9" s="130">
        <v>1220.7307858380734</v>
      </c>
      <c r="E9" s="131">
        <v>2.2344080025907784</v>
      </c>
      <c r="F9" s="130">
        <v>733.45495717327412</v>
      </c>
      <c r="G9" s="131">
        <v>1.8540816152725574</v>
      </c>
      <c r="H9" s="130">
        <v>212.27582866479926</v>
      </c>
      <c r="I9" s="131">
        <v>1.6680108409944678</v>
      </c>
      <c r="J9" s="130">
        <v>275</v>
      </c>
      <c r="K9" s="131">
        <v>11.711714505452504</v>
      </c>
      <c r="L9" s="130">
        <v>1917.9018394350999</v>
      </c>
      <c r="M9" s="131">
        <v>2.4057087195137097</v>
      </c>
    </row>
    <row r="10" spans="1:25" s="100" customFormat="1" ht="24" customHeight="1" thickBot="1" x14ac:dyDescent="0.2">
      <c r="A10" s="103" t="s">
        <v>70</v>
      </c>
      <c r="B10" s="132">
        <v>62.957736411020107</v>
      </c>
      <c r="C10" s="133">
        <v>0.25093113810427392</v>
      </c>
      <c r="D10" s="132">
        <v>132.0593295599416</v>
      </c>
      <c r="E10" s="133">
        <v>0.24171948984061031</v>
      </c>
      <c r="F10" s="132">
        <v>80.04953111679454</v>
      </c>
      <c r="G10" s="133">
        <v>0.20235511738422182</v>
      </c>
      <c r="H10" s="132">
        <v>52.009798443147062</v>
      </c>
      <c r="I10" s="133">
        <v>0.40868010355572021</v>
      </c>
      <c r="J10" s="132" t="s">
        <v>105</v>
      </c>
      <c r="K10" s="133" t="s">
        <v>105</v>
      </c>
      <c r="L10" s="132">
        <v>195.01706597096171</v>
      </c>
      <c r="M10" s="133">
        <v>0.24461849215312703</v>
      </c>
    </row>
    <row r="11" spans="1:25" s="100" customFormat="1" ht="24" customHeight="1" thickTop="1" x14ac:dyDescent="0.15">
      <c r="A11" s="104" t="s">
        <v>35</v>
      </c>
      <c r="B11" s="134">
        <v>25089.646859553217</v>
      </c>
      <c r="C11" s="135">
        <v>100</v>
      </c>
      <c r="D11" s="134">
        <v>54633.29814530944</v>
      </c>
      <c r="E11" s="135">
        <v>100</v>
      </c>
      <c r="F11" s="134">
        <v>39558.935870547066</v>
      </c>
      <c r="G11" s="135">
        <v>100</v>
      </c>
      <c r="H11" s="134">
        <v>12726.285911801415</v>
      </c>
      <c r="I11" s="135">
        <v>100</v>
      </c>
      <c r="J11" s="134">
        <v>2348.0763629609573</v>
      </c>
      <c r="K11" s="135">
        <v>100</v>
      </c>
      <c r="L11" s="134">
        <v>79722.945004862646</v>
      </c>
      <c r="M11" s="135">
        <v>100</v>
      </c>
    </row>
    <row r="12" spans="1:25" ht="24" customHeight="1" x14ac:dyDescent="0.15">
      <c r="F12" s="7" t="s">
        <v>91</v>
      </c>
      <c r="G12" s="52" t="s">
        <v>92</v>
      </c>
    </row>
    <row r="13" spans="1:25" ht="24" customHeight="1" x14ac:dyDescent="0.15">
      <c r="G13" s="91" t="s">
        <v>132</v>
      </c>
    </row>
    <row r="15" spans="1:25" ht="17.25" customHeight="1" x14ac:dyDescent="0.15">
      <c r="A15" s="90" t="s">
        <v>124</v>
      </c>
      <c r="N15" s="105"/>
    </row>
    <row r="16" spans="1:25" ht="34.5" customHeight="1" x14ac:dyDescent="0.15">
      <c r="A16" s="93" t="s">
        <v>125</v>
      </c>
      <c r="B16" s="194" t="s">
        <v>126</v>
      </c>
      <c r="C16" s="195"/>
      <c r="D16" s="195"/>
      <c r="E16" s="195"/>
      <c r="F16" s="195"/>
      <c r="G16" s="195"/>
      <c r="H16" s="196"/>
      <c r="I16" s="197"/>
      <c r="J16" s="194" t="s">
        <v>39</v>
      </c>
      <c r="K16" s="195"/>
      <c r="L16" s="195"/>
      <c r="M16" s="195"/>
      <c r="N16" s="195"/>
      <c r="O16" s="195"/>
      <c r="P16" s="196"/>
      <c r="Q16" s="197"/>
      <c r="R16" s="194" t="s">
        <v>40</v>
      </c>
      <c r="S16" s="195"/>
      <c r="T16" s="195"/>
      <c r="U16" s="195"/>
      <c r="V16" s="195"/>
      <c r="W16" s="195"/>
      <c r="X16" s="196"/>
      <c r="Y16" s="197"/>
    </row>
    <row r="17" spans="1:25" s="98" customFormat="1" ht="24" customHeight="1" x14ac:dyDescent="0.15">
      <c r="A17" s="95" t="s">
        <v>55</v>
      </c>
      <c r="B17" s="190" t="s">
        <v>36</v>
      </c>
      <c r="C17" s="191"/>
      <c r="D17" s="190" t="s">
        <v>37</v>
      </c>
      <c r="E17" s="191"/>
      <c r="F17" s="190" t="s">
        <v>127</v>
      </c>
      <c r="G17" s="191"/>
      <c r="H17" s="192" t="s">
        <v>128</v>
      </c>
      <c r="I17" s="193"/>
      <c r="J17" s="190" t="s">
        <v>36</v>
      </c>
      <c r="K17" s="191"/>
      <c r="L17" s="190" t="s">
        <v>37</v>
      </c>
      <c r="M17" s="191"/>
      <c r="N17" s="190" t="s">
        <v>127</v>
      </c>
      <c r="O17" s="191"/>
      <c r="P17" s="192" t="s">
        <v>128</v>
      </c>
      <c r="Q17" s="193"/>
      <c r="R17" s="190" t="s">
        <v>36</v>
      </c>
      <c r="S17" s="191"/>
      <c r="T17" s="190" t="s">
        <v>37</v>
      </c>
      <c r="U17" s="191"/>
      <c r="V17" s="190" t="s">
        <v>129</v>
      </c>
      <c r="W17" s="191"/>
      <c r="X17" s="192" t="s">
        <v>128</v>
      </c>
      <c r="Y17" s="193"/>
    </row>
    <row r="18" spans="1:25" s="100" customFormat="1" ht="24" customHeight="1" x14ac:dyDescent="0.15">
      <c r="A18" s="99" t="s">
        <v>66</v>
      </c>
      <c r="B18" s="128">
        <v>3291.4670203541891</v>
      </c>
      <c r="C18" s="129">
        <v>46.676097575831072</v>
      </c>
      <c r="D18" s="128">
        <v>19.742559523809522</v>
      </c>
      <c r="E18" s="129">
        <v>21.349765663879396</v>
      </c>
      <c r="F18" s="128" t="s">
        <v>105</v>
      </c>
      <c r="G18" s="129" t="s">
        <v>105</v>
      </c>
      <c r="H18" s="128">
        <v>3311.2095798779987</v>
      </c>
      <c r="I18" s="129">
        <v>46.162002410880312</v>
      </c>
      <c r="J18" s="128">
        <v>2720.6964248662002</v>
      </c>
      <c r="K18" s="129">
        <v>52.372167587019987</v>
      </c>
      <c r="L18" s="128">
        <v>195.162006387921</v>
      </c>
      <c r="M18" s="129">
        <v>83.031204311548976</v>
      </c>
      <c r="N18" s="128" t="s">
        <v>105</v>
      </c>
      <c r="O18" s="129" t="s">
        <v>105</v>
      </c>
      <c r="P18" s="128">
        <v>2915.8584312541211</v>
      </c>
      <c r="Q18" s="129">
        <v>53.678541425696139</v>
      </c>
      <c r="R18" s="128">
        <v>1406.9372669147724</v>
      </c>
      <c r="S18" s="129">
        <v>37.801880168589634</v>
      </c>
      <c r="T18" s="128">
        <v>164.05188679245282</v>
      </c>
      <c r="U18" s="129">
        <v>59.689363083292221</v>
      </c>
      <c r="V18" s="128" t="s">
        <v>105</v>
      </c>
      <c r="W18" s="129" t="s">
        <v>105</v>
      </c>
      <c r="X18" s="128">
        <v>1570.9891537072253</v>
      </c>
      <c r="Y18" s="129">
        <v>39.307020681684087</v>
      </c>
    </row>
    <row r="19" spans="1:25" s="100" customFormat="1" ht="24" customHeight="1" x14ac:dyDescent="0.15">
      <c r="A19" s="101" t="s">
        <v>67</v>
      </c>
      <c r="B19" s="130">
        <v>3260.3360199017966</v>
      </c>
      <c r="C19" s="131">
        <v>46.234630714470043</v>
      </c>
      <c r="D19" s="130">
        <v>70.82946023803251</v>
      </c>
      <c r="E19" s="131">
        <v>76.595558765182091</v>
      </c>
      <c r="F19" s="130">
        <v>28.829268292682926</v>
      </c>
      <c r="G19" s="131">
        <v>100</v>
      </c>
      <c r="H19" s="130">
        <v>3359.9947484325121</v>
      </c>
      <c r="I19" s="131">
        <v>46.842122775992209</v>
      </c>
      <c r="J19" s="130">
        <v>2265.3689930282953</v>
      </c>
      <c r="K19" s="131">
        <v>43.607321811051101</v>
      </c>
      <c r="L19" s="130">
        <v>37.492417135709815</v>
      </c>
      <c r="M19" s="131">
        <v>15.951058328131712</v>
      </c>
      <c r="N19" s="130" t="s">
        <v>105</v>
      </c>
      <c r="O19" s="131" t="s">
        <v>105</v>
      </c>
      <c r="P19" s="130">
        <v>2302.8614101640051</v>
      </c>
      <c r="Q19" s="131">
        <v>42.393773400706102</v>
      </c>
      <c r="R19" s="130">
        <v>1953.3638097017615</v>
      </c>
      <c r="S19" s="131">
        <v>52.483381026596078</v>
      </c>
      <c r="T19" s="130">
        <v>110.79086293421156</v>
      </c>
      <c r="U19" s="131">
        <v>40.310636916707793</v>
      </c>
      <c r="V19" s="130" t="s">
        <v>105</v>
      </c>
      <c r="W19" s="131" t="s">
        <v>105</v>
      </c>
      <c r="X19" s="130">
        <v>2064.1546726359729</v>
      </c>
      <c r="Y19" s="131">
        <v>51.64629572141385</v>
      </c>
    </row>
    <row r="20" spans="1:25" s="100" customFormat="1" ht="24" customHeight="1" x14ac:dyDescent="0.15">
      <c r="A20" s="102" t="s">
        <v>68</v>
      </c>
      <c r="B20" s="130">
        <v>368.71709682157046</v>
      </c>
      <c r="C20" s="131">
        <v>5.2287551668279537</v>
      </c>
      <c r="D20" s="130">
        <v>1.9</v>
      </c>
      <c r="E20" s="131">
        <v>2.0546755709385103</v>
      </c>
      <c r="F20" s="130" t="s">
        <v>105</v>
      </c>
      <c r="G20" s="131" t="s">
        <v>105</v>
      </c>
      <c r="H20" s="130">
        <v>370.61709682157044</v>
      </c>
      <c r="I20" s="131">
        <v>5.1668210375318964</v>
      </c>
      <c r="J20" s="130">
        <v>197.70115156935367</v>
      </c>
      <c r="K20" s="131">
        <v>3.805657164652696</v>
      </c>
      <c r="L20" s="130">
        <v>2.392156862745098</v>
      </c>
      <c r="M20" s="131">
        <v>1.0177373603193061</v>
      </c>
      <c r="N20" s="130">
        <v>2.1</v>
      </c>
      <c r="O20" s="131">
        <v>100</v>
      </c>
      <c r="P20" s="130">
        <v>202.19330843209877</v>
      </c>
      <c r="Q20" s="131">
        <v>3.7222115334326662</v>
      </c>
      <c r="R20" s="130">
        <v>193.05010958988183</v>
      </c>
      <c r="S20" s="131">
        <v>5.1869100924823792</v>
      </c>
      <c r="T20" s="130" t="s">
        <v>105</v>
      </c>
      <c r="U20" s="131" t="s">
        <v>105</v>
      </c>
      <c r="V20" s="130" t="s">
        <v>105</v>
      </c>
      <c r="W20" s="131" t="s">
        <v>105</v>
      </c>
      <c r="X20" s="130">
        <v>193.05010958988183</v>
      </c>
      <c r="Y20" s="131">
        <v>4.8302209040362536</v>
      </c>
    </row>
    <row r="21" spans="1:25" s="100" customFormat="1" ht="24" customHeight="1" x14ac:dyDescent="0.15">
      <c r="A21" s="102" t="s">
        <v>69</v>
      </c>
      <c r="B21" s="130">
        <v>131.1983897482896</v>
      </c>
      <c r="C21" s="131">
        <v>1.8605165428709374</v>
      </c>
      <c r="D21" s="130" t="s">
        <v>105</v>
      </c>
      <c r="E21" s="131" t="s">
        <v>105</v>
      </c>
      <c r="F21" s="130" t="s">
        <v>105</v>
      </c>
      <c r="G21" s="131" t="s">
        <v>105</v>
      </c>
      <c r="H21" s="130">
        <v>131.1983897482896</v>
      </c>
      <c r="I21" s="131">
        <v>1.8290537755955953</v>
      </c>
      <c r="J21" s="130">
        <v>3.4814814814814814</v>
      </c>
      <c r="K21" s="131">
        <v>6.7016933580975185E-2</v>
      </c>
      <c r="L21" s="130" t="s">
        <v>105</v>
      </c>
      <c r="M21" s="131" t="s">
        <v>105</v>
      </c>
      <c r="N21" s="130" t="s">
        <v>105</v>
      </c>
      <c r="O21" s="131" t="s">
        <v>105</v>
      </c>
      <c r="P21" s="130">
        <v>3.4814814814814814</v>
      </c>
      <c r="Q21" s="131">
        <v>6.4091193839654129E-2</v>
      </c>
      <c r="R21" s="130">
        <v>168.51994993835694</v>
      </c>
      <c r="S21" s="131">
        <v>4.5278287123319112</v>
      </c>
      <c r="T21" s="130" t="s">
        <v>105</v>
      </c>
      <c r="U21" s="131" t="s">
        <v>105</v>
      </c>
      <c r="V21" s="130" t="s">
        <v>105</v>
      </c>
      <c r="W21" s="131" t="s">
        <v>105</v>
      </c>
      <c r="X21" s="130">
        <v>168.51994993835694</v>
      </c>
      <c r="Y21" s="131">
        <v>4.2164626928658198</v>
      </c>
    </row>
    <row r="22" spans="1:25" s="100" customFormat="1" ht="24" customHeight="1" thickBot="1" x14ac:dyDescent="0.2">
      <c r="A22" s="103" t="s">
        <v>70</v>
      </c>
      <c r="B22" s="132" t="s">
        <v>105</v>
      </c>
      <c r="C22" s="133" t="s">
        <v>105</v>
      </c>
      <c r="D22" s="132" t="s">
        <v>105</v>
      </c>
      <c r="E22" s="133" t="s">
        <v>105</v>
      </c>
      <c r="F22" s="132" t="s">
        <v>105</v>
      </c>
      <c r="G22" s="133" t="s">
        <v>105</v>
      </c>
      <c r="H22" s="132" t="s">
        <v>105</v>
      </c>
      <c r="I22" s="133" t="s">
        <v>105</v>
      </c>
      <c r="J22" s="132">
        <v>7.68</v>
      </c>
      <c r="K22" s="133">
        <v>0.14783650369522358</v>
      </c>
      <c r="L22" s="132" t="s">
        <v>105</v>
      </c>
      <c r="M22" s="133" t="s">
        <v>105</v>
      </c>
      <c r="N22" s="132" t="s">
        <v>105</v>
      </c>
      <c r="O22" s="133" t="s">
        <v>105</v>
      </c>
      <c r="P22" s="132">
        <v>7.68</v>
      </c>
      <c r="Q22" s="133">
        <v>0.14138244632543276</v>
      </c>
      <c r="R22" s="132" t="s">
        <v>105</v>
      </c>
      <c r="S22" s="133" t="s">
        <v>105</v>
      </c>
      <c r="T22" s="132" t="s">
        <v>105</v>
      </c>
      <c r="U22" s="133" t="s">
        <v>105</v>
      </c>
      <c r="V22" s="132" t="s">
        <v>105</v>
      </c>
      <c r="W22" s="133" t="s">
        <v>105</v>
      </c>
      <c r="X22" s="132" t="s">
        <v>105</v>
      </c>
      <c r="Y22" s="133" t="s">
        <v>105</v>
      </c>
    </row>
    <row r="23" spans="1:25" s="100" customFormat="1" ht="24" customHeight="1" thickTop="1" x14ac:dyDescent="0.15">
      <c r="A23" s="104" t="s">
        <v>35</v>
      </c>
      <c r="B23" s="134">
        <v>7051.7185268258454</v>
      </c>
      <c r="C23" s="135">
        <v>100</v>
      </c>
      <c r="D23" s="134">
        <v>92.472019761842034</v>
      </c>
      <c r="E23" s="135">
        <v>100</v>
      </c>
      <c r="F23" s="134">
        <v>28.829268292682926</v>
      </c>
      <c r="G23" s="135">
        <v>100</v>
      </c>
      <c r="H23" s="134">
        <v>7173.0198148803702</v>
      </c>
      <c r="I23" s="135">
        <v>100</v>
      </c>
      <c r="J23" s="134">
        <v>5194.9280509453311</v>
      </c>
      <c r="K23" s="135">
        <v>100</v>
      </c>
      <c r="L23" s="134">
        <v>235.04658038637592</v>
      </c>
      <c r="M23" s="135">
        <v>100</v>
      </c>
      <c r="N23" s="134">
        <v>2.1</v>
      </c>
      <c r="O23" s="135">
        <v>100</v>
      </c>
      <c r="P23" s="134">
        <v>5432.0746313317068</v>
      </c>
      <c r="Q23" s="135">
        <v>100</v>
      </c>
      <c r="R23" s="134">
        <v>3721.8711361447727</v>
      </c>
      <c r="S23" s="135">
        <v>100</v>
      </c>
      <c r="T23" s="134">
        <v>274.84274972666435</v>
      </c>
      <c r="U23" s="135">
        <v>100</v>
      </c>
      <c r="V23" s="134" t="s">
        <v>105</v>
      </c>
      <c r="W23" s="135" t="s">
        <v>105</v>
      </c>
      <c r="X23" s="134">
        <v>3996.713885871437</v>
      </c>
      <c r="Y23" s="135">
        <v>100</v>
      </c>
    </row>
    <row r="24" spans="1:25" ht="18" customHeight="1" x14ac:dyDescent="0.15"/>
    <row r="25" spans="1:25" ht="18" customHeight="1" x14ac:dyDescent="0.15"/>
    <row r="26" spans="1:25" ht="34.5" customHeight="1" x14ac:dyDescent="0.15">
      <c r="A26" s="93" t="s">
        <v>125</v>
      </c>
      <c r="B26" s="194" t="s">
        <v>41</v>
      </c>
      <c r="C26" s="195"/>
      <c r="D26" s="195"/>
      <c r="E26" s="195"/>
      <c r="F26" s="195"/>
      <c r="G26" s="195"/>
      <c r="H26" s="196"/>
      <c r="I26" s="197"/>
      <c r="J26" s="194" t="s">
        <v>42</v>
      </c>
      <c r="K26" s="195"/>
      <c r="L26" s="195"/>
      <c r="M26" s="195"/>
      <c r="N26" s="195"/>
      <c r="O26" s="195"/>
      <c r="P26" s="196"/>
      <c r="Q26" s="197"/>
      <c r="R26" s="194" t="s">
        <v>43</v>
      </c>
      <c r="S26" s="195"/>
      <c r="T26" s="195"/>
      <c r="U26" s="195"/>
      <c r="V26" s="195"/>
      <c r="W26" s="195"/>
      <c r="X26" s="196"/>
      <c r="Y26" s="197"/>
    </row>
    <row r="27" spans="1:25" s="98" customFormat="1" ht="24" customHeight="1" x14ac:dyDescent="0.15">
      <c r="A27" s="95" t="s">
        <v>55</v>
      </c>
      <c r="B27" s="190" t="s">
        <v>36</v>
      </c>
      <c r="C27" s="191"/>
      <c r="D27" s="190" t="s">
        <v>37</v>
      </c>
      <c r="E27" s="191"/>
      <c r="F27" s="190" t="s">
        <v>130</v>
      </c>
      <c r="G27" s="191"/>
      <c r="H27" s="192" t="s">
        <v>128</v>
      </c>
      <c r="I27" s="193"/>
      <c r="J27" s="190" t="s">
        <v>36</v>
      </c>
      <c r="K27" s="191"/>
      <c r="L27" s="190" t="s">
        <v>37</v>
      </c>
      <c r="M27" s="191"/>
      <c r="N27" s="190" t="s">
        <v>129</v>
      </c>
      <c r="O27" s="191"/>
      <c r="P27" s="192" t="s">
        <v>128</v>
      </c>
      <c r="Q27" s="193"/>
      <c r="R27" s="190" t="s">
        <v>36</v>
      </c>
      <c r="S27" s="191"/>
      <c r="T27" s="190" t="s">
        <v>37</v>
      </c>
      <c r="U27" s="191"/>
      <c r="V27" s="190" t="s">
        <v>131</v>
      </c>
      <c r="W27" s="191"/>
      <c r="X27" s="192" t="s">
        <v>128</v>
      </c>
      <c r="Y27" s="193"/>
    </row>
    <row r="28" spans="1:25" s="100" customFormat="1" ht="24" customHeight="1" x14ac:dyDescent="0.15">
      <c r="A28" s="99" t="s">
        <v>66</v>
      </c>
      <c r="B28" s="128">
        <v>1460.1670459919401</v>
      </c>
      <c r="C28" s="129">
        <v>35.113271120729706</v>
      </c>
      <c r="D28" s="128">
        <v>175.51631701631703</v>
      </c>
      <c r="E28" s="129">
        <v>55.853848608020385</v>
      </c>
      <c r="F28" s="128" t="s">
        <v>105</v>
      </c>
      <c r="G28" s="129" t="s">
        <v>105</v>
      </c>
      <c r="H28" s="128">
        <v>1635.6833630082572</v>
      </c>
      <c r="I28" s="129">
        <v>36.570462015197769</v>
      </c>
      <c r="J28" s="128">
        <v>1062.1216548932018</v>
      </c>
      <c r="K28" s="129">
        <v>29.643979539307335</v>
      </c>
      <c r="L28" s="128" t="s">
        <v>105</v>
      </c>
      <c r="M28" s="129" t="s">
        <v>105</v>
      </c>
      <c r="N28" s="128">
        <v>21.03846153846154</v>
      </c>
      <c r="O28" s="129">
        <v>30.89467576625632</v>
      </c>
      <c r="P28" s="128">
        <v>1083.1601164316633</v>
      </c>
      <c r="Q28" s="129">
        <v>26.97683743383849</v>
      </c>
      <c r="R28" s="128">
        <v>1140.2132583995049</v>
      </c>
      <c r="S28" s="129">
        <v>35.172808336138942</v>
      </c>
      <c r="T28" s="128">
        <v>26.867749686081329</v>
      </c>
      <c r="U28" s="129">
        <v>8.8390219240128971</v>
      </c>
      <c r="V28" s="128">
        <v>22.083333333333332</v>
      </c>
      <c r="W28" s="129">
        <v>90.170132325141765</v>
      </c>
      <c r="X28" s="128">
        <v>1189.1643414189195</v>
      </c>
      <c r="Y28" s="129">
        <v>33.308016413036171</v>
      </c>
    </row>
    <row r="29" spans="1:25" s="100" customFormat="1" ht="24" customHeight="1" x14ac:dyDescent="0.15">
      <c r="A29" s="101" t="s">
        <v>67</v>
      </c>
      <c r="B29" s="130">
        <v>2071.4957058506093</v>
      </c>
      <c r="C29" s="131">
        <v>49.814156910757525</v>
      </c>
      <c r="D29" s="130">
        <v>98.582944137958862</v>
      </c>
      <c r="E29" s="131">
        <v>31.371652110855269</v>
      </c>
      <c r="F29" s="130" t="s">
        <v>105</v>
      </c>
      <c r="G29" s="131" t="s">
        <v>105</v>
      </c>
      <c r="H29" s="130">
        <v>2170.078649988568</v>
      </c>
      <c r="I29" s="131">
        <v>48.518423940830871</v>
      </c>
      <c r="J29" s="130">
        <v>1763.6702116254291</v>
      </c>
      <c r="K29" s="131">
        <v>49.224308182255385</v>
      </c>
      <c r="L29" s="130">
        <v>87.515332448768987</v>
      </c>
      <c r="M29" s="131">
        <v>24.03436000279104</v>
      </c>
      <c r="N29" s="130">
        <v>47.058908045977013</v>
      </c>
      <c r="O29" s="131">
        <v>69.105324233743687</v>
      </c>
      <c r="P29" s="130">
        <v>1898.2444521201751</v>
      </c>
      <c r="Q29" s="131">
        <v>47.277065705883139</v>
      </c>
      <c r="R29" s="130">
        <v>1852.9136100573785</v>
      </c>
      <c r="S29" s="131">
        <v>57.157882343389332</v>
      </c>
      <c r="T29" s="130">
        <v>186.31398759759048</v>
      </c>
      <c r="U29" s="131">
        <v>61.294058503846394</v>
      </c>
      <c r="V29" s="130">
        <v>2.4074074074074074</v>
      </c>
      <c r="W29" s="131">
        <v>9.8298676748582245</v>
      </c>
      <c r="X29" s="130">
        <v>2041.6350050623764</v>
      </c>
      <c r="Y29" s="131">
        <v>57.185377907401232</v>
      </c>
    </row>
    <row r="30" spans="1:25" s="100" customFormat="1" ht="24" customHeight="1" x14ac:dyDescent="0.15">
      <c r="A30" s="102" t="s">
        <v>68</v>
      </c>
      <c r="B30" s="130">
        <v>367.9566602377821</v>
      </c>
      <c r="C30" s="131">
        <v>8.8484136161492195</v>
      </c>
      <c r="D30" s="130" t="s">
        <v>105</v>
      </c>
      <c r="E30" s="131" t="s">
        <v>105</v>
      </c>
      <c r="F30" s="130" t="s">
        <v>105</v>
      </c>
      <c r="G30" s="131" t="s">
        <v>105</v>
      </c>
      <c r="H30" s="130">
        <v>367.9566602377821</v>
      </c>
      <c r="I30" s="131">
        <v>8.2267420276970267</v>
      </c>
      <c r="J30" s="130">
        <v>659.03220831620217</v>
      </c>
      <c r="K30" s="131">
        <v>18.393690787741672</v>
      </c>
      <c r="L30" s="130">
        <v>224.4341085271318</v>
      </c>
      <c r="M30" s="131">
        <v>61.636401420336881</v>
      </c>
      <c r="N30" s="130" t="s">
        <v>105</v>
      </c>
      <c r="O30" s="131" t="s">
        <v>105</v>
      </c>
      <c r="P30" s="130">
        <v>883.46631684333397</v>
      </c>
      <c r="Q30" s="131">
        <v>22.003327897882681</v>
      </c>
      <c r="R30" s="130">
        <v>140.52665550206555</v>
      </c>
      <c r="S30" s="131">
        <v>4.3349058464999546</v>
      </c>
      <c r="T30" s="130" t="s">
        <v>105</v>
      </c>
      <c r="U30" s="131" t="s">
        <v>105</v>
      </c>
      <c r="V30" s="130" t="s">
        <v>105</v>
      </c>
      <c r="W30" s="131" t="s">
        <v>105</v>
      </c>
      <c r="X30" s="130">
        <v>140.52665550206555</v>
      </c>
      <c r="Y30" s="131">
        <v>3.9360952770807747</v>
      </c>
    </row>
    <row r="31" spans="1:25" s="100" customFormat="1" ht="24" customHeight="1" x14ac:dyDescent="0.15">
      <c r="A31" s="102" t="s">
        <v>69</v>
      </c>
      <c r="B31" s="130">
        <v>258.82837528604125</v>
      </c>
      <c r="C31" s="131">
        <v>6.2241583523635482</v>
      </c>
      <c r="D31" s="130">
        <v>40.142857142857146</v>
      </c>
      <c r="E31" s="131">
        <v>12.774499281124335</v>
      </c>
      <c r="F31" s="130" t="s">
        <v>105</v>
      </c>
      <c r="G31" s="131" t="s">
        <v>105</v>
      </c>
      <c r="H31" s="130">
        <v>298.97123242889842</v>
      </c>
      <c r="I31" s="131">
        <v>6.6843720162743372</v>
      </c>
      <c r="J31" s="130">
        <v>95</v>
      </c>
      <c r="K31" s="131">
        <v>2.6514646822800807</v>
      </c>
      <c r="L31" s="130" t="s">
        <v>105</v>
      </c>
      <c r="M31" s="131" t="s">
        <v>105</v>
      </c>
      <c r="N31" s="130" t="s">
        <v>105</v>
      </c>
      <c r="O31" s="131" t="s">
        <v>105</v>
      </c>
      <c r="P31" s="130">
        <v>95</v>
      </c>
      <c r="Q31" s="131">
        <v>2.3660394408330712</v>
      </c>
      <c r="R31" s="130">
        <v>105.52768817204301</v>
      </c>
      <c r="S31" s="131">
        <v>3.2552727508546551</v>
      </c>
      <c r="T31" s="130">
        <v>90.785714285714292</v>
      </c>
      <c r="U31" s="131">
        <v>29.866919572140699</v>
      </c>
      <c r="V31" s="130" t="s">
        <v>105</v>
      </c>
      <c r="W31" s="131" t="s">
        <v>105</v>
      </c>
      <c r="X31" s="130">
        <v>196.31340245775732</v>
      </c>
      <c r="Y31" s="131">
        <v>5.4986596918637849</v>
      </c>
    </row>
    <row r="32" spans="1:25" s="100" customFormat="1" ht="24" customHeight="1" thickBot="1" x14ac:dyDescent="0.2">
      <c r="A32" s="103" t="s">
        <v>70</v>
      </c>
      <c r="B32" s="132" t="s">
        <v>105</v>
      </c>
      <c r="C32" s="133" t="s">
        <v>105</v>
      </c>
      <c r="D32" s="132" t="s">
        <v>105</v>
      </c>
      <c r="E32" s="133" t="s">
        <v>105</v>
      </c>
      <c r="F32" s="132" t="s">
        <v>105</v>
      </c>
      <c r="G32" s="133" t="s">
        <v>105</v>
      </c>
      <c r="H32" s="132" t="s">
        <v>105</v>
      </c>
      <c r="I32" s="133" t="s">
        <v>105</v>
      </c>
      <c r="J32" s="132">
        <v>3.1012658227848102</v>
      </c>
      <c r="K32" s="133">
        <v>8.6556808415538936E-2</v>
      </c>
      <c r="L32" s="132">
        <v>52.176470588235297</v>
      </c>
      <c r="M32" s="133">
        <v>14.329238576872081</v>
      </c>
      <c r="N32" s="132" t="s">
        <v>105</v>
      </c>
      <c r="O32" s="133" t="s">
        <v>105</v>
      </c>
      <c r="P32" s="132">
        <v>55.277736411020108</v>
      </c>
      <c r="Q32" s="133">
        <v>1.3767295215626096</v>
      </c>
      <c r="R32" s="132">
        <v>2.5652173913043477</v>
      </c>
      <c r="S32" s="133">
        <v>7.9130723117118024E-2</v>
      </c>
      <c r="T32" s="132" t="s">
        <v>105</v>
      </c>
      <c r="U32" s="133" t="s">
        <v>105</v>
      </c>
      <c r="V32" s="132" t="s">
        <v>105</v>
      </c>
      <c r="W32" s="133" t="s">
        <v>105</v>
      </c>
      <c r="X32" s="132">
        <v>2.5652173913043477</v>
      </c>
      <c r="Y32" s="133">
        <v>7.1850710618030014E-2</v>
      </c>
    </row>
    <row r="33" spans="1:25" s="100" customFormat="1" ht="24" customHeight="1" thickTop="1" x14ac:dyDescent="0.15">
      <c r="A33" s="104" t="s">
        <v>35</v>
      </c>
      <c r="B33" s="134">
        <v>4158.4477873663727</v>
      </c>
      <c r="C33" s="135">
        <v>100</v>
      </c>
      <c r="D33" s="134">
        <v>314.24211829713306</v>
      </c>
      <c r="E33" s="135">
        <v>100</v>
      </c>
      <c r="F33" s="134" t="s">
        <v>105</v>
      </c>
      <c r="G33" s="135" t="s">
        <v>105</v>
      </c>
      <c r="H33" s="134">
        <v>4472.6899056635057</v>
      </c>
      <c r="I33" s="135">
        <v>100</v>
      </c>
      <c r="J33" s="134">
        <v>3582.9253406576177</v>
      </c>
      <c r="K33" s="135">
        <v>100</v>
      </c>
      <c r="L33" s="134">
        <v>364.12591156413606</v>
      </c>
      <c r="M33" s="135">
        <v>100</v>
      </c>
      <c r="N33" s="134">
        <v>68.097369584438553</v>
      </c>
      <c r="O33" s="135">
        <v>100</v>
      </c>
      <c r="P33" s="134">
        <v>4015.1486218061928</v>
      </c>
      <c r="Q33" s="135">
        <v>100</v>
      </c>
      <c r="R33" s="134">
        <v>3241.7464295222962</v>
      </c>
      <c r="S33" s="135">
        <v>100</v>
      </c>
      <c r="T33" s="134">
        <v>303.96745156938613</v>
      </c>
      <c r="U33" s="135">
        <v>100</v>
      </c>
      <c r="V33" s="134">
        <v>24.49074074074074</v>
      </c>
      <c r="W33" s="135">
        <v>100</v>
      </c>
      <c r="X33" s="134">
        <v>3570.2046218324235</v>
      </c>
      <c r="Y33" s="135">
        <v>100</v>
      </c>
    </row>
    <row r="34" spans="1:25" s="100" customFormat="1" ht="18" customHeight="1" x14ac:dyDescent="0.15">
      <c r="A34" s="106"/>
      <c r="C34" s="107"/>
      <c r="E34" s="107"/>
      <c r="G34" s="107"/>
      <c r="I34" s="107"/>
      <c r="K34" s="107"/>
      <c r="M34" s="107"/>
      <c r="O34" s="107"/>
      <c r="Q34" s="107"/>
      <c r="S34" s="107"/>
      <c r="U34" s="107"/>
      <c r="W34" s="107"/>
      <c r="Y34" s="107"/>
    </row>
    <row r="35" spans="1:25" s="98" customFormat="1" ht="18" customHeight="1" x14ac:dyDescent="0.1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ht="34.5" customHeight="1" x14ac:dyDescent="0.15">
      <c r="A36" s="93" t="s">
        <v>125</v>
      </c>
      <c r="B36" s="194" t="s">
        <v>44</v>
      </c>
      <c r="C36" s="195"/>
      <c r="D36" s="195"/>
      <c r="E36" s="195"/>
      <c r="F36" s="195"/>
      <c r="G36" s="195"/>
      <c r="H36" s="196"/>
      <c r="I36" s="197"/>
      <c r="J36" s="194" t="s">
        <v>45</v>
      </c>
      <c r="K36" s="195"/>
      <c r="L36" s="195"/>
      <c r="M36" s="195"/>
      <c r="N36" s="195"/>
      <c r="O36" s="195"/>
      <c r="P36" s="196"/>
      <c r="Q36" s="197"/>
      <c r="R36" s="194" t="s">
        <v>46</v>
      </c>
      <c r="S36" s="195"/>
      <c r="T36" s="195"/>
      <c r="U36" s="195"/>
      <c r="V36" s="195"/>
      <c r="W36" s="195"/>
      <c r="X36" s="196"/>
      <c r="Y36" s="197"/>
    </row>
    <row r="37" spans="1:25" s="98" customFormat="1" ht="24" customHeight="1" x14ac:dyDescent="0.15">
      <c r="A37" s="95" t="s">
        <v>55</v>
      </c>
      <c r="B37" s="190" t="s">
        <v>36</v>
      </c>
      <c r="C37" s="191"/>
      <c r="D37" s="190" t="s">
        <v>37</v>
      </c>
      <c r="E37" s="191"/>
      <c r="F37" s="190" t="s">
        <v>129</v>
      </c>
      <c r="G37" s="191"/>
      <c r="H37" s="192" t="s">
        <v>128</v>
      </c>
      <c r="I37" s="193"/>
      <c r="J37" s="190" t="s">
        <v>36</v>
      </c>
      <c r="K37" s="191"/>
      <c r="L37" s="190" t="s">
        <v>37</v>
      </c>
      <c r="M37" s="191"/>
      <c r="N37" s="190" t="s">
        <v>129</v>
      </c>
      <c r="O37" s="191"/>
      <c r="P37" s="192" t="s">
        <v>128</v>
      </c>
      <c r="Q37" s="193"/>
      <c r="R37" s="190" t="s">
        <v>36</v>
      </c>
      <c r="S37" s="191"/>
      <c r="T37" s="190" t="s">
        <v>37</v>
      </c>
      <c r="U37" s="191"/>
      <c r="V37" s="190" t="s">
        <v>129</v>
      </c>
      <c r="W37" s="191"/>
      <c r="X37" s="192" t="s">
        <v>128</v>
      </c>
      <c r="Y37" s="193"/>
    </row>
    <row r="38" spans="1:25" s="100" customFormat="1" ht="24" customHeight="1" x14ac:dyDescent="0.15">
      <c r="A38" s="99" t="s">
        <v>66</v>
      </c>
      <c r="B38" s="128">
        <v>1386.539882331233</v>
      </c>
      <c r="C38" s="129">
        <v>34.921286683718975</v>
      </c>
      <c r="D38" s="128">
        <v>154.84063150660361</v>
      </c>
      <c r="E38" s="129">
        <v>31.0742183928289</v>
      </c>
      <c r="F38" s="128" t="s">
        <v>105</v>
      </c>
      <c r="G38" s="129" t="s">
        <v>105</v>
      </c>
      <c r="H38" s="128">
        <v>1541.3805138378366</v>
      </c>
      <c r="I38" s="129">
        <v>34.317059365745173</v>
      </c>
      <c r="J38" s="128">
        <v>1010.4347672043758</v>
      </c>
      <c r="K38" s="129">
        <v>26.217242168766852</v>
      </c>
      <c r="L38" s="128">
        <v>367.01508790824289</v>
      </c>
      <c r="M38" s="129">
        <v>50.9636454485033</v>
      </c>
      <c r="N38" s="128">
        <v>57.454268292682926</v>
      </c>
      <c r="O38" s="129">
        <v>46.253290402406002</v>
      </c>
      <c r="P38" s="128">
        <v>1434.9041234053016</v>
      </c>
      <c r="Q38" s="129">
        <v>30.539931919430853</v>
      </c>
      <c r="R38" s="128">
        <v>1876.9294546440306</v>
      </c>
      <c r="S38" s="129">
        <v>39.625091137490585</v>
      </c>
      <c r="T38" s="128">
        <v>400.91417330841125</v>
      </c>
      <c r="U38" s="129">
        <v>33.782537063763854</v>
      </c>
      <c r="V38" s="128">
        <v>89.290588633746523</v>
      </c>
      <c r="W38" s="129">
        <v>19.957915817290885</v>
      </c>
      <c r="X38" s="128">
        <v>2367.1342165861884</v>
      </c>
      <c r="Y38" s="129">
        <v>37.15562490218062</v>
      </c>
    </row>
    <row r="39" spans="1:25" s="100" customFormat="1" ht="24" customHeight="1" x14ac:dyDescent="0.15">
      <c r="A39" s="101" t="s">
        <v>67</v>
      </c>
      <c r="B39" s="130">
        <v>2321.9330462974585</v>
      </c>
      <c r="C39" s="131">
        <v>58.480026866464094</v>
      </c>
      <c r="D39" s="130">
        <v>255.65073760366377</v>
      </c>
      <c r="E39" s="131">
        <v>51.305311630980036</v>
      </c>
      <c r="F39" s="130">
        <v>3.125</v>
      </c>
      <c r="G39" s="131">
        <v>13.692946058091287</v>
      </c>
      <c r="H39" s="130">
        <v>2580.7087839011224</v>
      </c>
      <c r="I39" s="131">
        <v>57.456504573504809</v>
      </c>
      <c r="J39" s="130">
        <v>2545.3614916719953</v>
      </c>
      <c r="K39" s="131">
        <v>66.043213080296454</v>
      </c>
      <c r="L39" s="130">
        <v>333.8752577108969</v>
      </c>
      <c r="M39" s="131">
        <v>46.361854917146758</v>
      </c>
      <c r="N39" s="130">
        <v>66.762339418526039</v>
      </c>
      <c r="O39" s="131">
        <v>53.746709597593998</v>
      </c>
      <c r="P39" s="130">
        <v>2945.9990888014186</v>
      </c>
      <c r="Q39" s="131">
        <v>62.701479589579264</v>
      </c>
      <c r="R39" s="130">
        <v>2500.9034251324706</v>
      </c>
      <c r="S39" s="131">
        <v>52.798215671739811</v>
      </c>
      <c r="T39" s="130">
        <v>690.8340995107443</v>
      </c>
      <c r="U39" s="131">
        <v>58.212281144972941</v>
      </c>
      <c r="V39" s="130">
        <v>80.541265822784808</v>
      </c>
      <c r="W39" s="131">
        <v>18.002298200794613</v>
      </c>
      <c r="X39" s="130">
        <v>3272.2787904659995</v>
      </c>
      <c r="Y39" s="131">
        <v>51.363189489635374</v>
      </c>
    </row>
    <row r="40" spans="1:25" s="100" customFormat="1" ht="24" customHeight="1" x14ac:dyDescent="0.15">
      <c r="A40" s="102" t="s">
        <v>68</v>
      </c>
      <c r="B40" s="130">
        <v>212.86150346841245</v>
      </c>
      <c r="C40" s="131">
        <v>5.3611134315515452</v>
      </c>
      <c r="D40" s="130">
        <v>87.801555104800542</v>
      </c>
      <c r="E40" s="131">
        <v>17.620469976191064</v>
      </c>
      <c r="F40" s="130">
        <v>19.696969696969695</v>
      </c>
      <c r="G40" s="131">
        <v>86.30705394190872</v>
      </c>
      <c r="H40" s="130">
        <v>320.36002827018268</v>
      </c>
      <c r="I40" s="131">
        <v>7.1324465372839683</v>
      </c>
      <c r="J40" s="130">
        <v>282.23404027445554</v>
      </c>
      <c r="K40" s="131">
        <v>7.3229845431954113</v>
      </c>
      <c r="L40" s="130">
        <v>19.260429856874254</v>
      </c>
      <c r="M40" s="131">
        <v>2.6744996343499401</v>
      </c>
      <c r="N40" s="130" t="s">
        <v>105</v>
      </c>
      <c r="O40" s="131" t="s">
        <v>105</v>
      </c>
      <c r="P40" s="130">
        <v>301.49447013132976</v>
      </c>
      <c r="Q40" s="131">
        <v>6.4168890741245113</v>
      </c>
      <c r="R40" s="130">
        <v>334.38671067563706</v>
      </c>
      <c r="S40" s="131">
        <v>7.0594575906427801</v>
      </c>
      <c r="T40" s="130">
        <v>81.254415872410974</v>
      </c>
      <c r="U40" s="131">
        <v>6.8468028784120198</v>
      </c>
      <c r="V40" s="130">
        <v>2.5625</v>
      </c>
      <c r="W40" s="131">
        <v>0.57276091539259044</v>
      </c>
      <c r="X40" s="130">
        <v>418.20362654804802</v>
      </c>
      <c r="Y40" s="131">
        <v>6.5643160290083742</v>
      </c>
    </row>
    <row r="41" spans="1:25" s="100" customFormat="1" ht="24" customHeight="1" x14ac:dyDescent="0.15">
      <c r="A41" s="102" t="s">
        <v>69</v>
      </c>
      <c r="B41" s="130">
        <v>49.137489195723042</v>
      </c>
      <c r="C41" s="131">
        <v>1.2375730182653795</v>
      </c>
      <c r="D41" s="130" t="s">
        <v>105</v>
      </c>
      <c r="E41" s="131" t="s">
        <v>105</v>
      </c>
      <c r="F41" s="130" t="s">
        <v>105</v>
      </c>
      <c r="G41" s="131" t="s">
        <v>105</v>
      </c>
      <c r="H41" s="130">
        <v>49.137489195723042</v>
      </c>
      <c r="I41" s="131">
        <v>1.0939895234660368</v>
      </c>
      <c r="J41" s="130">
        <v>2.2702702702702702</v>
      </c>
      <c r="K41" s="131">
        <v>5.8905559662109856E-2</v>
      </c>
      <c r="L41" s="130" t="s">
        <v>105</v>
      </c>
      <c r="M41" s="131" t="s">
        <v>105</v>
      </c>
      <c r="N41" s="130" t="s">
        <v>105</v>
      </c>
      <c r="O41" s="131" t="s">
        <v>105</v>
      </c>
      <c r="P41" s="130">
        <v>2.2702702702702702</v>
      </c>
      <c r="Q41" s="131">
        <v>4.831953463777032E-2</v>
      </c>
      <c r="R41" s="130" t="s">
        <v>105</v>
      </c>
      <c r="S41" s="131" t="s">
        <v>105</v>
      </c>
      <c r="T41" s="130">
        <v>13.747058823529411</v>
      </c>
      <c r="U41" s="131">
        <v>1.1583789128511732</v>
      </c>
      <c r="V41" s="130">
        <v>275</v>
      </c>
      <c r="W41" s="131">
        <v>61.467025066521906</v>
      </c>
      <c r="X41" s="130">
        <v>288.74705882352941</v>
      </c>
      <c r="Y41" s="131">
        <v>4.5323063365318514</v>
      </c>
    </row>
    <row r="42" spans="1:25" s="100" customFormat="1" ht="24" customHeight="1" thickBot="1" x14ac:dyDescent="0.2">
      <c r="A42" s="103" t="s">
        <v>70</v>
      </c>
      <c r="B42" s="132" t="s">
        <v>105</v>
      </c>
      <c r="C42" s="133" t="s">
        <v>105</v>
      </c>
      <c r="D42" s="132" t="s">
        <v>105</v>
      </c>
      <c r="E42" s="133" t="s">
        <v>105</v>
      </c>
      <c r="F42" s="132" t="s">
        <v>105</v>
      </c>
      <c r="G42" s="133" t="s">
        <v>105</v>
      </c>
      <c r="H42" s="132" t="s">
        <v>105</v>
      </c>
      <c r="I42" s="133" t="s">
        <v>105</v>
      </c>
      <c r="J42" s="132">
        <v>13.784313725490197</v>
      </c>
      <c r="K42" s="133">
        <v>0.35765464807916425</v>
      </c>
      <c r="L42" s="132" t="s">
        <v>105</v>
      </c>
      <c r="M42" s="133" t="s">
        <v>105</v>
      </c>
      <c r="N42" s="132" t="s">
        <v>105</v>
      </c>
      <c r="O42" s="133" t="s">
        <v>105</v>
      </c>
      <c r="P42" s="132">
        <v>13.784313725490197</v>
      </c>
      <c r="Q42" s="133">
        <v>0.29337988222760131</v>
      </c>
      <c r="R42" s="132">
        <v>24.5</v>
      </c>
      <c r="S42" s="133">
        <v>0.51723560012682501</v>
      </c>
      <c r="T42" s="132" t="s">
        <v>105</v>
      </c>
      <c r="U42" s="133" t="s">
        <v>105</v>
      </c>
      <c r="V42" s="132" t="s">
        <v>105</v>
      </c>
      <c r="W42" s="133" t="s">
        <v>105</v>
      </c>
      <c r="X42" s="132">
        <v>24.5</v>
      </c>
      <c r="Y42" s="133">
        <v>0.38456324264377867</v>
      </c>
    </row>
    <row r="43" spans="1:25" s="100" customFormat="1" ht="24" customHeight="1" thickTop="1" x14ac:dyDescent="0.15">
      <c r="A43" s="104" t="s">
        <v>35</v>
      </c>
      <c r="B43" s="134">
        <v>3970.4719212928271</v>
      </c>
      <c r="C43" s="135">
        <v>100</v>
      </c>
      <c r="D43" s="134">
        <v>498.29292421506796</v>
      </c>
      <c r="E43" s="135">
        <v>100</v>
      </c>
      <c r="F43" s="134">
        <v>22.821969696969695</v>
      </c>
      <c r="G43" s="135">
        <v>100</v>
      </c>
      <c r="H43" s="134">
        <v>4491.5868152048652</v>
      </c>
      <c r="I43" s="135">
        <v>100</v>
      </c>
      <c r="J43" s="134">
        <v>3854.0848831465878</v>
      </c>
      <c r="K43" s="135">
        <v>100</v>
      </c>
      <c r="L43" s="134">
        <v>720.15077547601402</v>
      </c>
      <c r="M43" s="135">
        <v>100</v>
      </c>
      <c r="N43" s="134">
        <v>124.21660771120897</v>
      </c>
      <c r="O43" s="135">
        <v>100</v>
      </c>
      <c r="P43" s="134">
        <v>4698.4522663338103</v>
      </c>
      <c r="Q43" s="135">
        <v>100</v>
      </c>
      <c r="R43" s="134">
        <v>4736.7195904521377</v>
      </c>
      <c r="S43" s="135">
        <v>100</v>
      </c>
      <c r="T43" s="134">
        <v>1186.749747515096</v>
      </c>
      <c r="U43" s="135">
        <v>100</v>
      </c>
      <c r="V43" s="134">
        <v>447.39435445653135</v>
      </c>
      <c r="W43" s="135">
        <v>100</v>
      </c>
      <c r="X43" s="134">
        <v>6370.8636924237653</v>
      </c>
      <c r="Y43" s="135">
        <v>100</v>
      </c>
    </row>
    <row r="44" spans="1:25" s="100" customFormat="1" ht="18" customHeight="1" x14ac:dyDescent="0.1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</row>
    <row r="45" spans="1:25" s="100" customFormat="1" ht="18" customHeight="1" x14ac:dyDescent="0.1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ht="34.5" customHeight="1" x14ac:dyDescent="0.15">
      <c r="A46" s="93" t="s">
        <v>121</v>
      </c>
      <c r="B46" s="194" t="s">
        <v>47</v>
      </c>
      <c r="C46" s="195"/>
      <c r="D46" s="195"/>
      <c r="E46" s="195"/>
      <c r="F46" s="195"/>
      <c r="G46" s="195"/>
      <c r="H46" s="196"/>
      <c r="I46" s="197"/>
      <c r="J46" s="198" t="s">
        <v>48</v>
      </c>
      <c r="K46" s="195"/>
      <c r="L46" s="195"/>
      <c r="M46" s="195"/>
      <c r="N46" s="195"/>
      <c r="O46" s="195"/>
      <c r="P46" s="196"/>
      <c r="Q46" s="197"/>
      <c r="R46" s="194" t="s">
        <v>49</v>
      </c>
      <c r="S46" s="195"/>
      <c r="T46" s="195"/>
      <c r="U46" s="195"/>
      <c r="V46" s="195"/>
      <c r="W46" s="195"/>
      <c r="X46" s="196"/>
      <c r="Y46" s="197"/>
    </row>
    <row r="47" spans="1:25" s="98" customFormat="1" ht="24" customHeight="1" x14ac:dyDescent="0.15">
      <c r="A47" s="95" t="s">
        <v>55</v>
      </c>
      <c r="B47" s="190" t="s">
        <v>36</v>
      </c>
      <c r="C47" s="191"/>
      <c r="D47" s="190" t="s">
        <v>37</v>
      </c>
      <c r="E47" s="191"/>
      <c r="F47" s="190" t="s">
        <v>129</v>
      </c>
      <c r="G47" s="191"/>
      <c r="H47" s="192" t="s">
        <v>128</v>
      </c>
      <c r="I47" s="193"/>
      <c r="J47" s="190" t="s">
        <v>36</v>
      </c>
      <c r="K47" s="191"/>
      <c r="L47" s="190" t="s">
        <v>37</v>
      </c>
      <c r="M47" s="191"/>
      <c r="N47" s="190" t="s">
        <v>129</v>
      </c>
      <c r="O47" s="191"/>
      <c r="P47" s="192" t="s">
        <v>128</v>
      </c>
      <c r="Q47" s="193"/>
      <c r="R47" s="190" t="s">
        <v>36</v>
      </c>
      <c r="S47" s="191"/>
      <c r="T47" s="190" t="s">
        <v>37</v>
      </c>
      <c r="U47" s="191"/>
      <c r="V47" s="190" t="s">
        <v>129</v>
      </c>
      <c r="W47" s="191"/>
      <c r="X47" s="192"/>
      <c r="Y47" s="193"/>
    </row>
    <row r="48" spans="1:25" s="100" customFormat="1" ht="24" customHeight="1" x14ac:dyDescent="0.15">
      <c r="A48" s="99" t="s">
        <v>66</v>
      </c>
      <c r="B48" s="128">
        <v>2146.5201084990749</v>
      </c>
      <c r="C48" s="129">
        <v>31.29674089116838</v>
      </c>
      <c r="D48" s="128">
        <v>401.1480672049384</v>
      </c>
      <c r="E48" s="129">
        <v>18.037641892276515</v>
      </c>
      <c r="F48" s="128">
        <v>153.38768560122517</v>
      </c>
      <c r="G48" s="129">
        <v>75.438148169806993</v>
      </c>
      <c r="H48" s="128">
        <v>2701.0558613052385</v>
      </c>
      <c r="I48" s="129">
        <v>29.087760513092832</v>
      </c>
      <c r="J48" s="128">
        <v>5502.9890344938758</v>
      </c>
      <c r="K48" s="129">
        <v>32.567254520356109</v>
      </c>
      <c r="L48" s="128">
        <v>2655.7292349620534</v>
      </c>
      <c r="M48" s="129">
        <v>34.077626884050183</v>
      </c>
      <c r="N48" s="128">
        <v>761.57144532625966</v>
      </c>
      <c r="O48" s="129">
        <v>49.912154688048311</v>
      </c>
      <c r="P48" s="128">
        <v>8920.2897147821877</v>
      </c>
      <c r="Q48" s="129">
        <v>34.025730585742394</v>
      </c>
      <c r="R48" s="128">
        <v>23005.015918592399</v>
      </c>
      <c r="S48" s="129">
        <v>36.360743693152806</v>
      </c>
      <c r="T48" s="128">
        <v>4560.9877142968307</v>
      </c>
      <c r="U48" s="129">
        <v>32.56216702392252</v>
      </c>
      <c r="V48" s="128">
        <v>1104.8257827257091</v>
      </c>
      <c r="W48" s="129">
        <v>45.148315471287106</v>
      </c>
      <c r="X48" s="128">
        <v>28670.829415614939</v>
      </c>
      <c r="Y48" s="129">
        <v>35.963083669157207</v>
      </c>
    </row>
    <row r="49" spans="1:25" s="100" customFormat="1" ht="24" customHeight="1" x14ac:dyDescent="0.15">
      <c r="A49" s="101" t="s">
        <v>67</v>
      </c>
      <c r="B49" s="130">
        <v>3957.7923685711835</v>
      </c>
      <c r="C49" s="131">
        <v>57.705493542675235</v>
      </c>
      <c r="D49" s="130">
        <v>1674.5120018208406</v>
      </c>
      <c r="E49" s="131">
        <v>75.294511683967983</v>
      </c>
      <c r="F49" s="130">
        <v>21.313725490196077</v>
      </c>
      <c r="G49" s="131">
        <v>10.482379829109053</v>
      </c>
      <c r="H49" s="130">
        <v>5653.6180958822197</v>
      </c>
      <c r="I49" s="131">
        <v>60.884001534881904</v>
      </c>
      <c r="J49" s="130">
        <v>9792.3691212676385</v>
      </c>
      <c r="K49" s="131">
        <v>57.952246593733236</v>
      </c>
      <c r="L49" s="130">
        <v>4147.4496517459529</v>
      </c>
      <c r="M49" s="131">
        <v>53.218995329771232</v>
      </c>
      <c r="N49" s="130">
        <v>634.38375501390408</v>
      </c>
      <c r="O49" s="131">
        <v>41.576480192576284</v>
      </c>
      <c r="P49" s="130">
        <v>14574.202528027494</v>
      </c>
      <c r="Q49" s="131">
        <v>55.592128123253218</v>
      </c>
      <c r="R49" s="130">
        <v>34285.507803106011</v>
      </c>
      <c r="S49" s="131">
        <v>54.190206432798092</v>
      </c>
      <c r="T49" s="130">
        <v>7693.8467528843703</v>
      </c>
      <c r="U49" s="131">
        <v>54.928523977072118</v>
      </c>
      <c r="V49" s="130">
        <v>884.42166949147827</v>
      </c>
      <c r="W49" s="131">
        <v>36.141579213812555</v>
      </c>
      <c r="X49" s="130">
        <v>42863.776225481859</v>
      </c>
      <c r="Y49" s="131">
        <v>53.765921746703427</v>
      </c>
    </row>
    <row r="50" spans="1:25" s="100" customFormat="1" ht="24" customHeight="1" x14ac:dyDescent="0.15">
      <c r="A50" s="102" t="s">
        <v>68</v>
      </c>
      <c r="B50" s="130">
        <v>624.03627737471379</v>
      </c>
      <c r="C50" s="131">
        <v>9.09858780374622</v>
      </c>
      <c r="D50" s="130">
        <v>128.5925750940373</v>
      </c>
      <c r="E50" s="131">
        <v>5.7821712459278336</v>
      </c>
      <c r="F50" s="130">
        <v>28.627659574468087</v>
      </c>
      <c r="G50" s="131">
        <v>14.079472001083952</v>
      </c>
      <c r="H50" s="130">
        <v>781.25651204321923</v>
      </c>
      <c r="I50" s="131">
        <v>8.4133773933227438</v>
      </c>
      <c r="J50" s="130">
        <v>1116.4866263914951</v>
      </c>
      <c r="K50" s="131">
        <v>6.6074825703536524</v>
      </c>
      <c r="L50" s="130">
        <v>849.94062819932549</v>
      </c>
      <c r="M50" s="131">
        <v>10.906217102281397</v>
      </c>
      <c r="N50" s="130">
        <v>129.86841934945352</v>
      </c>
      <c r="O50" s="131">
        <v>8.5113651193754194</v>
      </c>
      <c r="P50" s="130">
        <v>2096.2956739402744</v>
      </c>
      <c r="Q50" s="131">
        <v>7.9961519311809406</v>
      </c>
      <c r="R50" s="130">
        <v>4496.9890402215697</v>
      </c>
      <c r="S50" s="131">
        <v>7.1077484345604667</v>
      </c>
      <c r="T50" s="130">
        <v>1395.5758695173254</v>
      </c>
      <c r="U50" s="131">
        <v>9.9634064821823394</v>
      </c>
      <c r="V50" s="130">
        <v>182.85554862089128</v>
      </c>
      <c r="W50" s="131">
        <v>7.4723274238259405</v>
      </c>
      <c r="X50" s="130">
        <v>6075.4204583597866</v>
      </c>
      <c r="Y50" s="131">
        <v>7.6206673724725311</v>
      </c>
    </row>
    <row r="51" spans="1:25" s="100" customFormat="1" ht="24" customHeight="1" x14ac:dyDescent="0.15">
      <c r="A51" s="102" t="s">
        <v>69</v>
      </c>
      <c r="B51" s="130">
        <v>120.41711753194429</v>
      </c>
      <c r="C51" s="131">
        <v>1.7557083725126692</v>
      </c>
      <c r="D51" s="130">
        <v>19.696969696969695</v>
      </c>
      <c r="E51" s="131">
        <v>0.88567517782767424</v>
      </c>
      <c r="F51" s="130" t="s">
        <v>105</v>
      </c>
      <c r="G51" s="131" t="s">
        <v>105</v>
      </c>
      <c r="H51" s="130">
        <v>140.11408722891397</v>
      </c>
      <c r="I51" s="131">
        <v>1.50889327103949</v>
      </c>
      <c r="J51" s="130">
        <v>456.10239200329346</v>
      </c>
      <c r="K51" s="131">
        <v>2.6992608189125087</v>
      </c>
      <c r="L51" s="130">
        <v>88.046085858585855</v>
      </c>
      <c r="M51" s="131">
        <v>1.1297844761394915</v>
      </c>
      <c r="N51" s="130" t="s">
        <v>105</v>
      </c>
      <c r="O51" s="131" t="s">
        <v>105</v>
      </c>
      <c r="P51" s="130">
        <v>544.14847786187931</v>
      </c>
      <c r="Q51" s="131">
        <v>2.0756107815296683</v>
      </c>
      <c r="R51" s="130">
        <v>1390.4831536274435</v>
      </c>
      <c r="S51" s="131">
        <v>2.197738168824003</v>
      </c>
      <c r="T51" s="130">
        <v>252.4186858076564</v>
      </c>
      <c r="U51" s="131">
        <v>1.8020876007764259</v>
      </c>
      <c r="V51" s="130">
        <v>275</v>
      </c>
      <c r="W51" s="131">
        <v>11.237777891074408</v>
      </c>
      <c r="X51" s="130">
        <v>1917.9018394350999</v>
      </c>
      <c r="Y51" s="131">
        <v>2.4057087195137097</v>
      </c>
    </row>
    <row r="52" spans="1:25" s="100" customFormat="1" ht="24" customHeight="1" thickBot="1" x14ac:dyDescent="0.2">
      <c r="A52" s="103" t="s">
        <v>70</v>
      </c>
      <c r="B52" s="132">
        <v>9.84</v>
      </c>
      <c r="C52" s="133">
        <v>0.14346938989750888</v>
      </c>
      <c r="D52" s="132" t="s">
        <v>105</v>
      </c>
      <c r="E52" s="133" t="s">
        <v>105</v>
      </c>
      <c r="F52" s="132" t="s">
        <v>105</v>
      </c>
      <c r="G52" s="133" t="s">
        <v>105</v>
      </c>
      <c r="H52" s="132">
        <v>9.84</v>
      </c>
      <c r="I52" s="133">
        <v>0.10596728766302553</v>
      </c>
      <c r="J52" s="132">
        <v>29.36</v>
      </c>
      <c r="K52" s="133">
        <v>0.17375549664448808</v>
      </c>
      <c r="L52" s="132">
        <v>52.009798443147062</v>
      </c>
      <c r="M52" s="133">
        <v>0.66737620775769502</v>
      </c>
      <c r="N52" s="132" t="s">
        <v>105</v>
      </c>
      <c r="O52" s="133" t="s">
        <v>105</v>
      </c>
      <c r="P52" s="132">
        <v>81.369798443147062</v>
      </c>
      <c r="Q52" s="133">
        <v>0.31037857829377546</v>
      </c>
      <c r="R52" s="132">
        <v>90.830796939579358</v>
      </c>
      <c r="S52" s="133">
        <v>0.14356327066462354</v>
      </c>
      <c r="T52" s="132">
        <v>104.18626903138235</v>
      </c>
      <c r="U52" s="133">
        <v>0.74381491604658423</v>
      </c>
      <c r="V52" s="132" t="s">
        <v>105</v>
      </c>
      <c r="W52" s="133" t="s">
        <v>105</v>
      </c>
      <c r="X52" s="132">
        <v>195.01706597096171</v>
      </c>
      <c r="Y52" s="133">
        <v>0.24461849215312703</v>
      </c>
    </row>
    <row r="53" spans="1:25" s="100" customFormat="1" ht="24" customHeight="1" thickTop="1" x14ac:dyDescent="0.15">
      <c r="A53" s="104" t="s">
        <v>35</v>
      </c>
      <c r="B53" s="134">
        <v>6858.6058719769162</v>
      </c>
      <c r="C53" s="135">
        <v>100</v>
      </c>
      <c r="D53" s="134">
        <v>2223.949613816786</v>
      </c>
      <c r="E53" s="135">
        <v>100</v>
      </c>
      <c r="F53" s="134">
        <v>203.32907066588933</v>
      </c>
      <c r="G53" s="135">
        <v>100</v>
      </c>
      <c r="H53" s="134">
        <v>9285.8845564595922</v>
      </c>
      <c r="I53" s="135">
        <v>100</v>
      </c>
      <c r="J53" s="134">
        <v>16897.307174156304</v>
      </c>
      <c r="K53" s="135">
        <v>100</v>
      </c>
      <c r="L53" s="134">
        <v>7793.1753992090644</v>
      </c>
      <c r="M53" s="135">
        <v>100</v>
      </c>
      <c r="N53" s="134">
        <v>1525.8236196896171</v>
      </c>
      <c r="O53" s="135">
        <v>100</v>
      </c>
      <c r="P53" s="134">
        <v>26216.306193054981</v>
      </c>
      <c r="Q53" s="135">
        <v>100</v>
      </c>
      <c r="R53" s="134">
        <v>63268.826712487004</v>
      </c>
      <c r="S53" s="135">
        <v>100</v>
      </c>
      <c r="T53" s="134">
        <v>14007.015291537566</v>
      </c>
      <c r="U53" s="135">
        <v>100</v>
      </c>
      <c r="V53" s="134">
        <v>2447.1030008380785</v>
      </c>
      <c r="W53" s="135">
        <v>100</v>
      </c>
      <c r="X53" s="134">
        <v>79722.945004862646</v>
      </c>
      <c r="Y53" s="135">
        <v>100</v>
      </c>
    </row>
    <row r="54" spans="1:25" ht="24" customHeight="1" x14ac:dyDescent="0.15">
      <c r="D54" s="7"/>
      <c r="E54" s="52"/>
      <c r="R54" s="7" t="s">
        <v>91</v>
      </c>
      <c r="S54" s="52" t="s">
        <v>92</v>
      </c>
    </row>
    <row r="55" spans="1:25" ht="24" customHeight="1" x14ac:dyDescent="0.15">
      <c r="D55" s="17"/>
      <c r="E55" s="8"/>
      <c r="R55" s="17"/>
      <c r="S55" s="8" t="s">
        <v>132</v>
      </c>
    </row>
  </sheetData>
  <mergeCells count="66">
    <mergeCell ref="B4:C5"/>
    <mergeCell ref="D4:J4"/>
    <mergeCell ref="L4:M5"/>
    <mergeCell ref="F5:G5"/>
    <mergeCell ref="H5:I5"/>
    <mergeCell ref="J5:K5"/>
    <mergeCell ref="R26:Y26"/>
    <mergeCell ref="B16:I16"/>
    <mergeCell ref="J16:Q16"/>
    <mergeCell ref="R16:Y16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X27:Y27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B26:I26"/>
    <mergeCell ref="J26:Q26"/>
    <mergeCell ref="R46:Y46"/>
    <mergeCell ref="B36:I36"/>
    <mergeCell ref="J36:Q36"/>
    <mergeCell ref="R36:Y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X47:Y47"/>
    <mergeCell ref="B47:C47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B46:I46"/>
    <mergeCell ref="J46:Q46"/>
  </mergeCells>
  <phoneticPr fontId="3"/>
  <pageMargins left="0.59055118110236227" right="0.59055118110236227" top="0.98425196850393704" bottom="0.98425196850393704" header="0.51181102362204722" footer="0.51181102362204722"/>
  <pageSetup paperSize="9" scale="53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3-2-1</vt:lpstr>
      <vt:lpstr>3-2-2</vt:lpstr>
      <vt:lpstr>3-2-3</vt:lpstr>
      <vt:lpstr>'3-2-1'!Print_Area</vt:lpstr>
      <vt:lpstr>'3-2-2'!Print_Area</vt:lpstr>
      <vt:lpstr>'3-2-3'!Print_Area</vt:lpstr>
      <vt:lpstr>'3-2-1'!Print_Titles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2020-09-27T09:51:16Z</cp:lastPrinted>
  <dcterms:created xsi:type="dcterms:W3CDTF">2020-09-23T10:53:53Z</dcterms:created>
  <dcterms:modified xsi:type="dcterms:W3CDTF">2020-10-02T13:25:48Z</dcterms:modified>
</cp:coreProperties>
</file>