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29370" yWindow="1530" windowWidth="21600" windowHeight="11385"/>
  </bookViews>
  <sheets>
    <sheet name="3-4-1" sheetId="9" r:id="rId1"/>
    <sheet name="3-4-2" sheetId="10" r:id="rId2"/>
    <sheet name="3-4-3" sheetId="11" r:id="rId3"/>
    <sheet name="3-4-4" sheetId="12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'3-4-1'!$A$1:$W$305</definedName>
    <definedName name="_xlnm.Print_Area" localSheetId="1">'3-4-2'!$A$1:$S$63</definedName>
    <definedName name="_xlnm.Print_Area" localSheetId="2">'3-4-3'!$A$1:$V$95</definedName>
    <definedName name="_xlnm.Print_Area" localSheetId="3">'3-4-4'!$A$1:$Y$62</definedName>
    <definedName name="_xlnm.Print_Titles" localSheetId="0">'3-4-1'!$1:$5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94" i="11" l="1"/>
  <c r="T94" i="11"/>
  <c r="R94" i="11"/>
  <c r="P94" i="11"/>
  <c r="N94" i="11"/>
  <c r="L94" i="11"/>
  <c r="J94" i="11"/>
  <c r="H94" i="11"/>
  <c r="F94" i="11"/>
  <c r="D94" i="11"/>
  <c r="V93" i="11"/>
  <c r="V85" i="11" s="1"/>
  <c r="T93" i="11"/>
  <c r="T85" i="11" s="1"/>
  <c r="R93" i="11"/>
  <c r="R85" i="11" s="1"/>
  <c r="P93" i="11"/>
  <c r="N93" i="11"/>
  <c r="L93" i="11"/>
  <c r="L85" i="11" s="1"/>
  <c r="J93" i="11"/>
  <c r="J85" i="11" s="1"/>
  <c r="H93" i="11"/>
  <c r="H85" i="11" s="1"/>
  <c r="F93" i="11"/>
  <c r="F85" i="11" s="1"/>
  <c r="D93" i="11"/>
  <c r="D85" i="11" s="1"/>
  <c r="V92" i="11"/>
  <c r="V84" i="11" s="1"/>
  <c r="T92" i="11"/>
  <c r="T84" i="11" s="1"/>
  <c r="R92" i="11"/>
  <c r="R84" i="11" s="1"/>
  <c r="P92" i="11"/>
  <c r="P84" i="11" s="1"/>
  <c r="N92" i="11"/>
  <c r="N84" i="11" s="1"/>
  <c r="L92" i="11"/>
  <c r="J92" i="11"/>
  <c r="J84" i="11" s="1"/>
  <c r="H92" i="11"/>
  <c r="H84" i="11" s="1"/>
  <c r="F92" i="11"/>
  <c r="F84" i="11" s="1"/>
  <c r="D92" i="11"/>
  <c r="D84" i="11" s="1"/>
  <c r="V91" i="11"/>
  <c r="V83" i="11" s="1"/>
  <c r="T91" i="11"/>
  <c r="T83" i="11" s="1"/>
  <c r="R91" i="11"/>
  <c r="R83" i="11" s="1"/>
  <c r="P91" i="11"/>
  <c r="N91" i="11"/>
  <c r="N83" i="11" s="1"/>
  <c r="L91" i="11"/>
  <c r="J91" i="11"/>
  <c r="J83" i="11" s="1"/>
  <c r="H91" i="11"/>
  <c r="F91" i="11"/>
  <c r="D91" i="11"/>
  <c r="D83" i="11" s="1"/>
  <c r="V90" i="11"/>
  <c r="V82" i="11" s="1"/>
  <c r="T90" i="11"/>
  <c r="T82" i="11" s="1"/>
  <c r="R90" i="11"/>
  <c r="R82" i="11" s="1"/>
  <c r="P90" i="11"/>
  <c r="N90" i="11"/>
  <c r="N82" i="11" s="1"/>
  <c r="L90" i="11"/>
  <c r="L82" i="11" s="1"/>
  <c r="J90" i="11"/>
  <c r="J82" i="11" s="1"/>
  <c r="H90" i="11"/>
  <c r="H82" i="11" s="1"/>
  <c r="F90" i="11"/>
  <c r="F82" i="11" s="1"/>
  <c r="D90" i="11"/>
  <c r="D82" i="11" s="1"/>
  <c r="V89" i="11"/>
  <c r="V81" i="11" s="1"/>
  <c r="T89" i="11"/>
  <c r="T81" i="11" s="1"/>
  <c r="R89" i="11"/>
  <c r="P89" i="11"/>
  <c r="P81" i="11" s="1"/>
  <c r="N89" i="11"/>
  <c r="N81" i="11" s="1"/>
  <c r="L89" i="11"/>
  <c r="L81" i="11" s="1"/>
  <c r="J89" i="11"/>
  <c r="J81" i="11" s="1"/>
  <c r="H89" i="11"/>
  <c r="H81" i="11" s="1"/>
  <c r="F89" i="11"/>
  <c r="F81" i="11" s="1"/>
  <c r="D89" i="11"/>
  <c r="D81" i="11" s="1"/>
  <c r="V88" i="11"/>
  <c r="V80" i="11" s="1"/>
  <c r="T88" i="11"/>
  <c r="T80" i="11" s="1"/>
  <c r="R88" i="11"/>
  <c r="P88" i="11"/>
  <c r="P80" i="11" s="1"/>
  <c r="N88" i="11"/>
  <c r="N80" i="11" s="1"/>
  <c r="L88" i="11"/>
  <c r="L80" i="11" s="1"/>
  <c r="J88" i="11"/>
  <c r="J80" i="11" s="1"/>
  <c r="H88" i="11"/>
  <c r="H80" i="11" s="1"/>
  <c r="F88" i="11"/>
  <c r="F80" i="11" s="1"/>
  <c r="D88" i="11"/>
  <c r="D80" i="11" s="1"/>
  <c r="V87" i="11"/>
  <c r="V79" i="11" s="1"/>
  <c r="T87" i="11"/>
  <c r="T79" i="11" s="1"/>
  <c r="R87" i="11"/>
  <c r="R79" i="11" s="1"/>
  <c r="P87" i="11"/>
  <c r="P79" i="11" s="1"/>
  <c r="N87" i="11"/>
  <c r="N79" i="11" s="1"/>
  <c r="L87" i="11"/>
  <c r="L79" i="11" s="1"/>
  <c r="J87" i="11"/>
  <c r="H87" i="11"/>
  <c r="H79" i="11" s="1"/>
  <c r="F87" i="11"/>
  <c r="F79" i="11" s="1"/>
  <c r="D87" i="11"/>
  <c r="D79" i="11" s="1"/>
  <c r="P85" i="11"/>
  <c r="N85" i="11"/>
  <c r="L84" i="11"/>
  <c r="P83" i="11"/>
  <c r="L83" i="11"/>
  <c r="H83" i="11"/>
  <c r="F83" i="11"/>
  <c r="P82" i="11"/>
  <c r="R81" i="11"/>
  <c r="R80" i="11"/>
  <c r="J79" i="11"/>
  <c r="V69" i="11"/>
  <c r="T69" i="11"/>
  <c r="R69" i="11"/>
  <c r="P69" i="11"/>
  <c r="N69" i="11"/>
  <c r="L69" i="11"/>
  <c r="J69" i="11"/>
  <c r="H69" i="11"/>
  <c r="F69" i="11"/>
  <c r="D69" i="11"/>
  <c r="V68" i="11"/>
  <c r="T68" i="11"/>
  <c r="R68" i="11"/>
  <c r="P68" i="11"/>
  <c r="N68" i="11"/>
  <c r="L68" i="11"/>
  <c r="J68" i="11"/>
  <c r="H68" i="11"/>
  <c r="F68" i="11"/>
  <c r="D68" i="11"/>
  <c r="V67" i="11"/>
  <c r="T67" i="11"/>
  <c r="R67" i="11"/>
  <c r="P67" i="11"/>
  <c r="N67" i="11"/>
  <c r="L67" i="11"/>
  <c r="J67" i="11"/>
  <c r="H67" i="11"/>
  <c r="F67" i="11"/>
  <c r="D67" i="11"/>
  <c r="V66" i="11"/>
  <c r="T66" i="11"/>
  <c r="R66" i="11"/>
  <c r="P66" i="11"/>
  <c r="N66" i="11"/>
  <c r="L66" i="11"/>
  <c r="J66" i="11"/>
  <c r="H66" i="11"/>
  <c r="F66" i="11"/>
  <c r="D66" i="11"/>
  <c r="V65" i="11"/>
  <c r="T65" i="11"/>
  <c r="R65" i="11"/>
  <c r="P65" i="11"/>
  <c r="N65" i="11"/>
  <c r="L65" i="11"/>
  <c r="J65" i="11"/>
  <c r="H65" i="11"/>
  <c r="F65" i="11"/>
  <c r="D65" i="11"/>
  <c r="V64" i="11"/>
  <c r="T64" i="11"/>
  <c r="R64" i="11"/>
  <c r="P64" i="11"/>
  <c r="N64" i="11"/>
  <c r="L64" i="11"/>
  <c r="J64" i="11"/>
  <c r="H64" i="11"/>
  <c r="F64" i="11"/>
  <c r="D64" i="11"/>
  <c r="V63" i="11"/>
  <c r="T63" i="11"/>
  <c r="R63" i="11"/>
  <c r="P63" i="11"/>
  <c r="N63" i="11"/>
  <c r="L63" i="11"/>
  <c r="J63" i="11"/>
  <c r="H63" i="11"/>
  <c r="F63" i="11"/>
  <c r="D63" i="11"/>
  <c r="V53" i="11"/>
  <c r="T53" i="11"/>
  <c r="R53" i="11"/>
  <c r="P53" i="11"/>
  <c r="N53" i="11"/>
  <c r="L53" i="11"/>
  <c r="J53" i="11"/>
  <c r="H53" i="11"/>
  <c r="F53" i="11"/>
  <c r="D53" i="11"/>
  <c r="V52" i="11"/>
  <c r="T52" i="11"/>
  <c r="R52" i="11"/>
  <c r="P52" i="11"/>
  <c r="N52" i="11"/>
  <c r="L52" i="11"/>
  <c r="J52" i="11"/>
  <c r="H52" i="11"/>
  <c r="F52" i="11"/>
  <c r="D52" i="11"/>
  <c r="V51" i="11"/>
  <c r="T51" i="11"/>
  <c r="R51" i="11"/>
  <c r="P51" i="11"/>
  <c r="N51" i="11"/>
  <c r="L51" i="11"/>
  <c r="J51" i="11"/>
  <c r="H51" i="11"/>
  <c r="F51" i="11"/>
  <c r="D51" i="11"/>
  <c r="V50" i="11"/>
  <c r="T50" i="11"/>
  <c r="R50" i="11"/>
  <c r="P50" i="11"/>
  <c r="N50" i="11"/>
  <c r="L50" i="11"/>
  <c r="J50" i="11"/>
  <c r="H50" i="11"/>
  <c r="F50" i="11"/>
  <c r="D50" i="11"/>
  <c r="V49" i="11"/>
  <c r="T49" i="11"/>
  <c r="R49" i="11"/>
  <c r="P49" i="11"/>
  <c r="N49" i="11"/>
  <c r="L49" i="11"/>
  <c r="J49" i="11"/>
  <c r="H49" i="11"/>
  <c r="F49" i="11"/>
  <c r="D49" i="11"/>
  <c r="V48" i="11"/>
  <c r="T48" i="11"/>
  <c r="R48" i="11"/>
  <c r="P48" i="11"/>
  <c r="N48" i="11"/>
  <c r="L48" i="11"/>
  <c r="J48" i="11"/>
  <c r="H48" i="11"/>
  <c r="F48" i="11"/>
  <c r="D48" i="11"/>
  <c r="V47" i="11"/>
  <c r="T47" i="11"/>
  <c r="R47" i="11"/>
  <c r="P47" i="11"/>
  <c r="N47" i="11"/>
  <c r="L47" i="11"/>
  <c r="J47" i="11"/>
  <c r="H47" i="11"/>
  <c r="F47" i="11"/>
  <c r="D47" i="11"/>
  <c r="V37" i="11"/>
  <c r="T37" i="11"/>
  <c r="R37" i="11"/>
  <c r="P37" i="11"/>
  <c r="N37" i="11"/>
  <c r="L37" i="11"/>
  <c r="J37" i="11"/>
  <c r="H37" i="11"/>
  <c r="F37" i="11"/>
  <c r="D37" i="11"/>
  <c r="V36" i="11"/>
  <c r="T36" i="11"/>
  <c r="R36" i="11"/>
  <c r="P36" i="11"/>
  <c r="N36" i="11"/>
  <c r="L36" i="11"/>
  <c r="J36" i="11"/>
  <c r="H36" i="11"/>
  <c r="F36" i="11"/>
  <c r="D36" i="11"/>
  <c r="V35" i="11"/>
  <c r="T35" i="11"/>
  <c r="R35" i="11"/>
  <c r="P35" i="11"/>
  <c r="N35" i="11"/>
  <c r="L35" i="11"/>
  <c r="J35" i="11"/>
  <c r="H35" i="11"/>
  <c r="F35" i="11"/>
  <c r="D35" i="11"/>
  <c r="V34" i="11"/>
  <c r="T34" i="11"/>
  <c r="R34" i="11"/>
  <c r="P34" i="11"/>
  <c r="N34" i="11"/>
  <c r="L34" i="11"/>
  <c r="J34" i="11"/>
  <c r="H34" i="11"/>
  <c r="F34" i="11"/>
  <c r="D34" i="11"/>
  <c r="V33" i="11"/>
  <c r="T33" i="11"/>
  <c r="R33" i="11"/>
  <c r="P33" i="11"/>
  <c r="N33" i="11"/>
  <c r="L33" i="11"/>
  <c r="J33" i="11"/>
  <c r="H33" i="11"/>
  <c r="F33" i="11"/>
  <c r="D33" i="11"/>
  <c r="V32" i="11"/>
  <c r="T32" i="11"/>
  <c r="R32" i="11"/>
  <c r="P32" i="11"/>
  <c r="N32" i="11"/>
  <c r="L32" i="11"/>
  <c r="J32" i="11"/>
  <c r="H32" i="11"/>
  <c r="F32" i="11"/>
  <c r="D32" i="11"/>
  <c r="V31" i="11"/>
  <c r="T31" i="11"/>
  <c r="R31" i="11"/>
  <c r="P31" i="11"/>
  <c r="N31" i="11"/>
  <c r="L31" i="11"/>
  <c r="J31" i="11"/>
  <c r="H31" i="11"/>
  <c r="F31" i="11"/>
  <c r="D31" i="11"/>
  <c r="N18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C14" i="11"/>
  <c r="V13" i="11"/>
  <c r="V21" i="11" s="1"/>
  <c r="U13" i="11"/>
  <c r="T13" i="11"/>
  <c r="T21" i="11" s="1"/>
  <c r="S13" i="11"/>
  <c r="R13" i="11"/>
  <c r="R21" i="11" s="1"/>
  <c r="Q13" i="11"/>
  <c r="P13" i="11"/>
  <c r="P21" i="11" s="1"/>
  <c r="O13" i="11"/>
  <c r="N13" i="11"/>
  <c r="N21" i="11" s="1"/>
  <c r="M13" i="11"/>
  <c r="L13" i="11"/>
  <c r="L21" i="11" s="1"/>
  <c r="K13" i="11"/>
  <c r="J13" i="11"/>
  <c r="J21" i="11" s="1"/>
  <c r="I13" i="11"/>
  <c r="H13" i="11"/>
  <c r="H21" i="11" s="1"/>
  <c r="G13" i="11"/>
  <c r="F13" i="11"/>
  <c r="F21" i="11" s="1"/>
  <c r="E13" i="11"/>
  <c r="D13" i="11"/>
  <c r="D21" i="11" s="1"/>
  <c r="C13" i="11"/>
  <c r="V12" i="11"/>
  <c r="V20" i="11" s="1"/>
  <c r="U12" i="11"/>
  <c r="T12" i="11"/>
  <c r="T20" i="11" s="1"/>
  <c r="S12" i="11"/>
  <c r="R12" i="11"/>
  <c r="R20" i="11" s="1"/>
  <c r="Q12" i="11"/>
  <c r="P12" i="11"/>
  <c r="P20" i="11" s="1"/>
  <c r="O12" i="11"/>
  <c r="N12" i="11"/>
  <c r="N20" i="11" s="1"/>
  <c r="M12" i="11"/>
  <c r="L12" i="11"/>
  <c r="L20" i="11" s="1"/>
  <c r="K12" i="11"/>
  <c r="J12" i="11"/>
  <c r="J20" i="11" s="1"/>
  <c r="I12" i="11"/>
  <c r="H12" i="11"/>
  <c r="H20" i="11" s="1"/>
  <c r="G12" i="11"/>
  <c r="F12" i="11"/>
  <c r="F20" i="11" s="1"/>
  <c r="E12" i="11"/>
  <c r="D12" i="11"/>
  <c r="D20" i="11" s="1"/>
  <c r="C12" i="11"/>
  <c r="V11" i="11"/>
  <c r="V19" i="11" s="1"/>
  <c r="U11" i="11"/>
  <c r="T11" i="11"/>
  <c r="T19" i="11" s="1"/>
  <c r="S11" i="11"/>
  <c r="R11" i="11"/>
  <c r="R19" i="11" s="1"/>
  <c r="Q11" i="11"/>
  <c r="P11" i="11"/>
  <c r="P19" i="11" s="1"/>
  <c r="O11" i="11"/>
  <c r="N11" i="11"/>
  <c r="N19" i="11" s="1"/>
  <c r="M11" i="11"/>
  <c r="L11" i="11"/>
  <c r="L19" i="11" s="1"/>
  <c r="K11" i="11"/>
  <c r="J11" i="11"/>
  <c r="J19" i="11" s="1"/>
  <c r="I11" i="11"/>
  <c r="H11" i="11"/>
  <c r="H19" i="11" s="1"/>
  <c r="G11" i="11"/>
  <c r="F11" i="11"/>
  <c r="F19" i="11" s="1"/>
  <c r="E11" i="11"/>
  <c r="D11" i="11"/>
  <c r="D19" i="11" s="1"/>
  <c r="C11" i="11"/>
  <c r="V10" i="11"/>
  <c r="V18" i="11" s="1"/>
  <c r="U10" i="11"/>
  <c r="T10" i="11"/>
  <c r="T18" i="11" s="1"/>
  <c r="S10" i="11"/>
  <c r="R10" i="11"/>
  <c r="R18" i="11" s="1"/>
  <c r="Q10" i="11"/>
  <c r="P10" i="11"/>
  <c r="P18" i="11" s="1"/>
  <c r="O10" i="11"/>
  <c r="N10" i="11"/>
  <c r="M10" i="11"/>
  <c r="L10" i="11"/>
  <c r="L18" i="11" s="1"/>
  <c r="K10" i="11"/>
  <c r="J10" i="11"/>
  <c r="J18" i="11" s="1"/>
  <c r="I10" i="11"/>
  <c r="H10" i="11"/>
  <c r="H18" i="11" s="1"/>
  <c r="G10" i="11"/>
  <c r="F10" i="11"/>
  <c r="F18" i="11" s="1"/>
  <c r="E10" i="11"/>
  <c r="D10" i="11"/>
  <c r="D18" i="11" s="1"/>
  <c r="C10" i="11"/>
  <c r="V9" i="11"/>
  <c r="V17" i="11" s="1"/>
  <c r="U9" i="11"/>
  <c r="T9" i="11"/>
  <c r="T17" i="11" s="1"/>
  <c r="S9" i="11"/>
  <c r="R9" i="11"/>
  <c r="R17" i="11" s="1"/>
  <c r="Q9" i="11"/>
  <c r="P9" i="11"/>
  <c r="P17" i="11" s="1"/>
  <c r="O9" i="11"/>
  <c r="N9" i="11"/>
  <c r="N17" i="11" s="1"/>
  <c r="M9" i="11"/>
  <c r="L9" i="11"/>
  <c r="L17" i="11" s="1"/>
  <c r="K9" i="11"/>
  <c r="J9" i="11"/>
  <c r="J17" i="11" s="1"/>
  <c r="I9" i="11"/>
  <c r="H9" i="11"/>
  <c r="H17" i="11" s="1"/>
  <c r="G9" i="11"/>
  <c r="F9" i="11"/>
  <c r="F17" i="11" s="1"/>
  <c r="E9" i="11"/>
  <c r="D9" i="11"/>
  <c r="D17" i="11" s="1"/>
  <c r="C9" i="11"/>
  <c r="V8" i="11"/>
  <c r="V16" i="11" s="1"/>
  <c r="U8" i="11"/>
  <c r="T8" i="11"/>
  <c r="T16" i="11" s="1"/>
  <c r="S8" i="11"/>
  <c r="R8" i="11"/>
  <c r="R16" i="11" s="1"/>
  <c r="Q8" i="11"/>
  <c r="P8" i="11"/>
  <c r="P16" i="11" s="1"/>
  <c r="O8" i="11"/>
  <c r="N8" i="11"/>
  <c r="N16" i="11" s="1"/>
  <c r="M8" i="11"/>
  <c r="L8" i="11"/>
  <c r="L16" i="11" s="1"/>
  <c r="K8" i="11"/>
  <c r="J8" i="11"/>
  <c r="J16" i="11" s="1"/>
  <c r="I8" i="11"/>
  <c r="H8" i="11"/>
  <c r="H16" i="11" s="1"/>
  <c r="G8" i="11"/>
  <c r="F8" i="11"/>
  <c r="F16" i="11" s="1"/>
  <c r="E8" i="11"/>
  <c r="D8" i="11"/>
  <c r="D16" i="11" s="1"/>
  <c r="C8" i="11"/>
  <c r="V7" i="11"/>
  <c r="V15" i="11" s="1"/>
  <c r="U7" i="11"/>
  <c r="T7" i="11"/>
  <c r="T15" i="11" s="1"/>
  <c r="S7" i="11"/>
  <c r="R7" i="11"/>
  <c r="R15" i="11" s="1"/>
  <c r="Q7" i="11"/>
  <c r="P7" i="11"/>
  <c r="P15" i="11" s="1"/>
  <c r="O7" i="11"/>
  <c r="N7" i="11"/>
  <c r="N15" i="11" s="1"/>
  <c r="M7" i="11"/>
  <c r="L7" i="11"/>
  <c r="L15" i="11" s="1"/>
  <c r="K7" i="11"/>
  <c r="J7" i="11"/>
  <c r="J15" i="11" s="1"/>
  <c r="I7" i="11"/>
  <c r="H7" i="11"/>
  <c r="H15" i="11" s="1"/>
  <c r="G7" i="11"/>
  <c r="F7" i="11"/>
  <c r="F15" i="11" s="1"/>
  <c r="E7" i="11"/>
  <c r="D7" i="11"/>
  <c r="D15" i="11" s="1"/>
  <c r="C7" i="11"/>
  <c r="P63" i="10"/>
  <c r="T95" i="11" s="1"/>
  <c r="S62" i="10"/>
  <c r="D62" i="10"/>
  <c r="C62" i="10"/>
  <c r="S61" i="10"/>
  <c r="Q61" i="10" s="1"/>
  <c r="N61" i="10"/>
  <c r="K61" i="10"/>
  <c r="H61" i="10"/>
  <c r="D61" i="10"/>
  <c r="E61" i="10" s="1"/>
  <c r="C61" i="10"/>
  <c r="S60" i="10"/>
  <c r="Q60" i="10" s="1"/>
  <c r="N60" i="10"/>
  <c r="K60" i="10"/>
  <c r="H60" i="10"/>
  <c r="D60" i="10"/>
  <c r="E60" i="10" s="1"/>
  <c r="C60" i="10"/>
  <c r="S59" i="10"/>
  <c r="Q59" i="10" s="1"/>
  <c r="N59" i="10"/>
  <c r="K59" i="10"/>
  <c r="H59" i="10"/>
  <c r="E59" i="10"/>
  <c r="D59" i="10"/>
  <c r="C59" i="10"/>
  <c r="S58" i="10"/>
  <c r="Q58" i="10" s="1"/>
  <c r="N58" i="10"/>
  <c r="K58" i="10"/>
  <c r="H58" i="10"/>
  <c r="D58" i="10"/>
  <c r="E58" i="10" s="1"/>
  <c r="C58" i="10"/>
  <c r="S57" i="10"/>
  <c r="Q57" i="10" s="1"/>
  <c r="N57" i="10"/>
  <c r="K57" i="10"/>
  <c r="H57" i="10"/>
  <c r="D57" i="10"/>
  <c r="E57" i="10" s="1"/>
  <c r="C57" i="10"/>
  <c r="S56" i="10"/>
  <c r="Q56" i="10" s="1"/>
  <c r="N56" i="10"/>
  <c r="K56" i="10"/>
  <c r="H56" i="10"/>
  <c r="D56" i="10"/>
  <c r="E56" i="10" s="1"/>
  <c r="C56" i="10"/>
  <c r="S55" i="10"/>
  <c r="Q55" i="10" s="1"/>
  <c r="N55" i="10"/>
  <c r="K55" i="10"/>
  <c r="H55" i="10"/>
  <c r="E55" i="10"/>
  <c r="D55" i="10"/>
  <c r="C55" i="10"/>
  <c r="S54" i="10"/>
  <c r="D54" i="10"/>
  <c r="C54" i="10"/>
  <c r="S53" i="10"/>
  <c r="Q53" i="10" s="1"/>
  <c r="N53" i="10"/>
  <c r="K53" i="10"/>
  <c r="H53" i="10"/>
  <c r="D53" i="10"/>
  <c r="E53" i="10" s="1"/>
  <c r="C53" i="10"/>
  <c r="S52" i="10"/>
  <c r="Q52" i="10" s="1"/>
  <c r="N52" i="10"/>
  <c r="K52" i="10"/>
  <c r="H52" i="10"/>
  <c r="D52" i="10"/>
  <c r="E52" i="10" s="1"/>
  <c r="C52" i="10"/>
  <c r="S51" i="10"/>
  <c r="Q51" i="10" s="1"/>
  <c r="N51" i="10"/>
  <c r="K51" i="10"/>
  <c r="H51" i="10"/>
  <c r="D51" i="10"/>
  <c r="E51" i="10" s="1"/>
  <c r="C51" i="10"/>
  <c r="S50" i="10"/>
  <c r="Q50" i="10" s="1"/>
  <c r="N50" i="10"/>
  <c r="K50" i="10"/>
  <c r="H50" i="10"/>
  <c r="D50" i="10"/>
  <c r="E50" i="10" s="1"/>
  <c r="C50" i="10"/>
  <c r="S49" i="10"/>
  <c r="Q49" i="10" s="1"/>
  <c r="N49" i="10"/>
  <c r="K49" i="10"/>
  <c r="H49" i="10"/>
  <c r="D49" i="10"/>
  <c r="E49" i="10" s="1"/>
  <c r="C49" i="10"/>
  <c r="S48" i="10"/>
  <c r="Q48" i="10" s="1"/>
  <c r="N48" i="10"/>
  <c r="K48" i="10"/>
  <c r="H48" i="10"/>
  <c r="D48" i="10"/>
  <c r="E48" i="10" s="1"/>
  <c r="C48" i="10"/>
  <c r="S47" i="10"/>
  <c r="Q47" i="10" s="1"/>
  <c r="N47" i="10"/>
  <c r="K47" i="10"/>
  <c r="H47" i="10"/>
  <c r="D47" i="10"/>
  <c r="E47" i="10" s="1"/>
  <c r="C47" i="10"/>
  <c r="S46" i="10"/>
  <c r="D46" i="10"/>
  <c r="C46" i="10"/>
  <c r="S45" i="10"/>
  <c r="Q45" i="10" s="1"/>
  <c r="N45" i="10"/>
  <c r="K45" i="10"/>
  <c r="H45" i="10"/>
  <c r="D45" i="10"/>
  <c r="E45" i="10" s="1"/>
  <c r="C45" i="10"/>
  <c r="S44" i="10"/>
  <c r="Q44" i="10" s="1"/>
  <c r="N44" i="10"/>
  <c r="K44" i="10"/>
  <c r="H44" i="10"/>
  <c r="D44" i="10"/>
  <c r="E44" i="10" s="1"/>
  <c r="C44" i="10"/>
  <c r="S43" i="10"/>
  <c r="Q43" i="10" s="1"/>
  <c r="N43" i="10"/>
  <c r="K43" i="10"/>
  <c r="H43" i="10"/>
  <c r="D43" i="10"/>
  <c r="E43" i="10" s="1"/>
  <c r="C43" i="10"/>
  <c r="S42" i="10"/>
  <c r="Q42" i="10" s="1"/>
  <c r="N42" i="10"/>
  <c r="K42" i="10"/>
  <c r="H42" i="10"/>
  <c r="D42" i="10"/>
  <c r="E42" i="10" s="1"/>
  <c r="C42" i="10"/>
  <c r="S41" i="10"/>
  <c r="Q41" i="10"/>
  <c r="N41" i="10"/>
  <c r="K41" i="10"/>
  <c r="H41" i="10"/>
  <c r="D41" i="10"/>
  <c r="E41" i="10" s="1"/>
  <c r="C41" i="10"/>
  <c r="S40" i="10"/>
  <c r="Q40" i="10" s="1"/>
  <c r="N40" i="10"/>
  <c r="K40" i="10"/>
  <c r="H40" i="10"/>
  <c r="D40" i="10"/>
  <c r="E40" i="10" s="1"/>
  <c r="C40" i="10"/>
  <c r="S39" i="10"/>
  <c r="Q39" i="10" s="1"/>
  <c r="N39" i="10"/>
  <c r="K39" i="10"/>
  <c r="H39" i="10"/>
  <c r="D39" i="10"/>
  <c r="E39" i="10" s="1"/>
  <c r="C39" i="10"/>
  <c r="S38" i="10"/>
  <c r="D38" i="10"/>
  <c r="C38" i="10"/>
  <c r="S37" i="10"/>
  <c r="Q37" i="10" s="1"/>
  <c r="N37" i="10"/>
  <c r="K37" i="10"/>
  <c r="H37" i="10"/>
  <c r="D37" i="10"/>
  <c r="E37" i="10" s="1"/>
  <c r="C37" i="10"/>
  <c r="S36" i="10"/>
  <c r="Q36" i="10" s="1"/>
  <c r="N36" i="10"/>
  <c r="K36" i="10"/>
  <c r="H36" i="10"/>
  <c r="D36" i="10"/>
  <c r="E36" i="10" s="1"/>
  <c r="C36" i="10"/>
  <c r="S35" i="10"/>
  <c r="Q35" i="10" s="1"/>
  <c r="N35" i="10"/>
  <c r="K35" i="10"/>
  <c r="H35" i="10"/>
  <c r="D35" i="10"/>
  <c r="E35" i="10" s="1"/>
  <c r="C35" i="10"/>
  <c r="S34" i="10"/>
  <c r="Q34" i="10" s="1"/>
  <c r="N34" i="10"/>
  <c r="K34" i="10"/>
  <c r="H34" i="10"/>
  <c r="D34" i="10"/>
  <c r="E34" i="10" s="1"/>
  <c r="C34" i="10"/>
  <c r="S33" i="10"/>
  <c r="Q33" i="10" s="1"/>
  <c r="N33" i="10"/>
  <c r="K33" i="10"/>
  <c r="H33" i="10"/>
  <c r="D33" i="10"/>
  <c r="E33" i="10" s="1"/>
  <c r="C33" i="10"/>
  <c r="S32" i="10"/>
  <c r="Q32" i="10" s="1"/>
  <c r="N32" i="10"/>
  <c r="K32" i="10"/>
  <c r="H32" i="10"/>
  <c r="D32" i="10"/>
  <c r="E32" i="10" s="1"/>
  <c r="C32" i="10"/>
  <c r="S31" i="10"/>
  <c r="Q31" i="10" s="1"/>
  <c r="N31" i="10"/>
  <c r="K31" i="10"/>
  <c r="H31" i="10"/>
  <c r="D31" i="10"/>
  <c r="E31" i="10" s="1"/>
  <c r="C31" i="10"/>
  <c r="S30" i="10"/>
  <c r="D30" i="10"/>
  <c r="C30" i="10"/>
  <c r="S29" i="10"/>
  <c r="Q29" i="10"/>
  <c r="N29" i="10"/>
  <c r="K29" i="10"/>
  <c r="H29" i="10"/>
  <c r="D29" i="10"/>
  <c r="E29" i="10" s="1"/>
  <c r="C29" i="10"/>
  <c r="S28" i="10"/>
  <c r="Q28" i="10" s="1"/>
  <c r="N28" i="10"/>
  <c r="K28" i="10"/>
  <c r="H28" i="10"/>
  <c r="D28" i="10"/>
  <c r="E28" i="10" s="1"/>
  <c r="C28" i="10"/>
  <c r="S27" i="10"/>
  <c r="Q27" i="10" s="1"/>
  <c r="N27" i="10"/>
  <c r="K27" i="10"/>
  <c r="H27" i="10"/>
  <c r="D27" i="10"/>
  <c r="E27" i="10" s="1"/>
  <c r="C27" i="10"/>
  <c r="S26" i="10"/>
  <c r="Q26" i="10"/>
  <c r="N26" i="10"/>
  <c r="K26" i="10"/>
  <c r="H26" i="10"/>
  <c r="D26" i="10"/>
  <c r="E26" i="10" s="1"/>
  <c r="C26" i="10"/>
  <c r="S25" i="10"/>
  <c r="Q25" i="10" s="1"/>
  <c r="N25" i="10"/>
  <c r="K25" i="10"/>
  <c r="H25" i="10"/>
  <c r="D25" i="10"/>
  <c r="E25" i="10" s="1"/>
  <c r="C25" i="10"/>
  <c r="S24" i="10"/>
  <c r="Q24" i="10" s="1"/>
  <c r="N24" i="10"/>
  <c r="K24" i="10"/>
  <c r="H24" i="10"/>
  <c r="D24" i="10"/>
  <c r="E24" i="10" s="1"/>
  <c r="C24" i="10"/>
  <c r="S23" i="10"/>
  <c r="Q23" i="10"/>
  <c r="N23" i="10"/>
  <c r="K23" i="10"/>
  <c r="H23" i="10"/>
  <c r="D23" i="10"/>
  <c r="E23" i="10" s="1"/>
  <c r="C23" i="10"/>
  <c r="S22" i="10"/>
  <c r="D22" i="10"/>
  <c r="C22" i="10"/>
  <c r="S21" i="10"/>
  <c r="Q21" i="10" s="1"/>
  <c r="N21" i="10"/>
  <c r="K21" i="10"/>
  <c r="H21" i="10"/>
  <c r="D21" i="10"/>
  <c r="E21" i="10" s="1"/>
  <c r="C21" i="10"/>
  <c r="S20" i="10"/>
  <c r="Q20" i="10" s="1"/>
  <c r="N20" i="10"/>
  <c r="K20" i="10"/>
  <c r="H20" i="10"/>
  <c r="D20" i="10"/>
  <c r="E20" i="10" s="1"/>
  <c r="C20" i="10"/>
  <c r="S19" i="10"/>
  <c r="Q19" i="10" s="1"/>
  <c r="N19" i="10"/>
  <c r="K19" i="10"/>
  <c r="H19" i="10"/>
  <c r="D19" i="10"/>
  <c r="E19" i="10" s="1"/>
  <c r="C19" i="10"/>
  <c r="S18" i="10"/>
  <c r="Q18" i="10" s="1"/>
  <c r="N18" i="10"/>
  <c r="K18" i="10"/>
  <c r="H18" i="10"/>
  <c r="D18" i="10"/>
  <c r="E18" i="10" s="1"/>
  <c r="C18" i="10"/>
  <c r="S17" i="10"/>
  <c r="Q17" i="10"/>
  <c r="N17" i="10"/>
  <c r="K17" i="10"/>
  <c r="H17" i="10"/>
  <c r="D17" i="10"/>
  <c r="E17" i="10" s="1"/>
  <c r="C17" i="10"/>
  <c r="S16" i="10"/>
  <c r="Q16" i="10"/>
  <c r="N16" i="10"/>
  <c r="K16" i="10"/>
  <c r="H16" i="10"/>
  <c r="D16" i="10"/>
  <c r="E16" i="10" s="1"/>
  <c r="C16" i="10"/>
  <c r="S15" i="10"/>
  <c r="Q15" i="10" s="1"/>
  <c r="N15" i="10"/>
  <c r="K15" i="10"/>
  <c r="H15" i="10"/>
  <c r="D15" i="10"/>
  <c r="E15" i="10" s="1"/>
  <c r="C15" i="10"/>
  <c r="S14" i="10"/>
  <c r="D14" i="10"/>
  <c r="C14" i="10"/>
  <c r="S13" i="10"/>
  <c r="Q13" i="10"/>
  <c r="N13" i="10"/>
  <c r="K13" i="10"/>
  <c r="H13" i="10"/>
  <c r="D13" i="10"/>
  <c r="E13" i="10" s="1"/>
  <c r="C13" i="10"/>
  <c r="S12" i="10"/>
  <c r="Q12" i="10" s="1"/>
  <c r="N12" i="10"/>
  <c r="K12" i="10"/>
  <c r="H12" i="10"/>
  <c r="D12" i="10"/>
  <c r="E12" i="10" s="1"/>
  <c r="C12" i="10"/>
  <c r="S11" i="10"/>
  <c r="Q11" i="10" s="1"/>
  <c r="N11" i="10"/>
  <c r="K11" i="10"/>
  <c r="H11" i="10"/>
  <c r="D11" i="10"/>
  <c r="E11" i="10" s="1"/>
  <c r="C11" i="10"/>
  <c r="S10" i="10"/>
  <c r="Q10" i="10"/>
  <c r="N10" i="10"/>
  <c r="K10" i="10"/>
  <c r="H10" i="10"/>
  <c r="D10" i="10"/>
  <c r="E10" i="10" s="1"/>
  <c r="C10" i="10"/>
  <c r="S9" i="10"/>
  <c r="Q9" i="10"/>
  <c r="N9" i="10"/>
  <c r="K9" i="10"/>
  <c r="H9" i="10"/>
  <c r="D9" i="10"/>
  <c r="E9" i="10" s="1"/>
  <c r="C9" i="10"/>
  <c r="S8" i="10"/>
  <c r="Q8" i="10" s="1"/>
  <c r="N8" i="10"/>
  <c r="K8" i="10"/>
  <c r="H8" i="10"/>
  <c r="D8" i="10"/>
  <c r="E8" i="10" s="1"/>
  <c r="C8" i="10"/>
  <c r="S7" i="10"/>
  <c r="Q7" i="10" s="1"/>
  <c r="N7" i="10"/>
  <c r="K7" i="10"/>
  <c r="H7" i="10"/>
  <c r="D7" i="10"/>
  <c r="E7" i="10" s="1"/>
  <c r="C7" i="10"/>
</calcChain>
</file>

<file path=xl/sharedStrings.xml><?xml version="1.0" encoding="utf-8"?>
<sst xmlns="http://schemas.openxmlformats.org/spreadsheetml/2006/main" count="868" uniqueCount="204">
  <si>
    <t>資本金</t>
    <rPh sb="0" eb="3">
      <t>シホンキン</t>
    </rPh>
    <phoneticPr fontId="4"/>
  </si>
  <si>
    <t>業種</t>
    <rPh sb="0" eb="2">
      <t>ギョウシュ</t>
    </rPh>
    <phoneticPr fontId="4"/>
  </si>
  <si>
    <t>10億円以上</t>
    <phoneticPr fontId="4"/>
  </si>
  <si>
    <t>小　　計</t>
    <rPh sb="0" eb="4">
      <t>ショウケイ</t>
    </rPh>
    <phoneticPr fontId="4"/>
  </si>
  <si>
    <t>　　土　　　　　木</t>
    <rPh sb="2" eb="9">
      <t>ドボク</t>
    </rPh>
    <phoneticPr fontId="4"/>
  </si>
  <si>
    <t>　　建　　　　　築</t>
    <rPh sb="2" eb="9">
      <t>ケンチク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</si>
  <si>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</si>
  <si>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　　職　　　　　別</t>
    <rPh sb="2" eb="3">
      <t>ショク</t>
    </rPh>
    <rPh sb="8" eb="9">
      <t>ベツ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</si>
  <si>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</si>
  <si>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　　設　　　　　備</t>
    <rPh sb="2" eb="9">
      <t>セツビ</t>
    </rPh>
    <phoneticPr fontId="4"/>
  </si>
  <si>
    <t>合　　　計</t>
    <rPh sb="0" eb="5">
      <t>ゴウケイ</t>
    </rPh>
    <phoneticPr fontId="4"/>
  </si>
  <si>
    <t>法　　　　　　　人</t>
    <phoneticPr fontId="4"/>
  </si>
  <si>
    <t>年度</t>
    <rPh sb="0" eb="2">
      <t>ネンド</t>
    </rPh>
    <phoneticPr fontId="4"/>
  </si>
  <si>
    <t>R01年度</t>
  </si>
  <si>
    <t>増減</t>
    <rPh sb="0" eb="2">
      <t>ゾウゲン</t>
    </rPh>
    <phoneticPr fontId="4"/>
  </si>
  <si>
    <t>-</t>
    <phoneticPr fontId="8"/>
  </si>
  <si>
    <t>H26年度</t>
    <phoneticPr fontId="4"/>
  </si>
  <si>
    <t>H20年度</t>
    <phoneticPr fontId="4"/>
  </si>
  <si>
    <t>増減</t>
    <rPh sb="0" eb="2">
      <t>ゾウゲン</t>
    </rPh>
    <phoneticPr fontId="8"/>
  </si>
  <si>
    <t>（概要）</t>
    <rPh sb="1" eb="3">
      <t>ガイヨウ</t>
    </rPh>
    <phoneticPr fontId="4"/>
  </si>
  <si>
    <t>５０％以上１００％以下</t>
    <rPh sb="3" eb="5">
      <t>イジョウ</t>
    </rPh>
    <rPh sb="9" eb="11">
      <t>イカ</t>
    </rPh>
    <phoneticPr fontId="4"/>
  </si>
  <si>
    <t>合　　計</t>
    <rPh sb="0" eb="4">
      <t>ゴウケイ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</si>
  <si>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</si>
  <si>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</si>
  <si>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</si>
  <si>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０％超１０％未満</t>
    <rPh sb="2" eb="3">
      <t>コ</t>
    </rPh>
    <rPh sb="6" eb="8">
      <t>ミマン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</si>
  <si>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</si>
  <si>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</si>
  <si>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</si>
  <si>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</si>
  <si>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</si>
  <si>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</si>
  <si>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</si>
  <si>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</si>
  <si>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</si>
  <si>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合　　　　　計</t>
    <rPh sb="0" eb="7">
      <t>ゴウケイ</t>
    </rPh>
    <phoneticPr fontId="4"/>
  </si>
  <si>
    <t>（単位：社、％）</t>
    <rPh sb="1" eb="3">
      <t>タンイ</t>
    </rPh>
    <rPh sb="4" eb="5">
      <t>シャ</t>
    </rPh>
    <phoneticPr fontId="4"/>
  </si>
  <si>
    <t>個　　人</t>
    <phoneticPr fontId="4"/>
  </si>
  <si>
    <t>500万円未満</t>
    <phoneticPr fontId="4"/>
  </si>
  <si>
    <t>1000万円以上 　　　　　3000万円未満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</si>
  <si>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</si>
  <si>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</si>
  <si>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</si>
  <si>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</si>
  <si>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水道施設　　　工事業</t>
    <rPh sb="0" eb="4">
      <t>スイド</t>
    </rPh>
    <rPh sb="7" eb="9">
      <t>コウジ</t>
    </rPh>
    <rPh sb="9" eb="10">
      <t>ギョウ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</si>
  <si>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</si>
  <si>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</si>
  <si>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（注）</t>
    <rPh sb="1" eb="2">
      <t>チュウ</t>
    </rPh>
    <phoneticPr fontId="4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</si>
  <si>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</si>
  <si>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3000万円以上　　　　　 5000万円未満</t>
    <phoneticPr fontId="4"/>
  </si>
  <si>
    <t/>
  </si>
  <si>
    <t>H17年度</t>
    <phoneticPr fontId="4"/>
  </si>
  <si>
    <t>下請比率、次数</t>
    <rPh sb="0" eb="4">
      <t>シタヒ</t>
    </rPh>
    <rPh sb="5" eb="7">
      <t>ジスウ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</si>
  <si>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</si>
  <si>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</si>
  <si>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</si>
  <si>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</si>
  <si>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</si>
  <si>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</si>
  <si>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解体工事業</t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</si>
  <si>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</si>
  <si>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</si>
  <si>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</si>
  <si>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</si>
  <si>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</si>
  <si>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</si>
  <si>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</si>
  <si>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</si>
  <si>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</si>
  <si>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</si>
  <si>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</si>
  <si>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表3－4－1　材工共請負の下請工事件数の比率（下請完工高のある企業のみ対象）</t>
    <rPh sb="0" eb="1">
      <t>ヒョウ</t>
    </rPh>
    <rPh sb="7" eb="8">
      <t>ザイ</t>
    </rPh>
    <rPh sb="8" eb="9">
      <t>コウグ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シタウケ</t>
    </rPh>
    <rPh sb="25" eb="28">
      <t>カンコウダカ</t>
    </rPh>
    <rPh sb="31" eb="33">
      <t>キギョウ</t>
    </rPh>
    <rPh sb="35" eb="37">
      <t>タイショウ</t>
    </rPh>
    <phoneticPr fontId="4"/>
  </si>
  <si>
    <t>合　　計</t>
    <phoneticPr fontId="4"/>
  </si>
  <si>
    <t>材工共請負比率</t>
    <rPh sb="0" eb="1">
      <t>ザイ</t>
    </rPh>
    <rPh sb="1" eb="2">
      <t>コウグ</t>
    </rPh>
    <rPh sb="2" eb="3">
      <t>トモ</t>
    </rPh>
    <rPh sb="3" eb="5">
      <t>ウケオイ</t>
    </rPh>
    <rPh sb="5" eb="6">
      <t>ヒ</t>
    </rPh>
    <rPh sb="6" eb="7">
      <t>リツ</t>
    </rPh>
    <phoneticPr fontId="4"/>
  </si>
  <si>
    <t>500万円以上  　　　　　1000万円未満</t>
    <phoneticPr fontId="4"/>
  </si>
  <si>
    <t>一般土木建築</t>
    <rPh sb="0" eb="1">
      <t>イチ</t>
    </rPh>
    <rPh sb="1" eb="2">
      <t>パン</t>
    </rPh>
    <rPh sb="2" eb="3">
      <t>ツチ</t>
    </rPh>
    <rPh sb="3" eb="4">
      <t>キ</t>
    </rPh>
    <rPh sb="4" eb="6">
      <t>ケンチク</t>
    </rPh>
    <phoneticPr fontId="4"/>
  </si>
  <si>
    <t>一般土木　　　建築工事業</t>
    <rPh sb="0" eb="2">
      <t>イッパン</t>
    </rPh>
    <rPh sb="2" eb="4">
      <t>ドボク</t>
    </rPh>
    <rPh sb="7" eb="9">
      <t>ケンチク</t>
    </rPh>
    <rPh sb="9" eb="11">
      <t>コウジ</t>
    </rPh>
    <rPh sb="11" eb="12">
      <t>ギョウ</t>
    </rPh>
    <phoneticPr fontId="4"/>
  </si>
  <si>
    <t>　０％</t>
    <phoneticPr fontId="4"/>
  </si>
  <si>
    <t>　０％超　 ２５％未満</t>
    <rPh sb="3" eb="4">
      <t>コ</t>
    </rPh>
    <rPh sb="9" eb="11">
      <t>ミマン</t>
    </rPh>
    <phoneticPr fontId="4"/>
  </si>
  <si>
    <t>２５％以上５０％未満</t>
    <rPh sb="3" eb="5">
      <t>イジョウ</t>
    </rPh>
    <rPh sb="8" eb="10">
      <t>ミマン</t>
    </rPh>
    <phoneticPr fontId="4"/>
  </si>
  <si>
    <t>５０％以上７５％未満</t>
    <rPh sb="3" eb="5">
      <t>イジョウ</t>
    </rPh>
    <rPh sb="8" eb="10">
      <t>ミマン</t>
    </rPh>
    <phoneticPr fontId="4"/>
  </si>
  <si>
    <t>７５％以上８５％未満</t>
    <rPh sb="3" eb="5">
      <t>イジョウ</t>
    </rPh>
    <rPh sb="8" eb="10">
      <t>ミマン</t>
    </rPh>
    <phoneticPr fontId="4"/>
  </si>
  <si>
    <t>８５％以上９５％未満</t>
    <rPh sb="3" eb="5">
      <t>イジョウ</t>
    </rPh>
    <rPh sb="8" eb="10">
      <t>ミマン</t>
    </rPh>
    <phoneticPr fontId="4"/>
  </si>
  <si>
    <t>９５％以上</t>
    <rPh sb="3" eb="5">
      <t>イジョウ</t>
    </rPh>
    <phoneticPr fontId="4"/>
  </si>
  <si>
    <t>　０％</t>
    <phoneticPr fontId="4"/>
  </si>
  <si>
    <t>しゅんせつ　　　工事業</t>
    <rPh sb="8" eb="10">
      <t>コウジ</t>
    </rPh>
    <rPh sb="10" eb="11">
      <t>ギョウ</t>
    </rPh>
    <phoneticPr fontId="4"/>
  </si>
  <si>
    <t>木造建築　　　工事業</t>
    <rPh sb="0" eb="2">
      <t>モクゾウ</t>
    </rPh>
    <rPh sb="2" eb="4">
      <t>ケンチク</t>
    </rPh>
    <rPh sb="7" eb="9">
      <t>コウジ</t>
    </rPh>
    <rPh sb="9" eb="10">
      <t>ギョウ</t>
    </rPh>
    <phoneticPr fontId="4"/>
  </si>
  <si>
    <t>鋼構造物　　　工事業</t>
    <rPh sb="0" eb="1">
      <t>コウ</t>
    </rPh>
    <rPh sb="1" eb="4">
      <t>コウゾウブツ</t>
    </rPh>
    <rPh sb="7" eb="9">
      <t>コウジ</t>
    </rPh>
    <rPh sb="9" eb="10">
      <t>ギョウ</t>
    </rPh>
    <phoneticPr fontId="4"/>
  </si>
  <si>
    <t>ﾀｲﾙ・れんが・ﾌﾞﾛｯｸ工事業</t>
    <rPh sb="13" eb="15">
      <t>コウジ</t>
    </rPh>
    <rPh sb="15" eb="16">
      <t>ギョウ</t>
    </rPh>
    <phoneticPr fontId="4"/>
  </si>
  <si>
    <t>ガラス　　　　　工事業</t>
    <rPh sb="8" eb="10">
      <t>コウジ</t>
    </rPh>
    <rPh sb="10" eb="11">
      <t>ギョウ</t>
    </rPh>
    <phoneticPr fontId="4"/>
  </si>
  <si>
    <t>　０％</t>
    <phoneticPr fontId="4"/>
  </si>
  <si>
    <t>内装仕上　　　工事業</t>
    <rPh sb="0" eb="2">
      <t>ナイソウ</t>
    </rPh>
    <rPh sb="2" eb="4">
      <t>シアゲ</t>
    </rPh>
    <rPh sb="7" eb="9">
      <t>コウジ</t>
    </rPh>
    <rPh sb="9" eb="10">
      <t>ギョウ</t>
    </rPh>
    <phoneticPr fontId="4"/>
  </si>
  <si>
    <t>熱絶縁　　　　　工事業</t>
    <rPh sb="0" eb="1">
      <t>ネツ</t>
    </rPh>
    <rPh sb="1" eb="3">
      <t>ゼツエン</t>
    </rPh>
    <rPh sb="8" eb="10">
      <t>コウジ</t>
    </rPh>
    <rPh sb="10" eb="11">
      <t>ギョウ</t>
    </rPh>
    <phoneticPr fontId="4"/>
  </si>
  <si>
    <t>消防施設　　　　工事業</t>
    <rPh sb="0" eb="2">
      <t>ショウボウ</t>
    </rPh>
    <rPh sb="2" eb="4">
      <t>シセツ</t>
    </rPh>
    <rPh sb="8" eb="10">
      <t>コウジ</t>
    </rPh>
    <rPh sb="10" eb="11">
      <t>ギョウ</t>
    </rPh>
    <phoneticPr fontId="4"/>
  </si>
  <si>
    <t xml:space="preserve">2. 材工共請負とは、労務の提供だけではなく、請け負った下請工事に必要な </t>
    <rPh sb="3" eb="4">
      <t>ザイリョウ</t>
    </rPh>
    <rPh sb="4" eb="5">
      <t>コウジ</t>
    </rPh>
    <rPh sb="5" eb="6">
      <t>トモ</t>
    </rPh>
    <rPh sb="6" eb="8">
      <t>ウケオイ</t>
    </rPh>
    <rPh sb="11" eb="13">
      <t>ロウム</t>
    </rPh>
    <rPh sb="14" eb="16">
      <t>テイキョウ</t>
    </rPh>
    <rPh sb="23" eb="26">
      <t>ウケオ</t>
    </rPh>
    <rPh sb="28" eb="30">
      <t>シタウケ</t>
    </rPh>
    <rPh sb="30" eb="32">
      <t>コウジ</t>
    </rPh>
    <rPh sb="33" eb="35">
      <t>ヒツヨウ</t>
    </rPh>
    <phoneticPr fontId="4"/>
  </si>
  <si>
    <t xml:space="preserve">    建設資機材のほとんどを調達し、提供する下請方式をいう</t>
    <rPh sb="4" eb="6">
      <t>ケンセツ</t>
    </rPh>
    <rPh sb="6" eb="7">
      <t>シザイ</t>
    </rPh>
    <rPh sb="7" eb="9">
      <t>キザイ</t>
    </rPh>
    <rPh sb="15" eb="17">
      <t>チョウタツ</t>
    </rPh>
    <rPh sb="19" eb="21">
      <t>テイキョウ</t>
    </rPh>
    <rPh sb="23" eb="25">
      <t>シタウケ</t>
    </rPh>
    <rPh sb="25" eb="27">
      <t>ホウシキ</t>
    </rPh>
    <phoneticPr fontId="4"/>
  </si>
  <si>
    <t>3．無効回答企業 933社を除く</t>
    <phoneticPr fontId="8"/>
  </si>
  <si>
    <t>表3－4－2　材工共請負の下請工事件数の比率（経年変化①：6業種別）（下請完工高のある企業のみ対象）</t>
    <rPh sb="0" eb="1">
      <t>ヒョウ</t>
    </rPh>
    <rPh sb="7" eb="9">
      <t>ザイコウ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ケイネン</t>
    </rPh>
    <rPh sb="25" eb="27">
      <t>ヘンカ</t>
    </rPh>
    <rPh sb="29" eb="30">
      <t>６ギョウ</t>
    </rPh>
    <rPh sb="30" eb="32">
      <t>ギョウシュ</t>
    </rPh>
    <rPh sb="32" eb="33">
      <t>シュベツ</t>
    </rPh>
    <rPh sb="35" eb="37">
      <t>シタヒ</t>
    </rPh>
    <rPh sb="37" eb="40">
      <t>カンコウダカ</t>
    </rPh>
    <rPh sb="43" eb="45">
      <t>キギョウ</t>
    </rPh>
    <rPh sb="47" eb="49">
      <t>タイショウ</t>
    </rPh>
    <phoneticPr fontId="4"/>
  </si>
  <si>
    <t>H23年度</t>
    <phoneticPr fontId="4"/>
  </si>
  <si>
    <t>H14年度</t>
    <phoneticPr fontId="4"/>
  </si>
  <si>
    <t>材工共請負比率</t>
    <rPh sb="0" eb="2">
      <t>ザイコウ</t>
    </rPh>
    <rPh sb="2" eb="3">
      <t>トモ</t>
    </rPh>
    <rPh sb="3" eb="5">
      <t>ウケオイ</t>
    </rPh>
    <rPh sb="5" eb="7">
      <t>ヒリツ</t>
    </rPh>
    <phoneticPr fontId="4"/>
  </si>
  <si>
    <t>　一般土木建築</t>
    <phoneticPr fontId="4"/>
  </si>
  <si>
    <t>　０％超２５％未満</t>
    <phoneticPr fontId="4"/>
  </si>
  <si>
    <t>２５％以上５０％未満</t>
    <phoneticPr fontId="4"/>
  </si>
  <si>
    <t>５０％以上７５％未満</t>
    <phoneticPr fontId="4"/>
  </si>
  <si>
    <t>７５％以上８５％未満</t>
    <phoneticPr fontId="4"/>
  </si>
  <si>
    <t>８５％以上９５％未満</t>
    <phoneticPr fontId="4"/>
  </si>
  <si>
    <t>９５％以上</t>
    <phoneticPr fontId="4"/>
  </si>
  <si>
    <t>-</t>
    <phoneticPr fontId="8"/>
  </si>
  <si>
    <t>　土　　　木</t>
    <rPh sb="1" eb="6">
      <t>ドボク</t>
    </rPh>
    <phoneticPr fontId="4"/>
  </si>
  <si>
    <t>２５％以上５０％未満</t>
    <phoneticPr fontId="4"/>
  </si>
  <si>
    <t>５０％以上７５％未満</t>
    <phoneticPr fontId="4"/>
  </si>
  <si>
    <t>９５％以上</t>
    <phoneticPr fontId="4"/>
  </si>
  <si>
    <t>-</t>
    <phoneticPr fontId="8"/>
  </si>
  <si>
    <t>-</t>
    <phoneticPr fontId="8"/>
  </si>
  <si>
    <t>-</t>
    <phoneticPr fontId="8"/>
  </si>
  <si>
    <t>　建　　　築</t>
    <rPh sb="1" eb="6">
      <t>ケンチク</t>
    </rPh>
    <phoneticPr fontId="4"/>
  </si>
  <si>
    <t>　０％超２５％未満</t>
    <phoneticPr fontId="4"/>
  </si>
  <si>
    <t>２５％以上５０％未満</t>
    <phoneticPr fontId="4"/>
  </si>
  <si>
    <t>５０％以上７５％未満</t>
    <phoneticPr fontId="4"/>
  </si>
  <si>
    <t>-</t>
    <phoneticPr fontId="8"/>
  </si>
  <si>
    <t>　木　造　建　築</t>
    <rPh sb="1" eb="4">
      <t>モクゾウ</t>
    </rPh>
    <rPh sb="5" eb="8">
      <t>ケンチク</t>
    </rPh>
    <phoneticPr fontId="4"/>
  </si>
  <si>
    <t>　０％</t>
    <phoneticPr fontId="4"/>
  </si>
  <si>
    <t>　０％超２５％未満</t>
    <phoneticPr fontId="4"/>
  </si>
  <si>
    <t>２５％以上５０％未満</t>
    <phoneticPr fontId="4"/>
  </si>
  <si>
    <t>５０％以上７５％未満</t>
    <phoneticPr fontId="4"/>
  </si>
  <si>
    <t>７５％以上８５％未満</t>
    <phoneticPr fontId="4"/>
  </si>
  <si>
    <t>８５％以上９５％未満</t>
    <phoneticPr fontId="4"/>
  </si>
  <si>
    <t>９５％以上</t>
    <phoneticPr fontId="4"/>
  </si>
  <si>
    <t>　職　　　別</t>
    <rPh sb="1" eb="6">
      <t>ショクベツ</t>
    </rPh>
    <phoneticPr fontId="4"/>
  </si>
  <si>
    <t>　０％</t>
    <phoneticPr fontId="4"/>
  </si>
  <si>
    <t>２５％以上５０％未満</t>
    <phoneticPr fontId="4"/>
  </si>
  <si>
    <t>５０％以上７５％未満</t>
    <phoneticPr fontId="4"/>
  </si>
  <si>
    <t>７５％以上８５％未満</t>
    <phoneticPr fontId="4"/>
  </si>
  <si>
    <t>　設　　　備</t>
    <rPh sb="1" eb="6">
      <t>セツビ</t>
    </rPh>
    <phoneticPr fontId="4"/>
  </si>
  <si>
    <t>５０％以上７５％未満</t>
    <phoneticPr fontId="4"/>
  </si>
  <si>
    <t>-</t>
    <phoneticPr fontId="8"/>
  </si>
  <si>
    <t>-</t>
    <phoneticPr fontId="8"/>
  </si>
  <si>
    <t>８５％以上９５％未満</t>
    <phoneticPr fontId="4"/>
  </si>
  <si>
    <t>表3－4－3　材工共請負の下請工事件数の比率（経年変化②：資本金別）（下請完工高のある企業のみ対象）</t>
    <rPh sb="0" eb="1">
      <t>ヒョウ</t>
    </rPh>
    <rPh sb="7" eb="9">
      <t>ザイコウ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ケイネン</t>
    </rPh>
    <rPh sb="25" eb="27">
      <t>ヘンカ</t>
    </rPh>
    <rPh sb="29" eb="32">
      <t>シホンキン</t>
    </rPh>
    <rPh sb="32" eb="33">
      <t>ベツ</t>
    </rPh>
    <rPh sb="35" eb="37">
      <t>シタヒ</t>
    </rPh>
    <rPh sb="37" eb="40">
      <t>カンコウダカ</t>
    </rPh>
    <rPh sb="43" eb="45">
      <t>キギョウ</t>
    </rPh>
    <rPh sb="47" eb="49">
      <t>タイショウ</t>
    </rPh>
    <phoneticPr fontId="4"/>
  </si>
  <si>
    <t>個　　人</t>
    <rPh sb="0" eb="1">
      <t>コ</t>
    </rPh>
    <rPh sb="3" eb="4">
      <t>ジン</t>
    </rPh>
    <phoneticPr fontId="4"/>
  </si>
  <si>
    <t>法　　　　　人</t>
    <rPh sb="0" eb="7">
      <t>ホウジン</t>
    </rPh>
    <phoneticPr fontId="4"/>
  </si>
  <si>
    <t>合　　　計</t>
    <rPh sb="0" eb="1">
      <t>ゴウ</t>
    </rPh>
    <rPh sb="4" eb="5">
      <t>ケイ</t>
    </rPh>
    <phoneticPr fontId="4"/>
  </si>
  <si>
    <t>500万円未満</t>
    <rPh sb="3" eb="5">
      <t>マンエン</t>
    </rPh>
    <rPh sb="5" eb="7">
      <t>ミマン</t>
    </rPh>
    <phoneticPr fontId="4"/>
  </si>
  <si>
    <t>500万円以上　　　　　1000万円以下</t>
    <rPh sb="3" eb="5">
      <t>マンエン</t>
    </rPh>
    <rPh sb="5" eb="7">
      <t>イジョウ</t>
    </rPh>
    <rPh sb="16" eb="18">
      <t>マンエン</t>
    </rPh>
    <rPh sb="18" eb="20">
      <t>イカ</t>
    </rPh>
    <phoneticPr fontId="4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</si>
  <si>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</si>
  <si>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</si>
  <si>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4"/>
  </si>
  <si>
    <t>1億円以上　　　　　　　3億円未満</t>
    <rPh sb="0" eb="3">
      <t>１オクエン</t>
    </rPh>
    <rPh sb="3" eb="5">
      <t>イジョウ</t>
    </rPh>
    <rPh sb="13" eb="15">
      <t>１０オクエン</t>
    </rPh>
    <rPh sb="15" eb="17">
      <t>ミマン</t>
    </rPh>
    <phoneticPr fontId="4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</si>
  <si>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4"/>
  </si>
  <si>
    <t>10億円以上</t>
    <rPh sb="0" eb="4">
      <t>１０オクエン</t>
    </rPh>
    <rPh sb="4" eb="6">
      <t>イジョウ</t>
    </rPh>
    <phoneticPr fontId="4"/>
  </si>
  <si>
    <t>材工共請負比率</t>
    <rPh sb="0" eb="2">
      <t>ザイコウ</t>
    </rPh>
    <rPh sb="2" eb="3">
      <t>トモ</t>
    </rPh>
    <rPh sb="3" eb="5">
      <t>ウケオイ</t>
    </rPh>
    <rPh sb="5" eb="6">
      <t>ヒ</t>
    </rPh>
    <rPh sb="6" eb="7">
      <t>リツ</t>
    </rPh>
    <phoneticPr fontId="4"/>
  </si>
  <si>
    <t>H　　29　　年　　度</t>
    <phoneticPr fontId="4"/>
  </si>
  <si>
    <t>　０％</t>
    <phoneticPr fontId="4"/>
  </si>
  <si>
    <t>　０％超２５％未満</t>
    <phoneticPr fontId="4"/>
  </si>
  <si>
    <t>２５％以上５０％未満</t>
    <phoneticPr fontId="4"/>
  </si>
  <si>
    <t>５０％以上７５％未満</t>
    <phoneticPr fontId="4"/>
  </si>
  <si>
    <t>７５％以上８５％未満</t>
    <phoneticPr fontId="4"/>
  </si>
  <si>
    <t>８５％以上９５％未満</t>
    <phoneticPr fontId="4"/>
  </si>
  <si>
    <t>９５％以上</t>
    <phoneticPr fontId="4"/>
  </si>
  <si>
    <t>　０％</t>
    <phoneticPr fontId="4"/>
  </si>
  <si>
    <t>　０％超２５％未満</t>
    <phoneticPr fontId="4"/>
  </si>
  <si>
    <t>２５％以上５０％未満</t>
    <phoneticPr fontId="4"/>
  </si>
  <si>
    <t>５０％以上７５％未満</t>
    <phoneticPr fontId="4"/>
  </si>
  <si>
    <t>７５％以上８５％未満</t>
    <phoneticPr fontId="4"/>
  </si>
  <si>
    <t>８５％以上９５％未満</t>
    <phoneticPr fontId="4"/>
  </si>
  <si>
    <t>９５％以上</t>
    <phoneticPr fontId="4"/>
  </si>
  <si>
    <t>-</t>
    <phoneticPr fontId="8"/>
  </si>
  <si>
    <t>-</t>
    <phoneticPr fontId="8"/>
  </si>
  <si>
    <t>-</t>
    <phoneticPr fontId="8"/>
  </si>
  <si>
    <t>H　　26　　年　　度</t>
    <phoneticPr fontId="4"/>
  </si>
  <si>
    <t>２５％以上５０％未満</t>
    <phoneticPr fontId="4"/>
  </si>
  <si>
    <t>５０％以上７５％未満</t>
    <phoneticPr fontId="4"/>
  </si>
  <si>
    <t>７５％以上８５％未満</t>
    <phoneticPr fontId="4"/>
  </si>
  <si>
    <t>８５％以上９５％未満</t>
    <phoneticPr fontId="4"/>
  </si>
  <si>
    <t>　０％</t>
    <phoneticPr fontId="4"/>
  </si>
  <si>
    <t>７５％以上８５％未満</t>
    <phoneticPr fontId="4"/>
  </si>
  <si>
    <t>H　　23　　年　　度</t>
    <phoneticPr fontId="4"/>
  </si>
  <si>
    <t>　０％</t>
    <phoneticPr fontId="4"/>
  </si>
  <si>
    <t>８５％以上９５％未満</t>
    <phoneticPr fontId="4"/>
  </si>
  <si>
    <t>２５％以上５０％未満</t>
    <phoneticPr fontId="4"/>
  </si>
  <si>
    <t>H　　20　　年　　度</t>
    <phoneticPr fontId="4"/>
  </si>
  <si>
    <t>　０％超２５％未満</t>
    <phoneticPr fontId="4"/>
  </si>
  <si>
    <t>５０％以上７５％未満</t>
    <phoneticPr fontId="4"/>
  </si>
  <si>
    <t>９５％以上</t>
    <phoneticPr fontId="4"/>
  </si>
  <si>
    <t>H　　17　　年　　度</t>
    <phoneticPr fontId="4"/>
  </si>
  <si>
    <t>　０％超２５％未満</t>
    <phoneticPr fontId="4"/>
  </si>
  <si>
    <t>H　　14　　年　　度</t>
    <phoneticPr fontId="4"/>
  </si>
  <si>
    <t>９５％以上</t>
    <phoneticPr fontId="4"/>
  </si>
  <si>
    <t>表3－4－4　材工共請負の下請工事件数の比率（下請比率、次数別集計）（下請完工高のある企業のみ対象）</t>
    <rPh sb="0" eb="1">
      <t>ヒョウ</t>
    </rPh>
    <rPh sb="7" eb="9">
      <t>ザイコウ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シタウケ</t>
    </rPh>
    <rPh sb="25" eb="27">
      <t>ヒリツ</t>
    </rPh>
    <rPh sb="28" eb="30">
      <t>ジスウ</t>
    </rPh>
    <rPh sb="30" eb="31">
      <t>ベツ</t>
    </rPh>
    <rPh sb="31" eb="33">
      <t>シュウケイ</t>
    </rPh>
    <rPh sb="35" eb="37">
      <t>シタヒ</t>
    </rPh>
    <rPh sb="37" eb="40">
      <t>カンコウダカ</t>
    </rPh>
    <rPh sb="43" eb="45">
      <t>キギョウ</t>
    </rPh>
    <rPh sb="47" eb="49">
      <t>タイショウ</t>
    </rPh>
    <phoneticPr fontId="4"/>
  </si>
  <si>
    <t>０％超
５０％未満</t>
    <rPh sb="2" eb="3">
      <t>コ</t>
    </rPh>
    <rPh sb="7" eb="9">
      <t>ミマン</t>
    </rPh>
    <phoneticPr fontId="4"/>
  </si>
  <si>
    <t>材工共請負比率</t>
    <rPh sb="6" eb="7">
      <t>リツ</t>
    </rPh>
    <phoneticPr fontId="4"/>
  </si>
  <si>
    <t>　０％</t>
    <phoneticPr fontId="4"/>
  </si>
  <si>
    <t>合　　計</t>
    <phoneticPr fontId="4"/>
  </si>
  <si>
    <t>材工共請負比</t>
    <phoneticPr fontId="4"/>
  </si>
  <si>
    <t>合　　計</t>
    <phoneticPr fontId="4"/>
  </si>
  <si>
    <t>材工共請負比</t>
    <phoneticPr fontId="4"/>
  </si>
  <si>
    <t>　０％</t>
    <phoneticPr fontId="4"/>
  </si>
  <si>
    <t>合　　計</t>
    <phoneticPr fontId="4"/>
  </si>
  <si>
    <t>材工共請負比</t>
    <phoneticPr fontId="4"/>
  </si>
  <si>
    <t>　０％</t>
    <phoneticPr fontId="4"/>
  </si>
  <si>
    <t>１００％</t>
    <phoneticPr fontId="4"/>
  </si>
  <si>
    <t>材工共請負比</t>
    <phoneticPr fontId="4"/>
  </si>
  <si>
    <t>2．無効回答企業 1,074社を除く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</si>
</sst>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\(0.0\)"/>
  </numFmts>
  <fonts count="11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0" fillId="0" borderId="0">
      <alignment vertical="center"/>
    </xf>
  </cellStyleXfs>
  <cellXfs count="23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 applyFill="1"/>
    <xf numFmtId="176" fontId="6" fillId="0" borderId="0" xfId="1" applyNumberFormat="1" applyFont="1" applyFill="1" applyAlignment="1">
      <alignment vertical="center" wrapText="1"/>
    </xf>
    <xf numFmtId="176" fontId="6" fillId="0" borderId="0" xfId="1" applyNumberFormat="1" applyFont="1" applyFill="1" applyAlignment="1">
      <alignment vertical="center"/>
    </xf>
    <xf numFmtId="0" fontId="1" fillId="0" borderId="0" xfId="1" applyFont="1"/>
    <xf numFmtId="176" fontId="5" fillId="0" borderId="2" xfId="1" applyNumberFormat="1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vertical="center"/>
    </xf>
    <xf numFmtId="0" fontId="6" fillId="0" borderId="0" xfId="1" applyFont="1" applyAlignment="1">
      <alignment horizontal="right" vertical="center"/>
    </xf>
    <xf numFmtId="177" fontId="6" fillId="0" borderId="0" xfId="1" applyNumberFormat="1" applyFont="1" applyAlignment="1">
      <alignment vertical="center"/>
    </xf>
    <xf numFmtId="0" fontId="1" fillId="0" borderId="0" xfId="1"/>
    <xf numFmtId="0" fontId="6" fillId="0" borderId="0" xfId="1" applyFont="1"/>
    <xf numFmtId="176" fontId="5" fillId="0" borderId="26" xfId="1" applyNumberFormat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28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6" fillId="0" borderId="0" xfId="1" applyFont="1" applyAlignment="1">
      <alignment horizontal="right"/>
    </xf>
    <xf numFmtId="176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Border="1" applyAlignment="1">
      <alignment vertical="center"/>
    </xf>
    <xf numFmtId="177" fontId="6" fillId="0" borderId="0" xfId="1" quotePrefix="1" applyNumberFormat="1" applyFont="1" applyAlignment="1">
      <alignment vertical="center"/>
    </xf>
    <xf numFmtId="177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/>
    </xf>
    <xf numFmtId="176" fontId="5" fillId="0" borderId="13" xfId="1" applyNumberFormat="1" applyFont="1" applyFill="1" applyBorder="1" applyAlignment="1">
      <alignment horizontal="center" vertical="center" wrapText="1"/>
    </xf>
    <xf numFmtId="176" fontId="7" fillId="0" borderId="11" xfId="1" quotePrefix="1" applyNumberFormat="1" applyFont="1" applyFill="1" applyBorder="1" applyAlignment="1">
      <alignment vertical="center"/>
    </xf>
    <xf numFmtId="177" fontId="5" fillId="0" borderId="30" xfId="1" applyNumberFormat="1" applyFont="1" applyFill="1" applyBorder="1" applyAlignment="1">
      <alignment vertical="center" shrinkToFit="1"/>
    </xf>
    <xf numFmtId="176" fontId="7" fillId="0" borderId="26" xfId="1" quotePrefix="1" applyNumberFormat="1" applyFont="1" applyFill="1" applyBorder="1" applyAlignment="1">
      <alignment vertical="center"/>
    </xf>
    <xf numFmtId="177" fontId="5" fillId="0" borderId="32" xfId="1" applyNumberFormat="1" applyFont="1" applyFill="1" applyBorder="1" applyAlignment="1">
      <alignment vertical="center" shrinkToFit="1"/>
    </xf>
    <xf numFmtId="176" fontId="7" fillId="0" borderId="26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7" fontId="5" fillId="0" borderId="34" xfId="1" applyNumberFormat="1" applyFont="1" applyFill="1" applyBorder="1" applyAlignment="1">
      <alignment vertical="center" shrinkToFit="1"/>
    </xf>
    <xf numFmtId="177" fontId="5" fillId="0" borderId="16" xfId="1" applyNumberFormat="1" applyFont="1" applyFill="1" applyBorder="1" applyAlignment="1">
      <alignment vertical="center" shrinkToFit="1"/>
    </xf>
    <xf numFmtId="176" fontId="6" fillId="0" borderId="0" xfId="1" applyNumberFormat="1" applyFont="1" applyFill="1" applyBorder="1" applyAlignment="1">
      <alignment vertical="center"/>
    </xf>
    <xf numFmtId="177" fontId="5" fillId="0" borderId="24" xfId="1" applyNumberFormat="1" applyFont="1" applyFill="1" applyBorder="1" applyAlignment="1">
      <alignment vertical="center" shrinkToFit="1"/>
    </xf>
    <xf numFmtId="178" fontId="5" fillId="0" borderId="31" xfId="1" applyNumberFormat="1" applyFont="1" applyFill="1" applyBorder="1" applyAlignment="1">
      <alignment vertical="center" shrinkToFit="1"/>
    </xf>
    <xf numFmtId="177" fontId="5" fillId="0" borderId="38" xfId="1" applyNumberFormat="1" applyFont="1" applyFill="1" applyBorder="1" applyAlignment="1">
      <alignment vertical="center" shrinkToFit="1"/>
    </xf>
    <xf numFmtId="178" fontId="5" fillId="0" borderId="33" xfId="1" applyNumberFormat="1" applyFont="1" applyFill="1" applyBorder="1" applyAlignment="1">
      <alignment vertical="center" shrinkToFit="1"/>
    </xf>
    <xf numFmtId="177" fontId="5" fillId="0" borderId="27" xfId="1" applyNumberFormat="1" applyFont="1" applyFill="1" applyBorder="1" applyAlignment="1">
      <alignment vertical="center" shrinkToFit="1"/>
    </xf>
    <xf numFmtId="178" fontId="5" fillId="0" borderId="35" xfId="1" applyNumberFormat="1" applyFont="1" applyFill="1" applyBorder="1" applyAlignment="1">
      <alignment vertical="center" shrinkToFit="1"/>
    </xf>
    <xf numFmtId="177" fontId="5" fillId="0" borderId="13" xfId="1" applyNumberFormat="1" applyFont="1" applyFill="1" applyBorder="1" applyAlignment="1">
      <alignment vertical="center" shrinkToFit="1"/>
    </xf>
    <xf numFmtId="178" fontId="5" fillId="0" borderId="14" xfId="1" applyNumberFormat="1" applyFont="1" applyFill="1" applyBorder="1" applyAlignment="1">
      <alignment vertical="center" shrinkToFit="1"/>
    </xf>
    <xf numFmtId="176" fontId="5" fillId="0" borderId="11" xfId="1" quotePrefix="1" applyNumberFormat="1" applyFont="1" applyBorder="1" applyAlignment="1">
      <alignment vertical="center"/>
    </xf>
    <xf numFmtId="176" fontId="5" fillId="0" borderId="26" xfId="1" quotePrefix="1" applyNumberFormat="1" applyFont="1" applyBorder="1" applyAlignment="1">
      <alignment vertical="center"/>
    </xf>
    <xf numFmtId="176" fontId="5" fillId="0" borderId="26" xfId="1" applyNumberFormat="1" applyFont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horizontal="center" wrapText="1"/>
    </xf>
    <xf numFmtId="176" fontId="5" fillId="0" borderId="8" xfId="1" applyNumberFormat="1" applyFont="1" applyFill="1" applyBorder="1" applyAlignment="1">
      <alignment vertical="top" wrapText="1"/>
    </xf>
    <xf numFmtId="176" fontId="5" fillId="0" borderId="0" xfId="1" applyNumberFormat="1" applyFont="1" applyFill="1" applyBorder="1" applyAlignment="1">
      <alignment vertical="top" wrapText="1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13" xfId="1" applyNumberFormat="1" applyFont="1" applyFill="1" applyBorder="1" applyAlignment="1">
      <alignment vertical="top" wrapText="1"/>
    </xf>
    <xf numFmtId="176" fontId="5" fillId="0" borderId="16" xfId="1" applyNumberFormat="1" applyFont="1" applyFill="1" applyBorder="1" applyAlignment="1">
      <alignment vertical="top" wrapText="1"/>
    </xf>
    <xf numFmtId="176" fontId="5" fillId="0" borderId="19" xfId="1" applyNumberFormat="1" applyFont="1" applyFill="1" applyBorder="1" applyAlignment="1">
      <alignment vertical="top" wrapText="1"/>
    </xf>
    <xf numFmtId="0" fontId="6" fillId="0" borderId="0" xfId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vertical="center"/>
    </xf>
    <xf numFmtId="0" fontId="1" fillId="0" borderId="0" xfId="1" applyFont="1" applyFill="1"/>
    <xf numFmtId="0" fontId="1" fillId="0" borderId="1" xfId="1" applyFont="1" applyFill="1" applyBorder="1"/>
    <xf numFmtId="0" fontId="5" fillId="0" borderId="13" xfId="1" applyFont="1" applyFill="1" applyBorder="1" applyAlignment="1">
      <alignment horizontal="center"/>
    </xf>
    <xf numFmtId="0" fontId="5" fillId="0" borderId="16" xfId="1" applyFont="1" applyFill="1" applyBorder="1" applyAlignment="1">
      <alignment horizontal="center"/>
    </xf>
    <xf numFmtId="176" fontId="7" fillId="0" borderId="17" xfId="1" quotePrefix="1" applyNumberFormat="1" applyFont="1" applyFill="1" applyBorder="1" applyAlignment="1">
      <alignment vertical="center"/>
    </xf>
    <xf numFmtId="0" fontId="1" fillId="0" borderId="8" xfId="1" applyFont="1" applyFill="1" applyBorder="1"/>
    <xf numFmtId="0" fontId="1" fillId="0" borderId="8" xfId="1" applyFont="1" applyFill="1" applyBorder="1" applyAlignment="1">
      <alignment wrapText="1"/>
    </xf>
    <xf numFmtId="0" fontId="1" fillId="0" borderId="0" xfId="1" applyFont="1" applyFill="1" applyBorder="1"/>
    <xf numFmtId="0" fontId="1" fillId="0" borderId="13" xfId="1" applyFont="1" applyFill="1" applyBorder="1"/>
    <xf numFmtId="176" fontId="5" fillId="0" borderId="8" xfId="1" applyNumberFormat="1" applyFont="1" applyFill="1" applyBorder="1" applyAlignment="1">
      <alignment horizontal="center" vertical="center" wrapText="1"/>
    </xf>
    <xf numFmtId="0" fontId="1" fillId="0" borderId="10" xfId="1" applyFont="1" applyFill="1" applyBorder="1"/>
    <xf numFmtId="0" fontId="1" fillId="0" borderId="18" xfId="1" applyFont="1" applyFill="1" applyBorder="1"/>
    <xf numFmtId="176" fontId="7" fillId="0" borderId="37" xfId="1" quotePrefix="1" applyNumberFormat="1" applyFont="1" applyFill="1" applyBorder="1" applyAlignment="1">
      <alignment vertical="center"/>
    </xf>
    <xf numFmtId="176" fontId="7" fillId="0" borderId="33" xfId="1" quotePrefix="1" applyNumberFormat="1" applyFont="1" applyFill="1" applyBorder="1" applyAlignment="1">
      <alignment vertical="center"/>
    </xf>
    <xf numFmtId="176" fontId="7" fillId="0" borderId="33" xfId="1" applyNumberFormat="1" applyFont="1" applyFill="1" applyBorder="1" applyAlignment="1">
      <alignment vertical="center"/>
    </xf>
    <xf numFmtId="0" fontId="1" fillId="0" borderId="9" xfId="1" applyFont="1" applyFill="1" applyBorder="1"/>
    <xf numFmtId="176" fontId="5" fillId="0" borderId="9" xfId="1" applyNumberFormat="1" applyFont="1" applyFill="1" applyBorder="1" applyAlignment="1">
      <alignment vertical="top" wrapText="1"/>
    </xf>
    <xf numFmtId="176" fontId="7" fillId="0" borderId="35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justify" vertical="center" wrapText="1"/>
    </xf>
    <xf numFmtId="176" fontId="9" fillId="0" borderId="0" xfId="1" applyNumberFormat="1" applyFont="1" applyFill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vertical="center"/>
    </xf>
    <xf numFmtId="0" fontId="6" fillId="0" borderId="14" xfId="1" applyFont="1" applyFill="1" applyBorder="1" applyAlignment="1">
      <alignment vertical="center"/>
    </xf>
    <xf numFmtId="176" fontId="5" fillId="0" borderId="11" xfId="1" quotePrefix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 shrinkToFit="1"/>
    </xf>
    <xf numFmtId="176" fontId="6" fillId="0" borderId="26" xfId="1" applyNumberFormat="1" applyFont="1" applyFill="1" applyBorder="1" applyAlignment="1">
      <alignment vertical="center" shrinkToFit="1"/>
    </xf>
    <xf numFmtId="176" fontId="6" fillId="0" borderId="12" xfId="1" applyNumberFormat="1" applyFont="1" applyFill="1" applyBorder="1" applyAlignment="1">
      <alignment vertical="center" shrinkToFit="1"/>
    </xf>
    <xf numFmtId="176" fontId="6" fillId="0" borderId="22" xfId="1" applyNumberFormat="1" applyFont="1" applyFill="1" applyBorder="1" applyAlignment="1">
      <alignment horizontal="center" vertical="center" shrinkToFit="1"/>
    </xf>
    <xf numFmtId="176" fontId="6" fillId="0" borderId="29" xfId="1" applyNumberFormat="1" applyFont="1" applyFill="1" applyBorder="1" applyAlignment="1">
      <alignment horizontal="center" vertical="center" shrinkToFit="1"/>
    </xf>
    <xf numFmtId="176" fontId="5" fillId="0" borderId="17" xfId="1" quotePrefix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 shrinkToFit="1"/>
    </xf>
    <xf numFmtId="177" fontId="6" fillId="0" borderId="0" xfId="1" applyNumberFormat="1" applyFont="1" applyFill="1" applyAlignment="1">
      <alignment horizontal="right" vertical="center"/>
    </xf>
    <xf numFmtId="176" fontId="6" fillId="0" borderId="4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vertical="center" wrapText="1"/>
    </xf>
    <xf numFmtId="0" fontId="6" fillId="0" borderId="13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176" fontId="5" fillId="0" borderId="15" xfId="1" applyNumberFormat="1" applyFont="1" applyBorder="1" applyAlignment="1">
      <alignment horizontal="center" vertical="center"/>
    </xf>
    <xf numFmtId="177" fontId="5" fillId="0" borderId="32" xfId="1" applyNumberFormat="1" applyFont="1" applyFill="1" applyBorder="1" applyAlignment="1">
      <alignment horizontal="right" vertical="center" shrinkToFit="1"/>
    </xf>
    <xf numFmtId="178" fontId="5" fillId="0" borderId="33" xfId="1" applyNumberFormat="1" applyFont="1" applyFill="1" applyBorder="1" applyAlignment="1">
      <alignment horizontal="right" vertical="center" shrinkToFit="1"/>
    </xf>
    <xf numFmtId="177" fontId="5" fillId="0" borderId="36" xfId="1" applyNumberFormat="1" applyFont="1" applyFill="1" applyBorder="1" applyAlignment="1">
      <alignment vertical="center" shrinkToFit="1"/>
    </xf>
    <xf numFmtId="178" fontId="5" fillId="0" borderId="37" xfId="1" applyNumberFormat="1" applyFont="1" applyFill="1" applyBorder="1" applyAlignment="1">
      <alignment vertical="center" shrinkToFit="1"/>
    </xf>
    <xf numFmtId="178" fontId="5" fillId="0" borderId="20" xfId="1" applyNumberFormat="1" applyFont="1" applyFill="1" applyBorder="1" applyAlignment="1">
      <alignment vertical="center" shrinkToFit="1"/>
    </xf>
    <xf numFmtId="178" fontId="5" fillId="0" borderId="7" xfId="1" applyNumberFormat="1" applyFont="1" applyFill="1" applyBorder="1" applyAlignment="1">
      <alignment vertical="center" shrinkToFit="1"/>
    </xf>
    <xf numFmtId="176" fontId="5" fillId="0" borderId="31" xfId="1" applyNumberFormat="1" applyFont="1" applyFill="1" applyBorder="1" applyAlignment="1">
      <alignment vertical="center" shrinkToFit="1"/>
    </xf>
    <xf numFmtId="176" fontId="5" fillId="0" borderId="33" xfId="1" applyNumberFormat="1" applyFont="1" applyFill="1" applyBorder="1" applyAlignment="1">
      <alignment vertical="center" shrinkToFit="1"/>
    </xf>
    <xf numFmtId="176" fontId="5" fillId="0" borderId="35" xfId="1" applyNumberFormat="1" applyFont="1" applyFill="1" applyBorder="1" applyAlignment="1">
      <alignment vertical="center" shrinkToFit="1"/>
    </xf>
    <xf numFmtId="178" fontId="5" fillId="0" borderId="14" xfId="1" applyNumberFormat="1" applyFont="1" applyFill="1" applyBorder="1" applyAlignment="1">
      <alignment horizontal="center" vertical="center" shrinkToFit="1"/>
    </xf>
    <xf numFmtId="178" fontId="5" fillId="0" borderId="31" xfId="1" applyNumberFormat="1" applyFont="1" applyBorder="1" applyAlignment="1">
      <alignment vertical="center" shrinkToFit="1"/>
    </xf>
    <xf numFmtId="178" fontId="5" fillId="0" borderId="33" xfId="1" applyNumberFormat="1" applyFont="1" applyBorder="1" applyAlignment="1">
      <alignment vertical="center" shrinkToFit="1"/>
    </xf>
    <xf numFmtId="178" fontId="5" fillId="0" borderId="40" xfId="1" applyNumberFormat="1" applyFont="1" applyBorder="1" applyAlignment="1">
      <alignment vertical="center" shrinkToFit="1"/>
    </xf>
    <xf numFmtId="178" fontId="5" fillId="0" borderId="14" xfId="1" applyNumberFormat="1" applyFont="1" applyBorder="1" applyAlignment="1">
      <alignment vertical="center" shrinkToFit="1"/>
    </xf>
    <xf numFmtId="177" fontId="5" fillId="0" borderId="6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horizontal="right" vertical="center" shrinkToFit="1"/>
    </xf>
    <xf numFmtId="178" fontId="5" fillId="0" borderId="7" xfId="1" applyNumberFormat="1" applyFont="1" applyFill="1" applyBorder="1" applyAlignment="1">
      <alignment horizontal="right" vertical="center" shrinkToFit="1"/>
    </xf>
    <xf numFmtId="177" fontId="5" fillId="0" borderId="41" xfId="1" applyNumberFormat="1" applyFont="1" applyFill="1" applyBorder="1" applyAlignment="1">
      <alignment vertical="center" shrinkToFit="1"/>
    </xf>
    <xf numFmtId="178" fontId="5" fillId="0" borderId="28" xfId="1" applyNumberFormat="1" applyFont="1" applyFill="1" applyBorder="1" applyAlignment="1">
      <alignment vertical="center" shrinkToFit="1"/>
    </xf>
    <xf numFmtId="177" fontId="5" fillId="0" borderId="34" xfId="1" applyNumberFormat="1" applyFont="1" applyFill="1" applyBorder="1" applyAlignment="1">
      <alignment horizontal="right" vertical="center" shrinkToFit="1"/>
    </xf>
    <xf numFmtId="178" fontId="5" fillId="0" borderId="35" xfId="1" applyNumberFormat="1" applyFont="1" applyFill="1" applyBorder="1" applyAlignment="1">
      <alignment horizontal="right" vertical="center" shrinkToFit="1"/>
    </xf>
    <xf numFmtId="177" fontId="5" fillId="0" borderId="25" xfId="1" applyNumberFormat="1" applyFont="1" applyFill="1" applyBorder="1" applyAlignment="1">
      <alignment vertical="center" shrinkToFit="1"/>
    </xf>
    <xf numFmtId="177" fontId="5" fillId="0" borderId="18" xfId="1" applyNumberFormat="1" applyFont="1" applyFill="1" applyBorder="1" applyAlignment="1">
      <alignment vertical="center" shrinkToFit="1"/>
    </xf>
    <xf numFmtId="178" fontId="5" fillId="0" borderId="30" xfId="1" applyNumberFormat="1" applyFont="1" applyFill="1" applyBorder="1" applyAlignment="1">
      <alignment vertical="center" shrinkToFit="1"/>
    </xf>
    <xf numFmtId="178" fontId="5" fillId="0" borderId="32" xfId="1" applyNumberFormat="1" applyFont="1" applyFill="1" applyBorder="1" applyAlignment="1">
      <alignment vertical="center" shrinkToFit="1"/>
    </xf>
    <xf numFmtId="178" fontId="5" fillId="0" borderId="34" xfId="1" applyNumberFormat="1" applyFont="1" applyFill="1" applyBorder="1" applyAlignment="1">
      <alignment vertical="center" shrinkToFit="1"/>
    </xf>
    <xf numFmtId="178" fontId="5" fillId="0" borderId="16" xfId="1" applyNumberFormat="1" applyFont="1" applyFill="1" applyBorder="1" applyAlignment="1">
      <alignment vertical="center" shrinkToFit="1"/>
    </xf>
    <xf numFmtId="178" fontId="5" fillId="0" borderId="14" xfId="1" quotePrefix="1" applyNumberFormat="1" applyFont="1" applyFill="1" applyBorder="1" applyAlignment="1">
      <alignment vertical="center" shrinkToFit="1"/>
    </xf>
    <xf numFmtId="176" fontId="5" fillId="0" borderId="32" xfId="1" applyNumberFormat="1" applyFont="1" applyFill="1" applyBorder="1" applyAlignment="1">
      <alignment vertical="center" shrinkToFit="1"/>
    </xf>
    <xf numFmtId="176" fontId="5" fillId="0" borderId="34" xfId="1" applyNumberFormat="1" applyFont="1" applyFill="1" applyBorder="1" applyAlignment="1">
      <alignment vertical="center" shrinkToFit="1"/>
    </xf>
    <xf numFmtId="178" fontId="5" fillId="0" borderId="16" xfId="1" applyNumberFormat="1" applyFont="1" applyFill="1" applyBorder="1" applyAlignment="1">
      <alignment horizontal="center" vertical="center" shrinkToFit="1"/>
    </xf>
    <xf numFmtId="177" fontId="5" fillId="0" borderId="25" xfId="1" applyNumberFormat="1" applyFont="1" applyBorder="1" applyAlignment="1">
      <alignment vertical="center" shrinkToFit="1"/>
    </xf>
    <xf numFmtId="178" fontId="5" fillId="0" borderId="36" xfId="1" applyNumberFormat="1" applyFont="1" applyBorder="1" applyAlignment="1">
      <alignment vertical="center" shrinkToFit="1"/>
    </xf>
    <xf numFmtId="178" fontId="5" fillId="0" borderId="37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vertical="center" shrinkToFit="1"/>
    </xf>
    <xf numFmtId="177" fontId="5" fillId="0" borderId="38" xfId="1" applyNumberFormat="1" applyFont="1" applyBorder="1" applyAlignment="1">
      <alignment vertical="center" shrinkToFit="1"/>
    </xf>
    <xf numFmtId="178" fontId="5" fillId="0" borderId="32" xfId="1" applyNumberFormat="1" applyFont="1" applyBorder="1" applyAlignment="1">
      <alignment vertical="center" shrinkToFit="1"/>
    </xf>
    <xf numFmtId="177" fontId="5" fillId="0" borderId="39" xfId="1" applyNumberFormat="1" applyFont="1" applyBorder="1" applyAlignment="1">
      <alignment vertical="center" shrinkToFit="1"/>
    </xf>
    <xf numFmtId="178" fontId="5" fillId="0" borderId="43" xfId="1" applyNumberFormat="1" applyFont="1" applyBorder="1" applyAlignment="1">
      <alignment vertical="center" shrinkToFit="1"/>
    </xf>
    <xf numFmtId="177" fontId="5" fillId="0" borderId="13" xfId="1" applyNumberFormat="1" applyFont="1" applyBorder="1" applyAlignment="1">
      <alignment vertical="center" shrinkToFit="1"/>
    </xf>
    <xf numFmtId="178" fontId="5" fillId="0" borderId="16" xfId="1" applyNumberFormat="1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178" fontId="5" fillId="0" borderId="30" xfId="1" applyNumberFormat="1" applyFont="1" applyBorder="1" applyAlignment="1">
      <alignment vertical="center" shrinkToFit="1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4" xfId="1" applyNumberFormat="1" applyFont="1" applyFill="1" applyBorder="1" applyAlignment="1">
      <alignment vertical="top" wrapText="1"/>
    </xf>
    <xf numFmtId="176" fontId="5" fillId="0" borderId="8" xfId="1" applyNumberFormat="1" applyFont="1" applyFill="1" applyBorder="1" applyAlignment="1">
      <alignment horizontal="center" vertical="top" wrapText="1"/>
    </xf>
    <xf numFmtId="176" fontId="5" fillId="0" borderId="9" xfId="1" applyNumberFormat="1" applyFont="1" applyFill="1" applyBorder="1" applyAlignment="1">
      <alignment horizontal="center" vertical="top" wrapTex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9" fontId="5" fillId="0" borderId="21" xfId="1" applyNumberFormat="1" applyFont="1" applyFill="1" applyBorder="1" applyAlignment="1">
      <alignment horizontal="center" vertical="top" wrapText="1"/>
    </xf>
    <xf numFmtId="0" fontId="1" fillId="0" borderId="42" xfId="1" applyFont="1" applyFill="1" applyBorder="1" applyAlignment="1">
      <alignment horizontal="center" vertical="top" wrapText="1"/>
    </xf>
    <xf numFmtId="0" fontId="1" fillId="0" borderId="8" xfId="1" applyFont="1" applyFill="1" applyBorder="1" applyAlignment="1">
      <alignment horizontal="center" vertical="top" wrapText="1"/>
    </xf>
    <xf numFmtId="0" fontId="1" fillId="0" borderId="9" xfId="1" applyFont="1" applyFill="1" applyBorder="1" applyAlignment="1">
      <alignment horizontal="center" vertical="top" wrapText="1"/>
    </xf>
    <xf numFmtId="0" fontId="1" fillId="0" borderId="10" xfId="1" applyFont="1" applyFill="1" applyBorder="1" applyAlignment="1">
      <alignment wrapText="1"/>
    </xf>
    <xf numFmtId="0" fontId="5" fillId="0" borderId="10" xfId="1" applyFont="1" applyFill="1" applyBorder="1" applyAlignment="1">
      <alignment vertical="top" textRotation="255" wrapText="1"/>
    </xf>
    <xf numFmtId="0" fontId="1" fillId="0" borderId="10" xfId="1" applyFont="1" applyFill="1" applyBorder="1" applyAlignment="1">
      <alignment vertical="top" textRotation="255" wrapText="1"/>
    </xf>
    <xf numFmtId="0" fontId="1" fillId="0" borderId="15" xfId="1" applyFont="1" applyFill="1" applyBorder="1" applyAlignment="1">
      <alignment vertical="top" textRotation="255" wrapText="1"/>
    </xf>
    <xf numFmtId="0" fontId="1" fillId="0" borderId="10" xfId="1" applyFont="1" applyFill="1" applyBorder="1" applyAlignment="1">
      <alignment horizontal="center" vertical="top" textRotation="255"/>
    </xf>
    <xf numFmtId="0" fontId="1" fillId="0" borderId="15" xfId="1" applyFont="1" applyFill="1" applyBorder="1" applyAlignment="1">
      <alignment horizontal="center" vertical="top" textRotation="255"/>
    </xf>
    <xf numFmtId="0" fontId="1" fillId="0" borderId="4" xfId="1" applyFont="1" applyFill="1" applyBorder="1" applyAlignment="1">
      <alignment horizontal="center" vertical="top" textRotation="255"/>
    </xf>
    <xf numFmtId="176" fontId="5" fillId="0" borderId="4" xfId="1" applyNumberFormat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vertical="top" wrapText="1"/>
    </xf>
    <xf numFmtId="0" fontId="1" fillId="0" borderId="10" xfId="1" applyFont="1" applyFill="1" applyBorder="1" applyAlignment="1"/>
    <xf numFmtId="0" fontId="1" fillId="0" borderId="15" xfId="1" applyFont="1" applyFill="1" applyBorder="1" applyAlignment="1"/>
    <xf numFmtId="0" fontId="5" fillId="0" borderId="4" xfId="1" applyFont="1" applyFill="1" applyBorder="1" applyAlignment="1">
      <alignment vertical="top" textRotation="255" wrapText="1"/>
    </xf>
    <xf numFmtId="0" fontId="5" fillId="0" borderId="4" xfId="1" applyFont="1" applyFill="1" applyBorder="1" applyAlignment="1">
      <alignment vertical="center" textRotation="255" wrapText="1"/>
    </xf>
    <xf numFmtId="0" fontId="1" fillId="0" borderId="10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 textRotation="255" wrapText="1"/>
    </xf>
    <xf numFmtId="0" fontId="1" fillId="0" borderId="8" xfId="1" applyFill="1" applyBorder="1" applyAlignment="1">
      <alignment horizontal="center" vertical="center" textRotation="255" wrapText="1"/>
    </xf>
    <xf numFmtId="0" fontId="1" fillId="0" borderId="13" xfId="1" applyFill="1" applyBorder="1" applyAlignment="1">
      <alignment horizontal="center" vertical="center" textRotation="255" wrapText="1"/>
    </xf>
    <xf numFmtId="176" fontId="5" fillId="0" borderId="1" xfId="1" applyNumberFormat="1" applyFont="1" applyFill="1" applyBorder="1" applyAlignment="1">
      <alignment horizontal="center" vertical="top" textRotation="255" wrapText="1"/>
    </xf>
    <xf numFmtId="176" fontId="5" fillId="0" borderId="8" xfId="1" applyNumberFormat="1" applyFont="1" applyFill="1" applyBorder="1" applyAlignment="1">
      <alignment horizontal="center" vertical="top" textRotation="255" wrapText="1"/>
    </xf>
    <xf numFmtId="176" fontId="5" fillId="0" borderId="13" xfId="1" applyNumberFormat="1" applyFont="1" applyFill="1" applyBorder="1" applyAlignment="1">
      <alignment horizontal="center" vertical="top" textRotation="255" wrapText="1"/>
    </xf>
    <xf numFmtId="176" fontId="5" fillId="0" borderId="4" xfId="1" applyNumberFormat="1" applyFont="1" applyFill="1" applyBorder="1" applyAlignment="1">
      <alignment vertical="top" textRotation="255" wrapText="1"/>
    </xf>
    <xf numFmtId="0" fontId="5" fillId="0" borderId="8" xfId="1" applyFont="1" applyFill="1" applyBorder="1" applyAlignment="1">
      <alignment vertical="top" textRotation="255" wrapText="1"/>
    </xf>
    <xf numFmtId="0" fontId="5" fillId="0" borderId="13" xfId="1" applyFont="1" applyFill="1" applyBorder="1" applyAlignment="1">
      <alignment vertical="top" textRotation="255" wrapText="1"/>
    </xf>
    <xf numFmtId="0" fontId="5" fillId="0" borderId="18" xfId="1" applyFont="1" applyFill="1" applyBorder="1" applyAlignment="1">
      <alignment vertical="top" textRotation="255" wrapText="1"/>
    </xf>
    <xf numFmtId="0" fontId="6" fillId="0" borderId="1" xfId="1" applyFont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 textRotation="255" wrapText="1"/>
    </xf>
    <xf numFmtId="0" fontId="5" fillId="0" borderId="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vertical="center" wrapText="1"/>
    </xf>
    <xf numFmtId="0" fontId="1" fillId="0" borderId="13" xfId="1" applyFill="1" applyBorder="1" applyAlignment="1">
      <alignment vertical="center" wrapText="1"/>
    </xf>
    <xf numFmtId="0" fontId="1" fillId="0" borderId="14" xfId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" fillId="0" borderId="2" xfId="1" applyFill="1" applyBorder="1" applyAlignment="1">
      <alignment vertical="center" wrapText="1"/>
    </xf>
    <xf numFmtId="0" fontId="1" fillId="0" borderId="16" xfId="1" applyFill="1" applyBorder="1" applyAlignment="1">
      <alignment vertical="center" wrapText="1"/>
    </xf>
    <xf numFmtId="0" fontId="1" fillId="0" borderId="3" xfId="1" applyFill="1" applyBorder="1" applyAlignment="1">
      <alignment vertical="center"/>
    </xf>
    <xf numFmtId="0" fontId="1" fillId="0" borderId="16" xfId="1" applyFill="1" applyBorder="1" applyAlignment="1">
      <alignment vertical="center"/>
    </xf>
    <xf numFmtId="0" fontId="1" fillId="0" borderId="14" xfId="1" applyFill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3" xfId="1" quotePrefix="1" applyFont="1" applyBorder="1" applyAlignment="1">
      <alignment horizontal="center" vertical="center"/>
    </xf>
    <xf numFmtId="9" fontId="6" fillId="0" borderId="1" xfId="1" quotePrefix="1" applyNumberFormat="1" applyFont="1" applyBorder="1" applyAlignment="1">
      <alignment horizontal="center" vertical="center"/>
    </xf>
    <xf numFmtId="0" fontId="6" fillId="0" borderId="1" xfId="1" quotePrefix="1" applyFont="1" applyBorder="1" applyAlignment="1">
      <alignment horizontal="center" vertical="center" wrapText="1"/>
    </xf>
    <xf numFmtId="0" fontId="6" fillId="0" borderId="3" xfId="1" quotePrefix="1" applyFont="1" applyBorder="1" applyAlignment="1">
      <alignment horizontal="center" vertical="center" wrapText="1"/>
    </xf>
    <xf numFmtId="0" fontId="6" fillId="0" borderId="13" xfId="1" quotePrefix="1" applyFont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</cellXfs>
  <cellStyles count="3">
    <cellStyle name="標準" xfId="0" builtinId="0"/>
    <cellStyle name="標準 3" xfId="2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W305"/>
  <sheetViews>
    <sheetView tabSelected="1" view="pageBreakPreview" zoomScale="60" zoomScaleNormal="85" workbookViewId="0"/>
  </sheetViews>
  <sheetFormatPr defaultColWidth="8.875" defaultRowHeight="13.5" x14ac:dyDescent="0.15"/>
  <cols>
    <col min="1" max="1" width="4.125" style="6" customWidth="1"/>
    <col min="2" max="2" width="10.25" style="6" customWidth="1"/>
    <col min="3" max="3" width="15.625" style="6" customWidth="1"/>
    <col min="4" max="4" width="6.625" style="6" customWidth="1"/>
    <col min="5" max="5" width="6.375" style="6" customWidth="1"/>
    <col min="6" max="6" width="6.625" style="6" customWidth="1"/>
    <col min="7" max="7" width="6.375" style="6" customWidth="1"/>
    <col min="8" max="8" width="6.625" style="6" customWidth="1"/>
    <col min="9" max="9" width="6.375" style="6" customWidth="1"/>
    <col min="10" max="10" width="6.625" style="6" customWidth="1"/>
    <col min="11" max="11" width="6.375" style="6" customWidth="1"/>
    <col min="12" max="12" width="6.625" style="6" customWidth="1"/>
    <col min="13" max="13" width="6.375" style="6" customWidth="1"/>
    <col min="14" max="14" width="6.625" style="6" customWidth="1"/>
    <col min="15" max="15" width="6.375" style="6" customWidth="1"/>
    <col min="16" max="16" width="6.625" style="6" customWidth="1"/>
    <col min="17" max="17" width="6.375" style="6" customWidth="1"/>
    <col min="18" max="18" width="6.625" style="6" customWidth="1"/>
    <col min="19" max="19" width="6.375" style="6" customWidth="1"/>
    <col min="20" max="20" width="6.625" style="6" customWidth="1"/>
    <col min="21" max="22" width="7.375" style="6" customWidth="1"/>
    <col min="23" max="23" width="6.375" style="6" customWidth="1"/>
    <col min="24" max="16384" width="8.875" style="6"/>
  </cols>
  <sheetData>
    <row r="1" spans="1:23" ht="17.25" customHeight="1" x14ac:dyDescent="0.15">
      <c r="A1" s="1" t="s">
        <v>71</v>
      </c>
      <c r="B1" s="59"/>
      <c r="C1" s="5"/>
      <c r="D1" s="25"/>
      <c r="E1" s="17"/>
      <c r="F1" s="25"/>
      <c r="G1" s="17"/>
      <c r="H1" s="25"/>
      <c r="I1" s="17"/>
      <c r="J1" s="25"/>
      <c r="K1" s="17"/>
      <c r="L1" s="25"/>
      <c r="M1" s="17"/>
      <c r="N1" s="25"/>
      <c r="O1" s="17"/>
      <c r="P1" s="25"/>
      <c r="Q1" s="17"/>
      <c r="R1" s="17"/>
      <c r="S1" s="17"/>
      <c r="T1" s="49"/>
      <c r="U1" s="25"/>
      <c r="V1" s="17"/>
      <c r="W1" s="25"/>
    </row>
    <row r="2" spans="1:23" ht="17.25" customHeight="1" x14ac:dyDescent="0.15">
      <c r="A2" s="59"/>
      <c r="B2" s="4"/>
      <c r="C2" s="5"/>
      <c r="D2" s="25"/>
      <c r="E2" s="17"/>
      <c r="F2" s="25"/>
      <c r="G2" s="17"/>
      <c r="H2" s="25"/>
      <c r="I2" s="17"/>
      <c r="J2" s="25"/>
      <c r="K2" s="17"/>
      <c r="L2" s="25"/>
      <c r="M2" s="17"/>
      <c r="N2" s="25"/>
      <c r="O2" s="17"/>
      <c r="P2" s="25"/>
      <c r="Q2" s="17"/>
      <c r="R2" s="17"/>
      <c r="S2" s="17"/>
      <c r="T2" s="49"/>
      <c r="U2" s="25"/>
      <c r="V2" s="17"/>
      <c r="W2" s="25"/>
    </row>
    <row r="3" spans="1:23" ht="13.5" customHeight="1" x14ac:dyDescent="0.15">
      <c r="A3" s="59"/>
      <c r="B3" s="4"/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26" t="s">
        <v>36</v>
      </c>
    </row>
    <row r="4" spans="1:23" ht="20.100000000000001" customHeight="1" x14ac:dyDescent="0.15">
      <c r="A4" s="60"/>
      <c r="B4" s="7"/>
      <c r="C4" s="8" t="s">
        <v>0</v>
      </c>
      <c r="D4" s="155" t="s">
        <v>37</v>
      </c>
      <c r="E4" s="156"/>
      <c r="F4" s="159" t="s">
        <v>11</v>
      </c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9"/>
      <c r="V4" s="155" t="s">
        <v>72</v>
      </c>
      <c r="W4" s="156"/>
    </row>
    <row r="5" spans="1:23" ht="39.950000000000003" customHeight="1" x14ac:dyDescent="0.15">
      <c r="A5" s="61" t="s">
        <v>1</v>
      </c>
      <c r="B5" s="62"/>
      <c r="C5" s="50" t="s">
        <v>73</v>
      </c>
      <c r="D5" s="157"/>
      <c r="E5" s="158"/>
      <c r="F5" s="164" t="s">
        <v>38</v>
      </c>
      <c r="G5" s="165"/>
      <c r="H5" s="164" t="s">
        <v>74</v>
      </c>
      <c r="I5" s="165"/>
      <c r="J5" s="164" t="s">
        <v>39</v>
      </c>
      <c r="K5" s="165"/>
      <c r="L5" s="164" t="s">
        <v>49</v>
      </c>
      <c r="M5" s="165"/>
      <c r="N5" s="164" t="s">
        <v>40</v>
      </c>
      <c r="O5" s="165"/>
      <c r="P5" s="164" t="s">
        <v>41</v>
      </c>
      <c r="Q5" s="165"/>
      <c r="R5" s="164" t="s">
        <v>42</v>
      </c>
      <c r="S5" s="165"/>
      <c r="T5" s="166" t="s">
        <v>2</v>
      </c>
      <c r="U5" s="167"/>
      <c r="V5" s="162"/>
      <c r="W5" s="163"/>
    </row>
    <row r="6" spans="1:23" ht="18.95" customHeight="1" x14ac:dyDescent="0.15">
      <c r="A6" s="185" t="s">
        <v>75</v>
      </c>
      <c r="B6" s="152" t="s">
        <v>76</v>
      </c>
      <c r="C6" s="63" t="s">
        <v>77</v>
      </c>
      <c r="D6" s="29"/>
      <c r="E6" s="38"/>
      <c r="F6" s="29"/>
      <c r="G6" s="38"/>
      <c r="H6" s="29"/>
      <c r="I6" s="38"/>
      <c r="J6" s="29">
        <v>99.436619718309856</v>
      </c>
      <c r="K6" s="38">
        <v>9.0909090909090899</v>
      </c>
      <c r="L6" s="29">
        <v>21.487179487179485</v>
      </c>
      <c r="M6" s="38">
        <v>3.4482758620689662</v>
      </c>
      <c r="N6" s="29">
        <v>29.936708860759495</v>
      </c>
      <c r="O6" s="38">
        <v>7.8125000000000018</v>
      </c>
      <c r="P6" s="29">
        <v>3.8</v>
      </c>
      <c r="Q6" s="38">
        <v>5.0000000000000018</v>
      </c>
      <c r="R6" s="29"/>
      <c r="S6" s="38"/>
      <c r="T6" s="29"/>
      <c r="U6" s="38"/>
      <c r="V6" s="31">
        <v>154.66050806624884</v>
      </c>
      <c r="W6" s="38">
        <v>5.7950434285040906</v>
      </c>
    </row>
    <row r="7" spans="1:23" ht="18.95" customHeight="1" x14ac:dyDescent="0.15">
      <c r="A7" s="186"/>
      <c r="B7" s="151"/>
      <c r="C7" s="30" t="s">
        <v>78</v>
      </c>
      <c r="D7" s="31">
        <v>36</v>
      </c>
      <c r="E7" s="40">
        <v>100</v>
      </c>
      <c r="F7" s="31">
        <v>134.5</v>
      </c>
      <c r="G7" s="40">
        <v>75</v>
      </c>
      <c r="H7" s="31">
        <v>108</v>
      </c>
      <c r="I7" s="40">
        <v>50</v>
      </c>
      <c r="J7" s="31">
        <v>298.3098591549296</v>
      </c>
      <c r="K7" s="40">
        <v>27.272727272727273</v>
      </c>
      <c r="L7" s="31">
        <v>128.92307692307688</v>
      </c>
      <c r="M7" s="40">
        <v>20.68965517241379</v>
      </c>
      <c r="N7" s="31">
        <v>95.797468354430364</v>
      </c>
      <c r="O7" s="40">
        <v>25</v>
      </c>
      <c r="P7" s="31">
        <v>17.100000000000001</v>
      </c>
      <c r="Q7" s="40">
        <v>22.500000000000011</v>
      </c>
      <c r="R7" s="31">
        <v>5.0526315789473681</v>
      </c>
      <c r="S7" s="40">
        <v>25</v>
      </c>
      <c r="T7" s="31">
        <v>4.4117647058823533</v>
      </c>
      <c r="U7" s="40">
        <v>10.714285714285721</v>
      </c>
      <c r="V7" s="31">
        <v>828.09480071726671</v>
      </c>
      <c r="W7" s="40">
        <v>31.02825273934452</v>
      </c>
    </row>
    <row r="8" spans="1:23" ht="18.95" customHeight="1" x14ac:dyDescent="0.15">
      <c r="A8" s="186"/>
      <c r="B8" s="151"/>
      <c r="C8" s="32" t="s">
        <v>79</v>
      </c>
      <c r="D8" s="31"/>
      <c r="E8" s="40"/>
      <c r="F8" s="31"/>
      <c r="G8" s="40"/>
      <c r="H8" s="31"/>
      <c r="I8" s="40"/>
      <c r="J8" s="31">
        <v>119.32394366197182</v>
      </c>
      <c r="K8" s="40">
        <v>10.909090909090908</v>
      </c>
      <c r="L8" s="31">
        <v>96.692307692307665</v>
      </c>
      <c r="M8" s="40">
        <v>15.517241379310345</v>
      </c>
      <c r="N8" s="31">
        <v>11.974683544303797</v>
      </c>
      <c r="O8" s="40">
        <v>3.1250000000000004</v>
      </c>
      <c r="P8" s="31">
        <v>1.9</v>
      </c>
      <c r="Q8" s="40">
        <v>2.5000000000000009</v>
      </c>
      <c r="R8" s="31">
        <v>2.5263157894736841</v>
      </c>
      <c r="S8" s="40">
        <v>12.5</v>
      </c>
      <c r="T8" s="31"/>
      <c r="U8" s="40"/>
      <c r="V8" s="31">
        <v>232.41725068805695</v>
      </c>
      <c r="W8" s="40">
        <v>8.7085454335497285</v>
      </c>
    </row>
    <row r="9" spans="1:23" ht="18.95" customHeight="1" x14ac:dyDescent="0.15">
      <c r="A9" s="186"/>
      <c r="B9" s="151"/>
      <c r="C9" s="32" t="s">
        <v>80</v>
      </c>
      <c r="D9" s="31"/>
      <c r="E9" s="40"/>
      <c r="F9" s="31"/>
      <c r="G9" s="40"/>
      <c r="H9" s="31"/>
      <c r="I9" s="40"/>
      <c r="J9" s="31">
        <v>119.32394366197182</v>
      </c>
      <c r="K9" s="40">
        <v>10.909090909090908</v>
      </c>
      <c r="L9" s="31">
        <v>32.230769230769226</v>
      </c>
      <c r="M9" s="40">
        <v>5.1724137931034493</v>
      </c>
      <c r="N9" s="31">
        <v>23.949367088607595</v>
      </c>
      <c r="O9" s="40">
        <v>6.2500000000000009</v>
      </c>
      <c r="P9" s="31">
        <v>1.9</v>
      </c>
      <c r="Q9" s="40">
        <v>2.5000000000000009</v>
      </c>
      <c r="R9" s="31"/>
      <c r="S9" s="40"/>
      <c r="T9" s="31"/>
      <c r="U9" s="40"/>
      <c r="V9" s="31">
        <v>177.40407998134867</v>
      </c>
      <c r="W9" s="40">
        <v>6.6472324495750224</v>
      </c>
    </row>
    <row r="10" spans="1:23" ht="18.95" customHeight="1" x14ac:dyDescent="0.15">
      <c r="A10" s="186"/>
      <c r="B10" s="151"/>
      <c r="C10" s="32" t="s">
        <v>81</v>
      </c>
      <c r="D10" s="31"/>
      <c r="E10" s="40"/>
      <c r="F10" s="31"/>
      <c r="G10" s="40"/>
      <c r="H10" s="31">
        <v>27</v>
      </c>
      <c r="I10" s="40">
        <v>12.5</v>
      </c>
      <c r="J10" s="31">
        <v>39.774647887323944</v>
      </c>
      <c r="K10" s="40">
        <v>3.6363636363636362</v>
      </c>
      <c r="L10" s="31">
        <v>85.948717948717928</v>
      </c>
      <c r="M10" s="40">
        <v>13.793103448275863</v>
      </c>
      <c r="N10" s="31">
        <v>29.936708860759495</v>
      </c>
      <c r="O10" s="40">
        <v>7.8125000000000018</v>
      </c>
      <c r="P10" s="31">
        <v>1.9</v>
      </c>
      <c r="Q10" s="40">
        <v>2.5000000000000009</v>
      </c>
      <c r="R10" s="31"/>
      <c r="S10" s="40"/>
      <c r="T10" s="31"/>
      <c r="U10" s="40"/>
      <c r="V10" s="31">
        <v>184.56007469680137</v>
      </c>
      <c r="W10" s="40">
        <v>6.9153636012742696</v>
      </c>
    </row>
    <row r="11" spans="1:23" ht="18.95" customHeight="1" x14ac:dyDescent="0.15">
      <c r="A11" s="186"/>
      <c r="B11" s="181"/>
      <c r="C11" s="32" t="s">
        <v>82</v>
      </c>
      <c r="D11" s="31"/>
      <c r="E11" s="40"/>
      <c r="F11" s="31"/>
      <c r="G11" s="40"/>
      <c r="H11" s="31"/>
      <c r="I11" s="40"/>
      <c r="J11" s="31">
        <v>119.32394366197182</v>
      </c>
      <c r="K11" s="40">
        <v>10.909090909090908</v>
      </c>
      <c r="L11" s="31">
        <v>75.20512820512819</v>
      </c>
      <c r="M11" s="40">
        <v>12.068965517241381</v>
      </c>
      <c r="N11" s="31">
        <v>35.924050632911396</v>
      </c>
      <c r="O11" s="40">
        <v>9.3750000000000018</v>
      </c>
      <c r="P11" s="31">
        <v>1.9</v>
      </c>
      <c r="Q11" s="40">
        <v>2.5000000000000009</v>
      </c>
      <c r="R11" s="31">
        <v>1.263157894736842</v>
      </c>
      <c r="S11" s="40">
        <v>6.25</v>
      </c>
      <c r="T11" s="31">
        <v>4.4117647058823533</v>
      </c>
      <c r="U11" s="40">
        <v>10.714285714285721</v>
      </c>
      <c r="V11" s="31">
        <v>238.02804510063061</v>
      </c>
      <c r="W11" s="40">
        <v>8.9187787872080833</v>
      </c>
    </row>
    <row r="12" spans="1:23" ht="18.95" customHeight="1" x14ac:dyDescent="0.15">
      <c r="A12" s="186"/>
      <c r="B12" s="51"/>
      <c r="C12" s="33" t="s">
        <v>83</v>
      </c>
      <c r="D12" s="34"/>
      <c r="E12" s="42"/>
      <c r="F12" s="34">
        <v>44.833333333333336</v>
      </c>
      <c r="G12" s="42">
        <v>25</v>
      </c>
      <c r="H12" s="34">
        <v>81</v>
      </c>
      <c r="I12" s="42">
        <v>37.5</v>
      </c>
      <c r="J12" s="34">
        <v>298.3098591549296</v>
      </c>
      <c r="K12" s="42">
        <v>27.272727272727273</v>
      </c>
      <c r="L12" s="34">
        <v>182.64102564102564</v>
      </c>
      <c r="M12" s="42">
        <v>29.310344827586214</v>
      </c>
      <c r="N12" s="34">
        <v>155.67088607594931</v>
      </c>
      <c r="O12" s="42">
        <v>40.624999999999993</v>
      </c>
      <c r="P12" s="34">
        <v>47.499999999999979</v>
      </c>
      <c r="Q12" s="42">
        <v>62.499999999999993</v>
      </c>
      <c r="R12" s="34">
        <v>11.368421052631581</v>
      </c>
      <c r="S12" s="42">
        <v>56.250000000000014</v>
      </c>
      <c r="T12" s="34">
        <v>32.352941176470573</v>
      </c>
      <c r="U12" s="42">
        <v>78.571428571428569</v>
      </c>
      <c r="V12" s="34">
        <v>853.67646643434</v>
      </c>
      <c r="W12" s="42">
        <v>31.986783560544282</v>
      </c>
    </row>
    <row r="13" spans="1:23" ht="18.95" customHeight="1" x14ac:dyDescent="0.15">
      <c r="A13" s="187"/>
      <c r="B13" s="51"/>
      <c r="C13" s="15" t="s">
        <v>3</v>
      </c>
      <c r="D13" s="122">
        <v>36</v>
      </c>
      <c r="E13" s="113">
        <v>100</v>
      </c>
      <c r="F13" s="122">
        <v>179.33333333333334</v>
      </c>
      <c r="G13" s="113">
        <v>100</v>
      </c>
      <c r="H13" s="122">
        <v>216</v>
      </c>
      <c r="I13" s="113">
        <v>100</v>
      </c>
      <c r="J13" s="122">
        <v>1093.8028169014085</v>
      </c>
      <c r="K13" s="113">
        <v>100</v>
      </c>
      <c r="L13" s="122">
        <v>623.12820512820497</v>
      </c>
      <c r="M13" s="113">
        <v>100</v>
      </c>
      <c r="N13" s="122">
        <v>383.18987341772146</v>
      </c>
      <c r="O13" s="113">
        <v>100</v>
      </c>
      <c r="P13" s="122">
        <v>75.999999999999972</v>
      </c>
      <c r="Q13" s="113">
        <v>100</v>
      </c>
      <c r="R13" s="122">
        <v>20.210526315789473</v>
      </c>
      <c r="S13" s="113">
        <v>100</v>
      </c>
      <c r="T13" s="122">
        <v>41.176470588235276</v>
      </c>
      <c r="U13" s="113">
        <v>100</v>
      </c>
      <c r="V13" s="122">
        <v>2668.8412256846932</v>
      </c>
      <c r="W13" s="113">
        <v>100</v>
      </c>
    </row>
    <row r="14" spans="1:23" ht="18.95" customHeight="1" x14ac:dyDescent="0.15">
      <c r="A14" s="184" t="s">
        <v>4</v>
      </c>
      <c r="B14" s="152" t="s">
        <v>54</v>
      </c>
      <c r="C14" s="63" t="s">
        <v>84</v>
      </c>
      <c r="D14" s="37">
        <v>272.35714285714289</v>
      </c>
      <c r="E14" s="38">
        <v>37.499999999999993</v>
      </c>
      <c r="F14" s="29">
        <v>1134.2413793103447</v>
      </c>
      <c r="G14" s="38">
        <v>35</v>
      </c>
      <c r="H14" s="29">
        <v>388.1142857142857</v>
      </c>
      <c r="I14" s="38">
        <v>10.344827586206895</v>
      </c>
      <c r="J14" s="29">
        <v>707.47286821705427</v>
      </c>
      <c r="K14" s="38">
        <v>8.6021505376344098</v>
      </c>
      <c r="L14" s="29">
        <v>86.487804878048777</v>
      </c>
      <c r="M14" s="38">
        <v>3.0612244897959182</v>
      </c>
      <c r="N14" s="29">
        <v>124.25000000000001</v>
      </c>
      <c r="O14" s="38">
        <v>14.814814814814818</v>
      </c>
      <c r="P14" s="29">
        <v>3.7826086956521738</v>
      </c>
      <c r="Q14" s="38">
        <v>4.7619047619047636</v>
      </c>
      <c r="R14" s="29"/>
      <c r="S14" s="38"/>
      <c r="T14" s="29"/>
      <c r="U14" s="38"/>
      <c r="V14" s="29">
        <v>2716.7060896725284</v>
      </c>
      <c r="W14" s="38">
        <v>13.780999382640918</v>
      </c>
    </row>
    <row r="15" spans="1:23" ht="18.95" customHeight="1" x14ac:dyDescent="0.15">
      <c r="A15" s="173"/>
      <c r="B15" s="151"/>
      <c r="C15" s="30" t="s">
        <v>78</v>
      </c>
      <c r="D15" s="39">
        <v>272.35714285714289</v>
      </c>
      <c r="E15" s="40">
        <v>37.499999999999993</v>
      </c>
      <c r="F15" s="31">
        <v>891.18965517241384</v>
      </c>
      <c r="G15" s="40">
        <v>27.500000000000004</v>
      </c>
      <c r="H15" s="31">
        <v>517.48571428571427</v>
      </c>
      <c r="I15" s="40">
        <v>13.793103448275859</v>
      </c>
      <c r="J15" s="31">
        <v>2564.5891472868202</v>
      </c>
      <c r="K15" s="40">
        <v>31.182795698924721</v>
      </c>
      <c r="L15" s="31">
        <v>749.56097560975627</v>
      </c>
      <c r="M15" s="40">
        <v>26.530612244897963</v>
      </c>
      <c r="N15" s="31">
        <v>155.3125</v>
      </c>
      <c r="O15" s="40">
        <v>18.518518518518523</v>
      </c>
      <c r="P15" s="31">
        <v>22.695652173913039</v>
      </c>
      <c r="Q15" s="40">
        <v>28.571428571428577</v>
      </c>
      <c r="R15" s="31">
        <v>3.2727272727272725</v>
      </c>
      <c r="S15" s="40">
        <v>30</v>
      </c>
      <c r="T15" s="31">
        <v>5.333333333333333</v>
      </c>
      <c r="U15" s="40">
        <v>33.333333333333329</v>
      </c>
      <c r="V15" s="31">
        <v>5181.7968479918209</v>
      </c>
      <c r="W15" s="40">
        <v>26.285632970975428</v>
      </c>
    </row>
    <row r="16" spans="1:23" ht="18.95" customHeight="1" x14ac:dyDescent="0.15">
      <c r="A16" s="173"/>
      <c r="B16" s="151"/>
      <c r="C16" s="32" t="s">
        <v>79</v>
      </c>
      <c r="D16" s="39"/>
      <c r="E16" s="40"/>
      <c r="F16" s="31"/>
      <c r="G16" s="40"/>
      <c r="H16" s="31">
        <v>517.48571428571427</v>
      </c>
      <c r="I16" s="40">
        <v>13.793103448275859</v>
      </c>
      <c r="J16" s="31">
        <v>530.60465116279067</v>
      </c>
      <c r="K16" s="40">
        <v>6.4516129032258078</v>
      </c>
      <c r="L16" s="31">
        <v>288.29268292682917</v>
      </c>
      <c r="M16" s="40">
        <v>10.204081632653057</v>
      </c>
      <c r="N16" s="31">
        <v>93.1875</v>
      </c>
      <c r="O16" s="40">
        <v>11.111111111111112</v>
      </c>
      <c r="P16" s="31"/>
      <c r="Q16" s="40"/>
      <c r="R16" s="31">
        <v>1.0909090909090908</v>
      </c>
      <c r="S16" s="40">
        <v>10</v>
      </c>
      <c r="T16" s="31">
        <v>2.6666666666666665</v>
      </c>
      <c r="U16" s="40">
        <v>16.666666666666664</v>
      </c>
      <c r="V16" s="31">
        <v>1433.32812413291</v>
      </c>
      <c r="W16" s="40">
        <v>7.2708247936303216</v>
      </c>
    </row>
    <row r="17" spans="1:23" ht="18.95" customHeight="1" x14ac:dyDescent="0.15">
      <c r="A17" s="174"/>
      <c r="B17" s="151"/>
      <c r="C17" s="32" t="s">
        <v>80</v>
      </c>
      <c r="D17" s="110">
        <v>90.785714285714292</v>
      </c>
      <c r="E17" s="111">
        <v>12.499999999999998</v>
      </c>
      <c r="F17" s="110">
        <v>81.017241379310349</v>
      </c>
      <c r="G17" s="111">
        <v>2.5000000000000004</v>
      </c>
      <c r="H17" s="110">
        <v>776.22857142857151</v>
      </c>
      <c r="I17" s="111">
        <v>20.689655172413794</v>
      </c>
      <c r="J17" s="110">
        <v>1061.2093023255813</v>
      </c>
      <c r="K17" s="111">
        <v>12.903225806451616</v>
      </c>
      <c r="L17" s="110">
        <v>201.80487804878044</v>
      </c>
      <c r="M17" s="111">
        <v>7.1428571428571406</v>
      </c>
      <c r="N17" s="110">
        <v>82.833333333333329</v>
      </c>
      <c r="O17" s="111">
        <v>9.8765432098765444</v>
      </c>
      <c r="P17" s="110">
        <v>7.5652173913043477</v>
      </c>
      <c r="Q17" s="111">
        <v>9.5238095238095273</v>
      </c>
      <c r="R17" s="110"/>
      <c r="S17" s="111"/>
      <c r="T17" s="110">
        <v>2.6666666666666665</v>
      </c>
      <c r="U17" s="111">
        <v>16.666666666666664</v>
      </c>
      <c r="V17" s="110">
        <v>2304.1109248592625</v>
      </c>
      <c r="W17" s="111">
        <v>11.688033296545962</v>
      </c>
    </row>
    <row r="18" spans="1:23" ht="18.95" customHeight="1" x14ac:dyDescent="0.15">
      <c r="A18" s="174"/>
      <c r="B18" s="172"/>
      <c r="C18" s="32" t="s">
        <v>81</v>
      </c>
      <c r="D18" s="31"/>
      <c r="E18" s="40"/>
      <c r="F18" s="31">
        <v>243.05172413793105</v>
      </c>
      <c r="G18" s="40">
        <v>7.5000000000000009</v>
      </c>
      <c r="H18" s="31">
        <v>258.74285714285713</v>
      </c>
      <c r="I18" s="40">
        <v>6.8965517241379297</v>
      </c>
      <c r="J18" s="31">
        <v>884.34108527131787</v>
      </c>
      <c r="K18" s="40">
        <v>10.752688172043014</v>
      </c>
      <c r="L18" s="31">
        <v>230.63414634146335</v>
      </c>
      <c r="M18" s="40">
        <v>8.1632653061224456</v>
      </c>
      <c r="N18" s="31">
        <v>82.833333333333329</v>
      </c>
      <c r="O18" s="40">
        <v>9.8765432098765444</v>
      </c>
      <c r="P18" s="31">
        <v>3.7826086956521738</v>
      </c>
      <c r="Q18" s="40">
        <v>4.7619047619047636</v>
      </c>
      <c r="R18" s="31"/>
      <c r="S18" s="40"/>
      <c r="T18" s="31"/>
      <c r="U18" s="40"/>
      <c r="V18" s="31">
        <v>1703.385754922555</v>
      </c>
      <c r="W18" s="40">
        <v>8.6407425986285702</v>
      </c>
    </row>
    <row r="19" spans="1:23" ht="18.95" customHeight="1" x14ac:dyDescent="0.15">
      <c r="A19" s="174"/>
      <c r="B19" s="64"/>
      <c r="C19" s="32" t="s">
        <v>82</v>
      </c>
      <c r="D19" s="31"/>
      <c r="E19" s="40"/>
      <c r="F19" s="31">
        <v>162.0344827586207</v>
      </c>
      <c r="G19" s="40">
        <v>5.0000000000000009</v>
      </c>
      <c r="H19" s="31">
        <v>646.85714285714289</v>
      </c>
      <c r="I19" s="40">
        <v>17.241379310344826</v>
      </c>
      <c r="J19" s="31">
        <v>530.60465116279067</v>
      </c>
      <c r="K19" s="40">
        <v>6.4516129032258078</v>
      </c>
      <c r="L19" s="31">
        <v>259.46341463414626</v>
      </c>
      <c r="M19" s="40">
        <v>9.1836734693877524</v>
      </c>
      <c r="N19" s="31">
        <v>62.124999999999993</v>
      </c>
      <c r="O19" s="40">
        <v>7.4074074074074074</v>
      </c>
      <c r="P19" s="31">
        <v>3.7826086956521738</v>
      </c>
      <c r="Q19" s="40">
        <v>4.7619047619047636</v>
      </c>
      <c r="R19" s="31"/>
      <c r="S19" s="40"/>
      <c r="T19" s="31"/>
      <c r="U19" s="40"/>
      <c r="V19" s="31">
        <v>1664.8673001083528</v>
      </c>
      <c r="W19" s="40">
        <v>8.4453505376203122</v>
      </c>
    </row>
    <row r="20" spans="1:23" ht="18.95" customHeight="1" x14ac:dyDescent="0.15">
      <c r="A20" s="174"/>
      <c r="B20" s="51"/>
      <c r="C20" s="33" t="s">
        <v>83</v>
      </c>
      <c r="D20" s="34">
        <v>90.785714285714292</v>
      </c>
      <c r="E20" s="42">
        <v>12.499999999999998</v>
      </c>
      <c r="F20" s="34">
        <v>729.15517241379314</v>
      </c>
      <c r="G20" s="42">
        <v>22.500000000000004</v>
      </c>
      <c r="H20" s="34">
        <v>646.85714285714289</v>
      </c>
      <c r="I20" s="42">
        <v>17.241379310344826</v>
      </c>
      <c r="J20" s="34">
        <v>1945.5503875968982</v>
      </c>
      <c r="K20" s="42">
        <v>23.655913978494617</v>
      </c>
      <c r="L20" s="34">
        <v>1009.024390243903</v>
      </c>
      <c r="M20" s="42">
        <v>35.71428571428573</v>
      </c>
      <c r="N20" s="34">
        <v>238.14583333333326</v>
      </c>
      <c r="O20" s="42">
        <v>28.395061728395056</v>
      </c>
      <c r="P20" s="34">
        <v>37.826086956521728</v>
      </c>
      <c r="Q20" s="42">
        <v>47.61904761904762</v>
      </c>
      <c r="R20" s="34">
        <v>6.545454545454545</v>
      </c>
      <c r="S20" s="42">
        <v>60</v>
      </c>
      <c r="T20" s="34">
        <v>5.333333333333333</v>
      </c>
      <c r="U20" s="42">
        <v>33.333333333333329</v>
      </c>
      <c r="V20" s="34">
        <v>4709.2235155660946</v>
      </c>
      <c r="W20" s="42">
        <v>23.888416419958489</v>
      </c>
    </row>
    <row r="21" spans="1:23" ht="18.95" customHeight="1" x14ac:dyDescent="0.15">
      <c r="A21" s="174"/>
      <c r="B21" s="51"/>
      <c r="C21" s="15" t="s">
        <v>3</v>
      </c>
      <c r="D21" s="122">
        <v>726.28571428571445</v>
      </c>
      <c r="E21" s="113">
        <v>100</v>
      </c>
      <c r="F21" s="122">
        <v>3240.6896551724135</v>
      </c>
      <c r="G21" s="113">
        <v>100</v>
      </c>
      <c r="H21" s="122">
        <v>3751.7714285714292</v>
      </c>
      <c r="I21" s="113">
        <v>100</v>
      </c>
      <c r="J21" s="122">
        <v>8224.3720930232539</v>
      </c>
      <c r="K21" s="113">
        <v>100</v>
      </c>
      <c r="L21" s="122">
        <v>2825.268292682927</v>
      </c>
      <c r="M21" s="113">
        <v>100</v>
      </c>
      <c r="N21" s="122">
        <v>838.68749999999989</v>
      </c>
      <c r="O21" s="113">
        <v>100</v>
      </c>
      <c r="P21" s="122">
        <v>79.434782608695627</v>
      </c>
      <c r="Q21" s="113">
        <v>100</v>
      </c>
      <c r="R21" s="122">
        <v>10.909090909090908</v>
      </c>
      <c r="S21" s="113">
        <v>100</v>
      </c>
      <c r="T21" s="122">
        <v>16</v>
      </c>
      <c r="U21" s="113">
        <v>100</v>
      </c>
      <c r="V21" s="122">
        <v>19713.418557253524</v>
      </c>
      <c r="W21" s="113">
        <v>100</v>
      </c>
    </row>
    <row r="22" spans="1:23" ht="18.95" customHeight="1" x14ac:dyDescent="0.15">
      <c r="A22" s="53"/>
      <c r="B22" s="152" t="s">
        <v>55</v>
      </c>
      <c r="C22" s="63" t="s">
        <v>84</v>
      </c>
      <c r="D22" s="29">
        <v>13.777777777777779</v>
      </c>
      <c r="E22" s="38">
        <v>25.000000000000004</v>
      </c>
      <c r="F22" s="29">
        <v>160.83333333333331</v>
      </c>
      <c r="G22" s="38">
        <v>25</v>
      </c>
      <c r="H22" s="29">
        <v>44.166666666666664</v>
      </c>
      <c r="I22" s="38">
        <v>9.0909090909090899</v>
      </c>
      <c r="J22" s="29">
        <v>40.60377358490566</v>
      </c>
      <c r="K22" s="38">
        <v>4.0816326530612246</v>
      </c>
      <c r="L22" s="29">
        <v>13.708333333333334</v>
      </c>
      <c r="M22" s="38">
        <v>4.6875000000000009</v>
      </c>
      <c r="N22" s="29">
        <v>3.4814814814814814</v>
      </c>
      <c r="O22" s="38">
        <v>4</v>
      </c>
      <c r="P22" s="29"/>
      <c r="Q22" s="38"/>
      <c r="R22" s="29"/>
      <c r="S22" s="38"/>
      <c r="T22" s="29"/>
      <c r="U22" s="38"/>
      <c r="V22" s="29">
        <v>276.57136617749819</v>
      </c>
      <c r="W22" s="38">
        <v>10.740419886678032</v>
      </c>
    </row>
    <row r="23" spans="1:23" ht="18.95" customHeight="1" x14ac:dyDescent="0.15">
      <c r="A23" s="53"/>
      <c r="B23" s="172"/>
      <c r="C23" s="30" t="s">
        <v>78</v>
      </c>
      <c r="D23" s="31">
        <v>20.666666666666668</v>
      </c>
      <c r="E23" s="40">
        <v>37.500000000000007</v>
      </c>
      <c r="F23" s="31">
        <v>257.33333333333331</v>
      </c>
      <c r="G23" s="40">
        <v>40</v>
      </c>
      <c r="H23" s="31">
        <v>22.083333333333332</v>
      </c>
      <c r="I23" s="40">
        <v>4.545454545454545</v>
      </c>
      <c r="J23" s="31">
        <v>121.81132075471699</v>
      </c>
      <c r="K23" s="40">
        <v>12.244897959183673</v>
      </c>
      <c r="L23" s="31">
        <v>31.986111111111107</v>
      </c>
      <c r="M23" s="40">
        <v>10.9375</v>
      </c>
      <c r="N23" s="31">
        <v>10.444444444444445</v>
      </c>
      <c r="O23" s="40">
        <v>12</v>
      </c>
      <c r="P23" s="31">
        <v>2.5</v>
      </c>
      <c r="Q23" s="40">
        <v>20</v>
      </c>
      <c r="R23" s="31"/>
      <c r="S23" s="40"/>
      <c r="T23" s="31"/>
      <c r="U23" s="40"/>
      <c r="V23" s="31">
        <v>466.82520964360583</v>
      </c>
      <c r="W23" s="40">
        <v>18.128770286512601</v>
      </c>
    </row>
    <row r="24" spans="1:23" ht="18.95" customHeight="1" x14ac:dyDescent="0.15">
      <c r="A24" s="53"/>
      <c r="B24" s="65"/>
      <c r="C24" s="32" t="s">
        <v>79</v>
      </c>
      <c r="D24" s="31">
        <v>6.8888888888888893</v>
      </c>
      <c r="E24" s="40">
        <v>12.500000000000002</v>
      </c>
      <c r="F24" s="31">
        <v>96.5</v>
      </c>
      <c r="G24" s="40">
        <v>15.000000000000002</v>
      </c>
      <c r="H24" s="31">
        <v>66.25</v>
      </c>
      <c r="I24" s="40">
        <v>13.636363636363635</v>
      </c>
      <c r="J24" s="31">
        <v>121.81132075471699</v>
      </c>
      <c r="K24" s="40">
        <v>12.244897959183673</v>
      </c>
      <c r="L24" s="31">
        <v>31.986111111111107</v>
      </c>
      <c r="M24" s="40">
        <v>10.9375</v>
      </c>
      <c r="N24" s="31">
        <v>6.9629629629629628</v>
      </c>
      <c r="O24" s="40">
        <v>8</v>
      </c>
      <c r="P24" s="31"/>
      <c r="Q24" s="40"/>
      <c r="R24" s="31"/>
      <c r="S24" s="40"/>
      <c r="T24" s="31"/>
      <c r="U24" s="40"/>
      <c r="V24" s="31">
        <v>330.39928371767996</v>
      </c>
      <c r="W24" s="40">
        <v>12.830782471921212</v>
      </c>
    </row>
    <row r="25" spans="1:23" ht="18.95" customHeight="1" x14ac:dyDescent="0.15">
      <c r="A25" s="53"/>
      <c r="B25" s="65"/>
      <c r="C25" s="32" t="s">
        <v>80</v>
      </c>
      <c r="D25" s="31"/>
      <c r="E25" s="40"/>
      <c r="F25" s="31"/>
      <c r="G25" s="40"/>
      <c r="H25" s="31">
        <v>44.166666666666664</v>
      </c>
      <c r="I25" s="40">
        <v>9.0909090909090899</v>
      </c>
      <c r="J25" s="31">
        <v>101.50943396226415</v>
      </c>
      <c r="K25" s="40">
        <v>10.204081632653061</v>
      </c>
      <c r="L25" s="31">
        <v>18.277777777777779</v>
      </c>
      <c r="M25" s="40">
        <v>6.2500000000000009</v>
      </c>
      <c r="N25" s="31">
        <v>6.9629629629629628</v>
      </c>
      <c r="O25" s="40">
        <v>8</v>
      </c>
      <c r="P25" s="31"/>
      <c r="Q25" s="40"/>
      <c r="R25" s="31"/>
      <c r="S25" s="40"/>
      <c r="T25" s="31"/>
      <c r="U25" s="40"/>
      <c r="V25" s="31">
        <v>170.91684136967154</v>
      </c>
      <c r="W25" s="40">
        <v>6.637413942688795</v>
      </c>
    </row>
    <row r="26" spans="1:23" ht="18.95" customHeight="1" x14ac:dyDescent="0.15">
      <c r="A26" s="53"/>
      <c r="B26" s="65"/>
      <c r="C26" s="32" t="s">
        <v>81</v>
      </c>
      <c r="D26" s="31"/>
      <c r="E26" s="40"/>
      <c r="F26" s="31">
        <v>64.333333333333329</v>
      </c>
      <c r="G26" s="40">
        <v>10</v>
      </c>
      <c r="H26" s="31">
        <v>66.25</v>
      </c>
      <c r="I26" s="40">
        <v>13.636363636363635</v>
      </c>
      <c r="J26" s="31">
        <v>203.01886792452828</v>
      </c>
      <c r="K26" s="40">
        <v>20.408163265306118</v>
      </c>
      <c r="L26" s="31">
        <v>27.416666666666664</v>
      </c>
      <c r="M26" s="40">
        <v>9.375</v>
      </c>
      <c r="N26" s="31">
        <v>3.4814814814814814</v>
      </c>
      <c r="O26" s="40">
        <v>4</v>
      </c>
      <c r="P26" s="31">
        <v>2.5</v>
      </c>
      <c r="Q26" s="40">
        <v>20</v>
      </c>
      <c r="R26" s="31"/>
      <c r="S26" s="40"/>
      <c r="T26" s="31"/>
      <c r="U26" s="40"/>
      <c r="V26" s="31">
        <v>367.00034940600972</v>
      </c>
      <c r="W26" s="40">
        <v>14.252154536664367</v>
      </c>
    </row>
    <row r="27" spans="1:23" ht="18.95" customHeight="1" x14ac:dyDescent="0.15">
      <c r="A27" s="53"/>
      <c r="B27" s="64"/>
      <c r="C27" s="32" t="s">
        <v>82</v>
      </c>
      <c r="D27" s="31"/>
      <c r="E27" s="40"/>
      <c r="F27" s="31">
        <v>32.166666666666664</v>
      </c>
      <c r="G27" s="40">
        <v>5</v>
      </c>
      <c r="H27" s="31">
        <v>44.166666666666664</v>
      </c>
      <c r="I27" s="40">
        <v>9.0909090909090899</v>
      </c>
      <c r="J27" s="31">
        <v>121.81132075471699</v>
      </c>
      <c r="K27" s="40">
        <v>12.244897959183673</v>
      </c>
      <c r="L27" s="31">
        <v>50.263888888888879</v>
      </c>
      <c r="M27" s="40">
        <v>17.1875</v>
      </c>
      <c r="N27" s="31">
        <v>20.888888888888889</v>
      </c>
      <c r="O27" s="40">
        <v>24</v>
      </c>
      <c r="P27" s="31">
        <v>2.5</v>
      </c>
      <c r="Q27" s="40">
        <v>20</v>
      </c>
      <c r="R27" s="31"/>
      <c r="S27" s="40"/>
      <c r="T27" s="31"/>
      <c r="U27" s="40"/>
      <c r="V27" s="31">
        <v>271.79743186582812</v>
      </c>
      <c r="W27" s="40">
        <v>10.555028102534155</v>
      </c>
    </row>
    <row r="28" spans="1:23" ht="18.95" customHeight="1" x14ac:dyDescent="0.15">
      <c r="A28" s="53"/>
      <c r="B28" s="51"/>
      <c r="C28" s="33" t="s">
        <v>83</v>
      </c>
      <c r="D28" s="34">
        <v>13.777777777777779</v>
      </c>
      <c r="E28" s="42">
        <v>25.000000000000004</v>
      </c>
      <c r="F28" s="34">
        <v>32.166666666666664</v>
      </c>
      <c r="G28" s="42">
        <v>5</v>
      </c>
      <c r="H28" s="34">
        <v>198.75000000000003</v>
      </c>
      <c r="I28" s="42">
        <v>40.909090909090914</v>
      </c>
      <c r="J28" s="34">
        <v>284.22641509433959</v>
      </c>
      <c r="K28" s="42">
        <v>28.571428571428566</v>
      </c>
      <c r="L28" s="34">
        <v>118.80555555555553</v>
      </c>
      <c r="M28" s="42">
        <v>40.625</v>
      </c>
      <c r="N28" s="34">
        <v>34.814814814814817</v>
      </c>
      <c r="O28" s="42">
        <v>40</v>
      </c>
      <c r="P28" s="34">
        <v>5</v>
      </c>
      <c r="Q28" s="42">
        <v>40</v>
      </c>
      <c r="R28" s="34">
        <v>4</v>
      </c>
      <c r="S28" s="42">
        <v>100</v>
      </c>
      <c r="T28" s="34"/>
      <c r="U28" s="42"/>
      <c r="V28" s="34">
        <v>691.54122990915437</v>
      </c>
      <c r="W28" s="42">
        <v>26.855430773000833</v>
      </c>
    </row>
    <row r="29" spans="1:23" ht="18.95" customHeight="1" x14ac:dyDescent="0.15">
      <c r="A29" s="53"/>
      <c r="B29" s="54"/>
      <c r="C29" s="15" t="s">
        <v>3</v>
      </c>
      <c r="D29" s="122">
        <v>55.111111111111107</v>
      </c>
      <c r="E29" s="113">
        <v>100</v>
      </c>
      <c r="F29" s="122">
        <v>643.33333333333326</v>
      </c>
      <c r="G29" s="113">
        <v>100</v>
      </c>
      <c r="H29" s="122">
        <v>485.83333333333337</v>
      </c>
      <c r="I29" s="113">
        <v>100</v>
      </c>
      <c r="J29" s="122">
        <v>994.79245283018872</v>
      </c>
      <c r="K29" s="113">
        <v>100</v>
      </c>
      <c r="L29" s="122">
        <v>292.4444444444444</v>
      </c>
      <c r="M29" s="113">
        <v>100</v>
      </c>
      <c r="N29" s="122">
        <v>87.037037037037038</v>
      </c>
      <c r="O29" s="113">
        <v>100</v>
      </c>
      <c r="P29" s="122">
        <v>12.5</v>
      </c>
      <c r="Q29" s="113">
        <v>100</v>
      </c>
      <c r="R29" s="122">
        <v>4</v>
      </c>
      <c r="S29" s="113">
        <v>100</v>
      </c>
      <c r="T29" s="122"/>
      <c r="U29" s="113"/>
      <c r="V29" s="122">
        <v>2575.0517120894478</v>
      </c>
      <c r="W29" s="113">
        <v>100</v>
      </c>
    </row>
    <row r="30" spans="1:23" ht="18.95" customHeight="1" x14ac:dyDescent="0.15">
      <c r="A30" s="53"/>
      <c r="B30" s="152" t="s">
        <v>85</v>
      </c>
      <c r="C30" s="63" t="s">
        <v>77</v>
      </c>
      <c r="D30" s="29"/>
      <c r="E30" s="38"/>
      <c r="F30" s="29"/>
      <c r="G30" s="38"/>
      <c r="H30" s="29"/>
      <c r="I30" s="38"/>
      <c r="J30" s="29"/>
      <c r="K30" s="38"/>
      <c r="L30" s="29"/>
      <c r="M30" s="38"/>
      <c r="N30" s="29">
        <v>4.5</v>
      </c>
      <c r="O30" s="38">
        <v>50</v>
      </c>
      <c r="P30" s="29"/>
      <c r="Q30" s="38"/>
      <c r="R30" s="29"/>
      <c r="S30" s="38"/>
      <c r="T30" s="29"/>
      <c r="U30" s="38"/>
      <c r="V30" s="29">
        <v>4.5</v>
      </c>
      <c r="W30" s="38">
        <v>4.1284403669724767</v>
      </c>
    </row>
    <row r="31" spans="1:23" ht="18.95" customHeight="1" x14ac:dyDescent="0.15">
      <c r="A31" s="53"/>
      <c r="B31" s="172"/>
      <c r="C31" s="30" t="s">
        <v>78</v>
      </c>
      <c r="D31" s="31"/>
      <c r="E31" s="40"/>
      <c r="F31" s="31"/>
      <c r="G31" s="40"/>
      <c r="H31" s="31"/>
      <c r="I31" s="40"/>
      <c r="J31" s="31"/>
      <c r="K31" s="40"/>
      <c r="L31" s="31"/>
      <c r="M31" s="40"/>
      <c r="N31" s="31">
        <v>4.5</v>
      </c>
      <c r="O31" s="40">
        <v>50</v>
      </c>
      <c r="P31" s="31"/>
      <c r="Q31" s="40"/>
      <c r="R31" s="31"/>
      <c r="S31" s="40"/>
      <c r="T31" s="31"/>
      <c r="U31" s="40"/>
      <c r="V31" s="31">
        <v>4.5</v>
      </c>
      <c r="W31" s="40">
        <v>4.1284403669724767</v>
      </c>
    </row>
    <row r="32" spans="1:23" ht="18.95" customHeight="1" x14ac:dyDescent="0.15">
      <c r="A32" s="53"/>
      <c r="B32" s="65"/>
      <c r="C32" s="32" t="s">
        <v>79</v>
      </c>
      <c r="D32" s="31"/>
      <c r="E32" s="40"/>
      <c r="F32" s="31"/>
      <c r="G32" s="40"/>
      <c r="H32" s="31"/>
      <c r="I32" s="40"/>
      <c r="J32" s="31"/>
      <c r="K32" s="40"/>
      <c r="L32" s="31"/>
      <c r="M32" s="40"/>
      <c r="N32" s="31"/>
      <c r="O32" s="40"/>
      <c r="P32" s="31"/>
      <c r="Q32" s="40"/>
      <c r="R32" s="31"/>
      <c r="S32" s="40"/>
      <c r="T32" s="31"/>
      <c r="U32" s="40"/>
      <c r="V32" s="31"/>
      <c r="W32" s="40"/>
    </row>
    <row r="33" spans="1:23" ht="18.95" customHeight="1" x14ac:dyDescent="0.15">
      <c r="A33" s="53"/>
      <c r="B33" s="65"/>
      <c r="C33" s="32" t="s">
        <v>80</v>
      </c>
      <c r="D33" s="31"/>
      <c r="E33" s="40"/>
      <c r="F33" s="31"/>
      <c r="G33" s="40"/>
      <c r="H33" s="31"/>
      <c r="I33" s="40"/>
      <c r="J33" s="31"/>
      <c r="K33" s="40"/>
      <c r="L33" s="31"/>
      <c r="M33" s="40"/>
      <c r="N33" s="31"/>
      <c r="O33" s="40"/>
      <c r="P33" s="31"/>
      <c r="Q33" s="40"/>
      <c r="R33" s="31"/>
      <c r="S33" s="40"/>
      <c r="T33" s="31"/>
      <c r="U33" s="40"/>
      <c r="V33" s="31"/>
      <c r="W33" s="40"/>
    </row>
    <row r="34" spans="1:23" ht="18.95" customHeight="1" x14ac:dyDescent="0.15">
      <c r="A34" s="53"/>
      <c r="B34" s="65"/>
      <c r="C34" s="32" t="s">
        <v>81</v>
      </c>
      <c r="D34" s="31"/>
      <c r="E34" s="40"/>
      <c r="F34" s="31">
        <v>77</v>
      </c>
      <c r="G34" s="40">
        <v>100</v>
      </c>
      <c r="H34" s="31"/>
      <c r="I34" s="40"/>
      <c r="J34" s="31"/>
      <c r="K34" s="40"/>
      <c r="L34" s="31"/>
      <c r="M34" s="40"/>
      <c r="N34" s="31"/>
      <c r="O34" s="40"/>
      <c r="P34" s="31"/>
      <c r="Q34" s="40"/>
      <c r="R34" s="31"/>
      <c r="S34" s="40"/>
      <c r="T34" s="31"/>
      <c r="U34" s="40"/>
      <c r="V34" s="31">
        <v>77</v>
      </c>
      <c r="W34" s="40">
        <v>70.642201834862391</v>
      </c>
    </row>
    <row r="35" spans="1:23" ht="18.95" customHeight="1" x14ac:dyDescent="0.15">
      <c r="A35" s="53"/>
      <c r="B35" s="64"/>
      <c r="C35" s="32" t="s">
        <v>82</v>
      </c>
      <c r="D35" s="31"/>
      <c r="E35" s="40"/>
      <c r="F35" s="31"/>
      <c r="G35" s="40"/>
      <c r="H35" s="31"/>
      <c r="I35" s="40"/>
      <c r="J35" s="31"/>
      <c r="K35" s="40"/>
      <c r="L35" s="31"/>
      <c r="M35" s="40"/>
      <c r="N35" s="31"/>
      <c r="O35" s="40"/>
      <c r="P35" s="31"/>
      <c r="Q35" s="40"/>
      <c r="R35" s="31"/>
      <c r="S35" s="40"/>
      <c r="T35" s="31"/>
      <c r="U35" s="40"/>
      <c r="V35" s="31"/>
      <c r="W35" s="40"/>
    </row>
    <row r="36" spans="1:23" ht="18.95" customHeight="1" x14ac:dyDescent="0.15">
      <c r="A36" s="53"/>
      <c r="B36" s="51"/>
      <c r="C36" s="33" t="s">
        <v>83</v>
      </c>
      <c r="D36" s="34"/>
      <c r="E36" s="42"/>
      <c r="F36" s="34"/>
      <c r="G36" s="42"/>
      <c r="H36" s="34"/>
      <c r="I36" s="42"/>
      <c r="J36" s="34"/>
      <c r="K36" s="42"/>
      <c r="L36" s="34">
        <v>23</v>
      </c>
      <c r="M36" s="42">
        <v>100</v>
      </c>
      <c r="N36" s="34"/>
      <c r="O36" s="42"/>
      <c r="P36" s="34"/>
      <c r="Q36" s="42"/>
      <c r="R36" s="34"/>
      <c r="S36" s="42"/>
      <c r="T36" s="34"/>
      <c r="U36" s="42"/>
      <c r="V36" s="34">
        <v>23</v>
      </c>
      <c r="W36" s="42">
        <v>21.100917431192659</v>
      </c>
    </row>
    <row r="37" spans="1:23" ht="18.95" customHeight="1" x14ac:dyDescent="0.15">
      <c r="A37" s="53"/>
      <c r="B37" s="54"/>
      <c r="C37" s="15" t="s">
        <v>3</v>
      </c>
      <c r="D37" s="122"/>
      <c r="E37" s="113"/>
      <c r="F37" s="122">
        <v>77</v>
      </c>
      <c r="G37" s="113">
        <v>100</v>
      </c>
      <c r="H37" s="122"/>
      <c r="I37" s="113"/>
      <c r="J37" s="122"/>
      <c r="K37" s="113"/>
      <c r="L37" s="122">
        <v>23</v>
      </c>
      <c r="M37" s="113">
        <v>100</v>
      </c>
      <c r="N37" s="122">
        <v>9</v>
      </c>
      <c r="O37" s="113">
        <v>100</v>
      </c>
      <c r="P37" s="122"/>
      <c r="Q37" s="113"/>
      <c r="R37" s="122"/>
      <c r="S37" s="113"/>
      <c r="T37" s="122"/>
      <c r="U37" s="113"/>
      <c r="V37" s="122">
        <v>109</v>
      </c>
      <c r="W37" s="113">
        <v>100</v>
      </c>
    </row>
    <row r="38" spans="1:23" ht="18.95" customHeight="1" x14ac:dyDescent="0.15">
      <c r="A38" s="53"/>
      <c r="B38" s="152" t="s">
        <v>43</v>
      </c>
      <c r="C38" s="63" t="s">
        <v>77</v>
      </c>
      <c r="D38" s="29"/>
      <c r="E38" s="38"/>
      <c r="F38" s="29"/>
      <c r="G38" s="38"/>
      <c r="H38" s="29">
        <v>56</v>
      </c>
      <c r="I38" s="38">
        <v>16.666666666666668</v>
      </c>
      <c r="J38" s="29">
        <v>42.838709677419352</v>
      </c>
      <c r="K38" s="38">
        <v>7.6923076923076934</v>
      </c>
      <c r="L38" s="29">
        <v>15.625</v>
      </c>
      <c r="M38" s="38">
        <v>10</v>
      </c>
      <c r="N38" s="29">
        <v>2.3125</v>
      </c>
      <c r="O38" s="38">
        <v>6.666666666666667</v>
      </c>
      <c r="P38" s="29"/>
      <c r="Q38" s="38"/>
      <c r="R38" s="29"/>
      <c r="S38" s="38"/>
      <c r="T38" s="29"/>
      <c r="U38" s="38"/>
      <c r="V38" s="29">
        <v>116.77620967741936</v>
      </c>
      <c r="W38" s="38">
        <v>8.5388272583201275</v>
      </c>
    </row>
    <row r="39" spans="1:23" ht="18.95" customHeight="1" x14ac:dyDescent="0.15">
      <c r="A39" s="53"/>
      <c r="B39" s="172"/>
      <c r="C39" s="30" t="s">
        <v>78</v>
      </c>
      <c r="D39" s="31"/>
      <c r="E39" s="40"/>
      <c r="F39" s="31"/>
      <c r="G39" s="40"/>
      <c r="H39" s="31">
        <v>112</v>
      </c>
      <c r="I39" s="40">
        <v>33.333333333333336</v>
      </c>
      <c r="J39" s="31">
        <v>192.77419354838705</v>
      </c>
      <c r="K39" s="40">
        <v>34.615384615384613</v>
      </c>
      <c r="L39" s="31">
        <v>15.625</v>
      </c>
      <c r="M39" s="40">
        <v>10</v>
      </c>
      <c r="N39" s="31">
        <v>13.875</v>
      </c>
      <c r="O39" s="40">
        <v>40</v>
      </c>
      <c r="P39" s="31"/>
      <c r="Q39" s="40"/>
      <c r="R39" s="31"/>
      <c r="S39" s="40"/>
      <c r="T39" s="31"/>
      <c r="U39" s="40"/>
      <c r="V39" s="31">
        <v>334.27419354838707</v>
      </c>
      <c r="W39" s="40">
        <v>24.442560719419159</v>
      </c>
    </row>
    <row r="40" spans="1:23" ht="18.95" customHeight="1" x14ac:dyDescent="0.15">
      <c r="A40" s="53"/>
      <c r="B40" s="65"/>
      <c r="C40" s="32" t="s">
        <v>79</v>
      </c>
      <c r="D40" s="31"/>
      <c r="E40" s="40"/>
      <c r="F40" s="31">
        <v>48.75</v>
      </c>
      <c r="G40" s="40">
        <v>20</v>
      </c>
      <c r="H40" s="31"/>
      <c r="I40" s="40"/>
      <c r="J40" s="31">
        <v>21.419354838709676</v>
      </c>
      <c r="K40" s="40">
        <v>3.8461538461538467</v>
      </c>
      <c r="L40" s="31">
        <v>18.75</v>
      </c>
      <c r="M40" s="40">
        <v>12</v>
      </c>
      <c r="N40" s="31">
        <v>2.3125</v>
      </c>
      <c r="O40" s="40">
        <v>6.666666666666667</v>
      </c>
      <c r="P40" s="31"/>
      <c r="Q40" s="40"/>
      <c r="R40" s="31"/>
      <c r="S40" s="40"/>
      <c r="T40" s="31"/>
      <c r="U40" s="40"/>
      <c r="V40" s="31">
        <v>91.23185483870968</v>
      </c>
      <c r="W40" s="40">
        <v>6.6709910441160218</v>
      </c>
    </row>
    <row r="41" spans="1:23" ht="18.95" customHeight="1" x14ac:dyDescent="0.15">
      <c r="A41" s="53"/>
      <c r="B41" s="65"/>
      <c r="C41" s="32" t="s">
        <v>80</v>
      </c>
      <c r="D41" s="31"/>
      <c r="E41" s="40"/>
      <c r="F41" s="31">
        <v>48.75</v>
      </c>
      <c r="G41" s="40">
        <v>20</v>
      </c>
      <c r="H41" s="31">
        <v>56</v>
      </c>
      <c r="I41" s="40">
        <v>16.666666666666668</v>
      </c>
      <c r="J41" s="31"/>
      <c r="K41" s="40"/>
      <c r="L41" s="31">
        <v>15.625</v>
      </c>
      <c r="M41" s="40">
        <v>10</v>
      </c>
      <c r="N41" s="31">
        <v>2.3125</v>
      </c>
      <c r="O41" s="40">
        <v>6.666666666666667</v>
      </c>
      <c r="P41" s="31"/>
      <c r="Q41" s="40"/>
      <c r="R41" s="31"/>
      <c r="S41" s="40"/>
      <c r="T41" s="31"/>
      <c r="U41" s="40"/>
      <c r="V41" s="31">
        <v>122.6875</v>
      </c>
      <c r="W41" s="40">
        <v>8.9710684406442347</v>
      </c>
    </row>
    <row r="42" spans="1:23" ht="18.95" customHeight="1" x14ac:dyDescent="0.15">
      <c r="A42" s="53"/>
      <c r="B42" s="65"/>
      <c r="C42" s="32" t="s">
        <v>81</v>
      </c>
      <c r="D42" s="31"/>
      <c r="E42" s="40"/>
      <c r="F42" s="31"/>
      <c r="G42" s="40"/>
      <c r="H42" s="31"/>
      <c r="I42" s="40"/>
      <c r="J42" s="31"/>
      <c r="K42" s="40"/>
      <c r="L42" s="31">
        <v>3.125</v>
      </c>
      <c r="M42" s="40">
        <v>2</v>
      </c>
      <c r="N42" s="31">
        <v>2.3125</v>
      </c>
      <c r="O42" s="40">
        <v>6.666666666666667</v>
      </c>
      <c r="P42" s="31"/>
      <c r="Q42" s="40"/>
      <c r="R42" s="31"/>
      <c r="S42" s="40"/>
      <c r="T42" s="31"/>
      <c r="U42" s="40"/>
      <c r="V42" s="31">
        <v>5.4375</v>
      </c>
      <c r="W42" s="40">
        <v>0.39759702207643832</v>
      </c>
    </row>
    <row r="43" spans="1:23" ht="18.95" customHeight="1" x14ac:dyDescent="0.15">
      <c r="A43" s="53"/>
      <c r="B43" s="64"/>
      <c r="C43" s="32" t="s">
        <v>82</v>
      </c>
      <c r="D43" s="31">
        <v>38</v>
      </c>
      <c r="E43" s="40">
        <v>100</v>
      </c>
      <c r="F43" s="31"/>
      <c r="G43" s="40"/>
      <c r="H43" s="31"/>
      <c r="I43" s="40"/>
      <c r="J43" s="31">
        <v>85.677419354838705</v>
      </c>
      <c r="K43" s="40">
        <v>15.384615384615387</v>
      </c>
      <c r="L43" s="31">
        <v>28.125</v>
      </c>
      <c r="M43" s="40">
        <v>18</v>
      </c>
      <c r="N43" s="31">
        <v>2.3125</v>
      </c>
      <c r="O43" s="40">
        <v>6.666666666666667</v>
      </c>
      <c r="P43" s="31">
        <v>2</v>
      </c>
      <c r="Q43" s="40">
        <v>100</v>
      </c>
      <c r="R43" s="31"/>
      <c r="S43" s="40"/>
      <c r="T43" s="31"/>
      <c r="U43" s="40"/>
      <c r="V43" s="31">
        <v>156.11491935483872</v>
      </c>
      <c r="W43" s="40">
        <v>11.415324512586151</v>
      </c>
    </row>
    <row r="44" spans="1:23" ht="18.95" customHeight="1" x14ac:dyDescent="0.15">
      <c r="A44" s="53"/>
      <c r="B44" s="51"/>
      <c r="C44" s="33" t="s">
        <v>83</v>
      </c>
      <c r="D44" s="34"/>
      <c r="E44" s="42"/>
      <c r="F44" s="34">
        <v>146.25</v>
      </c>
      <c r="G44" s="42">
        <v>60</v>
      </c>
      <c r="H44" s="34">
        <v>112</v>
      </c>
      <c r="I44" s="42">
        <v>33.333333333333336</v>
      </c>
      <c r="J44" s="34">
        <v>214.19354838709671</v>
      </c>
      <c r="K44" s="42">
        <v>38.46153846153846</v>
      </c>
      <c r="L44" s="34">
        <v>59.375</v>
      </c>
      <c r="M44" s="42">
        <v>38</v>
      </c>
      <c r="N44" s="34">
        <v>9.25</v>
      </c>
      <c r="O44" s="42">
        <v>26.666666666666668</v>
      </c>
      <c r="P44" s="34"/>
      <c r="Q44" s="42"/>
      <c r="R44" s="34"/>
      <c r="S44" s="42"/>
      <c r="T44" s="34"/>
      <c r="U44" s="42"/>
      <c r="V44" s="34">
        <v>541.06854838709671</v>
      </c>
      <c r="W44" s="42">
        <v>39.563631002837873</v>
      </c>
    </row>
    <row r="45" spans="1:23" ht="18.95" customHeight="1" x14ac:dyDescent="0.15">
      <c r="A45" s="53"/>
      <c r="B45" s="54"/>
      <c r="C45" s="15" t="s">
        <v>3</v>
      </c>
      <c r="D45" s="122">
        <v>38</v>
      </c>
      <c r="E45" s="113">
        <v>100</v>
      </c>
      <c r="F45" s="122">
        <v>243.75</v>
      </c>
      <c r="G45" s="113">
        <v>100</v>
      </c>
      <c r="H45" s="122">
        <v>336</v>
      </c>
      <c r="I45" s="113">
        <v>100</v>
      </c>
      <c r="J45" s="122">
        <v>556.90322580645147</v>
      </c>
      <c r="K45" s="113">
        <v>100</v>
      </c>
      <c r="L45" s="122">
        <v>156.25</v>
      </c>
      <c r="M45" s="113">
        <v>100</v>
      </c>
      <c r="N45" s="122">
        <v>34.6875</v>
      </c>
      <c r="O45" s="113">
        <v>100</v>
      </c>
      <c r="P45" s="122">
        <v>2</v>
      </c>
      <c r="Q45" s="113">
        <v>100</v>
      </c>
      <c r="R45" s="122"/>
      <c r="S45" s="113"/>
      <c r="T45" s="122"/>
      <c r="U45" s="113"/>
      <c r="V45" s="122">
        <v>1367.5907258064515</v>
      </c>
      <c r="W45" s="113">
        <v>100</v>
      </c>
    </row>
    <row r="46" spans="1:23" ht="18.95" customHeight="1" x14ac:dyDescent="0.15">
      <c r="A46" s="53"/>
      <c r="B46" s="152" t="s">
        <v>44</v>
      </c>
      <c r="C46" s="63" t="s">
        <v>77</v>
      </c>
      <c r="D46" s="29">
        <v>69</v>
      </c>
      <c r="E46" s="38">
        <v>33.333333333333336</v>
      </c>
      <c r="F46" s="29">
        <v>52</v>
      </c>
      <c r="G46" s="38">
        <v>25</v>
      </c>
      <c r="H46" s="29"/>
      <c r="I46" s="38"/>
      <c r="J46" s="29">
        <v>45.567567567567565</v>
      </c>
      <c r="K46" s="38">
        <v>11.538461538461537</v>
      </c>
      <c r="L46" s="29">
        <v>12.400000000000002</v>
      </c>
      <c r="M46" s="38">
        <v>12.000000000000002</v>
      </c>
      <c r="N46" s="29">
        <v>8</v>
      </c>
      <c r="O46" s="38">
        <v>20</v>
      </c>
      <c r="P46" s="29"/>
      <c r="Q46" s="38"/>
      <c r="R46" s="29"/>
      <c r="S46" s="38"/>
      <c r="T46" s="29"/>
      <c r="U46" s="38"/>
      <c r="V46" s="29">
        <v>186.96756756756756</v>
      </c>
      <c r="W46" s="38">
        <v>14.417346809152546</v>
      </c>
    </row>
    <row r="47" spans="1:23" ht="18.95" customHeight="1" x14ac:dyDescent="0.15">
      <c r="A47" s="64"/>
      <c r="B47" s="172"/>
      <c r="C47" s="30" t="s">
        <v>78</v>
      </c>
      <c r="D47" s="31">
        <v>69</v>
      </c>
      <c r="E47" s="40">
        <v>33.333333333333336</v>
      </c>
      <c r="F47" s="31">
        <v>52</v>
      </c>
      <c r="G47" s="40">
        <v>25</v>
      </c>
      <c r="H47" s="31">
        <v>105.71428571428571</v>
      </c>
      <c r="I47" s="40">
        <v>30.76923076923077</v>
      </c>
      <c r="J47" s="31">
        <v>75.945945945945951</v>
      </c>
      <c r="K47" s="40">
        <v>19.23076923076923</v>
      </c>
      <c r="L47" s="31">
        <v>8.2666666666666675</v>
      </c>
      <c r="M47" s="40">
        <v>8</v>
      </c>
      <c r="N47" s="31">
        <v>4</v>
      </c>
      <c r="O47" s="40">
        <v>10</v>
      </c>
      <c r="P47" s="31"/>
      <c r="Q47" s="40"/>
      <c r="R47" s="31"/>
      <c r="S47" s="40"/>
      <c r="T47" s="31"/>
      <c r="U47" s="40"/>
      <c r="V47" s="31">
        <v>314.92689832689831</v>
      </c>
      <c r="W47" s="40">
        <v>24.284480842212233</v>
      </c>
    </row>
    <row r="48" spans="1:23" ht="18.95" customHeight="1" x14ac:dyDescent="0.15">
      <c r="A48" s="64"/>
      <c r="B48" s="65"/>
      <c r="C48" s="32" t="s">
        <v>79</v>
      </c>
      <c r="D48" s="31"/>
      <c r="E48" s="40"/>
      <c r="F48" s="31"/>
      <c r="G48" s="40"/>
      <c r="H48" s="31">
        <v>26.428571428571427</v>
      </c>
      <c r="I48" s="40">
        <v>7.6923076923076925</v>
      </c>
      <c r="J48" s="31">
        <v>75.945945945945951</v>
      </c>
      <c r="K48" s="40">
        <v>19.23076923076923</v>
      </c>
      <c r="L48" s="31">
        <v>20.666666666666668</v>
      </c>
      <c r="M48" s="40">
        <v>20</v>
      </c>
      <c r="N48" s="31">
        <v>4</v>
      </c>
      <c r="O48" s="40">
        <v>10</v>
      </c>
      <c r="P48" s="31"/>
      <c r="Q48" s="40"/>
      <c r="R48" s="31"/>
      <c r="S48" s="40"/>
      <c r="T48" s="31"/>
      <c r="U48" s="40"/>
      <c r="V48" s="31">
        <v>127.04118404118405</v>
      </c>
      <c r="W48" s="40">
        <v>9.7963343760420472</v>
      </c>
    </row>
    <row r="49" spans="1:23" ht="18.95" customHeight="1" x14ac:dyDescent="0.15">
      <c r="A49" s="64"/>
      <c r="B49" s="65"/>
      <c r="C49" s="32" t="s">
        <v>80</v>
      </c>
      <c r="D49" s="31"/>
      <c r="E49" s="40"/>
      <c r="F49" s="31">
        <v>26</v>
      </c>
      <c r="G49" s="40">
        <v>12.5</v>
      </c>
      <c r="H49" s="31">
        <v>52.857142857142854</v>
      </c>
      <c r="I49" s="40">
        <v>15.384615384615385</v>
      </c>
      <c r="J49" s="31">
        <v>30.378378378378379</v>
      </c>
      <c r="K49" s="40">
        <v>7.6923076923076916</v>
      </c>
      <c r="L49" s="31">
        <v>12.400000000000002</v>
      </c>
      <c r="M49" s="40">
        <v>12.000000000000002</v>
      </c>
      <c r="N49" s="31">
        <v>8</v>
      </c>
      <c r="O49" s="40">
        <v>20</v>
      </c>
      <c r="P49" s="31"/>
      <c r="Q49" s="40"/>
      <c r="R49" s="31"/>
      <c r="S49" s="40"/>
      <c r="T49" s="31"/>
      <c r="U49" s="40"/>
      <c r="V49" s="31">
        <v>129.63552123552125</v>
      </c>
      <c r="W49" s="40">
        <v>9.9963875700652629</v>
      </c>
    </row>
    <row r="50" spans="1:23" ht="18.95" customHeight="1" x14ac:dyDescent="0.15">
      <c r="A50" s="64"/>
      <c r="B50" s="65"/>
      <c r="C50" s="32" t="s">
        <v>81</v>
      </c>
      <c r="D50" s="31"/>
      <c r="E50" s="40"/>
      <c r="F50" s="31"/>
      <c r="G50" s="40"/>
      <c r="H50" s="31"/>
      <c r="I50" s="40"/>
      <c r="J50" s="31">
        <v>60.756756756756758</v>
      </c>
      <c r="K50" s="40">
        <v>15.384615384615383</v>
      </c>
      <c r="L50" s="31">
        <v>8.2666666666666675</v>
      </c>
      <c r="M50" s="40">
        <v>8</v>
      </c>
      <c r="N50" s="31">
        <v>4</v>
      </c>
      <c r="O50" s="40">
        <v>10</v>
      </c>
      <c r="P50" s="31"/>
      <c r="Q50" s="40"/>
      <c r="R50" s="31"/>
      <c r="S50" s="40"/>
      <c r="T50" s="31"/>
      <c r="U50" s="40"/>
      <c r="V50" s="31">
        <v>73.023423423423424</v>
      </c>
      <c r="W50" s="40">
        <v>5.6309446305794175</v>
      </c>
    </row>
    <row r="51" spans="1:23" ht="18.95" customHeight="1" x14ac:dyDescent="0.15">
      <c r="A51" s="64"/>
      <c r="B51" s="64"/>
      <c r="C51" s="32" t="s">
        <v>82</v>
      </c>
      <c r="D51" s="31"/>
      <c r="E51" s="40"/>
      <c r="F51" s="31">
        <v>26</v>
      </c>
      <c r="G51" s="40">
        <v>12.5</v>
      </c>
      <c r="H51" s="31">
        <v>26.428571428571427</v>
      </c>
      <c r="I51" s="40">
        <v>7.6923076923076925</v>
      </c>
      <c r="J51" s="31"/>
      <c r="K51" s="40"/>
      <c r="L51" s="31">
        <v>8.2666666666666675</v>
      </c>
      <c r="M51" s="40">
        <v>8</v>
      </c>
      <c r="N51" s="31">
        <v>4</v>
      </c>
      <c r="O51" s="40">
        <v>10</v>
      </c>
      <c r="P51" s="31"/>
      <c r="Q51" s="40"/>
      <c r="R51" s="31"/>
      <c r="S51" s="40"/>
      <c r="T51" s="31"/>
      <c r="U51" s="40"/>
      <c r="V51" s="31">
        <v>64.695238095238096</v>
      </c>
      <c r="W51" s="40">
        <v>4.9887458913571621</v>
      </c>
    </row>
    <row r="52" spans="1:23" ht="18.95" customHeight="1" x14ac:dyDescent="0.15">
      <c r="A52" s="64"/>
      <c r="B52" s="51"/>
      <c r="C52" s="33" t="s">
        <v>83</v>
      </c>
      <c r="D52" s="34">
        <v>69</v>
      </c>
      <c r="E52" s="42">
        <v>33.333333333333336</v>
      </c>
      <c r="F52" s="34">
        <v>52</v>
      </c>
      <c r="G52" s="42">
        <v>25</v>
      </c>
      <c r="H52" s="34">
        <v>132.14285714285714</v>
      </c>
      <c r="I52" s="42">
        <v>38.46153846153846</v>
      </c>
      <c r="J52" s="34">
        <v>106.32432432432434</v>
      </c>
      <c r="K52" s="42">
        <v>26.923076923076923</v>
      </c>
      <c r="L52" s="34">
        <v>33.06666666666667</v>
      </c>
      <c r="M52" s="42">
        <v>32</v>
      </c>
      <c r="N52" s="34">
        <v>8</v>
      </c>
      <c r="O52" s="42">
        <v>20</v>
      </c>
      <c r="P52" s="34"/>
      <c r="Q52" s="42"/>
      <c r="R52" s="34"/>
      <c r="S52" s="42"/>
      <c r="T52" s="34"/>
      <c r="U52" s="42"/>
      <c r="V52" s="34">
        <v>400.53384813384815</v>
      </c>
      <c r="W52" s="42">
        <v>30.885759880591326</v>
      </c>
    </row>
    <row r="53" spans="1:23" ht="18.95" customHeight="1" x14ac:dyDescent="0.15">
      <c r="A53" s="64"/>
      <c r="B53" s="54"/>
      <c r="C53" s="15" t="s">
        <v>3</v>
      </c>
      <c r="D53" s="122">
        <v>207</v>
      </c>
      <c r="E53" s="113">
        <v>100</v>
      </c>
      <c r="F53" s="122">
        <v>208</v>
      </c>
      <c r="G53" s="113">
        <v>100</v>
      </c>
      <c r="H53" s="122">
        <v>343.57142857142856</v>
      </c>
      <c r="I53" s="113">
        <v>100</v>
      </c>
      <c r="J53" s="122">
        <v>394.91891891891896</v>
      </c>
      <c r="K53" s="113">
        <v>100</v>
      </c>
      <c r="L53" s="122">
        <v>103.33333333333334</v>
      </c>
      <c r="M53" s="113">
        <v>100</v>
      </c>
      <c r="N53" s="122">
        <v>40</v>
      </c>
      <c r="O53" s="113">
        <v>100</v>
      </c>
      <c r="P53" s="122"/>
      <c r="Q53" s="113"/>
      <c r="R53" s="122"/>
      <c r="S53" s="113"/>
      <c r="T53" s="122"/>
      <c r="U53" s="113"/>
      <c r="V53" s="122">
        <v>1296.8236808236809</v>
      </c>
      <c r="W53" s="113">
        <v>100</v>
      </c>
    </row>
    <row r="54" spans="1:23" ht="18.95" customHeight="1" x14ac:dyDescent="0.15">
      <c r="A54" s="153" t="s">
        <v>3</v>
      </c>
      <c r="B54" s="154"/>
      <c r="C54" s="63" t="s">
        <v>77</v>
      </c>
      <c r="D54" s="29">
        <v>355.13492063492066</v>
      </c>
      <c r="E54" s="38">
        <v>34.60015774090283</v>
      </c>
      <c r="F54" s="29">
        <v>1347.0747126436779</v>
      </c>
      <c r="G54" s="38">
        <v>30.526716786757351</v>
      </c>
      <c r="H54" s="29">
        <v>488.28095238095239</v>
      </c>
      <c r="I54" s="38">
        <v>9.930108937863098</v>
      </c>
      <c r="J54" s="29">
        <v>836.4829190469469</v>
      </c>
      <c r="K54" s="38">
        <v>8.22420621021719</v>
      </c>
      <c r="L54" s="29">
        <v>128.22113821138211</v>
      </c>
      <c r="M54" s="38">
        <v>3.770881580732746</v>
      </c>
      <c r="N54" s="29">
        <v>142.5439814814815</v>
      </c>
      <c r="O54" s="38">
        <v>14.12148619704357</v>
      </c>
      <c r="P54" s="29">
        <v>3.7826086956521738</v>
      </c>
      <c r="Q54" s="38">
        <v>4.0268456375838939</v>
      </c>
      <c r="R54" s="29"/>
      <c r="S54" s="38"/>
      <c r="T54" s="29"/>
      <c r="U54" s="38"/>
      <c r="V54" s="29">
        <v>3301.521233095013</v>
      </c>
      <c r="W54" s="38">
        <v>13.173475481914533</v>
      </c>
    </row>
    <row r="55" spans="1:23" ht="18.95" customHeight="1" x14ac:dyDescent="0.15">
      <c r="A55" s="64"/>
      <c r="B55" s="66"/>
      <c r="C55" s="30" t="s">
        <v>78</v>
      </c>
      <c r="D55" s="31">
        <v>362.02380952380958</v>
      </c>
      <c r="E55" s="40">
        <v>35.271329817670072</v>
      </c>
      <c r="F55" s="31">
        <v>1200.5229885057472</v>
      </c>
      <c r="G55" s="40">
        <v>27.205636719424088</v>
      </c>
      <c r="H55" s="31">
        <v>757.2833333333333</v>
      </c>
      <c r="I55" s="40">
        <v>15.400776868644121</v>
      </c>
      <c r="J55" s="31">
        <v>2955.12060753587</v>
      </c>
      <c r="K55" s="40">
        <v>29.054414261235241</v>
      </c>
      <c r="L55" s="31">
        <v>805.43875338753401</v>
      </c>
      <c r="M55" s="40">
        <v>23.687312419191933</v>
      </c>
      <c r="N55" s="31">
        <v>188.13194444444446</v>
      </c>
      <c r="O55" s="40">
        <v>18.637775015708634</v>
      </c>
      <c r="P55" s="31">
        <v>25.195652173913039</v>
      </c>
      <c r="Q55" s="40">
        <v>26.822494792872025</v>
      </c>
      <c r="R55" s="31">
        <v>3.2727272727272725</v>
      </c>
      <c r="S55" s="40">
        <v>21.95121951219512</v>
      </c>
      <c r="T55" s="31">
        <v>5.333333333333333</v>
      </c>
      <c r="U55" s="40">
        <v>33.333333333333329</v>
      </c>
      <c r="V55" s="31">
        <v>6302.323149510712</v>
      </c>
      <c r="W55" s="40">
        <v>25.147043931427731</v>
      </c>
    </row>
    <row r="56" spans="1:23" ht="18.95" customHeight="1" x14ac:dyDescent="0.15">
      <c r="A56" s="64"/>
      <c r="B56" s="66"/>
      <c r="C56" s="32" t="s">
        <v>79</v>
      </c>
      <c r="D56" s="31">
        <v>6.8888888888888893</v>
      </c>
      <c r="E56" s="40">
        <v>0.67117207676723933</v>
      </c>
      <c r="F56" s="31">
        <v>145.25</v>
      </c>
      <c r="G56" s="40">
        <v>3.2915810620293104</v>
      </c>
      <c r="H56" s="31">
        <v>610.16428571428571</v>
      </c>
      <c r="I56" s="40">
        <v>12.408835113455554</v>
      </c>
      <c r="J56" s="31">
        <v>749.78127270216328</v>
      </c>
      <c r="K56" s="40">
        <v>7.3717653509139955</v>
      </c>
      <c r="L56" s="31">
        <v>359.69546070460694</v>
      </c>
      <c r="M56" s="40">
        <v>10.578357097470981</v>
      </c>
      <c r="N56" s="31">
        <v>106.46296296296296</v>
      </c>
      <c r="O56" s="40">
        <v>10.547027284860549</v>
      </c>
      <c r="P56" s="31"/>
      <c r="Q56" s="40"/>
      <c r="R56" s="31">
        <v>1.0909090909090908</v>
      </c>
      <c r="S56" s="40">
        <v>7.3170731707317076</v>
      </c>
      <c r="T56" s="31">
        <v>2.6666666666666665</v>
      </c>
      <c r="U56" s="40">
        <v>16.666666666666664</v>
      </c>
      <c r="V56" s="31">
        <v>1982.0004467304836</v>
      </c>
      <c r="W56" s="40">
        <v>7.908425373254679</v>
      </c>
    </row>
    <row r="57" spans="1:23" ht="18.95" customHeight="1" x14ac:dyDescent="0.15">
      <c r="A57" s="64"/>
      <c r="B57" s="66"/>
      <c r="C57" s="32" t="s">
        <v>80</v>
      </c>
      <c r="D57" s="31">
        <v>90.785714285714292</v>
      </c>
      <c r="E57" s="40">
        <v>8.8450891545396892</v>
      </c>
      <c r="F57" s="31">
        <v>155.76724137931035</v>
      </c>
      <c r="G57" s="40">
        <v>3.5299173962732273</v>
      </c>
      <c r="H57" s="31">
        <v>929.25238095238103</v>
      </c>
      <c r="I57" s="40">
        <v>18.898089980021442</v>
      </c>
      <c r="J57" s="31">
        <v>1193.0971146662239</v>
      </c>
      <c r="K57" s="40">
        <v>11.730396970938582</v>
      </c>
      <c r="L57" s="31">
        <v>248.10765582655822</v>
      </c>
      <c r="M57" s="40">
        <v>7.2966486060415949</v>
      </c>
      <c r="N57" s="31">
        <v>100.10879629629629</v>
      </c>
      <c r="O57" s="40">
        <v>9.917535418950342</v>
      </c>
      <c r="P57" s="31">
        <v>7.5652173913043477</v>
      </c>
      <c r="Q57" s="40">
        <v>8.0536912751677878</v>
      </c>
      <c r="R57" s="31"/>
      <c r="S57" s="40"/>
      <c r="T57" s="31">
        <v>2.6666666666666665</v>
      </c>
      <c r="U57" s="40">
        <v>16.666666666666664</v>
      </c>
      <c r="V57" s="31">
        <v>2727.3507874644547</v>
      </c>
      <c r="W57" s="40">
        <v>10.882464837447651</v>
      </c>
    </row>
    <row r="58" spans="1:23" ht="18.95" customHeight="1" x14ac:dyDescent="0.15">
      <c r="A58" s="64"/>
      <c r="B58" s="66"/>
      <c r="C58" s="32" t="s">
        <v>81</v>
      </c>
      <c r="D58" s="31"/>
      <c r="E58" s="40"/>
      <c r="F58" s="31">
        <v>384.38505747126436</v>
      </c>
      <c r="G58" s="40">
        <v>8.710737182096123</v>
      </c>
      <c r="H58" s="31">
        <v>324.99285714285713</v>
      </c>
      <c r="I58" s="40">
        <v>6.6093392742834398</v>
      </c>
      <c r="J58" s="31">
        <v>1148.1167099526028</v>
      </c>
      <c r="K58" s="40">
        <v>11.288154678405789</v>
      </c>
      <c r="L58" s="31">
        <v>269.44247967479669</v>
      </c>
      <c r="M58" s="40">
        <v>7.9240887879004589</v>
      </c>
      <c r="N58" s="31">
        <v>92.62731481481481</v>
      </c>
      <c r="O58" s="40">
        <v>9.1763632110735536</v>
      </c>
      <c r="P58" s="31">
        <v>6.2826086956521738</v>
      </c>
      <c r="Q58" s="40">
        <v>6.6882666049525588</v>
      </c>
      <c r="R58" s="31"/>
      <c r="S58" s="40"/>
      <c r="T58" s="31"/>
      <c r="U58" s="40"/>
      <c r="V58" s="31">
        <v>2225.8470277519878</v>
      </c>
      <c r="W58" s="40">
        <v>8.8814032006376316</v>
      </c>
    </row>
    <row r="59" spans="1:23" ht="18.95" customHeight="1" x14ac:dyDescent="0.15">
      <c r="A59" s="64"/>
      <c r="B59" s="66"/>
      <c r="C59" s="32" t="s">
        <v>82</v>
      </c>
      <c r="D59" s="31">
        <v>38</v>
      </c>
      <c r="E59" s="40">
        <v>3.7022717782967072</v>
      </c>
      <c r="F59" s="31">
        <v>220.20114942528735</v>
      </c>
      <c r="G59" s="40">
        <v>4.9900855992107553</v>
      </c>
      <c r="H59" s="31">
        <v>717.45238095238096</v>
      </c>
      <c r="I59" s="40">
        <v>14.59073974900422</v>
      </c>
      <c r="J59" s="31">
        <v>738.09339127234637</v>
      </c>
      <c r="K59" s="40">
        <v>7.2568514120269931</v>
      </c>
      <c r="L59" s="31">
        <v>346.11897018970177</v>
      </c>
      <c r="M59" s="40">
        <v>10.179083321494595</v>
      </c>
      <c r="N59" s="31">
        <v>89.326388888888886</v>
      </c>
      <c r="O59" s="40">
        <v>8.8493484931180149</v>
      </c>
      <c r="P59" s="31">
        <v>8.2826086956521738</v>
      </c>
      <c r="Q59" s="40">
        <v>8.8174033788474908</v>
      </c>
      <c r="R59" s="31"/>
      <c r="S59" s="40"/>
      <c r="T59" s="31"/>
      <c r="U59" s="40"/>
      <c r="V59" s="31">
        <v>2157.4748894242571</v>
      </c>
      <c r="W59" s="40">
        <v>8.6085899656725875</v>
      </c>
    </row>
    <row r="60" spans="1:23" ht="18.95" customHeight="1" x14ac:dyDescent="0.15">
      <c r="A60" s="64"/>
      <c r="B60" s="52"/>
      <c r="C60" s="33" t="s">
        <v>83</v>
      </c>
      <c r="D60" s="34">
        <v>173.56349206349208</v>
      </c>
      <c r="E60" s="42">
        <v>16.909979431823452</v>
      </c>
      <c r="F60" s="34">
        <v>959.57183908045977</v>
      </c>
      <c r="G60" s="42">
        <v>21.745325254209146</v>
      </c>
      <c r="H60" s="34">
        <v>1089.75</v>
      </c>
      <c r="I60" s="42">
        <v>22.162110076728126</v>
      </c>
      <c r="J60" s="34">
        <v>2550.2946754026584</v>
      </c>
      <c r="K60" s="42">
        <v>25.074211116262159</v>
      </c>
      <c r="L60" s="34">
        <v>1243.2716124661251</v>
      </c>
      <c r="M60" s="42">
        <v>36.563628187167666</v>
      </c>
      <c r="N60" s="34">
        <v>290.2106481481481</v>
      </c>
      <c r="O60" s="42">
        <v>28.75046437924534</v>
      </c>
      <c r="P60" s="34">
        <v>42.826086956521728</v>
      </c>
      <c r="Q60" s="42">
        <v>45.591298310576256</v>
      </c>
      <c r="R60" s="34">
        <v>10.545454545454545</v>
      </c>
      <c r="S60" s="42">
        <v>70.731707317073173</v>
      </c>
      <c r="T60" s="34">
        <v>5.333333333333333</v>
      </c>
      <c r="U60" s="42">
        <v>33.333333333333329</v>
      </c>
      <c r="V60" s="34">
        <v>6365.3671419961938</v>
      </c>
      <c r="W60" s="42">
        <v>25.39859720964516</v>
      </c>
    </row>
    <row r="61" spans="1:23" ht="18.95" customHeight="1" x14ac:dyDescent="0.15">
      <c r="A61" s="67"/>
      <c r="B61" s="55"/>
      <c r="C61" s="15" t="s">
        <v>3</v>
      </c>
      <c r="D61" s="122">
        <v>1026.3968253968255</v>
      </c>
      <c r="E61" s="113">
        <v>100</v>
      </c>
      <c r="F61" s="122">
        <v>4412.772988505747</v>
      </c>
      <c r="G61" s="113">
        <v>100</v>
      </c>
      <c r="H61" s="122">
        <v>4917.1761904761906</v>
      </c>
      <c r="I61" s="113">
        <v>100</v>
      </c>
      <c r="J61" s="122">
        <v>10170.986690578817</v>
      </c>
      <c r="K61" s="113">
        <v>100</v>
      </c>
      <c r="L61" s="122">
        <v>3400.2960704607058</v>
      </c>
      <c r="M61" s="113">
        <v>100</v>
      </c>
      <c r="N61" s="122">
        <v>1009.412037037037</v>
      </c>
      <c r="O61" s="113">
        <v>100</v>
      </c>
      <c r="P61" s="122">
        <v>93.934782608695627</v>
      </c>
      <c r="Q61" s="113">
        <v>100</v>
      </c>
      <c r="R61" s="122">
        <v>14.909090909090908</v>
      </c>
      <c r="S61" s="113">
        <v>100</v>
      </c>
      <c r="T61" s="122">
        <v>16</v>
      </c>
      <c r="U61" s="113">
        <v>100</v>
      </c>
      <c r="V61" s="122">
        <v>25061.88467597311</v>
      </c>
      <c r="W61" s="113">
        <v>100</v>
      </c>
    </row>
    <row r="62" spans="1:23" ht="18.95" customHeight="1" x14ac:dyDescent="0.15">
      <c r="A62" s="184" t="s">
        <v>5</v>
      </c>
      <c r="B62" s="152" t="s">
        <v>56</v>
      </c>
      <c r="C62" s="63" t="s">
        <v>77</v>
      </c>
      <c r="D62" s="29"/>
      <c r="E62" s="38"/>
      <c r="F62" s="29">
        <v>615.82758620689651</v>
      </c>
      <c r="G62" s="38">
        <v>21.428571428571427</v>
      </c>
      <c r="H62" s="29">
        <v>254.26315789473685</v>
      </c>
      <c r="I62" s="38">
        <v>10</v>
      </c>
      <c r="J62" s="29">
        <v>665</v>
      </c>
      <c r="K62" s="38">
        <v>10.9375</v>
      </c>
      <c r="L62" s="29">
        <v>33.069444444444443</v>
      </c>
      <c r="M62" s="38">
        <v>2.4390243902439019</v>
      </c>
      <c r="N62" s="29">
        <v>13.701492537313433</v>
      </c>
      <c r="O62" s="38">
        <v>2.6315789473684208</v>
      </c>
      <c r="P62" s="29">
        <v>15.36</v>
      </c>
      <c r="Q62" s="38">
        <v>9.5238095238095219</v>
      </c>
      <c r="R62" s="29"/>
      <c r="S62" s="38"/>
      <c r="T62" s="29"/>
      <c r="U62" s="38"/>
      <c r="V62" s="29">
        <v>1597.2216810833911</v>
      </c>
      <c r="W62" s="38">
        <v>10.481713317682464</v>
      </c>
    </row>
    <row r="63" spans="1:23" ht="18.95" customHeight="1" x14ac:dyDescent="0.15">
      <c r="A63" s="173"/>
      <c r="B63" s="172"/>
      <c r="C63" s="30" t="s">
        <v>78</v>
      </c>
      <c r="D63" s="31">
        <v>1112</v>
      </c>
      <c r="E63" s="40">
        <v>66.666666666666671</v>
      </c>
      <c r="F63" s="31">
        <v>615.82758620689651</v>
      </c>
      <c r="G63" s="40">
        <v>21.428571428571427</v>
      </c>
      <c r="H63" s="31">
        <v>762.78947368421052</v>
      </c>
      <c r="I63" s="40">
        <v>30</v>
      </c>
      <c r="J63" s="31">
        <v>950</v>
      </c>
      <c r="K63" s="40">
        <v>15.625</v>
      </c>
      <c r="L63" s="31">
        <v>198.41666666666669</v>
      </c>
      <c r="M63" s="40">
        <v>14.634146341463413</v>
      </c>
      <c r="N63" s="31">
        <v>82.208955223880594</v>
      </c>
      <c r="O63" s="40">
        <v>15.789473684210524</v>
      </c>
      <c r="P63" s="31">
        <v>15.36</v>
      </c>
      <c r="Q63" s="40">
        <v>9.5238095238095219</v>
      </c>
      <c r="R63" s="31">
        <v>1.4285714285714286</v>
      </c>
      <c r="S63" s="40">
        <v>9.0909090909090899</v>
      </c>
      <c r="T63" s="31">
        <v>3.3636363636363638</v>
      </c>
      <c r="U63" s="40">
        <v>16.666666666666664</v>
      </c>
      <c r="V63" s="31">
        <v>3741.3948895738622</v>
      </c>
      <c r="W63" s="40">
        <v>24.552777554431394</v>
      </c>
    </row>
    <row r="64" spans="1:23" ht="18.95" customHeight="1" x14ac:dyDescent="0.15">
      <c r="A64" s="173"/>
      <c r="B64" s="65"/>
      <c r="C64" s="32" t="s">
        <v>79</v>
      </c>
      <c r="D64" s="31"/>
      <c r="E64" s="40"/>
      <c r="F64" s="31">
        <v>205.27586206896552</v>
      </c>
      <c r="G64" s="40">
        <v>7.1428571428571432</v>
      </c>
      <c r="H64" s="31"/>
      <c r="I64" s="40"/>
      <c r="J64" s="31">
        <v>285</v>
      </c>
      <c r="K64" s="40">
        <v>4.6875</v>
      </c>
      <c r="L64" s="31">
        <v>66.138888888888886</v>
      </c>
      <c r="M64" s="40">
        <v>4.8780487804878039</v>
      </c>
      <c r="N64" s="31">
        <v>13.701492537313433</v>
      </c>
      <c r="O64" s="40">
        <v>2.6315789473684208</v>
      </c>
      <c r="P64" s="31"/>
      <c r="Q64" s="40"/>
      <c r="R64" s="31">
        <v>1.4285714285714286</v>
      </c>
      <c r="S64" s="40">
        <v>9.0909090909090899</v>
      </c>
      <c r="T64" s="31"/>
      <c r="U64" s="40"/>
      <c r="V64" s="31">
        <v>571.5448149237393</v>
      </c>
      <c r="W64" s="40">
        <v>3.7507435374750204</v>
      </c>
    </row>
    <row r="65" spans="1:23" ht="18.95" customHeight="1" x14ac:dyDescent="0.15">
      <c r="A65" s="174"/>
      <c r="B65" s="65"/>
      <c r="C65" s="32" t="s">
        <v>80</v>
      </c>
      <c r="D65" s="31"/>
      <c r="E65" s="40"/>
      <c r="F65" s="31">
        <v>205.27586206896552</v>
      </c>
      <c r="G65" s="40">
        <v>7.1428571428571432</v>
      </c>
      <c r="H65" s="31">
        <v>254.26315789473685</v>
      </c>
      <c r="I65" s="40">
        <v>10</v>
      </c>
      <c r="J65" s="31">
        <v>665</v>
      </c>
      <c r="K65" s="40">
        <v>10.9375</v>
      </c>
      <c r="L65" s="31">
        <v>33.069444444444443</v>
      </c>
      <c r="M65" s="40">
        <v>2.4390243902439019</v>
      </c>
      <c r="N65" s="31">
        <v>54.805970149253731</v>
      </c>
      <c r="O65" s="40">
        <v>10.526315789473683</v>
      </c>
      <c r="P65" s="31"/>
      <c r="Q65" s="40"/>
      <c r="R65" s="31"/>
      <c r="S65" s="40"/>
      <c r="T65" s="31"/>
      <c r="U65" s="40"/>
      <c r="V65" s="31">
        <v>1212.4144345574002</v>
      </c>
      <c r="W65" s="40">
        <v>7.9564287636208597</v>
      </c>
    </row>
    <row r="66" spans="1:23" ht="18.95" customHeight="1" x14ac:dyDescent="0.15">
      <c r="A66" s="174"/>
      <c r="B66" s="65"/>
      <c r="C66" s="32" t="s">
        <v>81</v>
      </c>
      <c r="D66" s="31"/>
      <c r="E66" s="40"/>
      <c r="F66" s="31"/>
      <c r="G66" s="40"/>
      <c r="H66" s="31">
        <v>254.26315789473685</v>
      </c>
      <c r="I66" s="40">
        <v>10</v>
      </c>
      <c r="J66" s="31">
        <v>190</v>
      </c>
      <c r="K66" s="40">
        <v>3.125</v>
      </c>
      <c r="L66" s="31">
        <v>33.069444444444443</v>
      </c>
      <c r="M66" s="40">
        <v>2.4390243902439019</v>
      </c>
      <c r="N66" s="31">
        <v>13.701492537313433</v>
      </c>
      <c r="O66" s="40">
        <v>2.6315789473684208</v>
      </c>
      <c r="P66" s="31">
        <v>7.68</v>
      </c>
      <c r="Q66" s="40">
        <v>4.761904761904761</v>
      </c>
      <c r="R66" s="31"/>
      <c r="S66" s="40"/>
      <c r="T66" s="31">
        <v>3.3636363636363638</v>
      </c>
      <c r="U66" s="40">
        <v>16.666666666666664</v>
      </c>
      <c r="V66" s="31">
        <v>502.07773124013113</v>
      </c>
      <c r="W66" s="40">
        <v>3.2948681478464832</v>
      </c>
    </row>
    <row r="67" spans="1:23" ht="18.95" customHeight="1" x14ac:dyDescent="0.15">
      <c r="A67" s="174"/>
      <c r="B67" s="64"/>
      <c r="C67" s="32" t="s">
        <v>82</v>
      </c>
      <c r="D67" s="31"/>
      <c r="E67" s="40"/>
      <c r="F67" s="31">
        <v>410.55172413793105</v>
      </c>
      <c r="G67" s="40">
        <v>14.285714285714286</v>
      </c>
      <c r="H67" s="31">
        <v>254.26315789473685</v>
      </c>
      <c r="I67" s="40">
        <v>10</v>
      </c>
      <c r="J67" s="31">
        <v>380</v>
      </c>
      <c r="K67" s="40">
        <v>6.25</v>
      </c>
      <c r="L67" s="31">
        <v>132.27777777777777</v>
      </c>
      <c r="M67" s="40">
        <v>9.7560975609756078</v>
      </c>
      <c r="N67" s="31">
        <v>68.507462686567166</v>
      </c>
      <c r="O67" s="40">
        <v>13.157894736842104</v>
      </c>
      <c r="P67" s="31">
        <v>23.04</v>
      </c>
      <c r="Q67" s="40">
        <v>14.285714285714283</v>
      </c>
      <c r="R67" s="31"/>
      <c r="S67" s="40"/>
      <c r="T67" s="31"/>
      <c r="U67" s="40"/>
      <c r="V67" s="31">
        <v>1268.6401224970127</v>
      </c>
      <c r="W67" s="40">
        <v>8.3254079410589874</v>
      </c>
    </row>
    <row r="68" spans="1:23" ht="18.95" customHeight="1" x14ac:dyDescent="0.15">
      <c r="A68" s="174"/>
      <c r="B68" s="51"/>
      <c r="C68" s="33" t="s">
        <v>83</v>
      </c>
      <c r="D68" s="34">
        <v>556</v>
      </c>
      <c r="E68" s="42">
        <v>33.333333333333336</v>
      </c>
      <c r="F68" s="34">
        <v>821.10344827586209</v>
      </c>
      <c r="G68" s="42">
        <v>28.571428571428573</v>
      </c>
      <c r="H68" s="34">
        <v>762.78947368421052</v>
      </c>
      <c r="I68" s="42">
        <v>30</v>
      </c>
      <c r="J68" s="34">
        <v>2945</v>
      </c>
      <c r="K68" s="42">
        <v>48.4375</v>
      </c>
      <c r="L68" s="34">
        <v>859.80555555555577</v>
      </c>
      <c r="M68" s="42">
        <v>63.41463414634147</v>
      </c>
      <c r="N68" s="34">
        <v>274.02985074626866</v>
      </c>
      <c r="O68" s="42">
        <v>52.631578947368418</v>
      </c>
      <c r="P68" s="34">
        <v>99.840000000000032</v>
      </c>
      <c r="Q68" s="42">
        <v>61.904761904761912</v>
      </c>
      <c r="R68" s="34">
        <v>12.857142857142858</v>
      </c>
      <c r="S68" s="42">
        <v>81.818181818181813</v>
      </c>
      <c r="T68" s="34">
        <v>13.454545454545455</v>
      </c>
      <c r="U68" s="42">
        <v>66.666666666666657</v>
      </c>
      <c r="V68" s="34">
        <v>6344.8800165735847</v>
      </c>
      <c r="W68" s="42">
        <v>41.638060737884786</v>
      </c>
    </row>
    <row r="69" spans="1:23" ht="18.95" customHeight="1" x14ac:dyDescent="0.15">
      <c r="A69" s="175"/>
      <c r="B69" s="54"/>
      <c r="C69" s="15" t="s">
        <v>3</v>
      </c>
      <c r="D69" s="122">
        <v>1668</v>
      </c>
      <c r="E69" s="113">
        <v>100</v>
      </c>
      <c r="F69" s="122">
        <v>2873.8620689655172</v>
      </c>
      <c r="G69" s="113">
        <v>100</v>
      </c>
      <c r="H69" s="122">
        <v>2542.6315789473683</v>
      </c>
      <c r="I69" s="113">
        <v>100</v>
      </c>
      <c r="J69" s="122">
        <v>6080</v>
      </c>
      <c r="K69" s="113">
        <v>100</v>
      </c>
      <c r="L69" s="122">
        <v>1355.8472222222224</v>
      </c>
      <c r="M69" s="113">
        <v>100</v>
      </c>
      <c r="N69" s="122">
        <v>520.6567164179105</v>
      </c>
      <c r="O69" s="113">
        <v>100</v>
      </c>
      <c r="P69" s="122">
        <v>161.28000000000003</v>
      </c>
      <c r="Q69" s="113">
        <v>100</v>
      </c>
      <c r="R69" s="122">
        <v>15.714285714285715</v>
      </c>
      <c r="S69" s="113">
        <v>100</v>
      </c>
      <c r="T69" s="122">
        <v>20.181818181818183</v>
      </c>
      <c r="U69" s="113">
        <v>100</v>
      </c>
      <c r="V69" s="122">
        <v>15238.173690449123</v>
      </c>
      <c r="W69" s="113">
        <v>100</v>
      </c>
    </row>
    <row r="70" spans="1:23" ht="18.95" customHeight="1" x14ac:dyDescent="0.15">
      <c r="A70" s="184" t="s">
        <v>5</v>
      </c>
      <c r="B70" s="152" t="s">
        <v>86</v>
      </c>
      <c r="C70" s="63" t="s">
        <v>84</v>
      </c>
      <c r="D70" s="29"/>
      <c r="E70" s="38"/>
      <c r="F70" s="29"/>
      <c r="G70" s="38"/>
      <c r="H70" s="29"/>
      <c r="I70" s="38"/>
      <c r="J70" s="29">
        <v>95.470588235294116</v>
      </c>
      <c r="K70" s="38">
        <v>10.344827586206899</v>
      </c>
      <c r="L70" s="29">
        <v>8.1851851851851851</v>
      </c>
      <c r="M70" s="38">
        <v>16.666666666666664</v>
      </c>
      <c r="N70" s="29">
        <v>5</v>
      </c>
      <c r="O70" s="38">
        <v>20</v>
      </c>
      <c r="P70" s="29"/>
      <c r="Q70" s="38"/>
      <c r="R70" s="29"/>
      <c r="S70" s="38"/>
      <c r="T70" s="29"/>
      <c r="U70" s="38"/>
      <c r="V70" s="29">
        <v>108.65577342047931</v>
      </c>
      <c r="W70" s="38">
        <v>3.3789060642643483</v>
      </c>
    </row>
    <row r="71" spans="1:23" ht="18.95" customHeight="1" x14ac:dyDescent="0.15">
      <c r="A71" s="173"/>
      <c r="B71" s="172"/>
      <c r="C71" s="30" t="s">
        <v>78</v>
      </c>
      <c r="D71" s="31">
        <v>575.27272727272725</v>
      </c>
      <c r="E71" s="40">
        <v>40.000000000000007</v>
      </c>
      <c r="F71" s="31">
        <v>136</v>
      </c>
      <c r="G71" s="40">
        <v>25</v>
      </c>
      <c r="H71" s="31"/>
      <c r="I71" s="40"/>
      <c r="J71" s="31">
        <v>318.23529411764702</v>
      </c>
      <c r="K71" s="40">
        <v>34.482758620689658</v>
      </c>
      <c r="L71" s="31">
        <v>8.1851851851851851</v>
      </c>
      <c r="M71" s="40">
        <v>16.666666666666664</v>
      </c>
      <c r="N71" s="31">
        <v>5</v>
      </c>
      <c r="O71" s="40">
        <v>20</v>
      </c>
      <c r="P71" s="31"/>
      <c r="Q71" s="40"/>
      <c r="R71" s="31"/>
      <c r="S71" s="40"/>
      <c r="T71" s="31"/>
      <c r="U71" s="40"/>
      <c r="V71" s="31">
        <v>1042.6932065755595</v>
      </c>
      <c r="W71" s="40">
        <v>32.424990296938567</v>
      </c>
    </row>
    <row r="72" spans="1:23" ht="18.95" customHeight="1" x14ac:dyDescent="0.15">
      <c r="A72" s="173"/>
      <c r="B72" s="65"/>
      <c r="C72" s="32" t="s">
        <v>79</v>
      </c>
      <c r="D72" s="31">
        <v>143.81818181818181</v>
      </c>
      <c r="E72" s="40">
        <v>10.000000000000002</v>
      </c>
      <c r="F72" s="31"/>
      <c r="G72" s="40"/>
      <c r="H72" s="31"/>
      <c r="I72" s="40"/>
      <c r="J72" s="31">
        <v>31.823529411764707</v>
      </c>
      <c r="K72" s="40">
        <v>3.4482758620689662</v>
      </c>
      <c r="L72" s="31"/>
      <c r="M72" s="40"/>
      <c r="N72" s="31"/>
      <c r="O72" s="40"/>
      <c r="P72" s="31"/>
      <c r="Q72" s="40"/>
      <c r="R72" s="31"/>
      <c r="S72" s="40"/>
      <c r="T72" s="31"/>
      <c r="U72" s="40"/>
      <c r="V72" s="31">
        <v>175.64171122994651</v>
      </c>
      <c r="W72" s="40">
        <v>5.461990877520881</v>
      </c>
    </row>
    <row r="73" spans="1:23" ht="18.95" customHeight="1" x14ac:dyDescent="0.15">
      <c r="A73" s="174"/>
      <c r="B73" s="65"/>
      <c r="C73" s="32" t="s">
        <v>80</v>
      </c>
      <c r="D73" s="31">
        <v>143.81818181818181</v>
      </c>
      <c r="E73" s="40">
        <v>10.000000000000002</v>
      </c>
      <c r="F73" s="31"/>
      <c r="G73" s="40"/>
      <c r="H73" s="31"/>
      <c r="I73" s="40"/>
      <c r="J73" s="31">
        <v>31.823529411764707</v>
      </c>
      <c r="K73" s="40">
        <v>3.4482758620689662</v>
      </c>
      <c r="L73" s="31"/>
      <c r="M73" s="40"/>
      <c r="N73" s="31"/>
      <c r="O73" s="40"/>
      <c r="P73" s="31"/>
      <c r="Q73" s="40"/>
      <c r="R73" s="31"/>
      <c r="S73" s="40"/>
      <c r="T73" s="31"/>
      <c r="U73" s="40"/>
      <c r="V73" s="31">
        <v>175.64171122994651</v>
      </c>
      <c r="W73" s="40">
        <v>5.461990877520881</v>
      </c>
    </row>
    <row r="74" spans="1:23" ht="18.95" customHeight="1" x14ac:dyDescent="0.15">
      <c r="A74" s="174"/>
      <c r="B74" s="65"/>
      <c r="C74" s="32" t="s">
        <v>81</v>
      </c>
      <c r="D74" s="31">
        <v>143.81818181818181</v>
      </c>
      <c r="E74" s="40">
        <v>10.000000000000002</v>
      </c>
      <c r="F74" s="31"/>
      <c r="G74" s="40"/>
      <c r="H74" s="31"/>
      <c r="I74" s="40"/>
      <c r="J74" s="31">
        <v>63.647058823529413</v>
      </c>
      <c r="K74" s="40">
        <v>6.8965517241379324</v>
      </c>
      <c r="L74" s="31">
        <v>8.1851851851851851</v>
      </c>
      <c r="M74" s="40">
        <v>16.666666666666664</v>
      </c>
      <c r="N74" s="31"/>
      <c r="O74" s="40"/>
      <c r="P74" s="31"/>
      <c r="Q74" s="40"/>
      <c r="R74" s="31"/>
      <c r="S74" s="40"/>
      <c r="T74" s="31"/>
      <c r="U74" s="40"/>
      <c r="V74" s="31">
        <v>215.65042582689642</v>
      </c>
      <c r="W74" s="40">
        <v>6.7061556753904803</v>
      </c>
    </row>
    <row r="75" spans="1:23" ht="18.95" customHeight="1" x14ac:dyDescent="0.15">
      <c r="A75" s="174"/>
      <c r="B75" s="64"/>
      <c r="C75" s="32" t="s">
        <v>82</v>
      </c>
      <c r="D75" s="31">
        <v>287.63636363636363</v>
      </c>
      <c r="E75" s="40">
        <v>20.000000000000004</v>
      </c>
      <c r="F75" s="31"/>
      <c r="G75" s="40"/>
      <c r="H75" s="31">
        <v>118.26666666666667</v>
      </c>
      <c r="I75" s="40">
        <v>50</v>
      </c>
      <c r="J75" s="31">
        <v>95.470588235294116</v>
      </c>
      <c r="K75" s="40">
        <v>10.344827586206899</v>
      </c>
      <c r="L75" s="31"/>
      <c r="M75" s="40"/>
      <c r="N75" s="31"/>
      <c r="O75" s="40"/>
      <c r="P75" s="31"/>
      <c r="Q75" s="40"/>
      <c r="R75" s="31"/>
      <c r="S75" s="40"/>
      <c r="T75" s="31"/>
      <c r="U75" s="40"/>
      <c r="V75" s="31">
        <v>501.37361853832442</v>
      </c>
      <c r="W75" s="40">
        <v>15.591388352512556</v>
      </c>
    </row>
    <row r="76" spans="1:23" ht="18.95" customHeight="1" x14ac:dyDescent="0.15">
      <c r="A76" s="174"/>
      <c r="B76" s="51"/>
      <c r="C76" s="33" t="s">
        <v>83</v>
      </c>
      <c r="D76" s="34">
        <v>143.81818181818181</v>
      </c>
      <c r="E76" s="42">
        <v>10.000000000000002</v>
      </c>
      <c r="F76" s="34">
        <v>408</v>
      </c>
      <c r="G76" s="42">
        <v>75</v>
      </c>
      <c r="H76" s="34">
        <v>118.26666666666667</v>
      </c>
      <c r="I76" s="42">
        <v>50</v>
      </c>
      <c r="J76" s="34">
        <v>286.41176470588232</v>
      </c>
      <c r="K76" s="42">
        <v>31.03448275862069</v>
      </c>
      <c r="L76" s="34">
        <v>24.555555555555557</v>
      </c>
      <c r="M76" s="42">
        <v>50</v>
      </c>
      <c r="N76" s="34">
        <v>15</v>
      </c>
      <c r="O76" s="42">
        <v>60</v>
      </c>
      <c r="P76" s="34"/>
      <c r="Q76" s="42"/>
      <c r="R76" s="34"/>
      <c r="S76" s="42"/>
      <c r="T76" s="34"/>
      <c r="U76" s="42"/>
      <c r="V76" s="34">
        <v>996.05216874628627</v>
      </c>
      <c r="W76" s="42">
        <v>30.974577855852296</v>
      </c>
    </row>
    <row r="77" spans="1:23" ht="18.95" customHeight="1" x14ac:dyDescent="0.15">
      <c r="A77" s="174"/>
      <c r="B77" s="54"/>
      <c r="C77" s="15" t="s">
        <v>3</v>
      </c>
      <c r="D77" s="122">
        <v>1438.1818181818178</v>
      </c>
      <c r="E77" s="113">
        <v>100</v>
      </c>
      <c r="F77" s="122">
        <v>544</v>
      </c>
      <c r="G77" s="113">
        <v>100</v>
      </c>
      <c r="H77" s="122">
        <v>236.53333333333333</v>
      </c>
      <c r="I77" s="113">
        <v>100</v>
      </c>
      <c r="J77" s="122">
        <v>922.88235294117635</v>
      </c>
      <c r="K77" s="113">
        <v>100</v>
      </c>
      <c r="L77" s="122">
        <v>49.111111111111114</v>
      </c>
      <c r="M77" s="113">
        <v>100</v>
      </c>
      <c r="N77" s="122">
        <v>25</v>
      </c>
      <c r="O77" s="113">
        <v>100</v>
      </c>
      <c r="P77" s="122"/>
      <c r="Q77" s="113"/>
      <c r="R77" s="122"/>
      <c r="S77" s="113"/>
      <c r="T77" s="122"/>
      <c r="U77" s="113"/>
      <c r="V77" s="122">
        <v>3215.7086155674388</v>
      </c>
      <c r="W77" s="113">
        <v>100</v>
      </c>
    </row>
    <row r="78" spans="1:23" ht="18.95" customHeight="1" x14ac:dyDescent="0.15">
      <c r="A78" s="153" t="s">
        <v>3</v>
      </c>
      <c r="B78" s="154"/>
      <c r="C78" s="63" t="s">
        <v>84</v>
      </c>
      <c r="D78" s="29"/>
      <c r="E78" s="38"/>
      <c r="F78" s="29">
        <v>615.82758620689651</v>
      </c>
      <c r="G78" s="38">
        <v>18.017918037087107</v>
      </c>
      <c r="H78" s="29">
        <v>254.26315789473685</v>
      </c>
      <c r="I78" s="38">
        <v>9.1489050099613412</v>
      </c>
      <c r="J78" s="29">
        <v>760.47058823529414</v>
      </c>
      <c r="K78" s="38">
        <v>10.859394031029241</v>
      </c>
      <c r="L78" s="29">
        <v>41.254629629629626</v>
      </c>
      <c r="M78" s="38">
        <v>2.9363596521578659</v>
      </c>
      <c r="N78" s="29">
        <v>18.701492537313435</v>
      </c>
      <c r="O78" s="38">
        <v>3.4273366339341886</v>
      </c>
      <c r="P78" s="29">
        <v>15.36</v>
      </c>
      <c r="Q78" s="38">
        <v>9.5238095238095219</v>
      </c>
      <c r="R78" s="29"/>
      <c r="S78" s="38"/>
      <c r="T78" s="29"/>
      <c r="U78" s="38"/>
      <c r="V78" s="29">
        <v>1705.8774545038705</v>
      </c>
      <c r="W78" s="38">
        <v>9.2440031111919438</v>
      </c>
    </row>
    <row r="79" spans="1:23" ht="18.95" customHeight="1" x14ac:dyDescent="0.15">
      <c r="A79" s="64"/>
      <c r="B79" s="66"/>
      <c r="C79" s="30" t="s">
        <v>78</v>
      </c>
      <c r="D79" s="31">
        <v>1687.2727272727273</v>
      </c>
      <c r="E79" s="40">
        <v>54.319831421212825</v>
      </c>
      <c r="F79" s="31">
        <v>751.82758620689651</v>
      </c>
      <c r="G79" s="40">
        <v>21.997013660485482</v>
      </c>
      <c r="H79" s="31">
        <v>762.78947368421052</v>
      </c>
      <c r="I79" s="40">
        <v>27.446715029884022</v>
      </c>
      <c r="J79" s="31">
        <v>1268.2352941176471</v>
      </c>
      <c r="K79" s="40">
        <v>18.110189921796909</v>
      </c>
      <c r="L79" s="31">
        <v>206.60185185185188</v>
      </c>
      <c r="M79" s="40">
        <v>14.70519423602255</v>
      </c>
      <c r="N79" s="31">
        <v>87.208955223880594</v>
      </c>
      <c r="O79" s="40">
        <v>15.982384638529497</v>
      </c>
      <c r="P79" s="31">
        <v>15.36</v>
      </c>
      <c r="Q79" s="40">
        <v>9.5238095238095219</v>
      </c>
      <c r="R79" s="31">
        <v>1.4285714285714286</v>
      </c>
      <c r="S79" s="40">
        <v>9.0909090909090899</v>
      </c>
      <c r="T79" s="31">
        <v>3.3636363636363638</v>
      </c>
      <c r="U79" s="40">
        <v>16.666666666666664</v>
      </c>
      <c r="V79" s="31">
        <v>4784.0880961494213</v>
      </c>
      <c r="W79" s="40">
        <v>25.92456165491884</v>
      </c>
    </row>
    <row r="80" spans="1:23" ht="18.95" customHeight="1" x14ac:dyDescent="0.15">
      <c r="A80" s="64"/>
      <c r="B80" s="66"/>
      <c r="C80" s="32" t="s">
        <v>79</v>
      </c>
      <c r="D80" s="31">
        <v>143.81818181818181</v>
      </c>
      <c r="E80" s="40">
        <v>4.6300632170451879</v>
      </c>
      <c r="F80" s="31">
        <v>205.27586206896552</v>
      </c>
      <c r="G80" s="40">
        <v>6.0059726790290364</v>
      </c>
      <c r="H80" s="31"/>
      <c r="I80" s="40"/>
      <c r="J80" s="31">
        <v>316.8235294117647</v>
      </c>
      <c r="K80" s="40">
        <v>4.5241875194247747</v>
      </c>
      <c r="L80" s="31">
        <v>66.138888888888886</v>
      </c>
      <c r="M80" s="40">
        <v>4.707533833545873</v>
      </c>
      <c r="N80" s="31">
        <v>13.701492537313433</v>
      </c>
      <c r="O80" s="40">
        <v>2.5110096009190621</v>
      </c>
      <c r="P80" s="31"/>
      <c r="Q80" s="40"/>
      <c r="R80" s="31">
        <v>1.4285714285714286</v>
      </c>
      <c r="S80" s="40">
        <v>9.0909090909090899</v>
      </c>
      <c r="T80" s="31"/>
      <c r="U80" s="40"/>
      <c r="V80" s="31">
        <v>747.1865261536858</v>
      </c>
      <c r="W80" s="40">
        <v>4.048939479309885</v>
      </c>
    </row>
    <row r="81" spans="1:23" ht="18.95" customHeight="1" x14ac:dyDescent="0.15">
      <c r="A81" s="64"/>
      <c r="B81" s="66"/>
      <c r="C81" s="32" t="s">
        <v>80</v>
      </c>
      <c r="D81" s="31">
        <v>143.81818181818181</v>
      </c>
      <c r="E81" s="40">
        <v>4.6300632170451879</v>
      </c>
      <c r="F81" s="31">
        <v>205.27586206896552</v>
      </c>
      <c r="G81" s="40">
        <v>6.0059726790290364</v>
      </c>
      <c r="H81" s="31">
        <v>254.26315789473685</v>
      </c>
      <c r="I81" s="40">
        <v>9.1489050099613412</v>
      </c>
      <c r="J81" s="31">
        <v>696.82352941176475</v>
      </c>
      <c r="K81" s="40">
        <v>9.9505245739149437</v>
      </c>
      <c r="L81" s="31">
        <v>33.069444444444443</v>
      </c>
      <c r="M81" s="40">
        <v>2.3537669167729365</v>
      </c>
      <c r="N81" s="31">
        <v>54.805970149253731</v>
      </c>
      <c r="O81" s="40">
        <v>10.044038403676248</v>
      </c>
      <c r="P81" s="31"/>
      <c r="Q81" s="40"/>
      <c r="R81" s="31"/>
      <c r="S81" s="40"/>
      <c r="T81" s="31"/>
      <c r="U81" s="40"/>
      <c r="V81" s="31">
        <v>1388.0561457873471</v>
      </c>
      <c r="W81" s="40">
        <v>7.5217567922539317</v>
      </c>
    </row>
    <row r="82" spans="1:23" ht="18.95" customHeight="1" x14ac:dyDescent="0.15">
      <c r="A82" s="64"/>
      <c r="B82" s="66"/>
      <c r="C82" s="32" t="s">
        <v>81</v>
      </c>
      <c r="D82" s="31">
        <v>143.81818181818181</v>
      </c>
      <c r="E82" s="40">
        <v>4.6300632170451879</v>
      </c>
      <c r="F82" s="31"/>
      <c r="G82" s="40"/>
      <c r="H82" s="31">
        <v>254.26315789473685</v>
      </c>
      <c r="I82" s="40">
        <v>9.1489050099613412</v>
      </c>
      <c r="J82" s="31">
        <v>253.64705882352942</v>
      </c>
      <c r="K82" s="40">
        <v>3.6220379843593822</v>
      </c>
      <c r="L82" s="31">
        <v>41.254629629629626</v>
      </c>
      <c r="M82" s="40">
        <v>2.9363596521578659</v>
      </c>
      <c r="N82" s="31">
        <v>13.701492537313433</v>
      </c>
      <c r="O82" s="40">
        <v>2.5110096009190621</v>
      </c>
      <c r="P82" s="31">
        <v>7.68</v>
      </c>
      <c r="Q82" s="40">
        <v>4.761904761904761</v>
      </c>
      <c r="R82" s="31"/>
      <c r="S82" s="40"/>
      <c r="T82" s="31">
        <v>3.3636363636363638</v>
      </c>
      <c r="U82" s="40">
        <v>16.666666666666664</v>
      </c>
      <c r="V82" s="31">
        <v>717.7281570670275</v>
      </c>
      <c r="W82" s="40">
        <v>3.8893071125365584</v>
      </c>
    </row>
    <row r="83" spans="1:23" ht="18.95" customHeight="1" x14ac:dyDescent="0.15">
      <c r="A83" s="64"/>
      <c r="B83" s="66"/>
      <c r="C83" s="32" t="s">
        <v>82</v>
      </c>
      <c r="D83" s="31">
        <v>287.63636363636363</v>
      </c>
      <c r="E83" s="40">
        <v>9.2601264340903757</v>
      </c>
      <c r="F83" s="31">
        <v>410.55172413793105</v>
      </c>
      <c r="G83" s="40">
        <v>12.011945358058073</v>
      </c>
      <c r="H83" s="31">
        <v>372.52982456140353</v>
      </c>
      <c r="I83" s="40">
        <v>13.404379960154634</v>
      </c>
      <c r="J83" s="31">
        <v>475.47058823529414</v>
      </c>
      <c r="K83" s="40">
        <v>6.7896412401616155</v>
      </c>
      <c r="L83" s="31">
        <v>132.27777777777777</v>
      </c>
      <c r="M83" s="40">
        <v>9.4150676670917459</v>
      </c>
      <c r="N83" s="31">
        <v>68.507462686567166</v>
      </c>
      <c r="O83" s="40">
        <v>12.55504800459531</v>
      </c>
      <c r="P83" s="31">
        <v>23.04</v>
      </c>
      <c r="Q83" s="40">
        <v>14.285714285714283</v>
      </c>
      <c r="R83" s="31"/>
      <c r="S83" s="40"/>
      <c r="T83" s="31"/>
      <c r="U83" s="40"/>
      <c r="V83" s="31">
        <v>1770.0137410353373</v>
      </c>
      <c r="W83" s="40">
        <v>9.5915521280758131</v>
      </c>
    </row>
    <row r="84" spans="1:23" ht="18.95" customHeight="1" x14ac:dyDescent="0.15">
      <c r="A84" s="64"/>
      <c r="B84" s="52"/>
      <c r="C84" s="33" t="s">
        <v>83</v>
      </c>
      <c r="D84" s="34">
        <v>699.81818181818176</v>
      </c>
      <c r="E84" s="42">
        <v>22.529852493561222</v>
      </c>
      <c r="F84" s="34">
        <v>1229.1034482758621</v>
      </c>
      <c r="G84" s="42">
        <v>35.961177586311265</v>
      </c>
      <c r="H84" s="34">
        <v>881.05614035087717</v>
      </c>
      <c r="I84" s="42">
        <v>31.702189980077314</v>
      </c>
      <c r="J84" s="34">
        <v>3231.4117647058824</v>
      </c>
      <c r="K84" s="42">
        <v>46.144024729313145</v>
      </c>
      <c r="L84" s="34">
        <v>884.36111111111131</v>
      </c>
      <c r="M84" s="42">
        <v>62.945718042251151</v>
      </c>
      <c r="N84" s="34">
        <v>289.02985074626866</v>
      </c>
      <c r="O84" s="42">
        <v>52.969173117426621</v>
      </c>
      <c r="P84" s="34">
        <v>99.840000000000032</v>
      </c>
      <c r="Q84" s="42">
        <v>61.904761904761912</v>
      </c>
      <c r="R84" s="34">
        <v>12.857142857142858</v>
      </c>
      <c r="S84" s="42">
        <v>81.818181818181813</v>
      </c>
      <c r="T84" s="34">
        <v>13.454545454545455</v>
      </c>
      <c r="U84" s="42">
        <v>66.666666666666657</v>
      </c>
      <c r="V84" s="34">
        <v>7340.9321853198717</v>
      </c>
      <c r="W84" s="42">
        <v>39.779879721713037</v>
      </c>
    </row>
    <row r="85" spans="1:23" ht="18.95" customHeight="1" x14ac:dyDescent="0.15">
      <c r="A85" s="67"/>
      <c r="B85" s="55"/>
      <c r="C85" s="15" t="s">
        <v>3</v>
      </c>
      <c r="D85" s="122">
        <v>3106.1818181818185</v>
      </c>
      <c r="E85" s="113">
        <v>100</v>
      </c>
      <c r="F85" s="122">
        <v>3417.8620689655172</v>
      </c>
      <c r="G85" s="113">
        <v>100</v>
      </c>
      <c r="H85" s="122">
        <v>2779.1649122807021</v>
      </c>
      <c r="I85" s="113">
        <v>100</v>
      </c>
      <c r="J85" s="122">
        <v>7002.8823529411757</v>
      </c>
      <c r="K85" s="113">
        <v>100</v>
      </c>
      <c r="L85" s="122">
        <v>1404.9583333333337</v>
      </c>
      <c r="M85" s="113">
        <v>100</v>
      </c>
      <c r="N85" s="122">
        <v>545.6567164179105</v>
      </c>
      <c r="O85" s="113">
        <v>100</v>
      </c>
      <c r="P85" s="122">
        <v>161.28000000000003</v>
      </c>
      <c r="Q85" s="113">
        <v>100</v>
      </c>
      <c r="R85" s="122">
        <v>15.714285714285715</v>
      </c>
      <c r="S85" s="113">
        <v>100</v>
      </c>
      <c r="T85" s="122">
        <v>20.181818181818183</v>
      </c>
      <c r="U85" s="113">
        <v>100</v>
      </c>
      <c r="V85" s="122">
        <v>18453.88230601656</v>
      </c>
      <c r="W85" s="113">
        <v>100</v>
      </c>
    </row>
    <row r="86" spans="1:23" ht="18.95" customHeight="1" x14ac:dyDescent="0.15">
      <c r="A86" s="184" t="s">
        <v>7</v>
      </c>
      <c r="B86" s="151" t="s">
        <v>45</v>
      </c>
      <c r="C86" s="63" t="s">
        <v>77</v>
      </c>
      <c r="D86" s="29">
        <v>561.77419354838719</v>
      </c>
      <c r="E86" s="38">
        <v>36.000000000000007</v>
      </c>
      <c r="F86" s="29">
        <v>162.71428571428572</v>
      </c>
      <c r="G86" s="38">
        <v>20</v>
      </c>
      <c r="H86" s="29">
        <v>31.523809523809526</v>
      </c>
      <c r="I86" s="38">
        <v>6.666666666666667</v>
      </c>
      <c r="J86" s="29">
        <v>29.095890410958901</v>
      </c>
      <c r="K86" s="38">
        <v>5.1724137931034466</v>
      </c>
      <c r="L86" s="29"/>
      <c r="M86" s="38"/>
      <c r="N86" s="29"/>
      <c r="O86" s="38"/>
      <c r="P86" s="29"/>
      <c r="Q86" s="38"/>
      <c r="R86" s="29"/>
      <c r="S86" s="38"/>
      <c r="T86" s="29"/>
      <c r="U86" s="38"/>
      <c r="V86" s="29">
        <v>785.10817919744125</v>
      </c>
      <c r="W86" s="38">
        <v>22.567499327440878</v>
      </c>
    </row>
    <row r="87" spans="1:23" ht="18.95" customHeight="1" x14ac:dyDescent="0.15">
      <c r="A87" s="173"/>
      <c r="B87" s="172"/>
      <c r="C87" s="30" t="s">
        <v>78</v>
      </c>
      <c r="D87" s="31">
        <v>187.25806451612902</v>
      </c>
      <c r="E87" s="40">
        <v>12</v>
      </c>
      <c r="F87" s="31">
        <v>40.678571428571431</v>
      </c>
      <c r="G87" s="40">
        <v>5</v>
      </c>
      <c r="H87" s="31">
        <v>31.523809523809526</v>
      </c>
      <c r="I87" s="40">
        <v>6.666666666666667</v>
      </c>
      <c r="J87" s="31">
        <v>29.095890410958901</v>
      </c>
      <c r="K87" s="40">
        <v>5.1724137931034466</v>
      </c>
      <c r="L87" s="31">
        <v>6.666666666666667</v>
      </c>
      <c r="M87" s="40">
        <v>13.333333333333334</v>
      </c>
      <c r="N87" s="31"/>
      <c r="O87" s="40"/>
      <c r="P87" s="31"/>
      <c r="Q87" s="40"/>
      <c r="R87" s="31"/>
      <c r="S87" s="40"/>
      <c r="T87" s="31"/>
      <c r="U87" s="40"/>
      <c r="V87" s="31">
        <v>295.22300254613555</v>
      </c>
      <c r="W87" s="40">
        <v>8.4860215291802472</v>
      </c>
    </row>
    <row r="88" spans="1:23" ht="18.95" customHeight="1" x14ac:dyDescent="0.15">
      <c r="A88" s="173"/>
      <c r="B88" s="65"/>
      <c r="C88" s="32" t="s">
        <v>79</v>
      </c>
      <c r="D88" s="31">
        <v>249.67741935483872</v>
      </c>
      <c r="E88" s="40">
        <v>16</v>
      </c>
      <c r="F88" s="31"/>
      <c r="G88" s="40"/>
      <c r="H88" s="31">
        <v>126.0952380952381</v>
      </c>
      <c r="I88" s="40">
        <v>26.666666666666668</v>
      </c>
      <c r="J88" s="31">
        <v>19.397260273972602</v>
      </c>
      <c r="K88" s="40">
        <v>3.4482758620689644</v>
      </c>
      <c r="L88" s="31">
        <v>3.3333333333333335</v>
      </c>
      <c r="M88" s="40">
        <v>6.666666666666667</v>
      </c>
      <c r="N88" s="31"/>
      <c r="O88" s="40"/>
      <c r="P88" s="31"/>
      <c r="Q88" s="40"/>
      <c r="R88" s="31"/>
      <c r="S88" s="40"/>
      <c r="T88" s="31"/>
      <c r="U88" s="40"/>
      <c r="V88" s="31">
        <v>398.50325105738278</v>
      </c>
      <c r="W88" s="40">
        <v>11.454755011485936</v>
      </c>
    </row>
    <row r="89" spans="1:23" ht="18.95" customHeight="1" x14ac:dyDescent="0.15">
      <c r="A89" s="174"/>
      <c r="B89" s="65"/>
      <c r="C89" s="32" t="s">
        <v>80</v>
      </c>
      <c r="D89" s="31">
        <v>124.83870967741936</v>
      </c>
      <c r="E89" s="40">
        <v>8</v>
      </c>
      <c r="F89" s="31">
        <v>162.71428571428572</v>
      </c>
      <c r="G89" s="40">
        <v>20</v>
      </c>
      <c r="H89" s="31"/>
      <c r="I89" s="40"/>
      <c r="J89" s="31">
        <v>9.6986301369863011</v>
      </c>
      <c r="K89" s="40">
        <v>1.7241379310344822</v>
      </c>
      <c r="L89" s="31">
        <v>3.3333333333333335</v>
      </c>
      <c r="M89" s="40">
        <v>6.666666666666667</v>
      </c>
      <c r="N89" s="31"/>
      <c r="O89" s="40"/>
      <c r="P89" s="31"/>
      <c r="Q89" s="40"/>
      <c r="R89" s="31"/>
      <c r="S89" s="40"/>
      <c r="T89" s="31"/>
      <c r="U89" s="40"/>
      <c r="V89" s="31">
        <v>300.58495886202468</v>
      </c>
      <c r="W89" s="40">
        <v>8.6401479906779368</v>
      </c>
    </row>
    <row r="90" spans="1:23" ht="18.95" customHeight="1" x14ac:dyDescent="0.15">
      <c r="A90" s="174"/>
      <c r="B90" s="65"/>
      <c r="C90" s="32" t="s">
        <v>81</v>
      </c>
      <c r="D90" s="31">
        <v>62.41935483870968</v>
      </c>
      <c r="E90" s="40">
        <v>4</v>
      </c>
      <c r="F90" s="31">
        <v>81.357142857142861</v>
      </c>
      <c r="G90" s="40">
        <v>10</v>
      </c>
      <c r="H90" s="31"/>
      <c r="I90" s="40"/>
      <c r="J90" s="31">
        <v>38.794520547945204</v>
      </c>
      <c r="K90" s="40">
        <v>6.8965517241379288</v>
      </c>
      <c r="L90" s="31">
        <v>6.666666666666667</v>
      </c>
      <c r="M90" s="40">
        <v>13.333333333333334</v>
      </c>
      <c r="N90" s="31">
        <v>1.4615384615384615</v>
      </c>
      <c r="O90" s="40">
        <v>7.6923076923076916</v>
      </c>
      <c r="P90" s="31"/>
      <c r="Q90" s="40"/>
      <c r="R90" s="31"/>
      <c r="S90" s="40"/>
      <c r="T90" s="31"/>
      <c r="U90" s="40"/>
      <c r="V90" s="31">
        <v>190.69922337200285</v>
      </c>
      <c r="W90" s="40">
        <v>5.481543447414384</v>
      </c>
    </row>
    <row r="91" spans="1:23" ht="18.95" customHeight="1" x14ac:dyDescent="0.15">
      <c r="A91" s="174"/>
      <c r="B91" s="64"/>
      <c r="C91" s="32" t="s">
        <v>82</v>
      </c>
      <c r="D91" s="31">
        <v>124.83870967741936</v>
      </c>
      <c r="E91" s="40">
        <v>8</v>
      </c>
      <c r="F91" s="31">
        <v>40.678571428571431</v>
      </c>
      <c r="G91" s="40">
        <v>5</v>
      </c>
      <c r="H91" s="31">
        <v>126.0952380952381</v>
      </c>
      <c r="I91" s="40">
        <v>26.666666666666668</v>
      </c>
      <c r="J91" s="31">
        <v>106.6849315068493</v>
      </c>
      <c r="K91" s="40">
        <v>18.965517241379303</v>
      </c>
      <c r="L91" s="31">
        <v>3.3333333333333335</v>
      </c>
      <c r="M91" s="40">
        <v>6.666666666666667</v>
      </c>
      <c r="N91" s="31">
        <v>1.4615384615384615</v>
      </c>
      <c r="O91" s="40">
        <v>7.6923076923076916</v>
      </c>
      <c r="P91" s="31"/>
      <c r="Q91" s="40"/>
      <c r="R91" s="31"/>
      <c r="S91" s="40"/>
      <c r="T91" s="31"/>
      <c r="U91" s="40"/>
      <c r="V91" s="31">
        <v>403.09232250294997</v>
      </c>
      <c r="W91" s="40">
        <v>11.586665325892904</v>
      </c>
    </row>
    <row r="92" spans="1:23" ht="18.95" customHeight="1" x14ac:dyDescent="0.15">
      <c r="A92" s="174"/>
      <c r="B92" s="51"/>
      <c r="C92" s="33" t="s">
        <v>83</v>
      </c>
      <c r="D92" s="34">
        <v>249.67741935483872</v>
      </c>
      <c r="E92" s="42">
        <v>16</v>
      </c>
      <c r="F92" s="34">
        <v>325.4285714285715</v>
      </c>
      <c r="G92" s="42">
        <v>40.000000000000007</v>
      </c>
      <c r="H92" s="34">
        <v>157.61904761904762</v>
      </c>
      <c r="I92" s="42">
        <v>33.333333333333329</v>
      </c>
      <c r="J92" s="34">
        <v>329.75342465753437</v>
      </c>
      <c r="K92" s="42">
        <v>58.62068965517242</v>
      </c>
      <c r="L92" s="34">
        <v>26.666666666666664</v>
      </c>
      <c r="M92" s="42">
        <v>53.333333333333329</v>
      </c>
      <c r="N92" s="34">
        <v>16.076923076923077</v>
      </c>
      <c r="O92" s="42">
        <v>84.615384615384613</v>
      </c>
      <c r="P92" s="34">
        <v>0.5</v>
      </c>
      <c r="Q92" s="42">
        <v>100</v>
      </c>
      <c r="R92" s="34"/>
      <c r="S92" s="42"/>
      <c r="T92" s="34"/>
      <c r="U92" s="42"/>
      <c r="V92" s="34">
        <v>1105.7220528035821</v>
      </c>
      <c r="W92" s="42">
        <v>31.783367367907701</v>
      </c>
    </row>
    <row r="93" spans="1:23" ht="18.95" customHeight="1" x14ac:dyDescent="0.15">
      <c r="A93" s="174"/>
      <c r="B93" s="54"/>
      <c r="C93" s="15" t="s">
        <v>3</v>
      </c>
      <c r="D93" s="122">
        <v>1560.483870967742</v>
      </c>
      <c r="E93" s="113">
        <v>100</v>
      </c>
      <c r="F93" s="122">
        <v>813.57142857142867</v>
      </c>
      <c r="G93" s="113">
        <v>100</v>
      </c>
      <c r="H93" s="122">
        <v>472.85714285714289</v>
      </c>
      <c r="I93" s="113">
        <v>100</v>
      </c>
      <c r="J93" s="122">
        <v>562.52054794520564</v>
      </c>
      <c r="K93" s="113">
        <v>100</v>
      </c>
      <c r="L93" s="122">
        <v>50</v>
      </c>
      <c r="M93" s="113">
        <v>100</v>
      </c>
      <c r="N93" s="122">
        <v>19</v>
      </c>
      <c r="O93" s="113">
        <v>100</v>
      </c>
      <c r="P93" s="122">
        <v>0.5</v>
      </c>
      <c r="Q93" s="113">
        <v>100</v>
      </c>
      <c r="R93" s="122"/>
      <c r="S93" s="113"/>
      <c r="T93" s="122"/>
      <c r="U93" s="113"/>
      <c r="V93" s="122">
        <v>3478.9329903415196</v>
      </c>
      <c r="W93" s="113">
        <v>100</v>
      </c>
    </row>
    <row r="94" spans="1:23" ht="18.95" customHeight="1" x14ac:dyDescent="0.15">
      <c r="A94" s="64"/>
      <c r="B94" s="152" t="s">
        <v>57</v>
      </c>
      <c r="C94" s="63" t="s">
        <v>77</v>
      </c>
      <c r="D94" s="29">
        <v>143.86363636363637</v>
      </c>
      <c r="E94" s="38">
        <v>23.80952380952381</v>
      </c>
      <c r="F94" s="29">
        <v>834.84848484848555</v>
      </c>
      <c r="G94" s="38">
        <v>31.666666666666682</v>
      </c>
      <c r="H94" s="29">
        <v>134.32258064516128</v>
      </c>
      <c r="I94" s="38">
        <v>6.8965517241379324</v>
      </c>
      <c r="J94" s="29">
        <v>247.44705882352943</v>
      </c>
      <c r="K94" s="38">
        <v>11.250000000000002</v>
      </c>
      <c r="L94" s="29">
        <v>29.158878504672888</v>
      </c>
      <c r="M94" s="38">
        <v>13.541666666666664</v>
      </c>
      <c r="N94" s="29">
        <v>13.555555555555554</v>
      </c>
      <c r="O94" s="38">
        <v>11.392405063291136</v>
      </c>
      <c r="P94" s="29">
        <v>0.88888888888888884</v>
      </c>
      <c r="Q94" s="38">
        <v>6.2499999999999991</v>
      </c>
      <c r="R94" s="29"/>
      <c r="S94" s="38"/>
      <c r="T94" s="29"/>
      <c r="U94" s="38"/>
      <c r="V94" s="29">
        <v>1404.0850836299301</v>
      </c>
      <c r="W94" s="38">
        <v>18.137506444240231</v>
      </c>
    </row>
    <row r="95" spans="1:23" ht="18.95" customHeight="1" x14ac:dyDescent="0.15">
      <c r="A95" s="64"/>
      <c r="B95" s="172"/>
      <c r="C95" s="30" t="s">
        <v>78</v>
      </c>
      <c r="D95" s="31">
        <v>172.63636363636365</v>
      </c>
      <c r="E95" s="40">
        <v>28.571428571428573</v>
      </c>
      <c r="F95" s="31">
        <v>527.27272727272759</v>
      </c>
      <c r="G95" s="40">
        <v>20.000000000000004</v>
      </c>
      <c r="H95" s="31">
        <v>335.80645161290317</v>
      </c>
      <c r="I95" s="40">
        <v>17.241379310344829</v>
      </c>
      <c r="J95" s="31">
        <v>426.15882352941179</v>
      </c>
      <c r="K95" s="40">
        <v>19.375</v>
      </c>
      <c r="L95" s="31">
        <v>35.887850467289709</v>
      </c>
      <c r="M95" s="40">
        <v>16.666666666666664</v>
      </c>
      <c r="N95" s="31">
        <v>30.123456790123466</v>
      </c>
      <c r="O95" s="40">
        <v>25.316455696202535</v>
      </c>
      <c r="P95" s="31">
        <v>0.88888888888888884</v>
      </c>
      <c r="Q95" s="40">
        <v>6.2499999999999991</v>
      </c>
      <c r="R95" s="31"/>
      <c r="S95" s="40"/>
      <c r="T95" s="31"/>
      <c r="U95" s="40"/>
      <c r="V95" s="31">
        <v>1528.7745621977085</v>
      </c>
      <c r="W95" s="40">
        <v>19.748203863804946</v>
      </c>
    </row>
    <row r="96" spans="1:23" ht="18.95" customHeight="1" x14ac:dyDescent="0.15">
      <c r="A96" s="64"/>
      <c r="B96" s="172"/>
      <c r="C96" s="32" t="s">
        <v>79</v>
      </c>
      <c r="D96" s="31"/>
      <c r="E96" s="40"/>
      <c r="F96" s="31">
        <v>175.75757575757575</v>
      </c>
      <c r="G96" s="40">
        <v>6.6666666666666634</v>
      </c>
      <c r="H96" s="31">
        <v>134.32258064516128</v>
      </c>
      <c r="I96" s="40">
        <v>6.8965517241379324</v>
      </c>
      <c r="J96" s="31">
        <v>206.20588235294119</v>
      </c>
      <c r="K96" s="40">
        <v>9.375</v>
      </c>
      <c r="L96" s="31">
        <v>17.943925233644858</v>
      </c>
      <c r="M96" s="40">
        <v>8.3333333333333339</v>
      </c>
      <c r="N96" s="31">
        <v>10.543209876543209</v>
      </c>
      <c r="O96" s="40">
        <v>8.8607594936708836</v>
      </c>
      <c r="P96" s="31"/>
      <c r="Q96" s="40"/>
      <c r="R96" s="31">
        <v>0.4</v>
      </c>
      <c r="S96" s="40">
        <v>20</v>
      </c>
      <c r="T96" s="31"/>
      <c r="U96" s="40"/>
      <c r="V96" s="31">
        <v>545.17317386586626</v>
      </c>
      <c r="W96" s="40">
        <v>7.042366641098238</v>
      </c>
    </row>
    <row r="97" spans="1:23" ht="18.95" customHeight="1" x14ac:dyDescent="0.15">
      <c r="A97" s="64"/>
      <c r="B97" s="172"/>
      <c r="C97" s="32" t="s">
        <v>80</v>
      </c>
      <c r="D97" s="31">
        <v>28.772727272727273</v>
      </c>
      <c r="E97" s="40">
        <v>4.7619047619047619</v>
      </c>
      <c r="F97" s="31">
        <v>153.78787878787878</v>
      </c>
      <c r="G97" s="40">
        <v>5.8333333333333313</v>
      </c>
      <c r="H97" s="31">
        <v>335.80645161290317</v>
      </c>
      <c r="I97" s="40">
        <v>17.241379310344829</v>
      </c>
      <c r="J97" s="31">
        <v>274.94117647058823</v>
      </c>
      <c r="K97" s="40">
        <v>12.5</v>
      </c>
      <c r="L97" s="31">
        <v>15.700934579439252</v>
      </c>
      <c r="M97" s="40">
        <v>7.2916666666666679</v>
      </c>
      <c r="N97" s="31">
        <v>9.0370370370370363</v>
      </c>
      <c r="O97" s="40">
        <v>7.5949367088607573</v>
      </c>
      <c r="P97" s="31">
        <v>2.6666666666666665</v>
      </c>
      <c r="Q97" s="40">
        <v>18.749999999999996</v>
      </c>
      <c r="R97" s="31"/>
      <c r="S97" s="40"/>
      <c r="T97" s="31"/>
      <c r="U97" s="40"/>
      <c r="V97" s="31">
        <v>820.71287242724043</v>
      </c>
      <c r="W97" s="40">
        <v>10.601697280364636</v>
      </c>
    </row>
    <row r="98" spans="1:23" ht="18.95" customHeight="1" x14ac:dyDescent="0.15">
      <c r="A98" s="64"/>
      <c r="B98" s="172"/>
      <c r="C98" s="32" t="s">
        <v>81</v>
      </c>
      <c r="D98" s="31">
        <v>86.318181818181813</v>
      </c>
      <c r="E98" s="40">
        <v>14.285714285714285</v>
      </c>
      <c r="F98" s="31">
        <v>153.78787878787878</v>
      </c>
      <c r="G98" s="40">
        <v>5.8333333333333313</v>
      </c>
      <c r="H98" s="31">
        <v>201.48387096774192</v>
      </c>
      <c r="I98" s="40">
        <v>10.344827586206899</v>
      </c>
      <c r="J98" s="31">
        <v>178.71176470588236</v>
      </c>
      <c r="K98" s="40">
        <v>8.125</v>
      </c>
      <c r="L98" s="31">
        <v>20.186915887850464</v>
      </c>
      <c r="M98" s="40">
        <v>9.375</v>
      </c>
      <c r="N98" s="31">
        <v>7.5308641975308639</v>
      </c>
      <c r="O98" s="40">
        <v>6.329113924050632</v>
      </c>
      <c r="P98" s="31"/>
      <c r="Q98" s="40"/>
      <c r="R98" s="31">
        <v>0.8</v>
      </c>
      <c r="S98" s="40">
        <v>40</v>
      </c>
      <c r="T98" s="31"/>
      <c r="U98" s="40"/>
      <c r="V98" s="31">
        <v>648.81947636506607</v>
      </c>
      <c r="W98" s="40">
        <v>8.3812352762103703</v>
      </c>
    </row>
    <row r="99" spans="1:23" ht="18.95" customHeight="1" x14ac:dyDescent="0.15">
      <c r="A99" s="64"/>
      <c r="B99" s="172"/>
      <c r="C99" s="32" t="s">
        <v>82</v>
      </c>
      <c r="D99" s="31">
        <v>57.545454545454547</v>
      </c>
      <c r="E99" s="40">
        <v>9.5238095238095237</v>
      </c>
      <c r="F99" s="31">
        <v>263.63636363636363</v>
      </c>
      <c r="G99" s="40">
        <v>9.9999999999999964</v>
      </c>
      <c r="H99" s="31">
        <v>335.80645161290317</v>
      </c>
      <c r="I99" s="40">
        <v>17.241379310344829</v>
      </c>
      <c r="J99" s="31">
        <v>274.94117647058823</v>
      </c>
      <c r="K99" s="40">
        <v>12.5</v>
      </c>
      <c r="L99" s="31">
        <v>24.672897196261676</v>
      </c>
      <c r="M99" s="40">
        <v>11.458333333333332</v>
      </c>
      <c r="N99" s="31">
        <v>16.567901234567898</v>
      </c>
      <c r="O99" s="40">
        <v>13.924050632911388</v>
      </c>
      <c r="P99" s="31">
        <v>4.4444444444444446</v>
      </c>
      <c r="Q99" s="40">
        <v>31.25</v>
      </c>
      <c r="R99" s="31"/>
      <c r="S99" s="40"/>
      <c r="T99" s="31">
        <v>3</v>
      </c>
      <c r="U99" s="40">
        <v>100</v>
      </c>
      <c r="V99" s="31">
        <v>980.61468914058378</v>
      </c>
      <c r="W99" s="40">
        <v>12.667256030968376</v>
      </c>
    </row>
    <row r="100" spans="1:23" ht="18.95" customHeight="1" x14ac:dyDescent="0.15">
      <c r="A100" s="64"/>
      <c r="B100" s="51"/>
      <c r="C100" s="33" t="s">
        <v>83</v>
      </c>
      <c r="D100" s="34">
        <v>115.09090909090909</v>
      </c>
      <c r="E100" s="42">
        <v>19.047619047619047</v>
      </c>
      <c r="F100" s="34">
        <v>527.27272727272759</v>
      </c>
      <c r="G100" s="42">
        <v>20.000000000000004</v>
      </c>
      <c r="H100" s="34">
        <v>470.1290322580644</v>
      </c>
      <c r="I100" s="42">
        <v>24.137931034482758</v>
      </c>
      <c r="J100" s="34">
        <v>591.12352941176471</v>
      </c>
      <c r="K100" s="42">
        <v>26.875</v>
      </c>
      <c r="L100" s="34">
        <v>71.775700934579433</v>
      </c>
      <c r="M100" s="42">
        <v>33.333333333333336</v>
      </c>
      <c r="N100" s="34">
        <v>31.62962962962964</v>
      </c>
      <c r="O100" s="42">
        <v>26.582278481012665</v>
      </c>
      <c r="P100" s="34">
        <v>5.3333333333333339</v>
      </c>
      <c r="Q100" s="42">
        <v>37.5</v>
      </c>
      <c r="R100" s="34">
        <v>0.8</v>
      </c>
      <c r="S100" s="42">
        <v>40</v>
      </c>
      <c r="T100" s="34"/>
      <c r="U100" s="42"/>
      <c r="V100" s="34">
        <v>1813.1548619310081</v>
      </c>
      <c r="W100" s="42">
        <v>23.421734463313225</v>
      </c>
    </row>
    <row r="101" spans="1:23" ht="18.95" customHeight="1" x14ac:dyDescent="0.15">
      <c r="A101" s="64"/>
      <c r="B101" s="54"/>
      <c r="C101" s="15" t="s">
        <v>3</v>
      </c>
      <c r="D101" s="122">
        <v>604.22727272727275</v>
      </c>
      <c r="E101" s="113">
        <v>100</v>
      </c>
      <c r="F101" s="122">
        <v>2636.3636363636374</v>
      </c>
      <c r="G101" s="113">
        <v>100</v>
      </c>
      <c r="H101" s="122">
        <v>1947.6774193548383</v>
      </c>
      <c r="I101" s="113">
        <v>100</v>
      </c>
      <c r="J101" s="122">
        <v>2199.5294117647059</v>
      </c>
      <c r="K101" s="113">
        <v>100</v>
      </c>
      <c r="L101" s="122">
        <v>215.32710280373828</v>
      </c>
      <c r="M101" s="113">
        <v>100</v>
      </c>
      <c r="N101" s="122">
        <v>118.98765432098767</v>
      </c>
      <c r="O101" s="113">
        <v>100</v>
      </c>
      <c r="P101" s="122">
        <v>14.222222222222223</v>
      </c>
      <c r="Q101" s="113">
        <v>100</v>
      </c>
      <c r="R101" s="122">
        <v>2</v>
      </c>
      <c r="S101" s="113">
        <v>100</v>
      </c>
      <c r="T101" s="122">
        <v>3</v>
      </c>
      <c r="U101" s="113">
        <v>100</v>
      </c>
      <c r="V101" s="122">
        <v>7741.3347195574015</v>
      </c>
      <c r="W101" s="113">
        <v>100</v>
      </c>
    </row>
    <row r="102" spans="1:23" ht="18.95" customHeight="1" x14ac:dyDescent="0.15">
      <c r="A102" s="64"/>
      <c r="B102" s="152" t="s">
        <v>87</v>
      </c>
      <c r="C102" s="63" t="s">
        <v>77</v>
      </c>
      <c r="D102" s="29"/>
      <c r="E102" s="38"/>
      <c r="F102" s="29">
        <v>67.28</v>
      </c>
      <c r="G102" s="38">
        <v>8.3333333333333339</v>
      </c>
      <c r="H102" s="29"/>
      <c r="I102" s="38"/>
      <c r="J102" s="29">
        <v>58.833333333333336</v>
      </c>
      <c r="K102" s="38">
        <v>4.4444444444444446</v>
      </c>
      <c r="L102" s="29">
        <v>7.6875</v>
      </c>
      <c r="M102" s="38">
        <v>6.3829787234042552</v>
      </c>
      <c r="N102" s="29">
        <v>1.625</v>
      </c>
      <c r="O102" s="38">
        <v>2.5641025641025643</v>
      </c>
      <c r="P102" s="29"/>
      <c r="Q102" s="38"/>
      <c r="R102" s="29"/>
      <c r="S102" s="38"/>
      <c r="T102" s="29"/>
      <c r="U102" s="38"/>
      <c r="V102" s="29">
        <v>135.42583333333334</v>
      </c>
      <c r="W102" s="38">
        <v>4.3503932724398693</v>
      </c>
    </row>
    <row r="103" spans="1:23" ht="18.95" customHeight="1" x14ac:dyDescent="0.15">
      <c r="A103" s="64"/>
      <c r="B103" s="172"/>
      <c r="C103" s="30" t="s">
        <v>78</v>
      </c>
      <c r="D103" s="31">
        <v>26.285714285714285</v>
      </c>
      <c r="E103" s="40">
        <v>9.9999999999999982</v>
      </c>
      <c r="F103" s="31">
        <v>100.92</v>
      </c>
      <c r="G103" s="40">
        <v>12.500000000000002</v>
      </c>
      <c r="H103" s="31">
        <v>34.411764705882355</v>
      </c>
      <c r="I103" s="40">
        <v>6.6666666666666661</v>
      </c>
      <c r="J103" s="31">
        <v>132.375</v>
      </c>
      <c r="K103" s="40">
        <v>10</v>
      </c>
      <c r="L103" s="31">
        <v>17.9375</v>
      </c>
      <c r="M103" s="40">
        <v>14.893617021276595</v>
      </c>
      <c r="N103" s="31">
        <v>11.375</v>
      </c>
      <c r="O103" s="40">
        <v>17.948717948717949</v>
      </c>
      <c r="P103" s="31">
        <v>1.6666666666666667</v>
      </c>
      <c r="Q103" s="40">
        <v>16.666666666666668</v>
      </c>
      <c r="R103" s="31">
        <v>3.75</v>
      </c>
      <c r="S103" s="40">
        <v>75</v>
      </c>
      <c r="T103" s="31">
        <v>0.66666666666666663</v>
      </c>
      <c r="U103" s="40">
        <v>16.666666666666664</v>
      </c>
      <c r="V103" s="31">
        <v>329.38831232492998</v>
      </c>
      <c r="W103" s="40">
        <v>10.581206426336909</v>
      </c>
    </row>
    <row r="104" spans="1:23" ht="18.95" customHeight="1" x14ac:dyDescent="0.15">
      <c r="A104" s="64"/>
      <c r="B104" s="172"/>
      <c r="C104" s="32" t="s">
        <v>79</v>
      </c>
      <c r="D104" s="31"/>
      <c r="E104" s="40"/>
      <c r="F104" s="31">
        <v>67.28</v>
      </c>
      <c r="G104" s="40">
        <v>8.3333333333333339</v>
      </c>
      <c r="H104" s="31">
        <v>34.411764705882355</v>
      </c>
      <c r="I104" s="40">
        <v>6.6666666666666661</v>
      </c>
      <c r="J104" s="31">
        <v>117.66666666666666</v>
      </c>
      <c r="K104" s="40">
        <v>8.8888888888888875</v>
      </c>
      <c r="L104" s="31">
        <v>10.25</v>
      </c>
      <c r="M104" s="40">
        <v>8.5106382978723403</v>
      </c>
      <c r="N104" s="31">
        <v>4.875</v>
      </c>
      <c r="O104" s="40">
        <v>7.6923076923076925</v>
      </c>
      <c r="P104" s="31">
        <v>3.3333333333333335</v>
      </c>
      <c r="Q104" s="40">
        <v>33.333333333333336</v>
      </c>
      <c r="R104" s="31"/>
      <c r="S104" s="40"/>
      <c r="T104" s="31">
        <v>0.66666666666666663</v>
      </c>
      <c r="U104" s="40">
        <v>16.666666666666664</v>
      </c>
      <c r="V104" s="31">
        <v>238.48343137254901</v>
      </c>
      <c r="W104" s="40">
        <v>7.6609956157910224</v>
      </c>
    </row>
    <row r="105" spans="1:23" ht="18.95" customHeight="1" x14ac:dyDescent="0.15">
      <c r="A105" s="64"/>
      <c r="B105" s="172"/>
      <c r="C105" s="32" t="s">
        <v>80</v>
      </c>
      <c r="D105" s="31">
        <v>52.571428571428569</v>
      </c>
      <c r="E105" s="40">
        <v>19.999999999999996</v>
      </c>
      <c r="F105" s="31">
        <v>33.64</v>
      </c>
      <c r="G105" s="40">
        <v>4.166666666666667</v>
      </c>
      <c r="H105" s="31"/>
      <c r="I105" s="40"/>
      <c r="J105" s="31">
        <v>132.375</v>
      </c>
      <c r="K105" s="40">
        <v>10</v>
      </c>
      <c r="L105" s="31">
        <v>5.125</v>
      </c>
      <c r="M105" s="40">
        <v>4.2553191489361701</v>
      </c>
      <c r="N105" s="31">
        <v>1.625</v>
      </c>
      <c r="O105" s="40">
        <v>2.5641025641025643</v>
      </c>
      <c r="P105" s="31">
        <v>1.6666666666666667</v>
      </c>
      <c r="Q105" s="40">
        <v>16.666666666666668</v>
      </c>
      <c r="R105" s="31"/>
      <c r="S105" s="40"/>
      <c r="T105" s="31">
        <v>0.66666666666666663</v>
      </c>
      <c r="U105" s="40">
        <v>16.666666666666664</v>
      </c>
      <c r="V105" s="31">
        <v>227.66976190476188</v>
      </c>
      <c r="W105" s="40">
        <v>7.3136193896668864</v>
      </c>
    </row>
    <row r="106" spans="1:23" ht="18.95" customHeight="1" x14ac:dyDescent="0.15">
      <c r="A106" s="64"/>
      <c r="B106" s="172"/>
      <c r="C106" s="32" t="s">
        <v>81</v>
      </c>
      <c r="D106" s="31"/>
      <c r="E106" s="40"/>
      <c r="F106" s="31">
        <v>100.92</v>
      </c>
      <c r="G106" s="40">
        <v>12.500000000000002</v>
      </c>
      <c r="H106" s="31">
        <v>103.23529411764707</v>
      </c>
      <c r="I106" s="40">
        <v>20</v>
      </c>
      <c r="J106" s="31">
        <v>73.541666666666671</v>
      </c>
      <c r="K106" s="40">
        <v>5.5555555555555562</v>
      </c>
      <c r="L106" s="31">
        <v>17.9375</v>
      </c>
      <c r="M106" s="40">
        <v>14.893617021276595</v>
      </c>
      <c r="N106" s="31">
        <v>8.125</v>
      </c>
      <c r="O106" s="40">
        <v>12.820512820512821</v>
      </c>
      <c r="P106" s="31">
        <v>1.6666666666666667</v>
      </c>
      <c r="Q106" s="40">
        <v>16.666666666666668</v>
      </c>
      <c r="R106" s="31"/>
      <c r="S106" s="40"/>
      <c r="T106" s="31">
        <v>0.66666666666666663</v>
      </c>
      <c r="U106" s="40">
        <v>16.666666666666664</v>
      </c>
      <c r="V106" s="31">
        <v>306.09279411764714</v>
      </c>
      <c r="W106" s="40">
        <v>9.8328657058665616</v>
      </c>
    </row>
    <row r="107" spans="1:23" ht="18.95" customHeight="1" x14ac:dyDescent="0.15">
      <c r="A107" s="64"/>
      <c r="B107" s="172"/>
      <c r="C107" s="32" t="s">
        <v>82</v>
      </c>
      <c r="D107" s="31">
        <v>52.571428571428569</v>
      </c>
      <c r="E107" s="40">
        <v>19.999999999999996</v>
      </c>
      <c r="F107" s="31">
        <v>134.56</v>
      </c>
      <c r="G107" s="40">
        <v>16.666666666666668</v>
      </c>
      <c r="H107" s="31">
        <v>103.23529411764707</v>
      </c>
      <c r="I107" s="40">
        <v>20</v>
      </c>
      <c r="J107" s="31">
        <v>205.91666666666671</v>
      </c>
      <c r="K107" s="40">
        <v>15.555555555555559</v>
      </c>
      <c r="L107" s="31">
        <v>17.9375</v>
      </c>
      <c r="M107" s="40">
        <v>14.893617021276595</v>
      </c>
      <c r="N107" s="31">
        <v>8.125</v>
      </c>
      <c r="O107" s="40">
        <v>12.820512820512821</v>
      </c>
      <c r="P107" s="31"/>
      <c r="Q107" s="40"/>
      <c r="R107" s="31">
        <v>1.25</v>
      </c>
      <c r="S107" s="40">
        <v>25</v>
      </c>
      <c r="T107" s="31"/>
      <c r="U107" s="40"/>
      <c r="V107" s="31">
        <v>523.59588935574232</v>
      </c>
      <c r="W107" s="40">
        <v>16.819893062232524</v>
      </c>
    </row>
    <row r="108" spans="1:23" ht="18.95" customHeight="1" x14ac:dyDescent="0.15">
      <c r="A108" s="64"/>
      <c r="B108" s="51"/>
      <c r="C108" s="33" t="s">
        <v>83</v>
      </c>
      <c r="D108" s="34">
        <v>131.42857142857142</v>
      </c>
      <c r="E108" s="42">
        <v>49.999999999999986</v>
      </c>
      <c r="F108" s="34">
        <v>302.75999999999993</v>
      </c>
      <c r="G108" s="42">
        <v>37.5</v>
      </c>
      <c r="H108" s="34">
        <v>240.88235294117646</v>
      </c>
      <c r="I108" s="42">
        <v>46.666666666666657</v>
      </c>
      <c r="J108" s="34">
        <v>603.04166666666663</v>
      </c>
      <c r="K108" s="42">
        <v>45.55555555555555</v>
      </c>
      <c r="L108" s="34">
        <v>43.5625</v>
      </c>
      <c r="M108" s="42">
        <v>36.170212765957444</v>
      </c>
      <c r="N108" s="34">
        <v>27.625</v>
      </c>
      <c r="O108" s="42">
        <v>43.589743589743591</v>
      </c>
      <c r="P108" s="34">
        <v>1.6666666666666667</v>
      </c>
      <c r="Q108" s="42">
        <v>16.666666666666668</v>
      </c>
      <c r="R108" s="34"/>
      <c r="S108" s="42"/>
      <c r="T108" s="34">
        <v>1.3333333333333333</v>
      </c>
      <c r="U108" s="42">
        <v>33.333333333333329</v>
      </c>
      <c r="V108" s="34">
        <v>1352.3000910364144</v>
      </c>
      <c r="W108" s="42">
        <v>43.441026527666232</v>
      </c>
    </row>
    <row r="109" spans="1:23" ht="18.95" customHeight="1" x14ac:dyDescent="0.15">
      <c r="A109" s="64"/>
      <c r="B109" s="54"/>
      <c r="C109" s="15" t="s">
        <v>3</v>
      </c>
      <c r="D109" s="122">
        <v>262.85714285714289</v>
      </c>
      <c r="E109" s="113">
        <v>100</v>
      </c>
      <c r="F109" s="122">
        <v>807.3599999999999</v>
      </c>
      <c r="G109" s="113">
        <v>100</v>
      </c>
      <c r="H109" s="122">
        <v>516.17647058823536</v>
      </c>
      <c r="I109" s="113">
        <v>100</v>
      </c>
      <c r="J109" s="122">
        <v>1323.75</v>
      </c>
      <c r="K109" s="113">
        <v>100</v>
      </c>
      <c r="L109" s="122">
        <v>120.4375</v>
      </c>
      <c r="M109" s="113">
        <v>100</v>
      </c>
      <c r="N109" s="122">
        <v>63.375</v>
      </c>
      <c r="O109" s="113">
        <v>100</v>
      </c>
      <c r="P109" s="122">
        <v>10</v>
      </c>
      <c r="Q109" s="113">
        <v>100</v>
      </c>
      <c r="R109" s="122">
        <v>5</v>
      </c>
      <c r="S109" s="113">
        <v>100</v>
      </c>
      <c r="T109" s="122">
        <v>4</v>
      </c>
      <c r="U109" s="113">
        <v>100</v>
      </c>
      <c r="V109" s="122">
        <v>3112.9561134453779</v>
      </c>
      <c r="W109" s="113">
        <v>100</v>
      </c>
    </row>
    <row r="110" spans="1:23" ht="18.95" customHeight="1" x14ac:dyDescent="0.15">
      <c r="A110" s="64"/>
      <c r="B110" s="152" t="s">
        <v>58</v>
      </c>
      <c r="C110" s="63" t="s">
        <v>77</v>
      </c>
      <c r="D110" s="29"/>
      <c r="E110" s="38"/>
      <c r="F110" s="29">
        <v>153.30000000000001</v>
      </c>
      <c r="G110" s="38">
        <v>29.999999999999996</v>
      </c>
      <c r="H110" s="29">
        <v>75.2</v>
      </c>
      <c r="I110" s="38">
        <v>21.052631578947366</v>
      </c>
      <c r="J110" s="29">
        <v>45.150000000000006</v>
      </c>
      <c r="K110" s="38">
        <v>12.280701754385968</v>
      </c>
      <c r="L110" s="29"/>
      <c r="M110" s="38"/>
      <c r="N110" s="29">
        <v>3.5</v>
      </c>
      <c r="O110" s="38">
        <v>50</v>
      </c>
      <c r="P110" s="29"/>
      <c r="Q110" s="38"/>
      <c r="R110" s="29"/>
      <c r="S110" s="38"/>
      <c r="T110" s="29"/>
      <c r="U110" s="38"/>
      <c r="V110" s="29">
        <v>277.14999999999998</v>
      </c>
      <c r="W110" s="38">
        <v>21.133096953753473</v>
      </c>
    </row>
    <row r="111" spans="1:23" ht="18.95" customHeight="1" x14ac:dyDescent="0.15">
      <c r="A111" s="64"/>
      <c r="B111" s="172"/>
      <c r="C111" s="30" t="s">
        <v>78</v>
      </c>
      <c r="D111" s="31">
        <v>9.4</v>
      </c>
      <c r="E111" s="40">
        <v>25</v>
      </c>
      <c r="F111" s="31">
        <v>136.26666666666668</v>
      </c>
      <c r="G111" s="40">
        <v>26.666666666666664</v>
      </c>
      <c r="H111" s="31">
        <v>75.2</v>
      </c>
      <c r="I111" s="40">
        <v>21.052631578947366</v>
      </c>
      <c r="J111" s="31">
        <v>161.24999999999997</v>
      </c>
      <c r="K111" s="40">
        <v>43.859649122807014</v>
      </c>
      <c r="L111" s="31">
        <v>16.666666666666664</v>
      </c>
      <c r="M111" s="40">
        <v>55.55555555555555</v>
      </c>
      <c r="N111" s="31">
        <v>3.5</v>
      </c>
      <c r="O111" s="40">
        <v>50</v>
      </c>
      <c r="P111" s="31">
        <v>1</v>
      </c>
      <c r="Q111" s="40">
        <v>100</v>
      </c>
      <c r="R111" s="31"/>
      <c r="S111" s="40"/>
      <c r="T111" s="31"/>
      <c r="U111" s="40"/>
      <c r="V111" s="31">
        <v>403.28333333333336</v>
      </c>
      <c r="W111" s="40">
        <v>30.75094996632226</v>
      </c>
    </row>
    <row r="112" spans="1:23" ht="18.95" customHeight="1" x14ac:dyDescent="0.15">
      <c r="A112" s="64"/>
      <c r="B112" s="65"/>
      <c r="C112" s="32" t="s">
        <v>79</v>
      </c>
      <c r="D112" s="31"/>
      <c r="E112" s="40"/>
      <c r="F112" s="31">
        <v>85.166666666666671</v>
      </c>
      <c r="G112" s="40">
        <v>16.666666666666664</v>
      </c>
      <c r="H112" s="31">
        <v>75.2</v>
      </c>
      <c r="I112" s="40">
        <v>21.052631578947366</v>
      </c>
      <c r="J112" s="31">
        <v>64.500000000000014</v>
      </c>
      <c r="K112" s="40">
        <v>17.543859649122812</v>
      </c>
      <c r="L112" s="31">
        <v>1.6666666666666667</v>
      </c>
      <c r="M112" s="40">
        <v>5.5555555555555554</v>
      </c>
      <c r="N112" s="31"/>
      <c r="O112" s="40"/>
      <c r="P112" s="31"/>
      <c r="Q112" s="40"/>
      <c r="R112" s="31"/>
      <c r="S112" s="40"/>
      <c r="T112" s="31"/>
      <c r="U112" s="40"/>
      <c r="V112" s="31">
        <v>226.53333333333333</v>
      </c>
      <c r="W112" s="40">
        <v>17.273501340755139</v>
      </c>
    </row>
    <row r="113" spans="1:23" ht="18.95" customHeight="1" x14ac:dyDescent="0.15">
      <c r="A113" s="64"/>
      <c r="B113" s="65"/>
      <c r="C113" s="32" t="s">
        <v>80</v>
      </c>
      <c r="D113" s="31">
        <v>9.4</v>
      </c>
      <c r="E113" s="40">
        <v>25</v>
      </c>
      <c r="F113" s="31">
        <v>51.100000000000009</v>
      </c>
      <c r="G113" s="40">
        <v>10</v>
      </c>
      <c r="H113" s="31">
        <v>94</v>
      </c>
      <c r="I113" s="40">
        <v>26.315789473684209</v>
      </c>
      <c r="J113" s="31">
        <v>19.350000000000001</v>
      </c>
      <c r="K113" s="40">
        <v>5.2631578947368425</v>
      </c>
      <c r="L113" s="31">
        <v>6.666666666666667</v>
      </c>
      <c r="M113" s="40">
        <v>22.222222222222221</v>
      </c>
      <c r="N113" s="31"/>
      <c r="O113" s="40"/>
      <c r="P113" s="31"/>
      <c r="Q113" s="40"/>
      <c r="R113" s="31"/>
      <c r="S113" s="40"/>
      <c r="T113" s="31"/>
      <c r="U113" s="40"/>
      <c r="V113" s="31">
        <v>180.51666666666665</v>
      </c>
      <c r="W113" s="40">
        <v>13.764662523669726</v>
      </c>
    </row>
    <row r="114" spans="1:23" ht="18.95" customHeight="1" x14ac:dyDescent="0.15">
      <c r="A114" s="64"/>
      <c r="B114" s="65"/>
      <c r="C114" s="32" t="s">
        <v>81</v>
      </c>
      <c r="D114" s="31"/>
      <c r="E114" s="40"/>
      <c r="F114" s="31"/>
      <c r="G114" s="40"/>
      <c r="H114" s="31">
        <v>18.8</v>
      </c>
      <c r="I114" s="40">
        <v>5.2631578947368416</v>
      </c>
      <c r="J114" s="31">
        <v>12.9</v>
      </c>
      <c r="K114" s="40">
        <v>3.5087719298245617</v>
      </c>
      <c r="L114" s="31">
        <v>3.3333333333333335</v>
      </c>
      <c r="M114" s="40">
        <v>11.111111111111111</v>
      </c>
      <c r="N114" s="31"/>
      <c r="O114" s="40"/>
      <c r="P114" s="31"/>
      <c r="Q114" s="40"/>
      <c r="R114" s="31"/>
      <c r="S114" s="40"/>
      <c r="T114" s="31"/>
      <c r="U114" s="40"/>
      <c r="V114" s="31">
        <v>35.033333333333339</v>
      </c>
      <c r="W114" s="40">
        <v>2.6713434239455056</v>
      </c>
    </row>
    <row r="115" spans="1:23" ht="18.95" customHeight="1" x14ac:dyDescent="0.15">
      <c r="A115" s="64"/>
      <c r="B115" s="64"/>
      <c r="C115" s="32" t="s">
        <v>82</v>
      </c>
      <c r="D115" s="31">
        <v>9.4</v>
      </c>
      <c r="E115" s="40">
        <v>25</v>
      </c>
      <c r="F115" s="31"/>
      <c r="G115" s="40"/>
      <c r="H115" s="31"/>
      <c r="I115" s="40"/>
      <c r="J115" s="31">
        <v>38.700000000000003</v>
      </c>
      <c r="K115" s="40">
        <v>10.526315789473685</v>
      </c>
      <c r="L115" s="31"/>
      <c r="M115" s="40"/>
      <c r="N115" s="31"/>
      <c r="O115" s="40"/>
      <c r="P115" s="31"/>
      <c r="Q115" s="40"/>
      <c r="R115" s="31"/>
      <c r="S115" s="40"/>
      <c r="T115" s="31"/>
      <c r="U115" s="40"/>
      <c r="V115" s="31">
        <v>48.1</v>
      </c>
      <c r="W115" s="40">
        <v>3.6676960616111929</v>
      </c>
    </row>
    <row r="116" spans="1:23" ht="18.95" customHeight="1" x14ac:dyDescent="0.15">
      <c r="A116" s="64"/>
      <c r="B116" s="51"/>
      <c r="C116" s="33" t="s">
        <v>83</v>
      </c>
      <c r="D116" s="34">
        <v>9.4</v>
      </c>
      <c r="E116" s="42">
        <v>25</v>
      </c>
      <c r="F116" s="34">
        <v>85.166666666666671</v>
      </c>
      <c r="G116" s="42">
        <v>16.666666666666664</v>
      </c>
      <c r="H116" s="34">
        <v>18.8</v>
      </c>
      <c r="I116" s="42">
        <v>5.2631578947368416</v>
      </c>
      <c r="J116" s="34">
        <v>25.8</v>
      </c>
      <c r="K116" s="42">
        <v>7.0175438596491233</v>
      </c>
      <c r="L116" s="34">
        <v>1.6666666666666667</v>
      </c>
      <c r="M116" s="42">
        <v>5.5555555555555554</v>
      </c>
      <c r="N116" s="34"/>
      <c r="O116" s="42"/>
      <c r="P116" s="34"/>
      <c r="Q116" s="42"/>
      <c r="R116" s="34"/>
      <c r="S116" s="42"/>
      <c r="T116" s="34"/>
      <c r="U116" s="42"/>
      <c r="V116" s="34">
        <v>140.83333333333334</v>
      </c>
      <c r="W116" s="42">
        <v>10.738749729942683</v>
      </c>
    </row>
    <row r="117" spans="1:23" ht="18.95" customHeight="1" x14ac:dyDescent="0.15">
      <c r="A117" s="64"/>
      <c r="B117" s="54"/>
      <c r="C117" s="15" t="s">
        <v>3</v>
      </c>
      <c r="D117" s="122">
        <v>37.6</v>
      </c>
      <c r="E117" s="113">
        <v>100</v>
      </c>
      <c r="F117" s="122">
        <v>511.00000000000011</v>
      </c>
      <c r="G117" s="113">
        <v>100</v>
      </c>
      <c r="H117" s="122">
        <v>357.20000000000005</v>
      </c>
      <c r="I117" s="113">
        <v>100</v>
      </c>
      <c r="J117" s="122">
        <v>367.65</v>
      </c>
      <c r="K117" s="113">
        <v>100</v>
      </c>
      <c r="L117" s="122">
        <v>30</v>
      </c>
      <c r="M117" s="113">
        <v>100</v>
      </c>
      <c r="N117" s="122">
        <v>7</v>
      </c>
      <c r="O117" s="113">
        <v>100</v>
      </c>
      <c r="P117" s="122">
        <v>1</v>
      </c>
      <c r="Q117" s="113">
        <v>100</v>
      </c>
      <c r="R117" s="122"/>
      <c r="S117" s="113"/>
      <c r="T117" s="122"/>
      <c r="U117" s="113"/>
      <c r="V117" s="122">
        <v>1311.4500000000003</v>
      </c>
      <c r="W117" s="113">
        <v>100</v>
      </c>
    </row>
    <row r="118" spans="1:23" ht="18.95" customHeight="1" x14ac:dyDescent="0.15">
      <c r="A118" s="64"/>
      <c r="B118" s="152" t="s">
        <v>59</v>
      </c>
      <c r="C118" s="63" t="s">
        <v>77</v>
      </c>
      <c r="D118" s="29"/>
      <c r="E118" s="38"/>
      <c r="F118" s="29">
        <v>81.473684210526315</v>
      </c>
      <c r="G118" s="38">
        <v>18.75</v>
      </c>
      <c r="H118" s="29">
        <v>413</v>
      </c>
      <c r="I118" s="38">
        <v>100</v>
      </c>
      <c r="J118" s="29">
        <v>17.96153846153846</v>
      </c>
      <c r="K118" s="38">
        <v>4.5454545454545459</v>
      </c>
      <c r="L118" s="29"/>
      <c r="M118" s="38"/>
      <c r="N118" s="29"/>
      <c r="O118" s="38"/>
      <c r="P118" s="29"/>
      <c r="Q118" s="38"/>
      <c r="R118" s="29"/>
      <c r="S118" s="38"/>
      <c r="T118" s="29"/>
      <c r="U118" s="38"/>
      <c r="V118" s="29">
        <v>512.43522267206481</v>
      </c>
      <c r="W118" s="38">
        <v>37.939050051256224</v>
      </c>
    </row>
    <row r="119" spans="1:23" ht="18.95" customHeight="1" x14ac:dyDescent="0.15">
      <c r="A119" s="64"/>
      <c r="B119" s="172"/>
      <c r="C119" s="30" t="s">
        <v>78</v>
      </c>
      <c r="D119" s="31"/>
      <c r="E119" s="40"/>
      <c r="F119" s="31">
        <v>108.63157894736842</v>
      </c>
      <c r="G119" s="40">
        <v>25</v>
      </c>
      <c r="H119" s="31"/>
      <c r="I119" s="40"/>
      <c r="J119" s="31">
        <v>107.76923076923075</v>
      </c>
      <c r="K119" s="40">
        <v>27.272727272727273</v>
      </c>
      <c r="L119" s="31">
        <v>11.428571428571429</v>
      </c>
      <c r="M119" s="40">
        <v>14.285714285714286</v>
      </c>
      <c r="N119" s="31"/>
      <c r="O119" s="40"/>
      <c r="P119" s="31"/>
      <c r="Q119" s="40"/>
      <c r="R119" s="31"/>
      <c r="S119" s="40"/>
      <c r="T119" s="31"/>
      <c r="U119" s="40"/>
      <c r="V119" s="31">
        <v>227.82938114517057</v>
      </c>
      <c r="W119" s="40">
        <v>16.867752082578615</v>
      </c>
    </row>
    <row r="120" spans="1:23" ht="18.95" customHeight="1" x14ac:dyDescent="0.15">
      <c r="A120" s="64"/>
      <c r="B120" s="65"/>
      <c r="C120" s="32" t="s">
        <v>79</v>
      </c>
      <c r="D120" s="31"/>
      <c r="E120" s="40"/>
      <c r="F120" s="31">
        <v>27.157894736842106</v>
      </c>
      <c r="G120" s="40">
        <v>6.25</v>
      </c>
      <c r="H120" s="31"/>
      <c r="I120" s="40"/>
      <c r="J120" s="31">
        <v>17.96153846153846</v>
      </c>
      <c r="K120" s="40">
        <v>4.5454545454545459</v>
      </c>
      <c r="L120" s="31">
        <v>17.142857142857142</v>
      </c>
      <c r="M120" s="40">
        <v>21.428571428571427</v>
      </c>
      <c r="N120" s="31">
        <v>5.6</v>
      </c>
      <c r="O120" s="40">
        <v>20</v>
      </c>
      <c r="P120" s="31"/>
      <c r="Q120" s="40"/>
      <c r="R120" s="31"/>
      <c r="S120" s="40"/>
      <c r="T120" s="31"/>
      <c r="U120" s="40"/>
      <c r="V120" s="31">
        <v>67.862290341237696</v>
      </c>
      <c r="W120" s="40">
        <v>5.0243049578517072</v>
      </c>
    </row>
    <row r="121" spans="1:23" ht="18.95" customHeight="1" x14ac:dyDescent="0.15">
      <c r="A121" s="64"/>
      <c r="B121" s="65"/>
      <c r="C121" s="32" t="s">
        <v>80</v>
      </c>
      <c r="D121" s="31"/>
      <c r="E121" s="40"/>
      <c r="F121" s="31">
        <v>27.157894736842106</v>
      </c>
      <c r="G121" s="40">
        <v>6.25</v>
      </c>
      <c r="H121" s="31"/>
      <c r="I121" s="40"/>
      <c r="J121" s="31">
        <v>53.88461538461538</v>
      </c>
      <c r="K121" s="40">
        <v>13.636363636363638</v>
      </c>
      <c r="L121" s="31">
        <v>17.142857142857142</v>
      </c>
      <c r="M121" s="40">
        <v>21.428571428571427</v>
      </c>
      <c r="N121" s="31">
        <v>5.6</v>
      </c>
      <c r="O121" s="40">
        <v>20</v>
      </c>
      <c r="P121" s="31"/>
      <c r="Q121" s="40"/>
      <c r="R121" s="31"/>
      <c r="S121" s="40"/>
      <c r="T121" s="31"/>
      <c r="U121" s="40"/>
      <c r="V121" s="31">
        <v>103.78536726431462</v>
      </c>
      <c r="W121" s="40">
        <v>7.6839336349614555</v>
      </c>
    </row>
    <row r="122" spans="1:23" ht="18.95" customHeight="1" x14ac:dyDescent="0.15">
      <c r="A122" s="64"/>
      <c r="B122" s="65"/>
      <c r="C122" s="32" t="s">
        <v>81</v>
      </c>
      <c r="D122" s="31"/>
      <c r="E122" s="40"/>
      <c r="F122" s="31"/>
      <c r="G122" s="40"/>
      <c r="H122" s="31"/>
      <c r="I122" s="40"/>
      <c r="J122" s="31">
        <v>71.84615384615384</v>
      </c>
      <c r="K122" s="40">
        <v>18.181818181818183</v>
      </c>
      <c r="L122" s="31"/>
      <c r="M122" s="40"/>
      <c r="N122" s="31">
        <v>5.6</v>
      </c>
      <c r="O122" s="40">
        <v>20</v>
      </c>
      <c r="P122" s="31"/>
      <c r="Q122" s="40"/>
      <c r="R122" s="31"/>
      <c r="S122" s="40"/>
      <c r="T122" s="31"/>
      <c r="U122" s="40"/>
      <c r="V122" s="31">
        <v>77.446153846153834</v>
      </c>
      <c r="W122" s="40">
        <v>5.7338632807582313</v>
      </c>
    </row>
    <row r="123" spans="1:23" ht="18.95" customHeight="1" x14ac:dyDescent="0.15">
      <c r="A123" s="64"/>
      <c r="B123" s="64"/>
      <c r="C123" s="32" t="s">
        <v>82</v>
      </c>
      <c r="D123" s="31"/>
      <c r="E123" s="40"/>
      <c r="F123" s="31">
        <v>54.315789473684212</v>
      </c>
      <c r="G123" s="40">
        <v>12.5</v>
      </c>
      <c r="H123" s="31"/>
      <c r="I123" s="40"/>
      <c r="J123" s="31">
        <v>35.92307692307692</v>
      </c>
      <c r="K123" s="40">
        <v>9.0909090909090917</v>
      </c>
      <c r="L123" s="31">
        <v>11.428571428571429</v>
      </c>
      <c r="M123" s="40">
        <v>14.285714285714286</v>
      </c>
      <c r="N123" s="31">
        <v>5.6</v>
      </c>
      <c r="O123" s="40">
        <v>20</v>
      </c>
      <c r="P123" s="31"/>
      <c r="Q123" s="40"/>
      <c r="R123" s="31"/>
      <c r="S123" s="40"/>
      <c r="T123" s="31"/>
      <c r="U123" s="40"/>
      <c r="V123" s="31">
        <v>107.26743782533255</v>
      </c>
      <c r="W123" s="40">
        <v>7.9417349012514729</v>
      </c>
    </row>
    <row r="124" spans="1:23" ht="18.95" customHeight="1" x14ac:dyDescent="0.15">
      <c r="A124" s="64"/>
      <c r="B124" s="51"/>
      <c r="C124" s="33" t="s">
        <v>83</v>
      </c>
      <c r="D124" s="34"/>
      <c r="E124" s="42"/>
      <c r="F124" s="34">
        <v>135.78947368421052</v>
      </c>
      <c r="G124" s="42">
        <v>31.249999999999996</v>
      </c>
      <c r="H124" s="34"/>
      <c r="I124" s="42"/>
      <c r="J124" s="34">
        <v>89.807692307692292</v>
      </c>
      <c r="K124" s="42">
        <v>22.727272727272727</v>
      </c>
      <c r="L124" s="34">
        <v>22.857142857142858</v>
      </c>
      <c r="M124" s="42">
        <v>28.571428571428573</v>
      </c>
      <c r="N124" s="34">
        <v>5.6</v>
      </c>
      <c r="O124" s="42">
        <v>20</v>
      </c>
      <c r="P124" s="34"/>
      <c r="Q124" s="42"/>
      <c r="R124" s="34"/>
      <c r="S124" s="42"/>
      <c r="T124" s="34"/>
      <c r="U124" s="42"/>
      <c r="V124" s="34">
        <v>254.05430884904567</v>
      </c>
      <c r="W124" s="42">
        <v>18.809361091342275</v>
      </c>
    </row>
    <row r="125" spans="1:23" ht="18.95" customHeight="1" x14ac:dyDescent="0.15">
      <c r="A125" s="64"/>
      <c r="B125" s="54"/>
      <c r="C125" s="15" t="s">
        <v>3</v>
      </c>
      <c r="D125" s="122"/>
      <c r="E125" s="113"/>
      <c r="F125" s="122">
        <v>434.5263157894737</v>
      </c>
      <c r="G125" s="113">
        <v>100</v>
      </c>
      <c r="H125" s="122">
        <v>413</v>
      </c>
      <c r="I125" s="113">
        <v>100</v>
      </c>
      <c r="J125" s="122">
        <v>395.15384615384608</v>
      </c>
      <c r="K125" s="113">
        <v>100</v>
      </c>
      <c r="L125" s="122">
        <v>80</v>
      </c>
      <c r="M125" s="113">
        <v>100</v>
      </c>
      <c r="N125" s="122">
        <v>28</v>
      </c>
      <c r="O125" s="113">
        <v>100</v>
      </c>
      <c r="P125" s="122"/>
      <c r="Q125" s="113"/>
      <c r="R125" s="122"/>
      <c r="S125" s="113"/>
      <c r="T125" s="122"/>
      <c r="U125" s="113"/>
      <c r="V125" s="122">
        <v>1350.6801619433199</v>
      </c>
      <c r="W125" s="113">
        <v>100</v>
      </c>
    </row>
    <row r="126" spans="1:23" ht="18.95" customHeight="1" x14ac:dyDescent="0.15">
      <c r="A126" s="64"/>
      <c r="B126" s="179" t="s">
        <v>6</v>
      </c>
      <c r="C126" s="28" t="s">
        <v>77</v>
      </c>
      <c r="D126" s="29">
        <v>705.63782991202356</v>
      </c>
      <c r="E126" s="38">
        <v>28.6243269378962</v>
      </c>
      <c r="F126" s="29">
        <v>1299.6164547732974</v>
      </c>
      <c r="G126" s="38">
        <v>24.979071155279854</v>
      </c>
      <c r="H126" s="29">
        <v>654.04639016897079</v>
      </c>
      <c r="I126" s="38">
        <v>17.643973226810932</v>
      </c>
      <c r="J126" s="29">
        <v>398.48782102936013</v>
      </c>
      <c r="K126" s="38">
        <v>8.2186096654760874</v>
      </c>
      <c r="L126" s="29">
        <v>36.846378504672884</v>
      </c>
      <c r="M126" s="38">
        <v>7.4322326152961553</v>
      </c>
      <c r="N126" s="29">
        <v>18.680555555555554</v>
      </c>
      <c r="O126" s="38">
        <v>7.9033448025959263</v>
      </c>
      <c r="P126" s="29">
        <v>0.88888888888888884</v>
      </c>
      <c r="Q126" s="38">
        <v>3.4557235421166301</v>
      </c>
      <c r="R126" s="29"/>
      <c r="S126" s="38"/>
      <c r="T126" s="29"/>
      <c r="U126" s="38"/>
      <c r="V126" s="29">
        <v>3114.2043188327689</v>
      </c>
      <c r="W126" s="38">
        <v>18.323856752431542</v>
      </c>
    </row>
    <row r="127" spans="1:23" ht="18.95" customHeight="1" x14ac:dyDescent="0.15">
      <c r="A127" s="64"/>
      <c r="B127" s="180"/>
      <c r="C127" s="30" t="s">
        <v>78</v>
      </c>
      <c r="D127" s="31">
        <v>395.58014243820691</v>
      </c>
      <c r="E127" s="40">
        <v>16.046780440757438</v>
      </c>
      <c r="F127" s="31">
        <v>913.76954431533409</v>
      </c>
      <c r="G127" s="40">
        <v>17.562962044030098</v>
      </c>
      <c r="H127" s="31">
        <v>476.94202584259506</v>
      </c>
      <c r="I127" s="40">
        <v>12.866292760263821</v>
      </c>
      <c r="J127" s="31">
        <v>856.64894470960144</v>
      </c>
      <c r="K127" s="40">
        <v>17.667951002175013</v>
      </c>
      <c r="L127" s="31">
        <v>88.587255229194469</v>
      </c>
      <c r="M127" s="40">
        <v>17.86881409608505</v>
      </c>
      <c r="N127" s="31">
        <v>44.99845679012347</v>
      </c>
      <c r="O127" s="40">
        <v>19.037887740511749</v>
      </c>
      <c r="P127" s="31">
        <v>3.5555555555555554</v>
      </c>
      <c r="Q127" s="40">
        <v>13.822894168466521</v>
      </c>
      <c r="R127" s="31">
        <v>3.75</v>
      </c>
      <c r="S127" s="40">
        <v>53.571428571428569</v>
      </c>
      <c r="T127" s="31">
        <v>0.66666666666666663</v>
      </c>
      <c r="U127" s="40">
        <v>9.5238095238095237</v>
      </c>
      <c r="V127" s="31">
        <v>2784.4985915472776</v>
      </c>
      <c r="W127" s="40">
        <v>16.38388111220123</v>
      </c>
    </row>
    <row r="128" spans="1:23" ht="18.95" customHeight="1" x14ac:dyDescent="0.15">
      <c r="A128" s="64"/>
      <c r="B128" s="180"/>
      <c r="C128" s="32" t="s">
        <v>79</v>
      </c>
      <c r="D128" s="31">
        <v>249.67741935483872</v>
      </c>
      <c r="E128" s="40">
        <v>10.128209936695372</v>
      </c>
      <c r="F128" s="31">
        <v>355.36213716108449</v>
      </c>
      <c r="G128" s="40">
        <v>6.8301813796190114</v>
      </c>
      <c r="H128" s="31">
        <v>370.02958344628178</v>
      </c>
      <c r="I128" s="40">
        <v>9.9821544183853774</v>
      </c>
      <c r="J128" s="31">
        <v>425.73134775511892</v>
      </c>
      <c r="K128" s="40">
        <v>8.780493618394889</v>
      </c>
      <c r="L128" s="31">
        <v>50.336782376502001</v>
      </c>
      <c r="M128" s="40">
        <v>10.153363530156902</v>
      </c>
      <c r="N128" s="31">
        <v>21.01820987654321</v>
      </c>
      <c r="O128" s="40">
        <v>8.8923565090785637</v>
      </c>
      <c r="P128" s="31">
        <v>3.3333333333333335</v>
      </c>
      <c r="Q128" s="40">
        <v>12.958963282937365</v>
      </c>
      <c r="R128" s="31">
        <v>0.4</v>
      </c>
      <c r="S128" s="40">
        <v>5.7142857142857144</v>
      </c>
      <c r="T128" s="31">
        <v>0.66666666666666663</v>
      </c>
      <c r="U128" s="40">
        <v>9.5238095238095237</v>
      </c>
      <c r="V128" s="31">
        <v>1476.5554799703691</v>
      </c>
      <c r="W128" s="40">
        <v>8.6879948558210671</v>
      </c>
    </row>
    <row r="129" spans="1:23" ht="18.95" customHeight="1" x14ac:dyDescent="0.15">
      <c r="A129" s="64"/>
      <c r="B129" s="180"/>
      <c r="C129" s="32" t="s">
        <v>80</v>
      </c>
      <c r="D129" s="31">
        <v>215.5828655215752</v>
      </c>
      <c r="E129" s="40">
        <v>8.7451581580701916</v>
      </c>
      <c r="F129" s="31">
        <v>428.40005923900662</v>
      </c>
      <c r="G129" s="40">
        <v>8.2339951324515361</v>
      </c>
      <c r="H129" s="31">
        <v>429.80645161290317</v>
      </c>
      <c r="I129" s="40">
        <v>11.594733399582713</v>
      </c>
      <c r="J129" s="31">
        <v>490.24942199218992</v>
      </c>
      <c r="K129" s="40">
        <v>10.111146252026138</v>
      </c>
      <c r="L129" s="31">
        <v>47.968791722296395</v>
      </c>
      <c r="M129" s="40">
        <v>9.675719373875129</v>
      </c>
      <c r="N129" s="31">
        <v>16.262037037037036</v>
      </c>
      <c r="O129" s="40">
        <v>6.8801211780913141</v>
      </c>
      <c r="P129" s="31">
        <v>4.333333333333333</v>
      </c>
      <c r="Q129" s="40">
        <v>16.846652267818573</v>
      </c>
      <c r="R129" s="31"/>
      <c r="S129" s="40"/>
      <c r="T129" s="31">
        <v>0.66666666666666663</v>
      </c>
      <c r="U129" s="40">
        <v>9.5238095238095237</v>
      </c>
      <c r="V129" s="31">
        <v>1633.2696271250086</v>
      </c>
      <c r="W129" s="40">
        <v>9.6100947855448151</v>
      </c>
    </row>
    <row r="130" spans="1:23" ht="18.95" customHeight="1" x14ac:dyDescent="0.15">
      <c r="A130" s="64"/>
      <c r="B130" s="180"/>
      <c r="C130" s="32" t="s">
        <v>81</v>
      </c>
      <c r="D130" s="31">
        <v>148.73753665689151</v>
      </c>
      <c r="E130" s="40">
        <v>6.0335652323728093</v>
      </c>
      <c r="F130" s="31">
        <v>336.06502164502166</v>
      </c>
      <c r="G130" s="40">
        <v>6.4592842431623394</v>
      </c>
      <c r="H130" s="31">
        <v>323.51916508538903</v>
      </c>
      <c r="I130" s="40">
        <v>8.7274596617713076</v>
      </c>
      <c r="J130" s="31">
        <v>375.79410576664804</v>
      </c>
      <c r="K130" s="40">
        <v>7.7505632716819193</v>
      </c>
      <c r="L130" s="31">
        <v>48.124415887850468</v>
      </c>
      <c r="M130" s="40">
        <v>9.7071101114699392</v>
      </c>
      <c r="N130" s="31">
        <v>22.717402659069329</v>
      </c>
      <c r="O130" s="40">
        <v>9.6112487500747079</v>
      </c>
      <c r="P130" s="31">
        <v>1.6666666666666667</v>
      </c>
      <c r="Q130" s="40">
        <v>6.4794816414686824</v>
      </c>
      <c r="R130" s="31">
        <v>0.8</v>
      </c>
      <c r="S130" s="40">
        <v>11.428571428571429</v>
      </c>
      <c r="T130" s="31">
        <v>0.66666666666666663</v>
      </c>
      <c r="U130" s="40">
        <v>9.5238095238095237</v>
      </c>
      <c r="V130" s="31">
        <v>1258.0909810342037</v>
      </c>
      <c r="W130" s="40">
        <v>7.4025582645898176</v>
      </c>
    </row>
    <row r="131" spans="1:23" ht="18.95" customHeight="1" x14ac:dyDescent="0.15">
      <c r="A131" s="64"/>
      <c r="B131" s="180"/>
      <c r="C131" s="32" t="s">
        <v>82</v>
      </c>
      <c r="D131" s="31">
        <v>244.35559279430245</v>
      </c>
      <c r="E131" s="40">
        <v>9.9123290741365135</v>
      </c>
      <c r="F131" s="31">
        <v>493.19072453861929</v>
      </c>
      <c r="G131" s="40">
        <v>9.4792937994334476</v>
      </c>
      <c r="H131" s="31">
        <v>565.13698382578832</v>
      </c>
      <c r="I131" s="40">
        <v>15.245496285862611</v>
      </c>
      <c r="J131" s="31">
        <v>662.16585156718122</v>
      </c>
      <c r="K131" s="40">
        <v>13.656835618665678</v>
      </c>
      <c r="L131" s="31">
        <v>57.372301958166439</v>
      </c>
      <c r="M131" s="40">
        <v>11.572488562859094</v>
      </c>
      <c r="N131" s="31">
        <v>31.75443969610636</v>
      </c>
      <c r="O131" s="40">
        <v>13.434626458790257</v>
      </c>
      <c r="P131" s="31">
        <v>4.4444444444444446</v>
      </c>
      <c r="Q131" s="40">
        <v>17.278617710583152</v>
      </c>
      <c r="R131" s="31">
        <v>1.25</v>
      </c>
      <c r="S131" s="40">
        <v>17.857142857142858</v>
      </c>
      <c r="T131" s="31">
        <v>3</v>
      </c>
      <c r="U131" s="40">
        <v>42.857142857142854</v>
      </c>
      <c r="V131" s="31">
        <v>2062.6703388246083</v>
      </c>
      <c r="W131" s="40">
        <v>12.13667182578369</v>
      </c>
    </row>
    <row r="132" spans="1:23" ht="18.95" customHeight="1" x14ac:dyDescent="0.15">
      <c r="A132" s="64"/>
      <c r="B132" s="68"/>
      <c r="C132" s="33" t="s">
        <v>83</v>
      </c>
      <c r="D132" s="34">
        <v>505.59689987431921</v>
      </c>
      <c r="E132" s="42">
        <v>20.509630220071461</v>
      </c>
      <c r="F132" s="34">
        <v>1376.4174390521762</v>
      </c>
      <c r="G132" s="42">
        <v>26.455212246023653</v>
      </c>
      <c r="H132" s="34">
        <v>887.43043281828841</v>
      </c>
      <c r="I132" s="42">
        <v>23.939890247323248</v>
      </c>
      <c r="J132" s="34">
        <v>1639.5263130436581</v>
      </c>
      <c r="K132" s="42">
        <v>33.814400571580293</v>
      </c>
      <c r="L132" s="34">
        <v>166.52867712505562</v>
      </c>
      <c r="M132" s="42">
        <v>33.590271710257703</v>
      </c>
      <c r="N132" s="34">
        <v>80.931552706552708</v>
      </c>
      <c r="O132" s="42">
        <v>34.240414560857488</v>
      </c>
      <c r="P132" s="34">
        <v>7.5000000000000009</v>
      </c>
      <c r="Q132" s="42">
        <v>29.15766738660907</v>
      </c>
      <c r="R132" s="34">
        <v>0.8</v>
      </c>
      <c r="S132" s="42">
        <v>11.428571428571429</v>
      </c>
      <c r="T132" s="34">
        <v>1.3333333333333333</v>
      </c>
      <c r="U132" s="42">
        <v>19.047619047619047</v>
      </c>
      <c r="V132" s="34">
        <v>4666.0646479533834</v>
      </c>
      <c r="W132" s="42">
        <v>27.454942403627832</v>
      </c>
    </row>
    <row r="133" spans="1:23" ht="18.95" customHeight="1" x14ac:dyDescent="0.15">
      <c r="A133" s="69"/>
      <c r="B133" s="27"/>
      <c r="C133" s="15" t="s">
        <v>3</v>
      </c>
      <c r="D133" s="122">
        <v>2465.168286552158</v>
      </c>
      <c r="E133" s="113">
        <v>100</v>
      </c>
      <c r="F133" s="122">
        <v>5202.8213807245429</v>
      </c>
      <c r="G133" s="113">
        <v>100</v>
      </c>
      <c r="H133" s="122">
        <v>3706.9110328002162</v>
      </c>
      <c r="I133" s="113">
        <v>100</v>
      </c>
      <c r="J133" s="122">
        <v>4848.6038058637569</v>
      </c>
      <c r="K133" s="113">
        <v>100</v>
      </c>
      <c r="L133" s="122">
        <v>495.7646028037384</v>
      </c>
      <c r="M133" s="113">
        <v>100</v>
      </c>
      <c r="N133" s="122">
        <v>236.36265432098764</v>
      </c>
      <c r="O133" s="113">
        <v>100</v>
      </c>
      <c r="P133" s="122">
        <v>25.722222222222225</v>
      </c>
      <c r="Q133" s="113">
        <v>100</v>
      </c>
      <c r="R133" s="122">
        <v>7</v>
      </c>
      <c r="S133" s="113">
        <v>100</v>
      </c>
      <c r="T133" s="122">
        <v>7</v>
      </c>
      <c r="U133" s="113">
        <v>100</v>
      </c>
      <c r="V133" s="122">
        <v>16995.35398528762</v>
      </c>
      <c r="W133" s="113">
        <v>100</v>
      </c>
    </row>
    <row r="134" spans="1:23" ht="18.95" customHeight="1" x14ac:dyDescent="0.15">
      <c r="A134" s="176"/>
      <c r="B134" s="152" t="s">
        <v>60</v>
      </c>
      <c r="C134" s="63" t="s">
        <v>77</v>
      </c>
      <c r="D134" s="29"/>
      <c r="E134" s="38"/>
      <c r="F134" s="29"/>
      <c r="G134" s="38"/>
      <c r="H134" s="29"/>
      <c r="I134" s="38"/>
      <c r="J134" s="29"/>
      <c r="K134" s="38"/>
      <c r="L134" s="29">
        <v>9</v>
      </c>
      <c r="M134" s="38">
        <v>50</v>
      </c>
      <c r="N134" s="29"/>
      <c r="O134" s="38"/>
      <c r="P134" s="29"/>
      <c r="Q134" s="38"/>
      <c r="R134" s="29"/>
      <c r="S134" s="38"/>
      <c r="T134" s="29"/>
      <c r="U134" s="38"/>
      <c r="V134" s="29">
        <v>9</v>
      </c>
      <c r="W134" s="38">
        <v>0.5809875456620891</v>
      </c>
    </row>
    <row r="135" spans="1:23" ht="18.95" customHeight="1" x14ac:dyDescent="0.15">
      <c r="A135" s="176"/>
      <c r="B135" s="172"/>
      <c r="C135" s="30" t="s">
        <v>78</v>
      </c>
      <c r="D135" s="31"/>
      <c r="E135" s="40"/>
      <c r="F135" s="31">
        <v>55.333333333333336</v>
      </c>
      <c r="G135" s="40">
        <v>9.0909090909090899</v>
      </c>
      <c r="H135" s="31"/>
      <c r="I135" s="40"/>
      <c r="J135" s="31">
        <v>75.263157894736835</v>
      </c>
      <c r="K135" s="40">
        <v>13.513513513513512</v>
      </c>
      <c r="L135" s="31"/>
      <c r="M135" s="40"/>
      <c r="N135" s="31">
        <v>6</v>
      </c>
      <c r="O135" s="40">
        <v>100</v>
      </c>
      <c r="P135" s="31"/>
      <c r="Q135" s="40"/>
      <c r="R135" s="31"/>
      <c r="S135" s="40"/>
      <c r="T135" s="31"/>
      <c r="U135" s="40"/>
      <c r="V135" s="31">
        <v>136.59649122807016</v>
      </c>
      <c r="W135" s="40">
        <v>8.8178733538499507</v>
      </c>
    </row>
    <row r="136" spans="1:23" ht="18.95" customHeight="1" x14ac:dyDescent="0.15">
      <c r="A136" s="176"/>
      <c r="B136" s="172"/>
      <c r="C136" s="32" t="s">
        <v>79</v>
      </c>
      <c r="D136" s="31">
        <v>36.142857142857146</v>
      </c>
      <c r="E136" s="40">
        <v>16.666666666666668</v>
      </c>
      <c r="F136" s="31">
        <v>55.333333333333336</v>
      </c>
      <c r="G136" s="40">
        <v>9.0909090909090899</v>
      </c>
      <c r="H136" s="31">
        <v>31.692307692307693</v>
      </c>
      <c r="I136" s="40">
        <v>22.222222222222225</v>
      </c>
      <c r="J136" s="31">
        <v>30.105263157894736</v>
      </c>
      <c r="K136" s="40">
        <v>5.4054054054054053</v>
      </c>
      <c r="L136" s="31">
        <v>9</v>
      </c>
      <c r="M136" s="40">
        <v>50</v>
      </c>
      <c r="N136" s="31"/>
      <c r="O136" s="40"/>
      <c r="P136" s="31"/>
      <c r="Q136" s="40"/>
      <c r="R136" s="31"/>
      <c r="S136" s="40"/>
      <c r="T136" s="31"/>
      <c r="U136" s="40"/>
      <c r="V136" s="31">
        <v>162.2737613263929</v>
      </c>
      <c r="W136" s="40">
        <v>10.475448257597405</v>
      </c>
    </row>
    <row r="137" spans="1:23" ht="18.95" customHeight="1" x14ac:dyDescent="0.15">
      <c r="A137" s="176"/>
      <c r="B137" s="172"/>
      <c r="C137" s="32" t="s">
        <v>80</v>
      </c>
      <c r="D137" s="31">
        <v>36.142857142857146</v>
      </c>
      <c r="E137" s="40">
        <v>16.666666666666668</v>
      </c>
      <c r="F137" s="31"/>
      <c r="G137" s="40"/>
      <c r="H137" s="31">
        <v>15.846153846153847</v>
      </c>
      <c r="I137" s="40">
        <v>11.111111111111112</v>
      </c>
      <c r="J137" s="31"/>
      <c r="K137" s="40"/>
      <c r="L137" s="31"/>
      <c r="M137" s="40"/>
      <c r="N137" s="31"/>
      <c r="O137" s="40"/>
      <c r="P137" s="31"/>
      <c r="Q137" s="40"/>
      <c r="R137" s="31"/>
      <c r="S137" s="40"/>
      <c r="T137" s="31"/>
      <c r="U137" s="40"/>
      <c r="V137" s="31">
        <v>51.989010989010993</v>
      </c>
      <c r="W137" s="40">
        <v>3.3561075439894306</v>
      </c>
    </row>
    <row r="138" spans="1:23" ht="18.95" customHeight="1" x14ac:dyDescent="0.15">
      <c r="A138" s="176"/>
      <c r="B138" s="172"/>
      <c r="C138" s="32" t="s">
        <v>81</v>
      </c>
      <c r="D138" s="31"/>
      <c r="E138" s="40"/>
      <c r="F138" s="31">
        <v>110.66666666666667</v>
      </c>
      <c r="G138" s="40">
        <v>18.18181818181818</v>
      </c>
      <c r="H138" s="31">
        <v>47.53846153846154</v>
      </c>
      <c r="I138" s="40">
        <v>33.333333333333336</v>
      </c>
      <c r="J138" s="31">
        <v>120.42105263157895</v>
      </c>
      <c r="K138" s="40">
        <v>21.621621621621621</v>
      </c>
      <c r="L138" s="31"/>
      <c r="M138" s="40"/>
      <c r="N138" s="31"/>
      <c r="O138" s="40"/>
      <c r="P138" s="31"/>
      <c r="Q138" s="40"/>
      <c r="R138" s="31"/>
      <c r="S138" s="40"/>
      <c r="T138" s="31"/>
      <c r="U138" s="40"/>
      <c r="V138" s="31">
        <v>278.62618083670714</v>
      </c>
      <c r="W138" s="40">
        <v>17.986482329057765</v>
      </c>
    </row>
    <row r="139" spans="1:23" ht="18.95" customHeight="1" x14ac:dyDescent="0.15">
      <c r="A139" s="176"/>
      <c r="B139" s="172"/>
      <c r="C139" s="32" t="s">
        <v>82</v>
      </c>
      <c r="D139" s="108">
        <v>108.42857142857144</v>
      </c>
      <c r="E139" s="109">
        <v>50.000000000000007</v>
      </c>
      <c r="F139" s="31">
        <v>166</v>
      </c>
      <c r="G139" s="40">
        <v>27.27272727272727</v>
      </c>
      <c r="H139" s="31"/>
      <c r="I139" s="40"/>
      <c r="J139" s="31">
        <v>120.42105263157895</v>
      </c>
      <c r="K139" s="40">
        <v>21.621621621621621</v>
      </c>
      <c r="L139" s="31"/>
      <c r="M139" s="40"/>
      <c r="N139" s="31"/>
      <c r="O139" s="40"/>
      <c r="P139" s="31"/>
      <c r="Q139" s="40"/>
      <c r="R139" s="31"/>
      <c r="S139" s="40"/>
      <c r="T139" s="31"/>
      <c r="U139" s="40"/>
      <c r="V139" s="31">
        <v>394.8496240601504</v>
      </c>
      <c r="W139" s="40">
        <v>25.489190443145038</v>
      </c>
    </row>
    <row r="140" spans="1:23" ht="18.95" customHeight="1" x14ac:dyDescent="0.15">
      <c r="A140" s="182"/>
      <c r="B140" s="51"/>
      <c r="C140" s="33" t="s">
        <v>83</v>
      </c>
      <c r="D140" s="34">
        <v>36.142857142857146</v>
      </c>
      <c r="E140" s="42">
        <v>16.666666666666668</v>
      </c>
      <c r="F140" s="34">
        <v>221.33333333333334</v>
      </c>
      <c r="G140" s="42">
        <v>36.36363636363636</v>
      </c>
      <c r="H140" s="34">
        <v>47.53846153846154</v>
      </c>
      <c r="I140" s="42">
        <v>33.333333333333336</v>
      </c>
      <c r="J140" s="34">
        <v>210.73684210526315</v>
      </c>
      <c r="K140" s="42">
        <v>37.837837837837839</v>
      </c>
      <c r="L140" s="34"/>
      <c r="M140" s="42"/>
      <c r="N140" s="34"/>
      <c r="O140" s="42"/>
      <c r="P140" s="34"/>
      <c r="Q140" s="42"/>
      <c r="R140" s="34"/>
      <c r="S140" s="42"/>
      <c r="T140" s="34"/>
      <c r="U140" s="42"/>
      <c r="V140" s="34">
        <v>515.75149411991515</v>
      </c>
      <c r="W140" s="42">
        <v>33.293910526698319</v>
      </c>
    </row>
    <row r="141" spans="1:23" ht="18.95" customHeight="1" x14ac:dyDescent="0.15">
      <c r="A141" s="183"/>
      <c r="B141" s="54"/>
      <c r="C141" s="15" t="s">
        <v>3</v>
      </c>
      <c r="D141" s="123">
        <v>216.85714285714286</v>
      </c>
      <c r="E141" s="124">
        <v>100</v>
      </c>
      <c r="F141" s="122">
        <v>608.66666666666674</v>
      </c>
      <c r="G141" s="113">
        <v>100</v>
      </c>
      <c r="H141" s="122">
        <v>142.61538461538461</v>
      </c>
      <c r="I141" s="113">
        <v>100</v>
      </c>
      <c r="J141" s="122">
        <v>556.9473684210526</v>
      </c>
      <c r="K141" s="113">
        <v>100</v>
      </c>
      <c r="L141" s="122">
        <v>18</v>
      </c>
      <c r="M141" s="113">
        <v>100</v>
      </c>
      <c r="N141" s="122">
        <v>6</v>
      </c>
      <c r="O141" s="113">
        <v>100</v>
      </c>
      <c r="P141" s="122"/>
      <c r="Q141" s="113"/>
      <c r="R141" s="122"/>
      <c r="S141" s="113"/>
      <c r="T141" s="122"/>
      <c r="U141" s="113"/>
      <c r="V141" s="122">
        <v>1549.0865625602469</v>
      </c>
      <c r="W141" s="113">
        <v>100</v>
      </c>
    </row>
    <row r="142" spans="1:23" ht="18.95" customHeight="1" x14ac:dyDescent="0.15">
      <c r="A142" s="178" t="s">
        <v>7</v>
      </c>
      <c r="B142" s="152" t="s">
        <v>61</v>
      </c>
      <c r="C142" s="63" t="s">
        <v>77</v>
      </c>
      <c r="D142" s="29"/>
      <c r="E142" s="38"/>
      <c r="F142" s="29">
        <v>80.285714285714292</v>
      </c>
      <c r="G142" s="38">
        <v>50</v>
      </c>
      <c r="H142" s="29">
        <v>75.2</v>
      </c>
      <c r="I142" s="38">
        <v>33.333333333333329</v>
      </c>
      <c r="J142" s="29"/>
      <c r="K142" s="38"/>
      <c r="L142" s="29"/>
      <c r="M142" s="38"/>
      <c r="N142" s="29"/>
      <c r="O142" s="38"/>
      <c r="P142" s="29"/>
      <c r="Q142" s="38"/>
      <c r="R142" s="29"/>
      <c r="S142" s="38"/>
      <c r="T142" s="29"/>
      <c r="U142" s="38"/>
      <c r="V142" s="29">
        <v>155.48571428571429</v>
      </c>
      <c r="W142" s="38">
        <v>26.161155667369066</v>
      </c>
    </row>
    <row r="143" spans="1:23" ht="18.95" customHeight="1" x14ac:dyDescent="0.15">
      <c r="A143" s="176"/>
      <c r="B143" s="172"/>
      <c r="C143" s="30" t="s">
        <v>78</v>
      </c>
      <c r="D143" s="31">
        <v>23</v>
      </c>
      <c r="E143" s="40">
        <v>33.333333333333336</v>
      </c>
      <c r="F143" s="31"/>
      <c r="G143" s="40"/>
      <c r="H143" s="31"/>
      <c r="I143" s="40"/>
      <c r="J143" s="31">
        <v>19</v>
      </c>
      <c r="K143" s="40">
        <v>18.181818181818183</v>
      </c>
      <c r="L143" s="31"/>
      <c r="M143" s="40"/>
      <c r="N143" s="31">
        <v>6</v>
      </c>
      <c r="O143" s="40">
        <v>50</v>
      </c>
      <c r="P143" s="31"/>
      <c r="Q143" s="40"/>
      <c r="R143" s="31"/>
      <c r="S143" s="40"/>
      <c r="T143" s="31"/>
      <c r="U143" s="40"/>
      <c r="V143" s="31">
        <v>48</v>
      </c>
      <c r="W143" s="40">
        <v>8.0762112313818495</v>
      </c>
    </row>
    <row r="144" spans="1:23" ht="18.95" customHeight="1" x14ac:dyDescent="0.15">
      <c r="A144" s="176"/>
      <c r="B144" s="65"/>
      <c r="C144" s="32" t="s">
        <v>79</v>
      </c>
      <c r="D144" s="31"/>
      <c r="E144" s="40"/>
      <c r="F144" s="31"/>
      <c r="G144" s="40"/>
      <c r="H144" s="31">
        <v>75.2</v>
      </c>
      <c r="I144" s="40">
        <v>33.333333333333329</v>
      </c>
      <c r="J144" s="31"/>
      <c r="K144" s="40"/>
      <c r="L144" s="31"/>
      <c r="M144" s="40"/>
      <c r="N144" s="31"/>
      <c r="O144" s="40"/>
      <c r="P144" s="31"/>
      <c r="Q144" s="40"/>
      <c r="R144" s="31"/>
      <c r="S144" s="40"/>
      <c r="T144" s="31"/>
      <c r="U144" s="40"/>
      <c r="V144" s="31">
        <v>75.2</v>
      </c>
      <c r="W144" s="40">
        <v>12.652730929164898</v>
      </c>
    </row>
    <row r="145" spans="1:23" ht="18.95" customHeight="1" x14ac:dyDescent="0.15">
      <c r="A145" s="176"/>
      <c r="B145" s="65"/>
      <c r="C145" s="32" t="s">
        <v>80</v>
      </c>
      <c r="D145" s="31"/>
      <c r="E145" s="40"/>
      <c r="F145" s="31">
        <v>40.142857142857146</v>
      </c>
      <c r="G145" s="40">
        <v>25</v>
      </c>
      <c r="H145" s="31">
        <v>75.2</v>
      </c>
      <c r="I145" s="40">
        <v>33.333333333333329</v>
      </c>
      <c r="J145" s="31"/>
      <c r="K145" s="40"/>
      <c r="L145" s="31">
        <v>11.333333333333334</v>
      </c>
      <c r="M145" s="40">
        <v>50</v>
      </c>
      <c r="N145" s="31"/>
      <c r="O145" s="40"/>
      <c r="P145" s="31"/>
      <c r="Q145" s="40"/>
      <c r="R145" s="31"/>
      <c r="S145" s="40"/>
      <c r="T145" s="31"/>
      <c r="U145" s="40"/>
      <c r="V145" s="31">
        <v>126.67619047619048</v>
      </c>
      <c r="W145" s="40">
        <v>21.313826505676584</v>
      </c>
    </row>
    <row r="146" spans="1:23" ht="18.95" customHeight="1" x14ac:dyDescent="0.15">
      <c r="A146" s="176"/>
      <c r="B146" s="65"/>
      <c r="C146" s="32" t="s">
        <v>81</v>
      </c>
      <c r="D146" s="31">
        <v>23</v>
      </c>
      <c r="E146" s="40">
        <v>33.333333333333336</v>
      </c>
      <c r="F146" s="31"/>
      <c r="G146" s="40"/>
      <c r="H146" s="31"/>
      <c r="I146" s="40"/>
      <c r="J146" s="31"/>
      <c r="K146" s="40"/>
      <c r="L146" s="31">
        <v>11.333333333333334</v>
      </c>
      <c r="M146" s="40">
        <v>50</v>
      </c>
      <c r="N146" s="31">
        <v>3</v>
      </c>
      <c r="O146" s="40">
        <v>25</v>
      </c>
      <c r="P146" s="31"/>
      <c r="Q146" s="40"/>
      <c r="R146" s="31"/>
      <c r="S146" s="40"/>
      <c r="T146" s="31"/>
      <c r="U146" s="40"/>
      <c r="V146" s="31">
        <v>37.333333333333336</v>
      </c>
      <c r="W146" s="40">
        <v>6.2814976244081056</v>
      </c>
    </row>
    <row r="147" spans="1:23" ht="18.95" customHeight="1" x14ac:dyDescent="0.15">
      <c r="A147" s="176"/>
      <c r="B147" s="64"/>
      <c r="C147" s="32" t="s">
        <v>82</v>
      </c>
      <c r="D147" s="31">
        <v>23</v>
      </c>
      <c r="E147" s="40">
        <v>33.333333333333336</v>
      </c>
      <c r="F147" s="31"/>
      <c r="G147" s="40"/>
      <c r="H147" s="31"/>
      <c r="I147" s="40"/>
      <c r="J147" s="31">
        <v>28.5</v>
      </c>
      <c r="K147" s="40">
        <v>27.272727272727273</v>
      </c>
      <c r="L147" s="31"/>
      <c r="M147" s="40"/>
      <c r="N147" s="31">
        <v>3</v>
      </c>
      <c r="O147" s="40">
        <v>25</v>
      </c>
      <c r="P147" s="31"/>
      <c r="Q147" s="40"/>
      <c r="R147" s="31"/>
      <c r="S147" s="40"/>
      <c r="T147" s="31"/>
      <c r="U147" s="40"/>
      <c r="V147" s="31">
        <v>54.5</v>
      </c>
      <c r="W147" s="40">
        <v>9.1698648356314756</v>
      </c>
    </row>
    <row r="148" spans="1:23" ht="18.95" customHeight="1" x14ac:dyDescent="0.15">
      <c r="A148" s="182"/>
      <c r="B148" s="51"/>
      <c r="C148" s="33" t="s">
        <v>83</v>
      </c>
      <c r="D148" s="34"/>
      <c r="E148" s="42"/>
      <c r="F148" s="34">
        <v>40.142857142857146</v>
      </c>
      <c r="G148" s="42">
        <v>25</v>
      </c>
      <c r="H148" s="34"/>
      <c r="I148" s="42"/>
      <c r="J148" s="34">
        <v>57</v>
      </c>
      <c r="K148" s="42">
        <v>54.545454545454547</v>
      </c>
      <c r="L148" s="34"/>
      <c r="M148" s="42"/>
      <c r="N148" s="34"/>
      <c r="O148" s="42"/>
      <c r="P148" s="34"/>
      <c r="Q148" s="42"/>
      <c r="R148" s="34"/>
      <c r="S148" s="42"/>
      <c r="T148" s="34"/>
      <c r="U148" s="42"/>
      <c r="V148" s="34">
        <v>97.142857142857139</v>
      </c>
      <c r="W148" s="42">
        <v>16.344713206368027</v>
      </c>
    </row>
    <row r="149" spans="1:23" ht="18.95" customHeight="1" x14ac:dyDescent="0.15">
      <c r="A149" s="182"/>
      <c r="B149" s="54"/>
      <c r="C149" s="15" t="s">
        <v>3</v>
      </c>
      <c r="D149" s="122">
        <v>69</v>
      </c>
      <c r="E149" s="113">
        <v>100</v>
      </c>
      <c r="F149" s="122">
        <v>160.57142857142858</v>
      </c>
      <c r="G149" s="113">
        <v>100</v>
      </c>
      <c r="H149" s="122">
        <v>225.60000000000002</v>
      </c>
      <c r="I149" s="113">
        <v>100</v>
      </c>
      <c r="J149" s="122">
        <v>104.5</v>
      </c>
      <c r="K149" s="113">
        <v>100</v>
      </c>
      <c r="L149" s="122">
        <v>22.666666666666668</v>
      </c>
      <c r="M149" s="113">
        <v>100</v>
      </c>
      <c r="N149" s="122">
        <v>12</v>
      </c>
      <c r="O149" s="113">
        <v>100</v>
      </c>
      <c r="P149" s="122"/>
      <c r="Q149" s="113"/>
      <c r="R149" s="122"/>
      <c r="S149" s="113"/>
      <c r="T149" s="122"/>
      <c r="U149" s="113"/>
      <c r="V149" s="122">
        <v>594.33809523809521</v>
      </c>
      <c r="W149" s="113">
        <v>100</v>
      </c>
    </row>
    <row r="150" spans="1:23" ht="18.95" customHeight="1" x14ac:dyDescent="0.15">
      <c r="A150" s="64"/>
      <c r="B150" s="152" t="s">
        <v>62</v>
      </c>
      <c r="C150" s="63" t="s">
        <v>77</v>
      </c>
      <c r="D150" s="29">
        <v>31.466666666666665</v>
      </c>
      <c r="E150" s="38">
        <v>7.6923076923076934</v>
      </c>
      <c r="F150" s="29"/>
      <c r="G150" s="38"/>
      <c r="H150" s="29"/>
      <c r="I150" s="38"/>
      <c r="J150" s="29">
        <v>40.723404255319153</v>
      </c>
      <c r="K150" s="38">
        <v>6.5217391304347814</v>
      </c>
      <c r="L150" s="29"/>
      <c r="M150" s="38"/>
      <c r="N150" s="29"/>
      <c r="O150" s="38"/>
      <c r="P150" s="29"/>
      <c r="Q150" s="38"/>
      <c r="R150" s="29"/>
      <c r="S150" s="38"/>
      <c r="T150" s="29"/>
      <c r="U150" s="38"/>
      <c r="V150" s="29">
        <v>72.190070921985821</v>
      </c>
      <c r="W150" s="38">
        <v>3.3699455350154626</v>
      </c>
    </row>
    <row r="151" spans="1:23" ht="18.95" customHeight="1" x14ac:dyDescent="0.15">
      <c r="A151" s="64"/>
      <c r="B151" s="172"/>
      <c r="C151" s="30" t="s">
        <v>78</v>
      </c>
      <c r="D151" s="31"/>
      <c r="E151" s="40"/>
      <c r="F151" s="31">
        <v>95.897435897435898</v>
      </c>
      <c r="G151" s="40">
        <v>13.513513513513514</v>
      </c>
      <c r="H151" s="31">
        <v>31.84</v>
      </c>
      <c r="I151" s="40">
        <v>9.0909090909090899</v>
      </c>
      <c r="J151" s="31">
        <v>54.297872340425535</v>
      </c>
      <c r="K151" s="40">
        <v>8.6956521739130412</v>
      </c>
      <c r="L151" s="31">
        <v>6</v>
      </c>
      <c r="M151" s="40">
        <v>15</v>
      </c>
      <c r="N151" s="31"/>
      <c r="O151" s="40"/>
      <c r="P151" s="31"/>
      <c r="Q151" s="40"/>
      <c r="R151" s="31"/>
      <c r="S151" s="40"/>
      <c r="T151" s="31"/>
      <c r="U151" s="40"/>
      <c r="V151" s="31">
        <v>188.03530823786144</v>
      </c>
      <c r="W151" s="40">
        <v>8.7777825860045073</v>
      </c>
    </row>
    <row r="152" spans="1:23" ht="18.95" customHeight="1" x14ac:dyDescent="0.15">
      <c r="A152" s="64"/>
      <c r="B152" s="172"/>
      <c r="C152" s="32" t="s">
        <v>79</v>
      </c>
      <c r="D152" s="31">
        <v>31.466666666666665</v>
      </c>
      <c r="E152" s="40">
        <v>7.6923076923076934</v>
      </c>
      <c r="F152" s="31">
        <v>38.358974358974358</v>
      </c>
      <c r="G152" s="40">
        <v>5.4054054054054053</v>
      </c>
      <c r="H152" s="31">
        <v>47.76</v>
      </c>
      <c r="I152" s="40">
        <v>13.636363636363635</v>
      </c>
      <c r="J152" s="31">
        <v>13.574468085106384</v>
      </c>
      <c r="K152" s="40">
        <v>2.1739130434782603</v>
      </c>
      <c r="L152" s="31">
        <v>2</v>
      </c>
      <c r="M152" s="40">
        <v>5</v>
      </c>
      <c r="N152" s="31"/>
      <c r="O152" s="40"/>
      <c r="P152" s="31"/>
      <c r="Q152" s="40"/>
      <c r="R152" s="31"/>
      <c r="S152" s="40"/>
      <c r="T152" s="31"/>
      <c r="U152" s="40"/>
      <c r="V152" s="31">
        <v>133.16010911074741</v>
      </c>
      <c r="W152" s="40">
        <v>6.2161223754009161</v>
      </c>
    </row>
    <row r="153" spans="1:23" ht="18.95" customHeight="1" x14ac:dyDescent="0.15">
      <c r="A153" s="64"/>
      <c r="B153" s="172"/>
      <c r="C153" s="32" t="s">
        <v>80</v>
      </c>
      <c r="D153" s="31">
        <v>31.466666666666665</v>
      </c>
      <c r="E153" s="40">
        <v>7.6923076923076934</v>
      </c>
      <c r="F153" s="31"/>
      <c r="G153" s="40"/>
      <c r="H153" s="31"/>
      <c r="I153" s="40"/>
      <c r="J153" s="31">
        <v>27.148936170212767</v>
      </c>
      <c r="K153" s="40">
        <v>4.3478260869565206</v>
      </c>
      <c r="L153" s="31"/>
      <c r="M153" s="40"/>
      <c r="N153" s="31"/>
      <c r="O153" s="40"/>
      <c r="P153" s="31"/>
      <c r="Q153" s="40"/>
      <c r="R153" s="31"/>
      <c r="S153" s="40"/>
      <c r="T153" s="31"/>
      <c r="U153" s="40"/>
      <c r="V153" s="31">
        <v>58.615602836879432</v>
      </c>
      <c r="W153" s="40">
        <v>2.7362681119381258</v>
      </c>
    </row>
    <row r="154" spans="1:23" ht="18.95" customHeight="1" x14ac:dyDescent="0.15">
      <c r="A154" s="64"/>
      <c r="B154" s="172"/>
      <c r="C154" s="32" t="s">
        <v>81</v>
      </c>
      <c r="D154" s="31">
        <v>62.93333333333333</v>
      </c>
      <c r="E154" s="40">
        <v>15.384615384615387</v>
      </c>
      <c r="F154" s="31">
        <v>57.538461538461533</v>
      </c>
      <c r="G154" s="40">
        <v>8.108108108108107</v>
      </c>
      <c r="H154" s="31">
        <v>31.84</v>
      </c>
      <c r="I154" s="40">
        <v>9.0909090909090899</v>
      </c>
      <c r="J154" s="31">
        <v>40.723404255319153</v>
      </c>
      <c r="K154" s="40">
        <v>6.5217391304347814</v>
      </c>
      <c r="L154" s="31">
        <v>4</v>
      </c>
      <c r="M154" s="40">
        <v>10</v>
      </c>
      <c r="N154" s="31"/>
      <c r="O154" s="40"/>
      <c r="P154" s="31"/>
      <c r="Q154" s="40"/>
      <c r="R154" s="31"/>
      <c r="S154" s="40"/>
      <c r="T154" s="31"/>
      <c r="U154" s="40"/>
      <c r="V154" s="31">
        <v>197.03519912711403</v>
      </c>
      <c r="W154" s="40">
        <v>9.1979115833930685</v>
      </c>
    </row>
    <row r="155" spans="1:23" ht="18.95" customHeight="1" x14ac:dyDescent="0.15">
      <c r="A155" s="64"/>
      <c r="B155" s="172"/>
      <c r="C155" s="32" t="s">
        <v>82</v>
      </c>
      <c r="D155" s="31">
        <v>94.399999999999991</v>
      </c>
      <c r="E155" s="40">
        <v>23.076923076923077</v>
      </c>
      <c r="F155" s="31">
        <v>172.61538461538461</v>
      </c>
      <c r="G155" s="40">
        <v>24.324324324324323</v>
      </c>
      <c r="H155" s="31">
        <v>63.68</v>
      </c>
      <c r="I155" s="40">
        <v>18.18181818181818</v>
      </c>
      <c r="J155" s="31">
        <v>135.74468085106386</v>
      </c>
      <c r="K155" s="40">
        <v>21.739130434782609</v>
      </c>
      <c r="L155" s="31">
        <v>8</v>
      </c>
      <c r="M155" s="40">
        <v>20</v>
      </c>
      <c r="N155" s="31">
        <v>2.2000000000000002</v>
      </c>
      <c r="O155" s="40">
        <v>25</v>
      </c>
      <c r="P155" s="31"/>
      <c r="Q155" s="40"/>
      <c r="R155" s="31"/>
      <c r="S155" s="40"/>
      <c r="T155" s="31"/>
      <c r="U155" s="40"/>
      <c r="V155" s="31">
        <v>476.64006546644845</v>
      </c>
      <c r="W155" s="40">
        <v>22.250304507443619</v>
      </c>
    </row>
    <row r="156" spans="1:23" ht="18.95" customHeight="1" x14ac:dyDescent="0.15">
      <c r="A156" s="64"/>
      <c r="B156" s="51"/>
      <c r="C156" s="33" t="s">
        <v>83</v>
      </c>
      <c r="D156" s="34">
        <v>157.33333333333331</v>
      </c>
      <c r="E156" s="42">
        <v>38.46153846153846</v>
      </c>
      <c r="F156" s="34">
        <v>345.23076923076923</v>
      </c>
      <c r="G156" s="42">
        <v>48.648648648648646</v>
      </c>
      <c r="H156" s="34">
        <v>175.11999999999998</v>
      </c>
      <c r="I156" s="42">
        <v>49.999999999999993</v>
      </c>
      <c r="J156" s="34">
        <v>312.21276595744689</v>
      </c>
      <c r="K156" s="42">
        <v>50</v>
      </c>
      <c r="L156" s="34">
        <v>20</v>
      </c>
      <c r="M156" s="42">
        <v>50</v>
      </c>
      <c r="N156" s="34">
        <v>6.6000000000000005</v>
      </c>
      <c r="O156" s="42">
        <v>75</v>
      </c>
      <c r="P156" s="34"/>
      <c r="Q156" s="42"/>
      <c r="R156" s="34"/>
      <c r="S156" s="42"/>
      <c r="T156" s="34"/>
      <c r="U156" s="42"/>
      <c r="V156" s="34">
        <v>1016.4968685215495</v>
      </c>
      <c r="W156" s="42">
        <v>47.451665300804294</v>
      </c>
    </row>
    <row r="157" spans="1:23" ht="18.95" customHeight="1" x14ac:dyDescent="0.15">
      <c r="A157" s="64"/>
      <c r="B157" s="54"/>
      <c r="C157" s="15" t="s">
        <v>3</v>
      </c>
      <c r="D157" s="122">
        <v>409.06666666666661</v>
      </c>
      <c r="E157" s="113">
        <v>100</v>
      </c>
      <c r="F157" s="122">
        <v>709.64102564102564</v>
      </c>
      <c r="G157" s="113">
        <v>100</v>
      </c>
      <c r="H157" s="122">
        <v>350.24</v>
      </c>
      <c r="I157" s="113">
        <v>100</v>
      </c>
      <c r="J157" s="122">
        <v>624.42553191489378</v>
      </c>
      <c r="K157" s="113">
        <v>100</v>
      </c>
      <c r="L157" s="122">
        <v>40</v>
      </c>
      <c r="M157" s="113">
        <v>100</v>
      </c>
      <c r="N157" s="122">
        <v>8.8000000000000007</v>
      </c>
      <c r="O157" s="113">
        <v>100</v>
      </c>
      <c r="P157" s="122"/>
      <c r="Q157" s="113"/>
      <c r="R157" s="122"/>
      <c r="S157" s="113"/>
      <c r="T157" s="122"/>
      <c r="U157" s="113"/>
      <c r="V157" s="122">
        <v>2142.1732242225862</v>
      </c>
      <c r="W157" s="113">
        <v>100</v>
      </c>
    </row>
    <row r="158" spans="1:23" ht="18.95" customHeight="1" x14ac:dyDescent="0.15">
      <c r="A158" s="64"/>
      <c r="B158" s="152" t="s">
        <v>88</v>
      </c>
      <c r="C158" s="63" t="s">
        <v>77</v>
      </c>
      <c r="D158" s="29">
        <v>20.25</v>
      </c>
      <c r="E158" s="38">
        <v>33.333333333333336</v>
      </c>
      <c r="F158" s="29"/>
      <c r="G158" s="38"/>
      <c r="H158" s="29"/>
      <c r="I158" s="38"/>
      <c r="J158" s="29">
        <v>11</v>
      </c>
      <c r="K158" s="38">
        <v>2.4390243902439024</v>
      </c>
      <c r="L158" s="29">
        <v>4.2</v>
      </c>
      <c r="M158" s="38">
        <v>11.111111111111112</v>
      </c>
      <c r="N158" s="29"/>
      <c r="O158" s="38"/>
      <c r="P158" s="29"/>
      <c r="Q158" s="38"/>
      <c r="R158" s="29"/>
      <c r="S158" s="38"/>
      <c r="T158" s="29"/>
      <c r="U158" s="38"/>
      <c r="V158" s="29">
        <v>35.450000000000003</v>
      </c>
      <c r="W158" s="38">
        <v>2.9926976488962058</v>
      </c>
    </row>
    <row r="159" spans="1:23" ht="18.95" customHeight="1" x14ac:dyDescent="0.15">
      <c r="A159" s="64"/>
      <c r="B159" s="172"/>
      <c r="C159" s="30" t="s">
        <v>78</v>
      </c>
      <c r="D159" s="31">
        <v>20.25</v>
      </c>
      <c r="E159" s="40">
        <v>33.333333333333336</v>
      </c>
      <c r="F159" s="31">
        <v>192</v>
      </c>
      <c r="G159" s="40">
        <v>42.857142857142854</v>
      </c>
      <c r="H159" s="31">
        <v>34.6</v>
      </c>
      <c r="I159" s="40">
        <v>20</v>
      </c>
      <c r="J159" s="31">
        <v>55</v>
      </c>
      <c r="K159" s="40">
        <v>12.195121951219512</v>
      </c>
      <c r="L159" s="31">
        <v>2.1</v>
      </c>
      <c r="M159" s="40">
        <v>5.5555555555555562</v>
      </c>
      <c r="N159" s="31">
        <v>7</v>
      </c>
      <c r="O159" s="40">
        <v>50</v>
      </c>
      <c r="P159" s="31"/>
      <c r="Q159" s="40"/>
      <c r="R159" s="31"/>
      <c r="S159" s="40"/>
      <c r="T159" s="31"/>
      <c r="U159" s="40"/>
      <c r="V159" s="31">
        <v>310.95000000000005</v>
      </c>
      <c r="W159" s="40">
        <v>26.250474863872363</v>
      </c>
    </row>
    <row r="160" spans="1:23" ht="18.95" customHeight="1" x14ac:dyDescent="0.15">
      <c r="A160" s="64"/>
      <c r="B160" s="172"/>
      <c r="C160" s="32" t="s">
        <v>79</v>
      </c>
      <c r="D160" s="31"/>
      <c r="E160" s="40"/>
      <c r="F160" s="31"/>
      <c r="G160" s="40"/>
      <c r="H160" s="31">
        <v>17.3</v>
      </c>
      <c r="I160" s="40">
        <v>10</v>
      </c>
      <c r="J160" s="31"/>
      <c r="K160" s="40"/>
      <c r="L160" s="31"/>
      <c r="M160" s="40"/>
      <c r="N160" s="31"/>
      <c r="O160" s="40"/>
      <c r="P160" s="31"/>
      <c r="Q160" s="40"/>
      <c r="R160" s="31"/>
      <c r="S160" s="40"/>
      <c r="T160" s="31"/>
      <c r="U160" s="40"/>
      <c r="V160" s="31">
        <v>17.3</v>
      </c>
      <c r="W160" s="40">
        <v>1.4604702207589382</v>
      </c>
    </row>
    <row r="161" spans="1:23" ht="18.95" customHeight="1" x14ac:dyDescent="0.15">
      <c r="A161" s="64"/>
      <c r="B161" s="172"/>
      <c r="C161" s="32" t="s">
        <v>80</v>
      </c>
      <c r="D161" s="31"/>
      <c r="E161" s="40"/>
      <c r="F161" s="31"/>
      <c r="G161" s="40"/>
      <c r="H161" s="31"/>
      <c r="I161" s="40"/>
      <c r="J161" s="31">
        <v>22</v>
      </c>
      <c r="K161" s="40">
        <v>4.8780487804878048</v>
      </c>
      <c r="L161" s="31">
        <v>4.2</v>
      </c>
      <c r="M161" s="40">
        <v>11.111111111111112</v>
      </c>
      <c r="N161" s="31"/>
      <c r="O161" s="40"/>
      <c r="P161" s="31"/>
      <c r="Q161" s="40"/>
      <c r="R161" s="31"/>
      <c r="S161" s="40"/>
      <c r="T161" s="31"/>
      <c r="U161" s="40"/>
      <c r="V161" s="31">
        <v>26.2</v>
      </c>
      <c r="W161" s="40">
        <v>2.2118103921320333</v>
      </c>
    </row>
    <row r="162" spans="1:23" ht="18.95" customHeight="1" x14ac:dyDescent="0.15">
      <c r="A162" s="64"/>
      <c r="B162" s="172"/>
      <c r="C162" s="32" t="s">
        <v>81</v>
      </c>
      <c r="D162" s="31"/>
      <c r="E162" s="40"/>
      <c r="F162" s="31"/>
      <c r="G162" s="40"/>
      <c r="H162" s="31">
        <v>17.3</v>
      </c>
      <c r="I162" s="40">
        <v>10</v>
      </c>
      <c r="J162" s="31">
        <v>22</v>
      </c>
      <c r="K162" s="40">
        <v>4.8780487804878048</v>
      </c>
      <c r="L162" s="31">
        <v>6.3000000000000007</v>
      </c>
      <c r="M162" s="40">
        <v>16.666666666666671</v>
      </c>
      <c r="N162" s="31"/>
      <c r="O162" s="40"/>
      <c r="P162" s="31"/>
      <c r="Q162" s="40"/>
      <c r="R162" s="31"/>
      <c r="S162" s="40"/>
      <c r="T162" s="31"/>
      <c r="U162" s="40"/>
      <c r="V162" s="31">
        <v>45.599999999999994</v>
      </c>
      <c r="W162" s="40">
        <v>3.8495631252374314</v>
      </c>
    </row>
    <row r="163" spans="1:23" ht="18.95" customHeight="1" x14ac:dyDescent="0.15">
      <c r="A163" s="64"/>
      <c r="B163" s="172"/>
      <c r="C163" s="32" t="s">
        <v>82</v>
      </c>
      <c r="D163" s="31">
        <v>20.25</v>
      </c>
      <c r="E163" s="40">
        <v>33.333333333333336</v>
      </c>
      <c r="F163" s="31">
        <v>64</v>
      </c>
      <c r="G163" s="40">
        <v>14.285714285714286</v>
      </c>
      <c r="H163" s="31"/>
      <c r="I163" s="40"/>
      <c r="J163" s="31">
        <v>143</v>
      </c>
      <c r="K163" s="40">
        <v>31.707317073170731</v>
      </c>
      <c r="L163" s="31">
        <v>6.3000000000000007</v>
      </c>
      <c r="M163" s="40">
        <v>16.666666666666671</v>
      </c>
      <c r="N163" s="31">
        <v>2.3333333333333335</v>
      </c>
      <c r="O163" s="40">
        <v>16.666666666666668</v>
      </c>
      <c r="P163" s="31"/>
      <c r="Q163" s="40"/>
      <c r="R163" s="31"/>
      <c r="S163" s="40"/>
      <c r="T163" s="31"/>
      <c r="U163" s="40"/>
      <c r="V163" s="31">
        <v>235.88333333333335</v>
      </c>
      <c r="W163" s="40">
        <v>19.913328549519509</v>
      </c>
    </row>
    <row r="164" spans="1:23" ht="18.95" customHeight="1" x14ac:dyDescent="0.15">
      <c r="A164" s="64"/>
      <c r="B164" s="51"/>
      <c r="C164" s="33" t="s">
        <v>83</v>
      </c>
      <c r="D164" s="34"/>
      <c r="E164" s="42"/>
      <c r="F164" s="34">
        <v>192</v>
      </c>
      <c r="G164" s="42">
        <v>42.857142857142854</v>
      </c>
      <c r="H164" s="34">
        <v>103.8</v>
      </c>
      <c r="I164" s="42">
        <v>60</v>
      </c>
      <c r="J164" s="34">
        <v>198</v>
      </c>
      <c r="K164" s="42">
        <v>43.902439024390247</v>
      </c>
      <c r="L164" s="34">
        <v>14.7</v>
      </c>
      <c r="M164" s="42">
        <v>38.888888888888893</v>
      </c>
      <c r="N164" s="34">
        <v>4.666666666666667</v>
      </c>
      <c r="O164" s="42">
        <v>33.333333333333336</v>
      </c>
      <c r="P164" s="34"/>
      <c r="Q164" s="42"/>
      <c r="R164" s="34"/>
      <c r="S164" s="42"/>
      <c r="T164" s="34"/>
      <c r="U164" s="42"/>
      <c r="V164" s="34">
        <v>513.16666666666663</v>
      </c>
      <c r="W164" s="42">
        <v>43.321655199583525</v>
      </c>
    </row>
    <row r="165" spans="1:23" ht="18.95" customHeight="1" x14ac:dyDescent="0.15">
      <c r="A165" s="64"/>
      <c r="B165" s="54"/>
      <c r="C165" s="15" t="s">
        <v>3</v>
      </c>
      <c r="D165" s="122">
        <v>60.75</v>
      </c>
      <c r="E165" s="113">
        <v>100</v>
      </c>
      <c r="F165" s="122">
        <v>448</v>
      </c>
      <c r="G165" s="113">
        <v>100</v>
      </c>
      <c r="H165" s="122">
        <v>173</v>
      </c>
      <c r="I165" s="113">
        <v>100</v>
      </c>
      <c r="J165" s="122">
        <v>451</v>
      </c>
      <c r="K165" s="113">
        <v>100</v>
      </c>
      <c r="L165" s="122">
        <v>37.799999999999997</v>
      </c>
      <c r="M165" s="113">
        <v>100</v>
      </c>
      <c r="N165" s="122">
        <v>14</v>
      </c>
      <c r="O165" s="113">
        <v>100</v>
      </c>
      <c r="P165" s="122"/>
      <c r="Q165" s="113"/>
      <c r="R165" s="122"/>
      <c r="S165" s="113"/>
      <c r="T165" s="122"/>
      <c r="U165" s="113"/>
      <c r="V165" s="122">
        <v>1184.55</v>
      </c>
      <c r="W165" s="113">
        <v>100</v>
      </c>
    </row>
    <row r="166" spans="1:23" ht="18.95" customHeight="1" x14ac:dyDescent="0.15">
      <c r="A166" s="64"/>
      <c r="B166" s="152" t="s">
        <v>63</v>
      </c>
      <c r="C166" s="63" t="s">
        <v>77</v>
      </c>
      <c r="D166" s="29">
        <v>5.3877551020408161</v>
      </c>
      <c r="E166" s="38">
        <v>2.2727272727272734</v>
      </c>
      <c r="F166" s="29">
        <v>38.15789473684211</v>
      </c>
      <c r="G166" s="38">
        <v>9.4339622641509457</v>
      </c>
      <c r="H166" s="29"/>
      <c r="I166" s="38"/>
      <c r="J166" s="29"/>
      <c r="K166" s="38"/>
      <c r="L166" s="29"/>
      <c r="M166" s="38"/>
      <c r="N166" s="29"/>
      <c r="O166" s="38"/>
      <c r="P166" s="29"/>
      <c r="Q166" s="38"/>
      <c r="R166" s="29"/>
      <c r="S166" s="38"/>
      <c r="T166" s="29"/>
      <c r="U166" s="38"/>
      <c r="V166" s="29">
        <v>43.545649838882923</v>
      </c>
      <c r="W166" s="38">
        <v>3.3227240715712094</v>
      </c>
    </row>
    <row r="167" spans="1:23" ht="18.95" customHeight="1" x14ac:dyDescent="0.15">
      <c r="A167" s="64"/>
      <c r="B167" s="172"/>
      <c r="C167" s="30" t="s">
        <v>78</v>
      </c>
      <c r="D167" s="31"/>
      <c r="E167" s="40"/>
      <c r="F167" s="31">
        <v>38.15789473684211</v>
      </c>
      <c r="G167" s="40">
        <v>9.4339622641509457</v>
      </c>
      <c r="H167" s="31">
        <v>38.333333333333336</v>
      </c>
      <c r="I167" s="40">
        <v>12.5</v>
      </c>
      <c r="J167" s="31">
        <v>29.568965517241381</v>
      </c>
      <c r="K167" s="40">
        <v>8.9285714285714288</v>
      </c>
      <c r="L167" s="31"/>
      <c r="M167" s="40"/>
      <c r="N167" s="31"/>
      <c r="O167" s="40"/>
      <c r="P167" s="31"/>
      <c r="Q167" s="40"/>
      <c r="R167" s="31"/>
      <c r="S167" s="40"/>
      <c r="T167" s="31"/>
      <c r="U167" s="40"/>
      <c r="V167" s="31">
        <v>106.06019358741683</v>
      </c>
      <c r="W167" s="40">
        <v>8.0928579449912892</v>
      </c>
    </row>
    <row r="168" spans="1:23" ht="18.95" customHeight="1" x14ac:dyDescent="0.15">
      <c r="A168" s="64"/>
      <c r="B168" s="65"/>
      <c r="C168" s="32" t="s">
        <v>79</v>
      </c>
      <c r="D168" s="31">
        <v>5.3877551020408161</v>
      </c>
      <c r="E168" s="40">
        <v>2.2727272727272734</v>
      </c>
      <c r="F168" s="31">
        <v>15.263157894736842</v>
      </c>
      <c r="G168" s="40">
        <v>3.7735849056603783</v>
      </c>
      <c r="H168" s="31">
        <v>19.166666666666668</v>
      </c>
      <c r="I168" s="40">
        <v>6.25</v>
      </c>
      <c r="J168" s="31">
        <v>11.827586206896552</v>
      </c>
      <c r="K168" s="40">
        <v>3.5714285714285716</v>
      </c>
      <c r="L168" s="31"/>
      <c r="M168" s="40"/>
      <c r="N168" s="31"/>
      <c r="O168" s="40"/>
      <c r="P168" s="31"/>
      <c r="Q168" s="40"/>
      <c r="R168" s="31"/>
      <c r="S168" s="40"/>
      <c r="T168" s="31"/>
      <c r="U168" s="40"/>
      <c r="V168" s="31">
        <v>51.645165870340875</v>
      </c>
      <c r="W168" s="40">
        <v>3.9407526688105943</v>
      </c>
    </row>
    <row r="169" spans="1:23" ht="18.95" customHeight="1" x14ac:dyDescent="0.15">
      <c r="A169" s="64"/>
      <c r="B169" s="65"/>
      <c r="C169" s="32" t="s">
        <v>80</v>
      </c>
      <c r="D169" s="31">
        <v>26.938775510204081</v>
      </c>
      <c r="E169" s="40">
        <v>11.363636363636367</v>
      </c>
      <c r="F169" s="31">
        <v>15.263157894736842</v>
      </c>
      <c r="G169" s="40">
        <v>3.7735849056603783</v>
      </c>
      <c r="H169" s="31">
        <v>28.75</v>
      </c>
      <c r="I169" s="40">
        <v>9.375</v>
      </c>
      <c r="J169" s="31">
        <v>11.827586206896552</v>
      </c>
      <c r="K169" s="40">
        <v>3.5714285714285716</v>
      </c>
      <c r="L169" s="31"/>
      <c r="M169" s="40"/>
      <c r="N169" s="31">
        <v>5</v>
      </c>
      <c r="O169" s="40">
        <v>100</v>
      </c>
      <c r="P169" s="31"/>
      <c r="Q169" s="40"/>
      <c r="R169" s="31"/>
      <c r="S169" s="40"/>
      <c r="T169" s="31"/>
      <c r="U169" s="40"/>
      <c r="V169" s="31">
        <v>87.779519611837472</v>
      </c>
      <c r="W169" s="40">
        <v>6.6979623426074832</v>
      </c>
    </row>
    <row r="170" spans="1:23" ht="18.95" customHeight="1" x14ac:dyDescent="0.15">
      <c r="A170" s="64"/>
      <c r="B170" s="65"/>
      <c r="C170" s="32" t="s">
        <v>81</v>
      </c>
      <c r="D170" s="31">
        <v>21.551020408163264</v>
      </c>
      <c r="E170" s="40">
        <v>9.0909090909090935</v>
      </c>
      <c r="F170" s="31">
        <v>38.15789473684211</v>
      </c>
      <c r="G170" s="40">
        <v>9.4339622641509457</v>
      </c>
      <c r="H170" s="31">
        <v>9.5833333333333339</v>
      </c>
      <c r="I170" s="40">
        <v>3.125</v>
      </c>
      <c r="J170" s="31">
        <v>35.482758620689658</v>
      </c>
      <c r="K170" s="40">
        <v>10.714285714285715</v>
      </c>
      <c r="L170" s="31"/>
      <c r="M170" s="40"/>
      <c r="N170" s="31"/>
      <c r="O170" s="40"/>
      <c r="P170" s="31"/>
      <c r="Q170" s="40"/>
      <c r="R170" s="31"/>
      <c r="S170" s="40"/>
      <c r="T170" s="31"/>
      <c r="U170" s="40"/>
      <c r="V170" s="31">
        <v>104.77500709902836</v>
      </c>
      <c r="W170" s="40">
        <v>7.9947925791688377</v>
      </c>
    </row>
    <row r="171" spans="1:23" ht="18.95" customHeight="1" x14ac:dyDescent="0.15">
      <c r="A171" s="64"/>
      <c r="B171" s="64"/>
      <c r="C171" s="32" t="s">
        <v>82</v>
      </c>
      <c r="D171" s="31">
        <v>43.102040816326522</v>
      </c>
      <c r="E171" s="40">
        <v>18.181818181818183</v>
      </c>
      <c r="F171" s="31">
        <v>38.15789473684211</v>
      </c>
      <c r="G171" s="40">
        <v>9.4339622641509457</v>
      </c>
      <c r="H171" s="31">
        <v>57.500000000000007</v>
      </c>
      <c r="I171" s="40">
        <v>18.75</v>
      </c>
      <c r="J171" s="31">
        <v>100.53448275862067</v>
      </c>
      <c r="K171" s="40">
        <v>30.357142857142854</v>
      </c>
      <c r="L171" s="31">
        <v>14.5</v>
      </c>
      <c r="M171" s="40">
        <v>60.000000000000007</v>
      </c>
      <c r="N171" s="31"/>
      <c r="O171" s="40"/>
      <c r="P171" s="31"/>
      <c r="Q171" s="40"/>
      <c r="R171" s="31"/>
      <c r="S171" s="40"/>
      <c r="T171" s="31"/>
      <c r="U171" s="40"/>
      <c r="V171" s="31">
        <v>253.79441831178931</v>
      </c>
      <c r="W171" s="40">
        <v>19.365627245778363</v>
      </c>
    </row>
    <row r="172" spans="1:23" ht="18.95" customHeight="1" x14ac:dyDescent="0.15">
      <c r="A172" s="64"/>
      <c r="B172" s="51"/>
      <c r="C172" s="33" t="s">
        <v>83</v>
      </c>
      <c r="D172" s="34">
        <v>134.69387755102036</v>
      </c>
      <c r="E172" s="42">
        <v>56.818181818181813</v>
      </c>
      <c r="F172" s="34">
        <v>221.31578947368413</v>
      </c>
      <c r="G172" s="42">
        <v>54.71698113207546</v>
      </c>
      <c r="H172" s="34">
        <v>153.33333333333334</v>
      </c>
      <c r="I172" s="42">
        <v>50</v>
      </c>
      <c r="J172" s="34">
        <v>141.93103448275861</v>
      </c>
      <c r="K172" s="42">
        <v>42.857142857142854</v>
      </c>
      <c r="L172" s="34">
        <v>9.6666666666666661</v>
      </c>
      <c r="M172" s="42">
        <v>40</v>
      </c>
      <c r="N172" s="34"/>
      <c r="O172" s="42"/>
      <c r="P172" s="34">
        <v>2</v>
      </c>
      <c r="Q172" s="42">
        <v>100</v>
      </c>
      <c r="R172" s="34"/>
      <c r="S172" s="42"/>
      <c r="T172" s="34"/>
      <c r="U172" s="42"/>
      <c r="V172" s="34">
        <v>662.94070150746313</v>
      </c>
      <c r="W172" s="42">
        <v>50.585283147072204</v>
      </c>
    </row>
    <row r="173" spans="1:23" ht="18.95" customHeight="1" x14ac:dyDescent="0.15">
      <c r="A173" s="64"/>
      <c r="B173" s="54"/>
      <c r="C173" s="15" t="s">
        <v>3</v>
      </c>
      <c r="D173" s="122">
        <v>237.06122448979585</v>
      </c>
      <c r="E173" s="113">
        <v>100</v>
      </c>
      <c r="F173" s="122">
        <v>404.47368421052624</v>
      </c>
      <c r="G173" s="113">
        <v>100</v>
      </c>
      <c r="H173" s="122">
        <v>306.66666666666669</v>
      </c>
      <c r="I173" s="113">
        <v>100</v>
      </c>
      <c r="J173" s="122">
        <v>331.17241379310343</v>
      </c>
      <c r="K173" s="113">
        <v>100</v>
      </c>
      <c r="L173" s="122">
        <v>24.166666666666664</v>
      </c>
      <c r="M173" s="113">
        <v>100</v>
      </c>
      <c r="N173" s="122">
        <v>5</v>
      </c>
      <c r="O173" s="113">
        <v>100</v>
      </c>
      <c r="P173" s="122">
        <v>2</v>
      </c>
      <c r="Q173" s="113">
        <v>100</v>
      </c>
      <c r="R173" s="122"/>
      <c r="S173" s="113"/>
      <c r="T173" s="122"/>
      <c r="U173" s="113"/>
      <c r="V173" s="122">
        <v>1310.5406558267591</v>
      </c>
      <c r="W173" s="113">
        <v>100</v>
      </c>
    </row>
    <row r="174" spans="1:23" ht="18.95" customHeight="1" x14ac:dyDescent="0.15">
      <c r="A174" s="64"/>
      <c r="B174" s="152" t="s">
        <v>89</v>
      </c>
      <c r="C174" s="63" t="s">
        <v>90</v>
      </c>
      <c r="D174" s="29"/>
      <c r="E174" s="38"/>
      <c r="F174" s="29">
        <v>16.857142857142858</v>
      </c>
      <c r="G174" s="38">
        <v>25</v>
      </c>
      <c r="H174" s="29"/>
      <c r="I174" s="38"/>
      <c r="J174" s="29"/>
      <c r="K174" s="38"/>
      <c r="L174" s="29"/>
      <c r="M174" s="38"/>
      <c r="N174" s="29"/>
      <c r="O174" s="38"/>
      <c r="P174" s="29"/>
      <c r="Q174" s="38"/>
      <c r="R174" s="29"/>
      <c r="S174" s="38"/>
      <c r="T174" s="29"/>
      <c r="U174" s="38"/>
      <c r="V174" s="29">
        <v>16.857142857142858</v>
      </c>
      <c r="W174" s="38">
        <v>4.8740190004130524</v>
      </c>
    </row>
    <row r="175" spans="1:23" ht="18.95" customHeight="1" x14ac:dyDescent="0.15">
      <c r="A175" s="64"/>
      <c r="B175" s="172"/>
      <c r="C175" s="30" t="s">
        <v>78</v>
      </c>
      <c r="D175" s="31"/>
      <c r="E175" s="40"/>
      <c r="F175" s="31"/>
      <c r="G175" s="40"/>
      <c r="H175" s="31"/>
      <c r="I175" s="40"/>
      <c r="J175" s="31"/>
      <c r="K175" s="40"/>
      <c r="L175" s="31"/>
      <c r="M175" s="40"/>
      <c r="N175" s="31"/>
      <c r="O175" s="40"/>
      <c r="P175" s="31"/>
      <c r="Q175" s="40"/>
      <c r="R175" s="31"/>
      <c r="S175" s="40"/>
      <c r="T175" s="31"/>
      <c r="U175" s="40"/>
      <c r="V175" s="31"/>
      <c r="W175" s="40"/>
    </row>
    <row r="176" spans="1:23" ht="18.95" customHeight="1" x14ac:dyDescent="0.15">
      <c r="A176" s="64"/>
      <c r="B176" s="172"/>
      <c r="C176" s="32" t="s">
        <v>79</v>
      </c>
      <c r="D176" s="31"/>
      <c r="E176" s="40"/>
      <c r="F176" s="31"/>
      <c r="G176" s="40"/>
      <c r="H176" s="31"/>
      <c r="I176" s="40"/>
      <c r="J176" s="31">
        <v>27.571428571428573</v>
      </c>
      <c r="K176" s="40">
        <v>16.666666666666664</v>
      </c>
      <c r="L176" s="31"/>
      <c r="M176" s="40"/>
      <c r="N176" s="31"/>
      <c r="O176" s="40"/>
      <c r="P176" s="31"/>
      <c r="Q176" s="40"/>
      <c r="R176" s="31"/>
      <c r="S176" s="40"/>
      <c r="T176" s="31"/>
      <c r="U176" s="40"/>
      <c r="V176" s="31">
        <v>27.571428571428573</v>
      </c>
      <c r="W176" s="40">
        <v>7.971912432878975</v>
      </c>
    </row>
    <row r="177" spans="1:23" ht="18.95" customHeight="1" x14ac:dyDescent="0.15">
      <c r="A177" s="64"/>
      <c r="B177" s="172"/>
      <c r="C177" s="32" t="s">
        <v>80</v>
      </c>
      <c r="D177" s="31"/>
      <c r="E177" s="40"/>
      <c r="F177" s="31">
        <v>16.857142857142858</v>
      </c>
      <c r="G177" s="40">
        <v>25</v>
      </c>
      <c r="H177" s="31"/>
      <c r="I177" s="40"/>
      <c r="J177" s="31"/>
      <c r="K177" s="40"/>
      <c r="L177" s="31">
        <v>7</v>
      </c>
      <c r="M177" s="40">
        <v>50</v>
      </c>
      <c r="N177" s="31"/>
      <c r="O177" s="40"/>
      <c r="P177" s="31"/>
      <c r="Q177" s="40"/>
      <c r="R177" s="31"/>
      <c r="S177" s="40"/>
      <c r="T177" s="31"/>
      <c r="U177" s="40"/>
      <c r="V177" s="31">
        <v>23.857142857142858</v>
      </c>
      <c r="W177" s="40">
        <v>6.8979760429574553</v>
      </c>
    </row>
    <row r="178" spans="1:23" ht="18.95" customHeight="1" x14ac:dyDescent="0.15">
      <c r="A178" s="64"/>
      <c r="B178" s="172"/>
      <c r="C178" s="32" t="s">
        <v>81</v>
      </c>
      <c r="D178" s="31"/>
      <c r="E178" s="40"/>
      <c r="F178" s="31"/>
      <c r="G178" s="40"/>
      <c r="H178" s="31"/>
      <c r="I178" s="40"/>
      <c r="J178" s="31"/>
      <c r="K178" s="40"/>
      <c r="L178" s="31"/>
      <c r="M178" s="40"/>
      <c r="N178" s="31">
        <v>4</v>
      </c>
      <c r="O178" s="40">
        <v>50</v>
      </c>
      <c r="P178" s="31"/>
      <c r="Q178" s="40"/>
      <c r="R178" s="31"/>
      <c r="S178" s="40"/>
      <c r="T178" s="31"/>
      <c r="U178" s="40"/>
      <c r="V178" s="31">
        <v>4</v>
      </c>
      <c r="W178" s="40">
        <v>1.1565468814539446</v>
      </c>
    </row>
    <row r="179" spans="1:23" ht="18.95" customHeight="1" x14ac:dyDescent="0.15">
      <c r="A179" s="64"/>
      <c r="B179" s="172"/>
      <c r="C179" s="32" t="s">
        <v>82</v>
      </c>
      <c r="D179" s="31"/>
      <c r="E179" s="40"/>
      <c r="F179" s="31">
        <v>16.857142857142858</v>
      </c>
      <c r="G179" s="40">
        <v>25</v>
      </c>
      <c r="H179" s="31"/>
      <c r="I179" s="40"/>
      <c r="J179" s="31"/>
      <c r="K179" s="40"/>
      <c r="L179" s="31"/>
      <c r="M179" s="40"/>
      <c r="N179" s="31"/>
      <c r="O179" s="40"/>
      <c r="P179" s="31">
        <v>1</v>
      </c>
      <c r="Q179" s="40">
        <v>100</v>
      </c>
      <c r="R179" s="31"/>
      <c r="S179" s="40"/>
      <c r="T179" s="31"/>
      <c r="U179" s="40"/>
      <c r="V179" s="31">
        <v>17.857142857142858</v>
      </c>
      <c r="W179" s="40">
        <v>5.1631557207765386</v>
      </c>
    </row>
    <row r="180" spans="1:23" ht="18.95" customHeight="1" x14ac:dyDescent="0.15">
      <c r="A180" s="64"/>
      <c r="B180" s="51"/>
      <c r="C180" s="33" t="s">
        <v>83</v>
      </c>
      <c r="D180" s="34"/>
      <c r="E180" s="42"/>
      <c r="F180" s="34">
        <v>16.857142857142858</v>
      </c>
      <c r="G180" s="42">
        <v>25</v>
      </c>
      <c r="H180" s="34">
        <v>90</v>
      </c>
      <c r="I180" s="42">
        <v>100</v>
      </c>
      <c r="J180" s="34">
        <v>137.85714285714286</v>
      </c>
      <c r="K180" s="42">
        <v>83.333333333333329</v>
      </c>
      <c r="L180" s="34">
        <v>7</v>
      </c>
      <c r="M180" s="42">
        <v>50</v>
      </c>
      <c r="N180" s="34">
        <v>4</v>
      </c>
      <c r="O180" s="42">
        <v>50</v>
      </c>
      <c r="P180" s="34"/>
      <c r="Q180" s="42"/>
      <c r="R180" s="34"/>
      <c r="S180" s="42"/>
      <c r="T180" s="34"/>
      <c r="U180" s="42"/>
      <c r="V180" s="34">
        <v>255.71428571428572</v>
      </c>
      <c r="W180" s="42">
        <v>73.936389921520032</v>
      </c>
    </row>
    <row r="181" spans="1:23" ht="18.95" customHeight="1" x14ac:dyDescent="0.15">
      <c r="A181" s="64"/>
      <c r="B181" s="54"/>
      <c r="C181" s="15" t="s">
        <v>3</v>
      </c>
      <c r="D181" s="122"/>
      <c r="E181" s="113"/>
      <c r="F181" s="122">
        <v>67.428571428571431</v>
      </c>
      <c r="G181" s="113">
        <v>100</v>
      </c>
      <c r="H181" s="122">
        <v>90</v>
      </c>
      <c r="I181" s="113">
        <v>100</v>
      </c>
      <c r="J181" s="122">
        <v>165.42857142857144</v>
      </c>
      <c r="K181" s="113">
        <v>100</v>
      </c>
      <c r="L181" s="122">
        <v>14</v>
      </c>
      <c r="M181" s="113">
        <v>100</v>
      </c>
      <c r="N181" s="122">
        <v>8</v>
      </c>
      <c r="O181" s="113">
        <v>100</v>
      </c>
      <c r="P181" s="122">
        <v>1</v>
      </c>
      <c r="Q181" s="113">
        <v>100</v>
      </c>
      <c r="R181" s="122"/>
      <c r="S181" s="113"/>
      <c r="T181" s="122"/>
      <c r="U181" s="113"/>
      <c r="V181" s="122">
        <v>345.85714285714289</v>
      </c>
      <c r="W181" s="113">
        <v>100</v>
      </c>
    </row>
    <row r="182" spans="1:23" ht="18.95" customHeight="1" x14ac:dyDescent="0.15">
      <c r="A182" s="64"/>
      <c r="B182" s="152" t="s">
        <v>64</v>
      </c>
      <c r="C182" s="63" t="s">
        <v>77</v>
      </c>
      <c r="D182" s="29"/>
      <c r="E182" s="38"/>
      <c r="F182" s="29">
        <v>77.44</v>
      </c>
      <c r="G182" s="38">
        <v>4.7619047619047619</v>
      </c>
      <c r="H182" s="29">
        <v>64.21052631578948</v>
      </c>
      <c r="I182" s="38">
        <v>5.8823529411764701</v>
      </c>
      <c r="J182" s="29">
        <v>55.137254901960787</v>
      </c>
      <c r="K182" s="38">
        <v>4.2105263157894743</v>
      </c>
      <c r="L182" s="29">
        <v>3.0392156862745097</v>
      </c>
      <c r="M182" s="38">
        <v>2.1276595744680855</v>
      </c>
      <c r="N182" s="29"/>
      <c r="O182" s="38"/>
      <c r="P182" s="29">
        <v>2</v>
      </c>
      <c r="Q182" s="38">
        <v>16.666666666666668</v>
      </c>
      <c r="R182" s="29"/>
      <c r="S182" s="38"/>
      <c r="T182" s="29"/>
      <c r="U182" s="38"/>
      <c r="V182" s="29">
        <v>201.82699690402475</v>
      </c>
      <c r="W182" s="38">
        <v>4.2881042418791022</v>
      </c>
    </row>
    <row r="183" spans="1:23" ht="18.95" customHeight="1" x14ac:dyDescent="0.15">
      <c r="A183" s="64"/>
      <c r="B183" s="172"/>
      <c r="C183" s="30" t="s">
        <v>78</v>
      </c>
      <c r="D183" s="31"/>
      <c r="E183" s="40"/>
      <c r="F183" s="31">
        <v>154.88</v>
      </c>
      <c r="G183" s="40">
        <v>9.5238095238095237</v>
      </c>
      <c r="H183" s="31">
        <v>128.42105263157896</v>
      </c>
      <c r="I183" s="40">
        <v>11.76470588235294</v>
      </c>
      <c r="J183" s="31">
        <v>124.05882352941175</v>
      </c>
      <c r="K183" s="40">
        <v>9.4736842105263168</v>
      </c>
      <c r="L183" s="31">
        <v>9.117647058823529</v>
      </c>
      <c r="M183" s="40">
        <v>6.3829787234042561</v>
      </c>
      <c r="N183" s="31">
        <v>7</v>
      </c>
      <c r="O183" s="40">
        <v>9.6774193548387082</v>
      </c>
      <c r="P183" s="31">
        <v>2</v>
      </c>
      <c r="Q183" s="40">
        <v>16.666666666666668</v>
      </c>
      <c r="R183" s="31"/>
      <c r="S183" s="40"/>
      <c r="T183" s="31"/>
      <c r="U183" s="40"/>
      <c r="V183" s="31">
        <v>425.47752321981426</v>
      </c>
      <c r="W183" s="40">
        <v>9.0398806905436171</v>
      </c>
    </row>
    <row r="184" spans="1:23" ht="18.95" customHeight="1" x14ac:dyDescent="0.15">
      <c r="A184" s="64"/>
      <c r="B184" s="172"/>
      <c r="C184" s="32" t="s">
        <v>79</v>
      </c>
      <c r="D184" s="31"/>
      <c r="E184" s="40"/>
      <c r="F184" s="31">
        <v>154.88</v>
      </c>
      <c r="G184" s="40">
        <v>9.5238095238095237</v>
      </c>
      <c r="H184" s="31">
        <v>128.42105263157896</v>
      </c>
      <c r="I184" s="40">
        <v>11.76470588235294</v>
      </c>
      <c r="J184" s="31">
        <v>55.137254901960787</v>
      </c>
      <c r="K184" s="40">
        <v>4.2105263157894743</v>
      </c>
      <c r="L184" s="31">
        <v>6.0784313725490193</v>
      </c>
      <c r="M184" s="40">
        <v>4.255319148936171</v>
      </c>
      <c r="N184" s="31">
        <v>2.3333333333333335</v>
      </c>
      <c r="O184" s="40">
        <v>3.225806451612903</v>
      </c>
      <c r="P184" s="31"/>
      <c r="Q184" s="40"/>
      <c r="R184" s="31"/>
      <c r="S184" s="40"/>
      <c r="T184" s="31"/>
      <c r="U184" s="40"/>
      <c r="V184" s="31">
        <v>346.85007223942205</v>
      </c>
      <c r="W184" s="40">
        <v>7.3693276364470295</v>
      </c>
    </row>
    <row r="185" spans="1:23" ht="18.95" customHeight="1" x14ac:dyDescent="0.15">
      <c r="A185" s="64"/>
      <c r="B185" s="172"/>
      <c r="C185" s="32" t="s">
        <v>80</v>
      </c>
      <c r="D185" s="31"/>
      <c r="E185" s="40"/>
      <c r="F185" s="31"/>
      <c r="G185" s="40"/>
      <c r="H185" s="31"/>
      <c r="I185" s="40"/>
      <c r="J185" s="31">
        <v>68.921568627450981</v>
      </c>
      <c r="K185" s="40">
        <v>5.2631578947368434</v>
      </c>
      <c r="L185" s="31">
        <v>3.0392156862745097</v>
      </c>
      <c r="M185" s="40">
        <v>2.1276595744680855</v>
      </c>
      <c r="N185" s="31">
        <v>7</v>
      </c>
      <c r="O185" s="40">
        <v>9.6774193548387082</v>
      </c>
      <c r="P185" s="31"/>
      <c r="Q185" s="40"/>
      <c r="R185" s="31">
        <v>1</v>
      </c>
      <c r="S185" s="40">
        <v>33.333333333333336</v>
      </c>
      <c r="T185" s="31"/>
      <c r="U185" s="40"/>
      <c r="V185" s="31">
        <v>79.960784313725497</v>
      </c>
      <c r="W185" s="40">
        <v>1.698881634565057</v>
      </c>
    </row>
    <row r="186" spans="1:23" ht="18.95" customHeight="1" x14ac:dyDescent="0.15">
      <c r="A186" s="64"/>
      <c r="B186" s="172"/>
      <c r="C186" s="32" t="s">
        <v>81</v>
      </c>
      <c r="D186" s="31"/>
      <c r="E186" s="40"/>
      <c r="F186" s="31">
        <v>309.76</v>
      </c>
      <c r="G186" s="40">
        <v>19.047619047619047</v>
      </c>
      <c r="H186" s="31"/>
      <c r="I186" s="40"/>
      <c r="J186" s="31">
        <v>55.137254901960787</v>
      </c>
      <c r="K186" s="40">
        <v>4.2105263157894743</v>
      </c>
      <c r="L186" s="31">
        <v>12.156862745098039</v>
      </c>
      <c r="M186" s="40">
        <v>8.5106382978723421</v>
      </c>
      <c r="N186" s="31">
        <v>4.666666666666667</v>
      </c>
      <c r="O186" s="40">
        <v>6.4516129032258061</v>
      </c>
      <c r="P186" s="31"/>
      <c r="Q186" s="40"/>
      <c r="R186" s="31"/>
      <c r="S186" s="40"/>
      <c r="T186" s="31"/>
      <c r="U186" s="40"/>
      <c r="V186" s="31">
        <v>381.72078431372546</v>
      </c>
      <c r="W186" s="40">
        <v>8.1102059661893655</v>
      </c>
    </row>
    <row r="187" spans="1:23" ht="18.95" customHeight="1" x14ac:dyDescent="0.15">
      <c r="A187" s="64"/>
      <c r="B187" s="172"/>
      <c r="C187" s="32" t="s">
        <v>82</v>
      </c>
      <c r="D187" s="31">
        <v>179.66666666666666</v>
      </c>
      <c r="E187" s="40">
        <v>40</v>
      </c>
      <c r="F187" s="31">
        <v>232.32</v>
      </c>
      <c r="G187" s="40">
        <v>14.285714285714285</v>
      </c>
      <c r="H187" s="31">
        <v>256.84210526315792</v>
      </c>
      <c r="I187" s="40">
        <v>23.52941176470588</v>
      </c>
      <c r="J187" s="31">
        <v>165.41176470588235</v>
      </c>
      <c r="K187" s="40">
        <v>12.631578947368423</v>
      </c>
      <c r="L187" s="31">
        <v>24.313725490196077</v>
      </c>
      <c r="M187" s="40">
        <v>17.021276595744684</v>
      </c>
      <c r="N187" s="31">
        <v>11.666666666666668</v>
      </c>
      <c r="O187" s="40">
        <v>16.129032258064516</v>
      </c>
      <c r="P187" s="31"/>
      <c r="Q187" s="40"/>
      <c r="R187" s="31"/>
      <c r="S187" s="40"/>
      <c r="T187" s="31"/>
      <c r="U187" s="40"/>
      <c r="V187" s="31">
        <v>870.22092879256968</v>
      </c>
      <c r="W187" s="40">
        <v>18.489092704985772</v>
      </c>
    </row>
    <row r="188" spans="1:23" ht="18.95" customHeight="1" x14ac:dyDescent="0.15">
      <c r="A188" s="64"/>
      <c r="B188" s="51"/>
      <c r="C188" s="33" t="s">
        <v>83</v>
      </c>
      <c r="D188" s="34">
        <v>269.5</v>
      </c>
      <c r="E188" s="42">
        <v>60.000000000000007</v>
      </c>
      <c r="F188" s="34">
        <v>696.96</v>
      </c>
      <c r="G188" s="42">
        <v>42.857142857142861</v>
      </c>
      <c r="H188" s="34">
        <v>513.68421052631584</v>
      </c>
      <c r="I188" s="42">
        <v>47.058823529411761</v>
      </c>
      <c r="J188" s="34">
        <v>785.70588235294099</v>
      </c>
      <c r="K188" s="42">
        <v>60</v>
      </c>
      <c r="L188" s="34">
        <v>85.098039215686242</v>
      </c>
      <c r="M188" s="42">
        <v>59.574468085106375</v>
      </c>
      <c r="N188" s="34">
        <v>39.666666666666671</v>
      </c>
      <c r="O188" s="42">
        <v>54.838709677419352</v>
      </c>
      <c r="P188" s="34">
        <v>8</v>
      </c>
      <c r="Q188" s="42">
        <v>66.666666666666671</v>
      </c>
      <c r="R188" s="34">
        <v>2</v>
      </c>
      <c r="S188" s="42">
        <v>66.666666666666671</v>
      </c>
      <c r="T188" s="34"/>
      <c r="U188" s="42"/>
      <c r="V188" s="34">
        <v>2400.6147987616096</v>
      </c>
      <c r="W188" s="42">
        <v>51.004507125390049</v>
      </c>
    </row>
    <row r="189" spans="1:23" ht="18.95" customHeight="1" x14ac:dyDescent="0.15">
      <c r="A189" s="64"/>
      <c r="B189" s="54"/>
      <c r="C189" s="15" t="s">
        <v>3</v>
      </c>
      <c r="D189" s="122">
        <v>449.16666666666663</v>
      </c>
      <c r="E189" s="113">
        <v>100</v>
      </c>
      <c r="F189" s="122">
        <v>1626.24</v>
      </c>
      <c r="G189" s="113">
        <v>100</v>
      </c>
      <c r="H189" s="122">
        <v>1091.5789473684213</v>
      </c>
      <c r="I189" s="113">
        <v>100</v>
      </c>
      <c r="J189" s="122">
        <v>1309.5098039215684</v>
      </c>
      <c r="K189" s="113">
        <v>100</v>
      </c>
      <c r="L189" s="122">
        <v>142.84313725490193</v>
      </c>
      <c r="M189" s="113">
        <v>100</v>
      </c>
      <c r="N189" s="122">
        <v>72.333333333333343</v>
      </c>
      <c r="O189" s="113">
        <v>100</v>
      </c>
      <c r="P189" s="122">
        <v>12</v>
      </c>
      <c r="Q189" s="113">
        <v>100</v>
      </c>
      <c r="R189" s="122">
        <v>3</v>
      </c>
      <c r="S189" s="113">
        <v>100</v>
      </c>
      <c r="T189" s="122"/>
      <c r="U189" s="113"/>
      <c r="V189" s="122">
        <v>4706.6718885448918</v>
      </c>
      <c r="W189" s="113">
        <v>100</v>
      </c>
    </row>
    <row r="190" spans="1:23" ht="18.95" customHeight="1" x14ac:dyDescent="0.15">
      <c r="A190" s="64"/>
      <c r="B190" s="152" t="s">
        <v>65</v>
      </c>
      <c r="C190" s="63" t="s">
        <v>77</v>
      </c>
      <c r="D190" s="29"/>
      <c r="E190" s="38"/>
      <c r="F190" s="29">
        <v>14.44</v>
      </c>
      <c r="G190" s="38">
        <v>4.3478260869565215</v>
      </c>
      <c r="H190" s="29">
        <v>28.625</v>
      </c>
      <c r="I190" s="38">
        <v>6.666666666666667</v>
      </c>
      <c r="J190" s="29"/>
      <c r="K190" s="38"/>
      <c r="L190" s="29"/>
      <c r="M190" s="38"/>
      <c r="N190" s="29"/>
      <c r="O190" s="38"/>
      <c r="P190" s="29">
        <v>1.5</v>
      </c>
      <c r="Q190" s="38">
        <v>16.666666666666668</v>
      </c>
      <c r="R190" s="29"/>
      <c r="S190" s="38"/>
      <c r="T190" s="29"/>
      <c r="U190" s="38"/>
      <c r="V190" s="29">
        <v>44.564999999999998</v>
      </c>
      <c r="W190" s="38">
        <v>2.4458570080848072</v>
      </c>
    </row>
    <row r="191" spans="1:23" ht="18.95" customHeight="1" x14ac:dyDescent="0.15">
      <c r="A191" s="64"/>
      <c r="B191" s="172"/>
      <c r="C191" s="30" t="s">
        <v>78</v>
      </c>
      <c r="D191" s="31"/>
      <c r="E191" s="40"/>
      <c r="F191" s="31">
        <v>57.76</v>
      </c>
      <c r="G191" s="40">
        <v>17.391304347826086</v>
      </c>
      <c r="H191" s="31">
        <v>143.125</v>
      </c>
      <c r="I191" s="40">
        <v>33.333333333333336</v>
      </c>
      <c r="J191" s="31">
        <v>62.535211267605639</v>
      </c>
      <c r="K191" s="40">
        <v>8.8235294117647083</v>
      </c>
      <c r="L191" s="31">
        <v>5.25</v>
      </c>
      <c r="M191" s="40">
        <v>8.3333333333333339</v>
      </c>
      <c r="N191" s="31">
        <v>1.3888888888888888</v>
      </c>
      <c r="O191" s="40">
        <v>6.6666666666666661</v>
      </c>
      <c r="P191" s="31">
        <v>3</v>
      </c>
      <c r="Q191" s="40">
        <v>33.333333333333336</v>
      </c>
      <c r="R191" s="31"/>
      <c r="S191" s="40"/>
      <c r="T191" s="31"/>
      <c r="U191" s="40"/>
      <c r="V191" s="31">
        <v>273.05910015649454</v>
      </c>
      <c r="W191" s="40">
        <v>14.986278777944428</v>
      </c>
    </row>
    <row r="192" spans="1:23" ht="18.95" customHeight="1" x14ac:dyDescent="0.15">
      <c r="A192" s="64"/>
      <c r="B192" s="172"/>
      <c r="C192" s="32" t="s">
        <v>79</v>
      </c>
      <c r="D192" s="31"/>
      <c r="E192" s="40"/>
      <c r="F192" s="31">
        <v>28.88</v>
      </c>
      <c r="G192" s="40">
        <v>8.695652173913043</v>
      </c>
      <c r="H192" s="31">
        <v>28.625</v>
      </c>
      <c r="I192" s="40">
        <v>6.666666666666667</v>
      </c>
      <c r="J192" s="31">
        <v>62.535211267605639</v>
      </c>
      <c r="K192" s="40">
        <v>8.8235294117647083</v>
      </c>
      <c r="L192" s="31"/>
      <c r="M192" s="40"/>
      <c r="N192" s="31">
        <v>1.3888888888888888</v>
      </c>
      <c r="O192" s="40">
        <v>6.6666666666666661</v>
      </c>
      <c r="P192" s="31">
        <v>1.5</v>
      </c>
      <c r="Q192" s="40">
        <v>16.666666666666668</v>
      </c>
      <c r="R192" s="31"/>
      <c r="S192" s="40"/>
      <c r="T192" s="31"/>
      <c r="U192" s="40"/>
      <c r="V192" s="31">
        <v>122.92910015649451</v>
      </c>
      <c r="W192" s="40">
        <v>6.7467070821344395</v>
      </c>
    </row>
    <row r="193" spans="1:23" ht="18.95" customHeight="1" x14ac:dyDescent="0.15">
      <c r="A193" s="64"/>
      <c r="B193" s="172"/>
      <c r="C193" s="32" t="s">
        <v>80</v>
      </c>
      <c r="D193" s="31"/>
      <c r="E193" s="40"/>
      <c r="F193" s="31"/>
      <c r="G193" s="40"/>
      <c r="H193" s="31"/>
      <c r="I193" s="40"/>
      <c r="J193" s="31">
        <v>31.267605633802816</v>
      </c>
      <c r="K193" s="40">
        <v>4.4117647058823541</v>
      </c>
      <c r="L193" s="31">
        <v>5.25</v>
      </c>
      <c r="M193" s="40">
        <v>8.3333333333333339</v>
      </c>
      <c r="N193" s="31">
        <v>2.7777777777777777</v>
      </c>
      <c r="O193" s="40">
        <v>13.333333333333332</v>
      </c>
      <c r="P193" s="31"/>
      <c r="Q193" s="40"/>
      <c r="R193" s="31"/>
      <c r="S193" s="40"/>
      <c r="T193" s="31"/>
      <c r="U193" s="40"/>
      <c r="V193" s="31">
        <v>39.295383411580595</v>
      </c>
      <c r="W193" s="40">
        <v>2.1566451004733285</v>
      </c>
    </row>
    <row r="194" spans="1:23" ht="18.95" customHeight="1" x14ac:dyDescent="0.15">
      <c r="A194" s="64"/>
      <c r="B194" s="172"/>
      <c r="C194" s="32" t="s">
        <v>81</v>
      </c>
      <c r="D194" s="31"/>
      <c r="E194" s="40"/>
      <c r="F194" s="31">
        <v>28.88</v>
      </c>
      <c r="G194" s="40">
        <v>8.695652173913043</v>
      </c>
      <c r="H194" s="31">
        <v>57.25</v>
      </c>
      <c r="I194" s="40">
        <v>13.333333333333334</v>
      </c>
      <c r="J194" s="31">
        <v>41.690140845070424</v>
      </c>
      <c r="K194" s="40">
        <v>5.8823529411764719</v>
      </c>
      <c r="L194" s="31">
        <v>5.25</v>
      </c>
      <c r="M194" s="40">
        <v>8.3333333333333339</v>
      </c>
      <c r="N194" s="31">
        <v>1.3888888888888888</v>
      </c>
      <c r="O194" s="40">
        <v>6.6666666666666661</v>
      </c>
      <c r="P194" s="31"/>
      <c r="Q194" s="40"/>
      <c r="R194" s="31"/>
      <c r="S194" s="40"/>
      <c r="T194" s="31"/>
      <c r="U194" s="40"/>
      <c r="V194" s="31">
        <v>134.45902973395931</v>
      </c>
      <c r="W194" s="40">
        <v>7.3795032015053934</v>
      </c>
    </row>
    <row r="195" spans="1:23" ht="18.95" customHeight="1" x14ac:dyDescent="0.15">
      <c r="A195" s="64"/>
      <c r="B195" s="172"/>
      <c r="C195" s="32" t="s">
        <v>82</v>
      </c>
      <c r="D195" s="31">
        <v>258</v>
      </c>
      <c r="E195" s="40">
        <v>100</v>
      </c>
      <c r="F195" s="31">
        <v>57.76</v>
      </c>
      <c r="G195" s="40">
        <v>17.391304347826086</v>
      </c>
      <c r="H195" s="31">
        <v>85.875</v>
      </c>
      <c r="I195" s="40">
        <v>20</v>
      </c>
      <c r="J195" s="31">
        <v>72.957746478873247</v>
      </c>
      <c r="K195" s="40">
        <v>10.294117647058828</v>
      </c>
      <c r="L195" s="31">
        <v>5.25</v>
      </c>
      <c r="M195" s="40">
        <v>8.3333333333333339</v>
      </c>
      <c r="N195" s="31"/>
      <c r="O195" s="40"/>
      <c r="P195" s="31"/>
      <c r="Q195" s="40"/>
      <c r="R195" s="31">
        <v>0.33333333333333331</v>
      </c>
      <c r="S195" s="40">
        <v>33.333333333333329</v>
      </c>
      <c r="T195" s="31"/>
      <c r="U195" s="40"/>
      <c r="V195" s="31">
        <v>480.17607981220652</v>
      </c>
      <c r="W195" s="40">
        <v>26.353461907850892</v>
      </c>
    </row>
    <row r="196" spans="1:23" ht="18.95" customHeight="1" x14ac:dyDescent="0.15">
      <c r="A196" s="64"/>
      <c r="B196" s="51"/>
      <c r="C196" s="33" t="s">
        <v>83</v>
      </c>
      <c r="D196" s="34"/>
      <c r="E196" s="42"/>
      <c r="F196" s="34">
        <v>144.4</v>
      </c>
      <c r="G196" s="42">
        <v>43.478260869565219</v>
      </c>
      <c r="H196" s="34">
        <v>85.875</v>
      </c>
      <c r="I196" s="42">
        <v>20</v>
      </c>
      <c r="J196" s="34">
        <v>437.7464788732392</v>
      </c>
      <c r="K196" s="42">
        <v>61.764705882352921</v>
      </c>
      <c r="L196" s="34">
        <v>42</v>
      </c>
      <c r="M196" s="42">
        <v>66.666666666666671</v>
      </c>
      <c r="N196" s="34">
        <v>13.888888888888891</v>
      </c>
      <c r="O196" s="42">
        <v>66.666666666666671</v>
      </c>
      <c r="P196" s="34">
        <v>3</v>
      </c>
      <c r="Q196" s="42">
        <v>33.333333333333336</v>
      </c>
      <c r="R196" s="34">
        <v>0.66666666666666663</v>
      </c>
      <c r="S196" s="42">
        <v>66.666666666666657</v>
      </c>
      <c r="T196" s="34"/>
      <c r="U196" s="42"/>
      <c r="V196" s="34">
        <v>727.57703442879472</v>
      </c>
      <c r="W196" s="42">
        <v>39.931546922006703</v>
      </c>
    </row>
    <row r="197" spans="1:23" ht="18.95" customHeight="1" x14ac:dyDescent="0.15">
      <c r="A197" s="69"/>
      <c r="B197" s="54"/>
      <c r="C197" s="15" t="s">
        <v>3</v>
      </c>
      <c r="D197" s="122">
        <v>258</v>
      </c>
      <c r="E197" s="113">
        <v>100</v>
      </c>
      <c r="F197" s="122">
        <v>332.12</v>
      </c>
      <c r="G197" s="113">
        <v>100</v>
      </c>
      <c r="H197" s="122">
        <v>429.375</v>
      </c>
      <c r="I197" s="113">
        <v>100</v>
      </c>
      <c r="J197" s="122">
        <v>708.73239436619701</v>
      </c>
      <c r="K197" s="113">
        <v>100</v>
      </c>
      <c r="L197" s="122">
        <v>63</v>
      </c>
      <c r="M197" s="113">
        <v>100</v>
      </c>
      <c r="N197" s="122">
        <v>20.833333333333336</v>
      </c>
      <c r="O197" s="113">
        <v>100</v>
      </c>
      <c r="P197" s="122">
        <v>9</v>
      </c>
      <c r="Q197" s="113">
        <v>100</v>
      </c>
      <c r="R197" s="122">
        <v>1</v>
      </c>
      <c r="S197" s="113">
        <v>100</v>
      </c>
      <c r="T197" s="122"/>
      <c r="U197" s="113"/>
      <c r="V197" s="122">
        <v>1822.0607276995304</v>
      </c>
      <c r="W197" s="113">
        <v>100</v>
      </c>
    </row>
    <row r="198" spans="1:23" ht="18.95" customHeight="1" x14ac:dyDescent="0.15">
      <c r="A198" s="176"/>
      <c r="B198" s="152" t="s">
        <v>91</v>
      </c>
      <c r="C198" s="63" t="s">
        <v>90</v>
      </c>
      <c r="D198" s="29">
        <v>71.666666666666671</v>
      </c>
      <c r="E198" s="38">
        <v>20</v>
      </c>
      <c r="F198" s="29">
        <v>104.35294117647059</v>
      </c>
      <c r="G198" s="38">
        <v>4.1666666666666679</v>
      </c>
      <c r="H198" s="29"/>
      <c r="I198" s="38"/>
      <c r="J198" s="29"/>
      <c r="K198" s="38"/>
      <c r="L198" s="29">
        <v>3.28</v>
      </c>
      <c r="M198" s="38">
        <v>2.272727272727272</v>
      </c>
      <c r="N198" s="29">
        <v>2.21875</v>
      </c>
      <c r="O198" s="38">
        <v>4</v>
      </c>
      <c r="P198" s="29"/>
      <c r="Q198" s="38"/>
      <c r="R198" s="29"/>
      <c r="S198" s="38"/>
      <c r="T198" s="29"/>
      <c r="U198" s="38"/>
      <c r="V198" s="29">
        <v>181.51835784313727</v>
      </c>
      <c r="W198" s="38">
        <v>2.8315101780002312</v>
      </c>
    </row>
    <row r="199" spans="1:23" ht="18.95" customHeight="1" x14ac:dyDescent="0.15">
      <c r="A199" s="176"/>
      <c r="B199" s="172"/>
      <c r="C199" s="30" t="s">
        <v>78</v>
      </c>
      <c r="D199" s="31"/>
      <c r="E199" s="40"/>
      <c r="F199" s="31">
        <v>417.41176470588238</v>
      </c>
      <c r="G199" s="40">
        <v>16.666666666666671</v>
      </c>
      <c r="H199" s="31">
        <v>127.77777777777779</v>
      </c>
      <c r="I199" s="40">
        <v>12.499999999999998</v>
      </c>
      <c r="J199" s="31">
        <v>143.13829787234044</v>
      </c>
      <c r="K199" s="40">
        <v>6.1728395061728412</v>
      </c>
      <c r="L199" s="31">
        <v>6.56</v>
      </c>
      <c r="M199" s="40">
        <v>4.5454545454545441</v>
      </c>
      <c r="N199" s="31">
        <v>6.65625</v>
      </c>
      <c r="O199" s="40">
        <v>12</v>
      </c>
      <c r="P199" s="31"/>
      <c r="Q199" s="40"/>
      <c r="R199" s="31"/>
      <c r="S199" s="40"/>
      <c r="T199" s="31"/>
      <c r="U199" s="40"/>
      <c r="V199" s="31">
        <v>701.54409035600054</v>
      </c>
      <c r="W199" s="40">
        <v>10.943406803379865</v>
      </c>
    </row>
    <row r="200" spans="1:23" ht="18.95" customHeight="1" x14ac:dyDescent="0.15">
      <c r="A200" s="176"/>
      <c r="B200" s="172"/>
      <c r="C200" s="32" t="s">
        <v>79</v>
      </c>
      <c r="D200" s="31"/>
      <c r="E200" s="40"/>
      <c r="F200" s="31">
        <v>156.52941176470588</v>
      </c>
      <c r="G200" s="40">
        <v>6.2500000000000009</v>
      </c>
      <c r="H200" s="31">
        <v>42.592592592592595</v>
      </c>
      <c r="I200" s="40">
        <v>4.1666666666666661</v>
      </c>
      <c r="J200" s="31">
        <v>114.51063829787235</v>
      </c>
      <c r="K200" s="40">
        <v>4.9382716049382722</v>
      </c>
      <c r="L200" s="31">
        <v>3.28</v>
      </c>
      <c r="M200" s="40">
        <v>2.272727272727272</v>
      </c>
      <c r="N200" s="31"/>
      <c r="O200" s="40"/>
      <c r="P200" s="31"/>
      <c r="Q200" s="40"/>
      <c r="R200" s="31"/>
      <c r="S200" s="40"/>
      <c r="T200" s="31"/>
      <c r="U200" s="40"/>
      <c r="V200" s="31">
        <v>316.91264265517077</v>
      </c>
      <c r="W200" s="40">
        <v>4.943529590492008</v>
      </c>
    </row>
    <row r="201" spans="1:23" ht="18.95" customHeight="1" x14ac:dyDescent="0.15">
      <c r="A201" s="176"/>
      <c r="B201" s="172"/>
      <c r="C201" s="32" t="s">
        <v>80</v>
      </c>
      <c r="D201" s="31"/>
      <c r="E201" s="40"/>
      <c r="F201" s="31">
        <v>104.35294117647059</v>
      </c>
      <c r="G201" s="40">
        <v>4.1666666666666679</v>
      </c>
      <c r="H201" s="31">
        <v>42.592592592592595</v>
      </c>
      <c r="I201" s="40">
        <v>4.1666666666666661</v>
      </c>
      <c r="J201" s="31">
        <v>85.882978723404264</v>
      </c>
      <c r="K201" s="40">
        <v>3.7037037037037046</v>
      </c>
      <c r="L201" s="31">
        <v>9.84</v>
      </c>
      <c r="M201" s="40">
        <v>6.8181818181818175</v>
      </c>
      <c r="N201" s="31"/>
      <c r="O201" s="40"/>
      <c r="P201" s="31"/>
      <c r="Q201" s="40"/>
      <c r="R201" s="31"/>
      <c r="S201" s="40"/>
      <c r="T201" s="31"/>
      <c r="U201" s="40"/>
      <c r="V201" s="31">
        <v>242.66851249246744</v>
      </c>
      <c r="W201" s="40">
        <v>3.7853932305645079</v>
      </c>
    </row>
    <row r="202" spans="1:23" ht="18.95" customHeight="1" x14ac:dyDescent="0.15">
      <c r="A202" s="176"/>
      <c r="B202" s="172"/>
      <c r="C202" s="32" t="s">
        <v>81</v>
      </c>
      <c r="D202" s="31"/>
      <c r="E202" s="40"/>
      <c r="F202" s="31">
        <v>313.05882352941177</v>
      </c>
      <c r="G202" s="40">
        <v>12.500000000000002</v>
      </c>
      <c r="H202" s="31">
        <v>85.18518518518519</v>
      </c>
      <c r="I202" s="40">
        <v>8.3333333333333321</v>
      </c>
      <c r="J202" s="31">
        <v>200.39361702127661</v>
      </c>
      <c r="K202" s="40">
        <v>8.6419753086419764</v>
      </c>
      <c r="L202" s="31">
        <v>6.56</v>
      </c>
      <c r="M202" s="40">
        <v>4.5454545454545441</v>
      </c>
      <c r="N202" s="31">
        <v>2.21875</v>
      </c>
      <c r="O202" s="40">
        <v>4</v>
      </c>
      <c r="P202" s="31"/>
      <c r="Q202" s="40"/>
      <c r="R202" s="31"/>
      <c r="S202" s="40"/>
      <c r="T202" s="31"/>
      <c r="U202" s="40"/>
      <c r="V202" s="31">
        <v>607.41637573587354</v>
      </c>
      <c r="W202" s="40">
        <v>9.4751058274030306</v>
      </c>
    </row>
    <row r="203" spans="1:23" ht="18.95" customHeight="1" x14ac:dyDescent="0.15">
      <c r="A203" s="176"/>
      <c r="B203" s="172"/>
      <c r="C203" s="32" t="s">
        <v>82</v>
      </c>
      <c r="D203" s="31"/>
      <c r="E203" s="40"/>
      <c r="F203" s="31">
        <v>417.41176470588238</v>
      </c>
      <c r="G203" s="40">
        <v>16.666666666666671</v>
      </c>
      <c r="H203" s="31">
        <v>212.96296296296299</v>
      </c>
      <c r="I203" s="40">
        <v>20.833333333333332</v>
      </c>
      <c r="J203" s="31">
        <v>429.41489361702145</v>
      </c>
      <c r="K203" s="40">
        <v>18.518518518518526</v>
      </c>
      <c r="L203" s="31">
        <v>32.800000000000004</v>
      </c>
      <c r="M203" s="40">
        <v>22.727272727272727</v>
      </c>
      <c r="N203" s="31">
        <v>8.875</v>
      </c>
      <c r="O203" s="40">
        <v>16</v>
      </c>
      <c r="P203" s="31">
        <v>2</v>
      </c>
      <c r="Q203" s="40">
        <v>100</v>
      </c>
      <c r="R203" s="31">
        <v>1</v>
      </c>
      <c r="S203" s="40">
        <v>50</v>
      </c>
      <c r="T203" s="31"/>
      <c r="U203" s="40"/>
      <c r="V203" s="31">
        <v>1104.4646212858668</v>
      </c>
      <c r="W203" s="40">
        <v>17.228575960975935</v>
      </c>
    </row>
    <row r="204" spans="1:23" ht="18.95" customHeight="1" x14ac:dyDescent="0.15">
      <c r="A204" s="176"/>
      <c r="B204" s="51"/>
      <c r="C204" s="33" t="s">
        <v>83</v>
      </c>
      <c r="D204" s="34">
        <v>286.66666666666669</v>
      </c>
      <c r="E204" s="42">
        <v>80</v>
      </c>
      <c r="F204" s="34">
        <v>991.35294117647015</v>
      </c>
      <c r="G204" s="42">
        <v>39.583333333333321</v>
      </c>
      <c r="H204" s="34">
        <v>511.11111111111126</v>
      </c>
      <c r="I204" s="42">
        <v>50.000000000000007</v>
      </c>
      <c r="J204" s="34">
        <v>1345.4999999999998</v>
      </c>
      <c r="K204" s="42">
        <v>58.02469135802469</v>
      </c>
      <c r="L204" s="34">
        <v>82.000000000000014</v>
      </c>
      <c r="M204" s="42">
        <v>56.81818181818182</v>
      </c>
      <c r="N204" s="34">
        <v>35.5</v>
      </c>
      <c r="O204" s="42">
        <v>64</v>
      </c>
      <c r="P204" s="34"/>
      <c r="Q204" s="42"/>
      <c r="R204" s="34">
        <v>1</v>
      </c>
      <c r="S204" s="42">
        <v>50</v>
      </c>
      <c r="T204" s="34">
        <v>3</v>
      </c>
      <c r="U204" s="42">
        <v>100</v>
      </c>
      <c r="V204" s="34">
        <v>3256.1307189542476</v>
      </c>
      <c r="W204" s="42">
        <v>50.792478409184426</v>
      </c>
    </row>
    <row r="205" spans="1:23" ht="18.95" customHeight="1" x14ac:dyDescent="0.15">
      <c r="A205" s="177"/>
      <c r="B205" s="54"/>
      <c r="C205" s="15" t="s">
        <v>3</v>
      </c>
      <c r="D205" s="122">
        <v>358.33333333333337</v>
      </c>
      <c r="E205" s="113">
        <v>100</v>
      </c>
      <c r="F205" s="122">
        <v>2504.4705882352937</v>
      </c>
      <c r="G205" s="113">
        <v>100</v>
      </c>
      <c r="H205" s="122">
        <v>1022.2222222222224</v>
      </c>
      <c r="I205" s="113">
        <v>100</v>
      </c>
      <c r="J205" s="122">
        <v>2318.8404255319147</v>
      </c>
      <c r="K205" s="113">
        <v>100</v>
      </c>
      <c r="L205" s="122">
        <v>144.32000000000002</v>
      </c>
      <c r="M205" s="113">
        <v>100</v>
      </c>
      <c r="N205" s="122">
        <v>55.46875</v>
      </c>
      <c r="O205" s="113">
        <v>100</v>
      </c>
      <c r="P205" s="122">
        <v>2</v>
      </c>
      <c r="Q205" s="113">
        <v>100</v>
      </c>
      <c r="R205" s="122">
        <v>2</v>
      </c>
      <c r="S205" s="113">
        <v>100</v>
      </c>
      <c r="T205" s="122">
        <v>3</v>
      </c>
      <c r="U205" s="113">
        <v>100</v>
      </c>
      <c r="V205" s="122">
        <v>6410.6553193227637</v>
      </c>
      <c r="W205" s="113">
        <v>100</v>
      </c>
    </row>
    <row r="206" spans="1:23" ht="18.95" customHeight="1" x14ac:dyDescent="0.15">
      <c r="A206" s="178" t="s">
        <v>7</v>
      </c>
      <c r="B206" s="152" t="s">
        <v>66</v>
      </c>
      <c r="C206" s="63" t="s">
        <v>77</v>
      </c>
      <c r="D206" s="29"/>
      <c r="E206" s="38"/>
      <c r="F206" s="29">
        <v>159.07407407407408</v>
      </c>
      <c r="G206" s="38">
        <v>19.23076923076923</v>
      </c>
      <c r="H206" s="29">
        <v>49</v>
      </c>
      <c r="I206" s="38">
        <v>10</v>
      </c>
      <c r="J206" s="29"/>
      <c r="K206" s="38"/>
      <c r="L206" s="29">
        <v>4.5405405405405403</v>
      </c>
      <c r="M206" s="38">
        <v>5.7142857142857144</v>
      </c>
      <c r="N206" s="29"/>
      <c r="O206" s="38"/>
      <c r="P206" s="29"/>
      <c r="Q206" s="38"/>
      <c r="R206" s="29"/>
      <c r="S206" s="38"/>
      <c r="T206" s="29"/>
      <c r="U206" s="38"/>
      <c r="V206" s="29">
        <v>212.61461461461462</v>
      </c>
      <c r="W206" s="38">
        <v>6.3610428178367391</v>
      </c>
    </row>
    <row r="207" spans="1:23" ht="18.95" customHeight="1" x14ac:dyDescent="0.15">
      <c r="A207" s="176"/>
      <c r="B207" s="172"/>
      <c r="C207" s="30" t="s">
        <v>78</v>
      </c>
      <c r="D207" s="31"/>
      <c r="E207" s="40"/>
      <c r="F207" s="31">
        <v>63.629629629629626</v>
      </c>
      <c r="G207" s="40">
        <v>7.6923076923076916</v>
      </c>
      <c r="H207" s="31">
        <v>147</v>
      </c>
      <c r="I207" s="40">
        <v>30</v>
      </c>
      <c r="J207" s="31">
        <v>131.31428571428572</v>
      </c>
      <c r="K207" s="40">
        <v>12.121212121212121</v>
      </c>
      <c r="L207" s="31">
        <v>2.2702702702702702</v>
      </c>
      <c r="M207" s="40">
        <v>2.8571428571428572</v>
      </c>
      <c r="N207" s="31">
        <v>2.5384615384615383</v>
      </c>
      <c r="O207" s="40">
        <v>8.3333333333333339</v>
      </c>
      <c r="P207" s="31"/>
      <c r="Q207" s="40"/>
      <c r="R207" s="31"/>
      <c r="S207" s="40"/>
      <c r="T207" s="31"/>
      <c r="U207" s="40"/>
      <c r="V207" s="31">
        <v>346.75264715264717</v>
      </c>
      <c r="W207" s="40">
        <v>10.374208940125268</v>
      </c>
    </row>
    <row r="208" spans="1:23" ht="18.95" customHeight="1" x14ac:dyDescent="0.15">
      <c r="A208" s="176"/>
      <c r="B208" s="172"/>
      <c r="C208" s="32" t="s">
        <v>79</v>
      </c>
      <c r="D208" s="31">
        <v>275</v>
      </c>
      <c r="E208" s="40">
        <v>33.333333333333336</v>
      </c>
      <c r="F208" s="31">
        <v>95.444444444444443</v>
      </c>
      <c r="G208" s="40">
        <v>11.538461538461538</v>
      </c>
      <c r="H208" s="31">
        <v>49</v>
      </c>
      <c r="I208" s="40">
        <v>10</v>
      </c>
      <c r="J208" s="31">
        <v>82.071428571428569</v>
      </c>
      <c r="K208" s="40">
        <v>7.5757575757575752</v>
      </c>
      <c r="L208" s="31">
        <v>11.351351351351351</v>
      </c>
      <c r="M208" s="40">
        <v>14.285714285714286</v>
      </c>
      <c r="N208" s="31"/>
      <c r="O208" s="40"/>
      <c r="P208" s="31"/>
      <c r="Q208" s="40"/>
      <c r="R208" s="31"/>
      <c r="S208" s="40"/>
      <c r="T208" s="31"/>
      <c r="U208" s="40"/>
      <c r="V208" s="31">
        <v>512.86722436722437</v>
      </c>
      <c r="W208" s="40">
        <v>15.344055158100824</v>
      </c>
    </row>
    <row r="209" spans="1:23" ht="18.95" customHeight="1" x14ac:dyDescent="0.15">
      <c r="A209" s="176"/>
      <c r="B209" s="172"/>
      <c r="C209" s="32" t="s">
        <v>80</v>
      </c>
      <c r="D209" s="31"/>
      <c r="E209" s="40"/>
      <c r="F209" s="31">
        <v>95.444444444444443</v>
      </c>
      <c r="G209" s="40">
        <v>11.538461538461538</v>
      </c>
      <c r="H209" s="31">
        <v>24.5</v>
      </c>
      <c r="I209" s="40">
        <v>5</v>
      </c>
      <c r="J209" s="31">
        <v>82.071428571428569</v>
      </c>
      <c r="K209" s="40">
        <v>7.5757575757575752</v>
      </c>
      <c r="L209" s="31">
        <v>9.0810810810810807</v>
      </c>
      <c r="M209" s="40">
        <v>11.428571428571429</v>
      </c>
      <c r="N209" s="31">
        <v>7.615384615384615</v>
      </c>
      <c r="O209" s="40">
        <v>25</v>
      </c>
      <c r="P209" s="31"/>
      <c r="Q209" s="40"/>
      <c r="R209" s="31"/>
      <c r="S209" s="40"/>
      <c r="T209" s="31"/>
      <c r="U209" s="40"/>
      <c r="V209" s="31">
        <v>218.71233871233872</v>
      </c>
      <c r="W209" s="40">
        <v>6.5434756395281592</v>
      </c>
    </row>
    <row r="210" spans="1:23" ht="18.95" customHeight="1" x14ac:dyDescent="0.15">
      <c r="A210" s="176"/>
      <c r="B210" s="172"/>
      <c r="C210" s="32" t="s">
        <v>81</v>
      </c>
      <c r="D210" s="31"/>
      <c r="E210" s="40"/>
      <c r="F210" s="31">
        <v>31.814814814814813</v>
      </c>
      <c r="G210" s="40">
        <v>3.8461538461538458</v>
      </c>
      <c r="H210" s="31"/>
      <c r="I210" s="40"/>
      <c r="J210" s="31">
        <v>147.72857142857143</v>
      </c>
      <c r="K210" s="40">
        <v>13.636363636363637</v>
      </c>
      <c r="L210" s="31">
        <v>4.5405405405405403</v>
      </c>
      <c r="M210" s="40">
        <v>5.7142857142857144</v>
      </c>
      <c r="N210" s="31">
        <v>2.5384615384615383</v>
      </c>
      <c r="O210" s="40">
        <v>8.3333333333333339</v>
      </c>
      <c r="P210" s="31"/>
      <c r="Q210" s="40"/>
      <c r="R210" s="31"/>
      <c r="S210" s="40"/>
      <c r="T210" s="31"/>
      <c r="U210" s="40"/>
      <c r="V210" s="31">
        <v>186.62238832238833</v>
      </c>
      <c r="W210" s="40">
        <v>5.5834026510239152</v>
      </c>
    </row>
    <row r="211" spans="1:23" ht="18.95" customHeight="1" x14ac:dyDescent="0.15">
      <c r="A211" s="176"/>
      <c r="B211" s="172"/>
      <c r="C211" s="32" t="s">
        <v>82</v>
      </c>
      <c r="D211" s="31"/>
      <c r="E211" s="40"/>
      <c r="F211" s="31">
        <v>222.7037037037037</v>
      </c>
      <c r="G211" s="40">
        <v>26.92307692307692</v>
      </c>
      <c r="H211" s="31">
        <v>24.5</v>
      </c>
      <c r="I211" s="40">
        <v>5</v>
      </c>
      <c r="J211" s="31">
        <v>164.14285714285714</v>
      </c>
      <c r="K211" s="40">
        <v>15.15151515151515</v>
      </c>
      <c r="L211" s="31">
        <v>24.972972972972972</v>
      </c>
      <c r="M211" s="40">
        <v>31.428571428571431</v>
      </c>
      <c r="N211" s="31">
        <v>2.5384615384615383</v>
      </c>
      <c r="O211" s="40">
        <v>8.3333333333333339</v>
      </c>
      <c r="P211" s="31">
        <v>1.1666666666666667</v>
      </c>
      <c r="Q211" s="40">
        <v>16.666666666666664</v>
      </c>
      <c r="R211" s="31"/>
      <c r="S211" s="40"/>
      <c r="T211" s="31"/>
      <c r="U211" s="40"/>
      <c r="V211" s="31">
        <v>440.02466202466201</v>
      </c>
      <c r="W211" s="40">
        <v>13.164738092517828</v>
      </c>
    </row>
    <row r="212" spans="1:23" ht="18.95" customHeight="1" x14ac:dyDescent="0.15">
      <c r="A212" s="176"/>
      <c r="B212" s="51"/>
      <c r="C212" s="33" t="s">
        <v>83</v>
      </c>
      <c r="D212" s="127">
        <v>550</v>
      </c>
      <c r="E212" s="128">
        <v>66.666666666666671</v>
      </c>
      <c r="F212" s="34">
        <v>159.07407407407408</v>
      </c>
      <c r="G212" s="42">
        <v>19.23076923076923</v>
      </c>
      <c r="H212" s="34">
        <v>196</v>
      </c>
      <c r="I212" s="42">
        <v>40</v>
      </c>
      <c r="J212" s="34">
        <v>476.01428571428568</v>
      </c>
      <c r="K212" s="42">
        <v>43.939393939393938</v>
      </c>
      <c r="L212" s="34">
        <v>22.702702702702702</v>
      </c>
      <c r="M212" s="42">
        <v>28.571428571428573</v>
      </c>
      <c r="N212" s="34">
        <v>15.23076923076923</v>
      </c>
      <c r="O212" s="42">
        <v>50</v>
      </c>
      <c r="P212" s="34">
        <v>5.8333333333333339</v>
      </c>
      <c r="Q212" s="42">
        <v>83.333333333333329</v>
      </c>
      <c r="R212" s="34"/>
      <c r="S212" s="42"/>
      <c r="T212" s="34"/>
      <c r="U212" s="42"/>
      <c r="V212" s="34">
        <v>1424.8551650551651</v>
      </c>
      <c r="W212" s="42">
        <v>42.629076700867259</v>
      </c>
    </row>
    <row r="213" spans="1:23" ht="18.95" customHeight="1" x14ac:dyDescent="0.15">
      <c r="A213" s="176"/>
      <c r="B213" s="54"/>
      <c r="C213" s="15" t="s">
        <v>3</v>
      </c>
      <c r="D213" s="123">
        <v>825</v>
      </c>
      <c r="E213" s="124">
        <v>100</v>
      </c>
      <c r="F213" s="122">
        <v>827.18518518518522</v>
      </c>
      <c r="G213" s="113">
        <v>100</v>
      </c>
      <c r="H213" s="122">
        <v>490</v>
      </c>
      <c r="I213" s="113">
        <v>100</v>
      </c>
      <c r="J213" s="122">
        <v>1083.3428571428572</v>
      </c>
      <c r="K213" s="113">
        <v>100</v>
      </c>
      <c r="L213" s="122">
        <v>79.459459459459453</v>
      </c>
      <c r="M213" s="113">
        <v>100</v>
      </c>
      <c r="N213" s="122">
        <v>30.46153846153846</v>
      </c>
      <c r="O213" s="113">
        <v>100</v>
      </c>
      <c r="P213" s="122">
        <v>7.0000000000000009</v>
      </c>
      <c r="Q213" s="113">
        <v>100</v>
      </c>
      <c r="R213" s="122"/>
      <c r="S213" s="113"/>
      <c r="T213" s="122"/>
      <c r="U213" s="113"/>
      <c r="V213" s="122">
        <v>3342.4490402490405</v>
      </c>
      <c r="W213" s="113">
        <v>100</v>
      </c>
    </row>
    <row r="214" spans="1:23" ht="18.95" customHeight="1" x14ac:dyDescent="0.15">
      <c r="A214" s="64"/>
      <c r="B214" s="179" t="s">
        <v>8</v>
      </c>
      <c r="C214" s="63" t="s">
        <v>77</v>
      </c>
      <c r="D214" s="29">
        <v>128.77108843537417</v>
      </c>
      <c r="E214" s="38">
        <v>4.4662015727562263</v>
      </c>
      <c r="F214" s="29">
        <v>490.60776713024393</v>
      </c>
      <c r="G214" s="38">
        <v>6.3808129875575617</v>
      </c>
      <c r="H214" s="29">
        <v>217.03552631578947</v>
      </c>
      <c r="I214" s="38">
        <v>5.0224611962087327</v>
      </c>
      <c r="J214" s="29">
        <v>106.86065915727994</v>
      </c>
      <c r="K214" s="38">
        <v>1.3961597094510025</v>
      </c>
      <c r="L214" s="29">
        <v>24.05975622681505</v>
      </c>
      <c r="M214" s="38">
        <v>4.1039680783881671</v>
      </c>
      <c r="N214" s="29">
        <v>2.21875</v>
      </c>
      <c r="O214" s="38">
        <v>0.95267454174255828</v>
      </c>
      <c r="P214" s="29">
        <v>3.5</v>
      </c>
      <c r="Q214" s="38">
        <v>10.606060606060606</v>
      </c>
      <c r="R214" s="29"/>
      <c r="S214" s="38"/>
      <c r="T214" s="29"/>
      <c r="U214" s="38"/>
      <c r="V214" s="29">
        <v>973.05354726550252</v>
      </c>
      <c r="W214" s="38">
        <v>4.1568593676181704</v>
      </c>
    </row>
    <row r="215" spans="1:23" ht="18.95" customHeight="1" x14ac:dyDescent="0.15">
      <c r="A215" s="64"/>
      <c r="B215" s="180"/>
      <c r="C215" s="30" t="s">
        <v>78</v>
      </c>
      <c r="D215" s="31">
        <v>43.25</v>
      </c>
      <c r="E215" s="40">
        <v>1.5000511401179066</v>
      </c>
      <c r="F215" s="31">
        <v>1075.0700583031232</v>
      </c>
      <c r="G215" s="40">
        <v>13.982291863580963</v>
      </c>
      <c r="H215" s="31">
        <v>651.0971637426901</v>
      </c>
      <c r="I215" s="40">
        <v>15.067165709549194</v>
      </c>
      <c r="J215" s="31">
        <v>694.17661413604731</v>
      </c>
      <c r="K215" s="40">
        <v>9.0695811493489042</v>
      </c>
      <c r="L215" s="31">
        <v>31.297917329093799</v>
      </c>
      <c r="M215" s="40">
        <v>5.3386099355187024</v>
      </c>
      <c r="N215" s="31">
        <v>36.583600427350426</v>
      </c>
      <c r="O215" s="40">
        <v>15.708062996019798</v>
      </c>
      <c r="P215" s="31">
        <v>5</v>
      </c>
      <c r="Q215" s="40">
        <v>15.151515151515152</v>
      </c>
      <c r="R215" s="31"/>
      <c r="S215" s="40"/>
      <c r="T215" s="31"/>
      <c r="U215" s="40"/>
      <c r="V215" s="31">
        <v>2536.475353938305</v>
      </c>
      <c r="W215" s="40">
        <v>10.835756537121114</v>
      </c>
    </row>
    <row r="216" spans="1:23" ht="18.95" customHeight="1" x14ac:dyDescent="0.15">
      <c r="A216" s="64"/>
      <c r="B216" s="180"/>
      <c r="C216" s="32" t="s">
        <v>79</v>
      </c>
      <c r="D216" s="31">
        <v>347.99727891156465</v>
      </c>
      <c r="E216" s="40">
        <v>12.069681271427092</v>
      </c>
      <c r="F216" s="31">
        <v>544.6893217961948</v>
      </c>
      <c r="G216" s="40">
        <v>7.0841942006564409</v>
      </c>
      <c r="H216" s="31">
        <v>439.75761958314592</v>
      </c>
      <c r="I216" s="40">
        <v>10.176516340830926</v>
      </c>
      <c r="J216" s="31">
        <v>397.33327906019355</v>
      </c>
      <c r="K216" s="40">
        <v>5.1912529814308366</v>
      </c>
      <c r="L216" s="31">
        <v>31.709782723900371</v>
      </c>
      <c r="M216" s="40">
        <v>5.4088634500158719</v>
      </c>
      <c r="N216" s="31">
        <v>3.7222222222222223</v>
      </c>
      <c r="O216" s="40">
        <v>1.5982270872426017</v>
      </c>
      <c r="P216" s="31">
        <v>1.5</v>
      </c>
      <c r="Q216" s="40">
        <v>4.5454545454545459</v>
      </c>
      <c r="R216" s="31"/>
      <c r="S216" s="40"/>
      <c r="T216" s="31"/>
      <c r="U216" s="40"/>
      <c r="V216" s="31">
        <v>1766.7095042972214</v>
      </c>
      <c r="W216" s="40">
        <v>7.5473369101177754</v>
      </c>
    </row>
    <row r="217" spans="1:23" ht="18.95" customHeight="1" x14ac:dyDescent="0.15">
      <c r="A217" s="64"/>
      <c r="B217" s="180"/>
      <c r="C217" s="32" t="s">
        <v>80</v>
      </c>
      <c r="D217" s="31">
        <v>94.548299319727889</v>
      </c>
      <c r="E217" s="40">
        <v>3.2792435651044372</v>
      </c>
      <c r="F217" s="31">
        <v>272.06054351565189</v>
      </c>
      <c r="G217" s="40">
        <v>3.5384018879704882</v>
      </c>
      <c r="H217" s="31">
        <v>186.88874643874647</v>
      </c>
      <c r="I217" s="40">
        <v>4.3248287178153584</v>
      </c>
      <c r="J217" s="31">
        <v>329.12010393319594</v>
      </c>
      <c r="K217" s="40">
        <v>4.3000317638462802</v>
      </c>
      <c r="L217" s="31">
        <v>49.743630100688925</v>
      </c>
      <c r="M217" s="40">
        <v>8.4849683476365101</v>
      </c>
      <c r="N217" s="31">
        <v>22.393162393162392</v>
      </c>
      <c r="O217" s="40">
        <v>9.6150515925961333</v>
      </c>
      <c r="P217" s="31"/>
      <c r="Q217" s="40"/>
      <c r="R217" s="31">
        <v>1</v>
      </c>
      <c r="S217" s="40">
        <v>16.666666666666668</v>
      </c>
      <c r="T217" s="31"/>
      <c r="U217" s="40"/>
      <c r="V217" s="31">
        <v>955.75448570117351</v>
      </c>
      <c r="W217" s="40">
        <v>4.0829582279360146</v>
      </c>
    </row>
    <row r="218" spans="1:23" ht="18.95" customHeight="1" x14ac:dyDescent="0.15">
      <c r="A218" s="64"/>
      <c r="B218" s="180"/>
      <c r="C218" s="32" t="s">
        <v>81</v>
      </c>
      <c r="D218" s="31">
        <v>107.48435374149661</v>
      </c>
      <c r="E218" s="40">
        <v>3.7279081473934883</v>
      </c>
      <c r="F218" s="31">
        <v>889.87666128619685</v>
      </c>
      <c r="G218" s="40">
        <v>11.573678482248578</v>
      </c>
      <c r="H218" s="31">
        <v>248.69698005698004</v>
      </c>
      <c r="I218" s="40">
        <v>5.7551450361774652</v>
      </c>
      <c r="J218" s="31">
        <v>663.57679970446691</v>
      </c>
      <c r="K218" s="40">
        <v>8.6697873584162615</v>
      </c>
      <c r="L218" s="31">
        <v>50.140736618971914</v>
      </c>
      <c r="M218" s="40">
        <v>8.5527043820081676</v>
      </c>
      <c r="N218" s="31">
        <v>17.812767094017097</v>
      </c>
      <c r="O218" s="40">
        <v>7.6483469198691427</v>
      </c>
      <c r="P218" s="31"/>
      <c r="Q218" s="40"/>
      <c r="R218" s="31"/>
      <c r="S218" s="40"/>
      <c r="T218" s="31"/>
      <c r="U218" s="40"/>
      <c r="V218" s="31">
        <v>1977.5882985021294</v>
      </c>
      <c r="W218" s="40">
        <v>8.4482056172779512</v>
      </c>
    </row>
    <row r="219" spans="1:23" ht="18.95" customHeight="1" x14ac:dyDescent="0.15">
      <c r="A219" s="64"/>
      <c r="B219" s="180"/>
      <c r="C219" s="32" t="s">
        <v>82</v>
      </c>
      <c r="D219" s="31">
        <v>726.84727891156456</v>
      </c>
      <c r="E219" s="40">
        <v>25.209435593592843</v>
      </c>
      <c r="F219" s="31">
        <v>1387.8258906189556</v>
      </c>
      <c r="G219" s="40">
        <v>18.049974053874227</v>
      </c>
      <c r="H219" s="31">
        <v>701.36006822612092</v>
      </c>
      <c r="I219" s="40">
        <v>16.230309327840832</v>
      </c>
      <c r="J219" s="31">
        <v>1360.1274781858976</v>
      </c>
      <c r="K219" s="40">
        <v>17.770386218237924</v>
      </c>
      <c r="L219" s="31">
        <v>116.13669846316904</v>
      </c>
      <c r="M219" s="40">
        <v>19.809897437407717</v>
      </c>
      <c r="N219" s="31">
        <v>30.613461538461543</v>
      </c>
      <c r="O219" s="40">
        <v>13.144637945828634</v>
      </c>
      <c r="P219" s="31">
        <v>4.166666666666667</v>
      </c>
      <c r="Q219" s="40">
        <v>12.626262626262626</v>
      </c>
      <c r="R219" s="31">
        <v>1.3333333333333333</v>
      </c>
      <c r="S219" s="40">
        <v>22.222222222222221</v>
      </c>
      <c r="T219" s="31"/>
      <c r="U219" s="40"/>
      <c r="V219" s="31">
        <v>4328.4108759441688</v>
      </c>
      <c r="W219" s="40">
        <v>18.490858336760699</v>
      </c>
    </row>
    <row r="220" spans="1:23" ht="18.95" customHeight="1" x14ac:dyDescent="0.15">
      <c r="A220" s="64"/>
      <c r="B220" s="51"/>
      <c r="C220" s="33" t="s">
        <v>83</v>
      </c>
      <c r="D220" s="34">
        <v>1434.3367346938776</v>
      </c>
      <c r="E220" s="42">
        <v>49.747478709608011</v>
      </c>
      <c r="F220" s="34">
        <v>3028.666907288331</v>
      </c>
      <c r="G220" s="42">
        <v>39.390646524111759</v>
      </c>
      <c r="H220" s="34">
        <v>1876.4621165092221</v>
      </c>
      <c r="I220" s="42">
        <v>43.423573671577486</v>
      </c>
      <c r="J220" s="34">
        <v>4102.7044323430773</v>
      </c>
      <c r="K220" s="42">
        <v>53.602800819268815</v>
      </c>
      <c r="L220" s="34">
        <v>283.16740858505563</v>
      </c>
      <c r="M220" s="42">
        <v>48.300988369024878</v>
      </c>
      <c r="N220" s="34">
        <v>119.55299145299145</v>
      </c>
      <c r="O220" s="42">
        <v>51.332998916701122</v>
      </c>
      <c r="P220" s="34">
        <v>18.833333333333336</v>
      </c>
      <c r="Q220" s="42">
        <v>57.07070707070708</v>
      </c>
      <c r="R220" s="34">
        <v>3.6666666666666665</v>
      </c>
      <c r="S220" s="42">
        <v>61.111111111111107</v>
      </c>
      <c r="T220" s="34">
        <v>3</v>
      </c>
      <c r="U220" s="42">
        <v>100</v>
      </c>
      <c r="V220" s="34">
        <v>10870.390590872554</v>
      </c>
      <c r="W220" s="42">
        <v>46.438025003168278</v>
      </c>
    </row>
    <row r="221" spans="1:23" ht="18.95" customHeight="1" x14ac:dyDescent="0.15">
      <c r="A221" s="64"/>
      <c r="B221" s="54"/>
      <c r="C221" s="15" t="s">
        <v>3</v>
      </c>
      <c r="D221" s="122">
        <v>2883.2350340136054</v>
      </c>
      <c r="E221" s="113">
        <v>100</v>
      </c>
      <c r="F221" s="122">
        <v>7688.7971499386958</v>
      </c>
      <c r="G221" s="113">
        <v>100</v>
      </c>
      <c r="H221" s="122">
        <v>4321.2982208726953</v>
      </c>
      <c r="I221" s="113">
        <v>100</v>
      </c>
      <c r="J221" s="122">
        <v>7653.8993665201569</v>
      </c>
      <c r="K221" s="113">
        <v>100</v>
      </c>
      <c r="L221" s="122">
        <v>586.25593004769462</v>
      </c>
      <c r="M221" s="113">
        <v>100</v>
      </c>
      <c r="N221" s="122">
        <v>232.89695512820515</v>
      </c>
      <c r="O221" s="113">
        <v>100</v>
      </c>
      <c r="P221" s="122">
        <v>33</v>
      </c>
      <c r="Q221" s="113">
        <v>100</v>
      </c>
      <c r="R221" s="122">
        <v>6</v>
      </c>
      <c r="S221" s="113">
        <v>100</v>
      </c>
      <c r="T221" s="122">
        <v>3</v>
      </c>
      <c r="U221" s="113">
        <v>100</v>
      </c>
      <c r="V221" s="122">
        <v>23408.382656521055</v>
      </c>
      <c r="W221" s="113">
        <v>100</v>
      </c>
    </row>
    <row r="222" spans="1:23" ht="18.95" customHeight="1" x14ac:dyDescent="0.15">
      <c r="A222" s="153" t="s">
        <v>3</v>
      </c>
      <c r="B222" s="154"/>
      <c r="C222" s="63" t="s">
        <v>77</v>
      </c>
      <c r="D222" s="29">
        <v>834.40891834739773</v>
      </c>
      <c r="E222" s="38">
        <v>15.601084442134633</v>
      </c>
      <c r="F222" s="29">
        <v>1790.2242219035413</v>
      </c>
      <c r="G222" s="38">
        <v>13.886729720131099</v>
      </c>
      <c r="H222" s="29">
        <v>871.08191648476031</v>
      </c>
      <c r="I222" s="38">
        <v>10.850264224070143</v>
      </c>
      <c r="J222" s="29">
        <v>505.34848018664007</v>
      </c>
      <c r="K222" s="38">
        <v>4.0419784199925353</v>
      </c>
      <c r="L222" s="29">
        <v>60.906134731487938</v>
      </c>
      <c r="M222" s="38">
        <v>5.6289259660334618</v>
      </c>
      <c r="N222" s="29">
        <v>20.899305555555554</v>
      </c>
      <c r="O222" s="38">
        <v>4.4536766290383945</v>
      </c>
      <c r="P222" s="29">
        <v>4.3888888888888893</v>
      </c>
      <c r="Q222" s="38">
        <v>7.4739829706717122</v>
      </c>
      <c r="R222" s="29"/>
      <c r="S222" s="38"/>
      <c r="T222" s="29"/>
      <c r="U222" s="38"/>
      <c r="V222" s="29">
        <v>4087.2578660982717</v>
      </c>
      <c r="W222" s="38">
        <v>10.11603927214219</v>
      </c>
    </row>
    <row r="223" spans="1:23" ht="18.95" customHeight="1" x14ac:dyDescent="0.15">
      <c r="A223" s="64"/>
      <c r="B223" s="66"/>
      <c r="C223" s="30" t="s">
        <v>78</v>
      </c>
      <c r="D223" s="31">
        <v>438.83014243820691</v>
      </c>
      <c r="E223" s="40">
        <v>8.2048812727119937</v>
      </c>
      <c r="F223" s="31">
        <v>1988.8396026184575</v>
      </c>
      <c r="G223" s="40">
        <v>15.42738483835773</v>
      </c>
      <c r="H223" s="31">
        <v>1128.0391895852852</v>
      </c>
      <c r="I223" s="40">
        <v>14.050944039222777</v>
      </c>
      <c r="J223" s="31">
        <v>1550.8255588456489</v>
      </c>
      <c r="K223" s="40">
        <v>12.404120498614876</v>
      </c>
      <c r="L223" s="31">
        <v>119.88517255828826</v>
      </c>
      <c r="M223" s="40">
        <v>11.079750237489172</v>
      </c>
      <c r="N223" s="31">
        <v>81.582057217473888</v>
      </c>
      <c r="O223" s="40">
        <v>17.385271515959616</v>
      </c>
      <c r="P223" s="31">
        <v>8.5555555555555554</v>
      </c>
      <c r="Q223" s="40">
        <v>14.569536423841058</v>
      </c>
      <c r="R223" s="31">
        <v>3.75</v>
      </c>
      <c r="S223" s="40">
        <v>28.846153846153847</v>
      </c>
      <c r="T223" s="31">
        <v>0.66666666666666663</v>
      </c>
      <c r="U223" s="40">
        <v>6.6666666666666661</v>
      </c>
      <c r="V223" s="31">
        <v>5320.9739454855826</v>
      </c>
      <c r="W223" s="40">
        <v>13.16950952496701</v>
      </c>
    </row>
    <row r="224" spans="1:23" ht="18.95" customHeight="1" x14ac:dyDescent="0.15">
      <c r="A224" s="64"/>
      <c r="B224" s="66"/>
      <c r="C224" s="32" t="s">
        <v>79</v>
      </c>
      <c r="D224" s="31">
        <v>597.67469826640331</v>
      </c>
      <c r="E224" s="40">
        <v>11.174824755048204</v>
      </c>
      <c r="F224" s="31">
        <v>900.05145895727924</v>
      </c>
      <c r="G224" s="40">
        <v>6.981679273370287</v>
      </c>
      <c r="H224" s="31">
        <v>809.78720302942759</v>
      </c>
      <c r="I224" s="40">
        <v>10.086772497353</v>
      </c>
      <c r="J224" s="31">
        <v>823.06462681531252</v>
      </c>
      <c r="K224" s="40">
        <v>6.5831987040269988</v>
      </c>
      <c r="L224" s="31">
        <v>82.046565100402375</v>
      </c>
      <c r="M224" s="40">
        <v>7.5827179438255436</v>
      </c>
      <c r="N224" s="31">
        <v>24.740432098765432</v>
      </c>
      <c r="O224" s="40">
        <v>5.2722270573862575</v>
      </c>
      <c r="P224" s="31">
        <v>4.8333333333333339</v>
      </c>
      <c r="Q224" s="40">
        <v>8.2308420056764433</v>
      </c>
      <c r="R224" s="31">
        <v>0.4</v>
      </c>
      <c r="S224" s="40">
        <v>3.0769230769230771</v>
      </c>
      <c r="T224" s="31">
        <v>0.66666666666666663</v>
      </c>
      <c r="U224" s="40">
        <v>6.6666666666666661</v>
      </c>
      <c r="V224" s="31">
        <v>3243.2649842675905</v>
      </c>
      <c r="W224" s="40">
        <v>8.0271411850347221</v>
      </c>
    </row>
    <row r="225" spans="1:23" ht="18.95" customHeight="1" x14ac:dyDescent="0.15">
      <c r="A225" s="64"/>
      <c r="B225" s="66"/>
      <c r="C225" s="32" t="s">
        <v>80</v>
      </c>
      <c r="D225" s="31">
        <v>310.13116484130308</v>
      </c>
      <c r="E225" s="40">
        <v>5.798574756858403</v>
      </c>
      <c r="F225" s="31">
        <v>700.46060275465845</v>
      </c>
      <c r="G225" s="40">
        <v>5.4334574133463835</v>
      </c>
      <c r="H225" s="31">
        <v>616.69519805164964</v>
      </c>
      <c r="I225" s="40">
        <v>7.6816034381454532</v>
      </c>
      <c r="J225" s="31">
        <v>819.3695259253858</v>
      </c>
      <c r="K225" s="40">
        <v>6.5536438153860699</v>
      </c>
      <c r="L225" s="31">
        <v>97.71242182298532</v>
      </c>
      <c r="M225" s="40">
        <v>9.0305515335725826</v>
      </c>
      <c r="N225" s="31">
        <v>38.655199430199431</v>
      </c>
      <c r="O225" s="40">
        <v>8.2374870224974384</v>
      </c>
      <c r="P225" s="31">
        <v>4.333333333333333</v>
      </c>
      <c r="Q225" s="40">
        <v>7.3793755912961201</v>
      </c>
      <c r="R225" s="31">
        <v>1</v>
      </c>
      <c r="S225" s="40">
        <v>7.6923076923076925</v>
      </c>
      <c r="T225" s="31">
        <v>0.66666666666666663</v>
      </c>
      <c r="U225" s="40">
        <v>6.6666666666666661</v>
      </c>
      <c r="V225" s="31">
        <v>2589.0241128261814</v>
      </c>
      <c r="W225" s="40">
        <v>6.4078828544465098</v>
      </c>
    </row>
    <row r="226" spans="1:23" ht="18.95" customHeight="1" x14ac:dyDescent="0.15">
      <c r="A226" s="64"/>
      <c r="B226" s="66"/>
      <c r="C226" s="32" t="s">
        <v>81</v>
      </c>
      <c r="D226" s="31">
        <v>256.2218903983881</v>
      </c>
      <c r="E226" s="40">
        <v>4.7906239496404401</v>
      </c>
      <c r="F226" s="31">
        <v>1225.9416829312186</v>
      </c>
      <c r="G226" s="40">
        <v>9.5096025376120572</v>
      </c>
      <c r="H226" s="31">
        <v>572.2161451423691</v>
      </c>
      <c r="I226" s="40">
        <v>7.1275688894205134</v>
      </c>
      <c r="J226" s="31">
        <v>1039.3709054711151</v>
      </c>
      <c r="K226" s="40">
        <v>8.3133024734352681</v>
      </c>
      <c r="L226" s="31">
        <v>98.265152506822375</v>
      </c>
      <c r="M226" s="40">
        <v>9.0816347308923646</v>
      </c>
      <c r="N226" s="31">
        <v>40.530169753086419</v>
      </c>
      <c r="O226" s="40">
        <v>8.6370463037847802</v>
      </c>
      <c r="P226" s="31">
        <v>1.6666666666666667</v>
      </c>
      <c r="Q226" s="40">
        <v>2.8382213812677386</v>
      </c>
      <c r="R226" s="31">
        <v>0.8</v>
      </c>
      <c r="S226" s="40">
        <v>6.1538461538461542</v>
      </c>
      <c r="T226" s="31">
        <v>0.66666666666666663</v>
      </c>
      <c r="U226" s="40">
        <v>6.6666666666666661</v>
      </c>
      <c r="V226" s="31">
        <v>3235.6792795363322</v>
      </c>
      <c r="W226" s="40">
        <v>8.0083664246740458</v>
      </c>
    </row>
    <row r="227" spans="1:23" ht="18.95" customHeight="1" x14ac:dyDescent="0.15">
      <c r="A227" s="64"/>
      <c r="B227" s="66"/>
      <c r="C227" s="32" t="s">
        <v>82</v>
      </c>
      <c r="D227" s="31">
        <v>971.20287170586698</v>
      </c>
      <c r="E227" s="40">
        <v>18.158744086695599</v>
      </c>
      <c r="F227" s="31">
        <v>1881.016615157575</v>
      </c>
      <c r="G227" s="40">
        <v>14.591004307826042</v>
      </c>
      <c r="H227" s="31">
        <v>1266.4970520519091</v>
      </c>
      <c r="I227" s="40">
        <v>15.775585962367462</v>
      </c>
      <c r="J227" s="31">
        <v>2022.2933297530792</v>
      </c>
      <c r="K227" s="40">
        <v>16.175107511430273</v>
      </c>
      <c r="L227" s="31">
        <v>173.50900042133549</v>
      </c>
      <c r="M227" s="40">
        <v>16.03564767519612</v>
      </c>
      <c r="N227" s="31">
        <v>62.367901234567903</v>
      </c>
      <c r="O227" s="40">
        <v>13.290703051936225</v>
      </c>
      <c r="P227" s="31">
        <v>8.6111111111111107</v>
      </c>
      <c r="Q227" s="40">
        <v>14.664143803216648</v>
      </c>
      <c r="R227" s="31">
        <v>2.583333333333333</v>
      </c>
      <c r="S227" s="40">
        <v>19.871794871794869</v>
      </c>
      <c r="T227" s="31">
        <v>3</v>
      </c>
      <c r="U227" s="40">
        <v>30</v>
      </c>
      <c r="V227" s="31">
        <v>6391.0812147687775</v>
      </c>
      <c r="W227" s="40">
        <v>15.818044928437285</v>
      </c>
    </row>
    <row r="228" spans="1:23" ht="18.95" customHeight="1" x14ac:dyDescent="0.15">
      <c r="A228" s="64"/>
      <c r="B228" s="52"/>
      <c r="C228" s="33" t="s">
        <v>83</v>
      </c>
      <c r="D228" s="34">
        <v>1939.9336345681966</v>
      </c>
      <c r="E228" s="42">
        <v>36.271266736910675</v>
      </c>
      <c r="F228" s="34">
        <v>4405.0843463405072</v>
      </c>
      <c r="G228" s="42">
        <v>34.17014190935631</v>
      </c>
      <c r="H228" s="34">
        <v>2763.8925493275101</v>
      </c>
      <c r="I228" s="42">
        <v>34.42726094942067</v>
      </c>
      <c r="J228" s="34">
        <v>5742.2307453867352</v>
      </c>
      <c r="K228" s="42">
        <v>45.928648577113968</v>
      </c>
      <c r="L228" s="34">
        <v>449.69608571011122</v>
      </c>
      <c r="M228" s="42">
        <v>41.560771912990752</v>
      </c>
      <c r="N228" s="34">
        <v>200.48454415954416</v>
      </c>
      <c r="O228" s="42">
        <v>42.723588419397245</v>
      </c>
      <c r="P228" s="34">
        <v>26.333333333333336</v>
      </c>
      <c r="Q228" s="42">
        <v>44.843897824030272</v>
      </c>
      <c r="R228" s="34">
        <v>4.4666666666666668</v>
      </c>
      <c r="S228" s="42">
        <v>34.358974358974358</v>
      </c>
      <c r="T228" s="34">
        <v>4.333333333333333</v>
      </c>
      <c r="U228" s="42">
        <v>43.333333333333329</v>
      </c>
      <c r="V228" s="34">
        <v>15536.455238825942</v>
      </c>
      <c r="W228" s="42">
        <v>38.45301581029819</v>
      </c>
    </row>
    <row r="229" spans="1:23" ht="18.95" customHeight="1" x14ac:dyDescent="0.15">
      <c r="A229" s="67"/>
      <c r="B229" s="55"/>
      <c r="C229" s="15" t="s">
        <v>3</v>
      </c>
      <c r="D229" s="122">
        <v>5348.4033205657652</v>
      </c>
      <c r="E229" s="113">
        <v>100</v>
      </c>
      <c r="F229" s="122">
        <v>12891.618530663249</v>
      </c>
      <c r="G229" s="113">
        <v>100</v>
      </c>
      <c r="H229" s="122">
        <v>8028.2092536729097</v>
      </c>
      <c r="I229" s="113">
        <v>100</v>
      </c>
      <c r="J229" s="122">
        <v>12502.503172383918</v>
      </c>
      <c r="K229" s="113">
        <v>100</v>
      </c>
      <c r="L229" s="122">
        <v>1082.020532851433</v>
      </c>
      <c r="M229" s="113">
        <v>100</v>
      </c>
      <c r="N229" s="122">
        <v>469.25960944919296</v>
      </c>
      <c r="O229" s="113">
        <v>100</v>
      </c>
      <c r="P229" s="122">
        <v>58.722222222222229</v>
      </c>
      <c r="Q229" s="113">
        <v>100</v>
      </c>
      <c r="R229" s="122">
        <v>13</v>
      </c>
      <c r="S229" s="113">
        <v>100</v>
      </c>
      <c r="T229" s="122">
        <v>10</v>
      </c>
      <c r="U229" s="113">
        <v>100</v>
      </c>
      <c r="V229" s="122">
        <v>40403.736641808697</v>
      </c>
      <c r="W229" s="113">
        <v>100</v>
      </c>
    </row>
    <row r="230" spans="1:23" ht="18.95" customHeight="1" x14ac:dyDescent="0.15">
      <c r="A230" s="173" t="s">
        <v>9</v>
      </c>
      <c r="B230" s="151" t="s">
        <v>67</v>
      </c>
      <c r="C230" s="63" t="s">
        <v>84</v>
      </c>
      <c r="D230" s="110">
        <v>191.39999999999998</v>
      </c>
      <c r="E230" s="111">
        <v>14.999999999999998</v>
      </c>
      <c r="F230" s="110">
        <v>581.41025641025647</v>
      </c>
      <c r="G230" s="111">
        <v>13.888888888888889</v>
      </c>
      <c r="H230" s="110">
        <v>208.20000000000002</v>
      </c>
      <c r="I230" s="111">
        <v>9.375</v>
      </c>
      <c r="J230" s="110">
        <v>161.75287356321837</v>
      </c>
      <c r="K230" s="111">
        <v>3.1055900621118</v>
      </c>
      <c r="L230" s="110">
        <v>14.339285714285714</v>
      </c>
      <c r="M230" s="111">
        <v>1.9047619047619044</v>
      </c>
      <c r="N230" s="110">
        <v>3.1012658227848102</v>
      </c>
      <c r="O230" s="111">
        <v>1.3333333333333335</v>
      </c>
      <c r="P230" s="110">
        <v>2.4666666666666668</v>
      </c>
      <c r="Q230" s="111">
        <v>8.3333333333333339</v>
      </c>
      <c r="R230" s="110"/>
      <c r="S230" s="111"/>
      <c r="T230" s="110"/>
      <c r="U230" s="111"/>
      <c r="V230" s="110">
        <v>1162.6703481772122</v>
      </c>
      <c r="W230" s="111">
        <v>8.3470528205939374</v>
      </c>
    </row>
    <row r="231" spans="1:23" ht="18.95" customHeight="1" x14ac:dyDescent="0.15">
      <c r="A231" s="173"/>
      <c r="B231" s="151"/>
      <c r="C231" s="30" t="s">
        <v>78</v>
      </c>
      <c r="D231" s="31">
        <v>382.8</v>
      </c>
      <c r="E231" s="40">
        <v>30</v>
      </c>
      <c r="F231" s="31">
        <v>930.25641025641028</v>
      </c>
      <c r="G231" s="40">
        <v>22.222222222222221</v>
      </c>
      <c r="H231" s="31">
        <v>347</v>
      </c>
      <c r="I231" s="40">
        <v>15.624999999999998</v>
      </c>
      <c r="J231" s="31">
        <v>905.81609195402336</v>
      </c>
      <c r="K231" s="40">
        <v>17.39130434782609</v>
      </c>
      <c r="L231" s="31">
        <v>179.24107142857147</v>
      </c>
      <c r="M231" s="40">
        <v>23.80952380952381</v>
      </c>
      <c r="N231" s="31">
        <v>40.316455696202532</v>
      </c>
      <c r="O231" s="40">
        <v>17.333333333333332</v>
      </c>
      <c r="P231" s="31">
        <v>4.9333333333333336</v>
      </c>
      <c r="Q231" s="40">
        <v>16.666666666666668</v>
      </c>
      <c r="R231" s="31">
        <v>2.1666666666666665</v>
      </c>
      <c r="S231" s="40">
        <v>20</v>
      </c>
      <c r="T231" s="31"/>
      <c r="U231" s="40"/>
      <c r="V231" s="31">
        <v>2792.5300293352075</v>
      </c>
      <c r="W231" s="40">
        <v>20.048155261290741</v>
      </c>
    </row>
    <row r="232" spans="1:23" ht="18.95" customHeight="1" x14ac:dyDescent="0.15">
      <c r="A232" s="173"/>
      <c r="B232" s="151"/>
      <c r="C232" s="32" t="s">
        <v>79</v>
      </c>
      <c r="D232" s="31">
        <v>63.8</v>
      </c>
      <c r="E232" s="40">
        <v>5</v>
      </c>
      <c r="F232" s="31">
        <v>232.56410256410257</v>
      </c>
      <c r="G232" s="40">
        <v>5.5555555555555554</v>
      </c>
      <c r="H232" s="31">
        <v>277.60000000000002</v>
      </c>
      <c r="I232" s="40">
        <v>12.5</v>
      </c>
      <c r="J232" s="31">
        <v>420.55747126436768</v>
      </c>
      <c r="K232" s="40">
        <v>8.0745341614906785</v>
      </c>
      <c r="L232" s="31">
        <v>71.696428571428569</v>
      </c>
      <c r="M232" s="40">
        <v>9.5238095238095219</v>
      </c>
      <c r="N232" s="31">
        <v>15.506329113924052</v>
      </c>
      <c r="O232" s="40">
        <v>6.666666666666667</v>
      </c>
      <c r="P232" s="31"/>
      <c r="Q232" s="40"/>
      <c r="R232" s="31">
        <v>2.1666666666666665</v>
      </c>
      <c r="S232" s="40">
        <v>20</v>
      </c>
      <c r="T232" s="31">
        <v>2.375</v>
      </c>
      <c r="U232" s="40">
        <v>20</v>
      </c>
      <c r="V232" s="31">
        <v>1086.2659981804898</v>
      </c>
      <c r="W232" s="40">
        <v>7.7985300633518451</v>
      </c>
    </row>
    <row r="233" spans="1:23" ht="18.95" customHeight="1" x14ac:dyDescent="0.15">
      <c r="A233" s="174"/>
      <c r="B233" s="151"/>
      <c r="C233" s="32" t="s">
        <v>80</v>
      </c>
      <c r="D233" s="31">
        <v>127.6</v>
      </c>
      <c r="E233" s="40">
        <v>10</v>
      </c>
      <c r="F233" s="31">
        <v>465.12820512820514</v>
      </c>
      <c r="G233" s="40">
        <v>11.111111111111111</v>
      </c>
      <c r="H233" s="31">
        <v>277.60000000000002</v>
      </c>
      <c r="I233" s="40">
        <v>12.5</v>
      </c>
      <c r="J233" s="31">
        <v>517.60919540229872</v>
      </c>
      <c r="K233" s="40">
        <v>9.9378881987577596</v>
      </c>
      <c r="L233" s="31">
        <v>71.696428571428569</v>
      </c>
      <c r="M233" s="40">
        <v>9.5238095238095219</v>
      </c>
      <c r="N233" s="31">
        <v>34.11392405063291</v>
      </c>
      <c r="O233" s="40">
        <v>14.666666666666666</v>
      </c>
      <c r="P233" s="31">
        <v>2.4666666666666668</v>
      </c>
      <c r="Q233" s="40">
        <v>8.3333333333333339</v>
      </c>
      <c r="R233" s="31"/>
      <c r="S233" s="40"/>
      <c r="T233" s="31">
        <v>2.375</v>
      </c>
      <c r="U233" s="40">
        <v>20</v>
      </c>
      <c r="V233" s="31">
        <v>1498.5894198192323</v>
      </c>
      <c r="W233" s="40">
        <v>10.758685867602246</v>
      </c>
    </row>
    <row r="234" spans="1:23" ht="18.95" customHeight="1" x14ac:dyDescent="0.15">
      <c r="A234" s="174"/>
      <c r="B234" s="151"/>
      <c r="C234" s="32" t="s">
        <v>81</v>
      </c>
      <c r="D234" s="31">
        <v>63.8</v>
      </c>
      <c r="E234" s="40">
        <v>5</v>
      </c>
      <c r="F234" s="31">
        <v>465.12820512820514</v>
      </c>
      <c r="G234" s="40">
        <v>11.111111111111111</v>
      </c>
      <c r="H234" s="31">
        <v>208.20000000000002</v>
      </c>
      <c r="I234" s="40">
        <v>9.375</v>
      </c>
      <c r="J234" s="31">
        <v>614.66091954022988</v>
      </c>
      <c r="K234" s="40">
        <v>11.801242236024843</v>
      </c>
      <c r="L234" s="31">
        <v>78.866071428571431</v>
      </c>
      <c r="M234" s="40">
        <v>10.476190476190474</v>
      </c>
      <c r="N234" s="31">
        <v>27.911392405063292</v>
      </c>
      <c r="O234" s="40">
        <v>12</v>
      </c>
      <c r="P234" s="31"/>
      <c r="Q234" s="40"/>
      <c r="R234" s="31">
        <v>2.1666666666666665</v>
      </c>
      <c r="S234" s="40">
        <v>20</v>
      </c>
      <c r="T234" s="31"/>
      <c r="U234" s="40"/>
      <c r="V234" s="31">
        <v>1460.7332551687364</v>
      </c>
      <c r="W234" s="40">
        <v>10.486908569404022</v>
      </c>
    </row>
    <row r="235" spans="1:23" ht="18.95" customHeight="1" x14ac:dyDescent="0.15">
      <c r="A235" s="174"/>
      <c r="B235" s="181"/>
      <c r="C235" s="32" t="s">
        <v>82</v>
      </c>
      <c r="D235" s="31">
        <v>127.6</v>
      </c>
      <c r="E235" s="40">
        <v>10</v>
      </c>
      <c r="F235" s="31">
        <v>348.84615384615387</v>
      </c>
      <c r="G235" s="40">
        <v>8.3333333333333321</v>
      </c>
      <c r="H235" s="31">
        <v>416.4</v>
      </c>
      <c r="I235" s="40">
        <v>18.749999999999996</v>
      </c>
      <c r="J235" s="31">
        <v>1229.3218390804604</v>
      </c>
      <c r="K235" s="40">
        <v>23.602484472049696</v>
      </c>
      <c r="L235" s="31">
        <v>121.8839285714286</v>
      </c>
      <c r="M235" s="40">
        <v>16.19047619047619</v>
      </c>
      <c r="N235" s="31">
        <v>43.417721518987342</v>
      </c>
      <c r="O235" s="40">
        <v>18.666666666666668</v>
      </c>
      <c r="P235" s="31">
        <v>2.4666666666666668</v>
      </c>
      <c r="Q235" s="40">
        <v>8.3333333333333339</v>
      </c>
      <c r="R235" s="31">
        <v>4.333333333333333</v>
      </c>
      <c r="S235" s="40">
        <v>40</v>
      </c>
      <c r="T235" s="31"/>
      <c r="U235" s="40"/>
      <c r="V235" s="31">
        <v>2294.2696430170304</v>
      </c>
      <c r="W235" s="40">
        <v>16.471040071651917</v>
      </c>
    </row>
    <row r="236" spans="1:23" ht="18.95" customHeight="1" x14ac:dyDescent="0.15">
      <c r="A236" s="174"/>
      <c r="B236" s="51"/>
      <c r="C236" s="33" t="s">
        <v>83</v>
      </c>
      <c r="D236" s="34">
        <v>319</v>
      </c>
      <c r="E236" s="42">
        <v>25</v>
      </c>
      <c r="F236" s="34">
        <v>1162.8205128205129</v>
      </c>
      <c r="G236" s="42">
        <v>27.777777777777779</v>
      </c>
      <c r="H236" s="34">
        <v>485.79999999999995</v>
      </c>
      <c r="I236" s="42">
        <v>21.874999999999996</v>
      </c>
      <c r="J236" s="34">
        <v>1358.7241379310353</v>
      </c>
      <c r="K236" s="42">
        <v>26.08695652173914</v>
      </c>
      <c r="L236" s="34">
        <v>215.08928571428578</v>
      </c>
      <c r="M236" s="42">
        <v>28.571428571428577</v>
      </c>
      <c r="N236" s="34">
        <v>68.22784810126582</v>
      </c>
      <c r="O236" s="42">
        <v>29.333333333333332</v>
      </c>
      <c r="P236" s="34">
        <v>17.266666666666666</v>
      </c>
      <c r="Q236" s="42">
        <v>58.333333333333329</v>
      </c>
      <c r="R236" s="34"/>
      <c r="S236" s="42"/>
      <c r="T236" s="34">
        <v>7.125</v>
      </c>
      <c r="U236" s="42">
        <v>60</v>
      </c>
      <c r="V236" s="34">
        <v>3634.0534512337667</v>
      </c>
      <c r="W236" s="42">
        <v>26.089627346105285</v>
      </c>
    </row>
    <row r="237" spans="1:23" ht="18.95" customHeight="1" x14ac:dyDescent="0.15">
      <c r="A237" s="174"/>
      <c r="B237" s="51"/>
      <c r="C237" s="15" t="s">
        <v>3</v>
      </c>
      <c r="D237" s="122">
        <v>1276</v>
      </c>
      <c r="E237" s="113">
        <v>100</v>
      </c>
      <c r="F237" s="122">
        <v>4186.1538461538466</v>
      </c>
      <c r="G237" s="113">
        <v>100</v>
      </c>
      <c r="H237" s="122">
        <v>2220.8000000000002</v>
      </c>
      <c r="I237" s="113">
        <v>100</v>
      </c>
      <c r="J237" s="122">
        <v>5208.4425287356335</v>
      </c>
      <c r="K237" s="113">
        <v>100</v>
      </c>
      <c r="L237" s="122">
        <v>752.81250000000011</v>
      </c>
      <c r="M237" s="113">
        <v>100</v>
      </c>
      <c r="N237" s="122">
        <v>232.59493670886076</v>
      </c>
      <c r="O237" s="113">
        <v>100</v>
      </c>
      <c r="P237" s="122">
        <v>29.6</v>
      </c>
      <c r="Q237" s="113">
        <v>100</v>
      </c>
      <c r="R237" s="122">
        <v>10.833333333333332</v>
      </c>
      <c r="S237" s="113">
        <v>100</v>
      </c>
      <c r="T237" s="122">
        <v>11.875</v>
      </c>
      <c r="U237" s="113">
        <v>100</v>
      </c>
      <c r="V237" s="122">
        <v>13929.112144931676</v>
      </c>
      <c r="W237" s="113">
        <v>100</v>
      </c>
    </row>
    <row r="238" spans="1:23" ht="18.95" customHeight="1" x14ac:dyDescent="0.15">
      <c r="A238" s="64"/>
      <c r="B238" s="152" t="s">
        <v>68</v>
      </c>
      <c r="C238" s="63" t="s">
        <v>77</v>
      </c>
      <c r="D238" s="29">
        <v>91</v>
      </c>
      <c r="E238" s="38">
        <v>6.25</v>
      </c>
      <c r="F238" s="29">
        <v>278.61111111111109</v>
      </c>
      <c r="G238" s="38">
        <v>10.869565217391305</v>
      </c>
      <c r="H238" s="29">
        <v>52.891891891891895</v>
      </c>
      <c r="I238" s="38">
        <v>3.0303030303030303</v>
      </c>
      <c r="J238" s="29">
        <v>168.30769230769235</v>
      </c>
      <c r="K238" s="38">
        <v>4.7904191616766489</v>
      </c>
      <c r="L238" s="29">
        <v>8.7889908256880727</v>
      </c>
      <c r="M238" s="38">
        <v>1.9230769230769231</v>
      </c>
      <c r="N238" s="29">
        <v>2.5652173913043477</v>
      </c>
      <c r="O238" s="38">
        <v>1.5873015873015881</v>
      </c>
      <c r="P238" s="29"/>
      <c r="Q238" s="38"/>
      <c r="R238" s="29">
        <v>2</v>
      </c>
      <c r="S238" s="38">
        <v>28.571428571428573</v>
      </c>
      <c r="T238" s="29"/>
      <c r="U238" s="38"/>
      <c r="V238" s="29">
        <v>604.16490352768778</v>
      </c>
      <c r="W238" s="38">
        <v>6.0675083817362925</v>
      </c>
    </row>
    <row r="239" spans="1:23" ht="18.95" customHeight="1" x14ac:dyDescent="0.15">
      <c r="A239" s="64"/>
      <c r="B239" s="172"/>
      <c r="C239" s="30" t="s">
        <v>78</v>
      </c>
      <c r="D239" s="31">
        <v>136.5</v>
      </c>
      <c r="E239" s="40">
        <v>9.375</v>
      </c>
      <c r="F239" s="31">
        <v>445.77777777777777</v>
      </c>
      <c r="G239" s="40">
        <v>17.39130434782609</v>
      </c>
      <c r="H239" s="31">
        <v>264.45945945945948</v>
      </c>
      <c r="I239" s="40">
        <v>15.151515151515152</v>
      </c>
      <c r="J239" s="31">
        <v>462.84615384615398</v>
      </c>
      <c r="K239" s="40">
        <v>13.173652694610785</v>
      </c>
      <c r="L239" s="31">
        <v>70.311926605504581</v>
      </c>
      <c r="M239" s="40">
        <v>15.384615384615385</v>
      </c>
      <c r="N239" s="31">
        <v>20.521739130434781</v>
      </c>
      <c r="O239" s="40">
        <v>12.698412698412705</v>
      </c>
      <c r="P239" s="31"/>
      <c r="Q239" s="40"/>
      <c r="R239" s="31"/>
      <c r="S239" s="40"/>
      <c r="T239" s="31"/>
      <c r="U239" s="40"/>
      <c r="V239" s="31">
        <v>1400.4170568193306</v>
      </c>
      <c r="W239" s="40">
        <v>14.064110941506145</v>
      </c>
    </row>
    <row r="240" spans="1:23" ht="18.95" customHeight="1" x14ac:dyDescent="0.15">
      <c r="A240" s="64"/>
      <c r="B240" s="65"/>
      <c r="C240" s="32" t="s">
        <v>79</v>
      </c>
      <c r="D240" s="31">
        <v>136.5</v>
      </c>
      <c r="E240" s="40">
        <v>9.375</v>
      </c>
      <c r="F240" s="31">
        <v>222.88888888888889</v>
      </c>
      <c r="G240" s="40">
        <v>8.6956521739130448</v>
      </c>
      <c r="H240" s="31">
        <v>211.56756756756758</v>
      </c>
      <c r="I240" s="40">
        <v>12.121212121212121</v>
      </c>
      <c r="J240" s="31">
        <v>420.76923076923089</v>
      </c>
      <c r="K240" s="40">
        <v>11.976047904191622</v>
      </c>
      <c r="L240" s="31">
        <v>43.944954128440365</v>
      </c>
      <c r="M240" s="40">
        <v>9.6153846153846168</v>
      </c>
      <c r="N240" s="31">
        <v>2.5652173913043477</v>
      </c>
      <c r="O240" s="40">
        <v>1.5873015873015881</v>
      </c>
      <c r="P240" s="31">
        <v>4.666666666666667</v>
      </c>
      <c r="Q240" s="40">
        <v>13.333333333333334</v>
      </c>
      <c r="R240" s="31"/>
      <c r="S240" s="40"/>
      <c r="T240" s="31"/>
      <c r="U240" s="40"/>
      <c r="V240" s="31">
        <v>1042.9025254120986</v>
      </c>
      <c r="W240" s="40">
        <v>10.473663361317483</v>
      </c>
    </row>
    <row r="241" spans="1:23" ht="18.95" customHeight="1" x14ac:dyDescent="0.15">
      <c r="A241" s="64"/>
      <c r="B241" s="65"/>
      <c r="C241" s="32" t="s">
        <v>80</v>
      </c>
      <c r="D241" s="31">
        <v>136.5</v>
      </c>
      <c r="E241" s="40">
        <v>9.375</v>
      </c>
      <c r="F241" s="31">
        <v>111.44444444444444</v>
      </c>
      <c r="G241" s="40">
        <v>4.3478260869565224</v>
      </c>
      <c r="H241" s="31">
        <v>423.1351351351351</v>
      </c>
      <c r="I241" s="40">
        <v>24.242424242424239</v>
      </c>
      <c r="J241" s="31">
        <v>378.69230769230779</v>
      </c>
      <c r="K241" s="40">
        <v>10.778443113772459</v>
      </c>
      <c r="L241" s="31">
        <v>39.550458715596328</v>
      </c>
      <c r="M241" s="40">
        <v>8.6538461538461551</v>
      </c>
      <c r="N241" s="31">
        <v>7.695652173913043</v>
      </c>
      <c r="O241" s="40">
        <v>4.7619047619047645</v>
      </c>
      <c r="P241" s="31">
        <v>2.3333333333333335</v>
      </c>
      <c r="Q241" s="40">
        <v>6.666666666666667</v>
      </c>
      <c r="R241" s="31">
        <v>1</v>
      </c>
      <c r="S241" s="40">
        <v>14.285714285714286</v>
      </c>
      <c r="T241" s="31"/>
      <c r="U241" s="40"/>
      <c r="V241" s="31">
        <v>1100.3513314947299</v>
      </c>
      <c r="W241" s="40">
        <v>11.050610334555783</v>
      </c>
    </row>
    <row r="242" spans="1:23" ht="18.95" customHeight="1" x14ac:dyDescent="0.15">
      <c r="A242" s="64"/>
      <c r="B242" s="65"/>
      <c r="C242" s="32" t="s">
        <v>81</v>
      </c>
      <c r="D242" s="31">
        <v>136.5</v>
      </c>
      <c r="E242" s="40">
        <v>9.375</v>
      </c>
      <c r="F242" s="31">
        <v>222.88888888888889</v>
      </c>
      <c r="G242" s="40">
        <v>8.6956521739130448</v>
      </c>
      <c r="H242" s="31">
        <v>158.67567567567568</v>
      </c>
      <c r="I242" s="40">
        <v>9.0909090909090899</v>
      </c>
      <c r="J242" s="31">
        <v>294.5384615384616</v>
      </c>
      <c r="K242" s="40">
        <v>8.3832335329341348</v>
      </c>
      <c r="L242" s="31">
        <v>26.36697247706422</v>
      </c>
      <c r="M242" s="40">
        <v>5.7692307692307701</v>
      </c>
      <c r="N242" s="31">
        <v>23.086956521739129</v>
      </c>
      <c r="O242" s="40">
        <v>14.285714285714294</v>
      </c>
      <c r="P242" s="31">
        <v>2.3333333333333335</v>
      </c>
      <c r="Q242" s="40">
        <v>6.666666666666667</v>
      </c>
      <c r="R242" s="31"/>
      <c r="S242" s="40"/>
      <c r="T242" s="31"/>
      <c r="U242" s="40"/>
      <c r="V242" s="31">
        <v>864.39028843516292</v>
      </c>
      <c r="W242" s="40">
        <v>8.6809003461609517</v>
      </c>
    </row>
    <row r="243" spans="1:23" ht="18.95" customHeight="1" x14ac:dyDescent="0.15">
      <c r="A243" s="64"/>
      <c r="B243" s="64"/>
      <c r="C243" s="32" t="s">
        <v>82</v>
      </c>
      <c r="D243" s="31">
        <v>182</v>
      </c>
      <c r="E243" s="40">
        <v>12.5</v>
      </c>
      <c r="F243" s="31">
        <v>278.61111111111109</v>
      </c>
      <c r="G243" s="40">
        <v>10.869565217391305</v>
      </c>
      <c r="H243" s="31">
        <v>211.56756756756758</v>
      </c>
      <c r="I243" s="40">
        <v>12.121212121212121</v>
      </c>
      <c r="J243" s="31">
        <v>462.84615384615398</v>
      </c>
      <c r="K243" s="40">
        <v>13.173652694610785</v>
      </c>
      <c r="L243" s="31">
        <v>83.495412844036693</v>
      </c>
      <c r="M243" s="40">
        <v>18.26923076923077</v>
      </c>
      <c r="N243" s="31">
        <v>20.521739130434781</v>
      </c>
      <c r="O243" s="40">
        <v>12.698412698412705</v>
      </c>
      <c r="P243" s="31">
        <v>9.3333333333333339</v>
      </c>
      <c r="Q243" s="40">
        <v>26.666666666666668</v>
      </c>
      <c r="R243" s="31">
        <v>1</v>
      </c>
      <c r="S243" s="40">
        <v>14.285714285714286</v>
      </c>
      <c r="T243" s="31">
        <v>4.666666666666667</v>
      </c>
      <c r="U243" s="40">
        <v>25</v>
      </c>
      <c r="V243" s="31">
        <v>1254.0419844993041</v>
      </c>
      <c r="W243" s="40">
        <v>12.594095101470984</v>
      </c>
    </row>
    <row r="244" spans="1:23" ht="18.95" customHeight="1" x14ac:dyDescent="0.15">
      <c r="A244" s="64"/>
      <c r="B244" s="51"/>
      <c r="C244" s="33" t="s">
        <v>83</v>
      </c>
      <c r="D244" s="34">
        <v>637</v>
      </c>
      <c r="E244" s="42">
        <v>43.75</v>
      </c>
      <c r="F244" s="34">
        <v>1002.9999999999995</v>
      </c>
      <c r="G244" s="42">
        <v>39.130434782608688</v>
      </c>
      <c r="H244" s="34">
        <v>423.1351351351351</v>
      </c>
      <c r="I244" s="42">
        <v>24.242424242424239</v>
      </c>
      <c r="J244" s="34">
        <v>1325.4230769230758</v>
      </c>
      <c r="K244" s="42">
        <v>37.724550898203567</v>
      </c>
      <c r="L244" s="34">
        <v>184.56880733944953</v>
      </c>
      <c r="M244" s="42">
        <v>40.384615384615387</v>
      </c>
      <c r="N244" s="34">
        <v>84.652173913043399</v>
      </c>
      <c r="O244" s="42">
        <v>52.380952380952358</v>
      </c>
      <c r="P244" s="34">
        <v>16.333333333333336</v>
      </c>
      <c r="Q244" s="42">
        <v>46.666666666666671</v>
      </c>
      <c r="R244" s="34">
        <v>3</v>
      </c>
      <c r="S244" s="42">
        <v>42.857142857142854</v>
      </c>
      <c r="T244" s="34">
        <v>14.000000000000002</v>
      </c>
      <c r="U244" s="42">
        <v>75</v>
      </c>
      <c r="V244" s="34">
        <v>3691.1125266440367</v>
      </c>
      <c r="W244" s="42">
        <v>37.069111533252368</v>
      </c>
    </row>
    <row r="245" spans="1:23" ht="18.95" customHeight="1" x14ac:dyDescent="0.15">
      <c r="A245" s="64"/>
      <c r="B245" s="51"/>
      <c r="C245" s="15" t="s">
        <v>3</v>
      </c>
      <c r="D245" s="122">
        <v>1456</v>
      </c>
      <c r="E245" s="113">
        <v>100</v>
      </c>
      <c r="F245" s="122">
        <v>2563.2222222222217</v>
      </c>
      <c r="G245" s="113">
        <v>100</v>
      </c>
      <c r="H245" s="122">
        <v>1745.4324324324325</v>
      </c>
      <c r="I245" s="113">
        <v>100</v>
      </c>
      <c r="J245" s="122">
        <v>3513.4230769230762</v>
      </c>
      <c r="K245" s="113">
        <v>100</v>
      </c>
      <c r="L245" s="122">
        <v>457.02752293577976</v>
      </c>
      <c r="M245" s="113">
        <v>100</v>
      </c>
      <c r="N245" s="122">
        <v>161.60869565217382</v>
      </c>
      <c r="O245" s="113">
        <v>100</v>
      </c>
      <c r="P245" s="122">
        <v>35</v>
      </c>
      <c r="Q245" s="113">
        <v>100</v>
      </c>
      <c r="R245" s="122">
        <v>7</v>
      </c>
      <c r="S245" s="113">
        <v>100</v>
      </c>
      <c r="T245" s="122">
        <v>18.666666666666668</v>
      </c>
      <c r="U245" s="113">
        <v>100</v>
      </c>
      <c r="V245" s="122">
        <v>9957.3806168323499</v>
      </c>
      <c r="W245" s="113">
        <v>100</v>
      </c>
    </row>
    <row r="246" spans="1:23" ht="18.95" customHeight="1" x14ac:dyDescent="0.15">
      <c r="A246" s="64"/>
      <c r="B246" s="152" t="s">
        <v>46</v>
      </c>
      <c r="C246" s="63" t="s">
        <v>77</v>
      </c>
      <c r="D246" s="29">
        <v>42.25</v>
      </c>
      <c r="E246" s="38">
        <v>25</v>
      </c>
      <c r="F246" s="29">
        <v>152</v>
      </c>
      <c r="G246" s="38">
        <v>16.666666666666668</v>
      </c>
      <c r="H246" s="29">
        <v>61</v>
      </c>
      <c r="I246" s="38">
        <v>15.384615384615385</v>
      </c>
      <c r="J246" s="29">
        <v>143.89772727272725</v>
      </c>
      <c r="K246" s="38">
        <v>11.999999999999996</v>
      </c>
      <c r="L246" s="29">
        <v>9.3684210526315788</v>
      </c>
      <c r="M246" s="38">
        <v>5.882352941176471</v>
      </c>
      <c r="N246" s="29">
        <v>10.341463414634147</v>
      </c>
      <c r="O246" s="38">
        <v>11.76470588235294</v>
      </c>
      <c r="P246" s="29"/>
      <c r="Q246" s="38"/>
      <c r="R246" s="29">
        <v>2.1666666666666665</v>
      </c>
      <c r="S246" s="38">
        <v>16.666666666666664</v>
      </c>
      <c r="T246" s="29">
        <v>1.6</v>
      </c>
      <c r="U246" s="38">
        <v>20</v>
      </c>
      <c r="V246" s="29">
        <v>422.62427840665964</v>
      </c>
      <c r="W246" s="38">
        <v>14.325534540075703</v>
      </c>
    </row>
    <row r="247" spans="1:23" ht="18.95" customHeight="1" x14ac:dyDescent="0.15">
      <c r="A247" s="64"/>
      <c r="B247" s="172"/>
      <c r="C247" s="30" t="s">
        <v>78</v>
      </c>
      <c r="D247" s="31"/>
      <c r="E247" s="40"/>
      <c r="F247" s="31">
        <v>253.33333333333331</v>
      </c>
      <c r="G247" s="40">
        <v>27.777777777777775</v>
      </c>
      <c r="H247" s="31">
        <v>152.5</v>
      </c>
      <c r="I247" s="40">
        <v>38.46153846153846</v>
      </c>
      <c r="J247" s="31">
        <v>303.78409090909099</v>
      </c>
      <c r="K247" s="40">
        <v>25.333333333333336</v>
      </c>
      <c r="L247" s="31">
        <v>46.842105263157883</v>
      </c>
      <c r="M247" s="40">
        <v>29.411764705882348</v>
      </c>
      <c r="N247" s="31">
        <v>18.097560975609756</v>
      </c>
      <c r="O247" s="40">
        <v>20.588235294117645</v>
      </c>
      <c r="P247" s="31"/>
      <c r="Q247" s="40"/>
      <c r="R247" s="31">
        <v>2.1666666666666665</v>
      </c>
      <c r="S247" s="40">
        <v>16.666666666666664</v>
      </c>
      <c r="T247" s="31">
        <v>1.6</v>
      </c>
      <c r="U247" s="40">
        <v>20</v>
      </c>
      <c r="V247" s="31">
        <v>778.3237571478586</v>
      </c>
      <c r="W247" s="40">
        <v>26.382544581725202</v>
      </c>
    </row>
    <row r="248" spans="1:23" ht="18.95" customHeight="1" x14ac:dyDescent="0.15">
      <c r="A248" s="64"/>
      <c r="B248" s="65"/>
      <c r="C248" s="32" t="s">
        <v>79</v>
      </c>
      <c r="D248" s="31">
        <v>42.25</v>
      </c>
      <c r="E248" s="40">
        <v>25</v>
      </c>
      <c r="F248" s="31">
        <v>50.666666666666664</v>
      </c>
      <c r="G248" s="40">
        <v>5.5555555555555554</v>
      </c>
      <c r="H248" s="31">
        <v>61</v>
      </c>
      <c r="I248" s="40">
        <v>15.384615384615385</v>
      </c>
      <c r="J248" s="31">
        <v>111.92045454545453</v>
      </c>
      <c r="K248" s="40">
        <v>9.3333333333333304</v>
      </c>
      <c r="L248" s="31">
        <v>9.3684210526315788</v>
      </c>
      <c r="M248" s="40">
        <v>5.882352941176471</v>
      </c>
      <c r="N248" s="31">
        <v>10.341463414634147</v>
      </c>
      <c r="O248" s="40">
        <v>11.76470588235294</v>
      </c>
      <c r="P248" s="31"/>
      <c r="Q248" s="40"/>
      <c r="R248" s="31"/>
      <c r="S248" s="40"/>
      <c r="T248" s="31"/>
      <c r="U248" s="40"/>
      <c r="V248" s="31">
        <v>285.54700567938687</v>
      </c>
      <c r="W248" s="40">
        <v>9.6790783248357517</v>
      </c>
    </row>
    <row r="249" spans="1:23" ht="18.95" customHeight="1" x14ac:dyDescent="0.15">
      <c r="A249" s="64"/>
      <c r="B249" s="65"/>
      <c r="C249" s="32" t="s">
        <v>80</v>
      </c>
      <c r="D249" s="31"/>
      <c r="E249" s="40"/>
      <c r="F249" s="31">
        <v>101.33333333333333</v>
      </c>
      <c r="G249" s="40">
        <v>11.111111111111111</v>
      </c>
      <c r="H249" s="31">
        <v>61</v>
      </c>
      <c r="I249" s="40">
        <v>15.384615384615385</v>
      </c>
      <c r="J249" s="31">
        <v>111.92045454545453</v>
      </c>
      <c r="K249" s="40">
        <v>9.3333333333333304</v>
      </c>
      <c r="L249" s="31">
        <v>18.736842105263158</v>
      </c>
      <c r="M249" s="40">
        <v>11.764705882352942</v>
      </c>
      <c r="N249" s="31">
        <v>7.7560975609756095</v>
      </c>
      <c r="O249" s="40">
        <v>8.8235294117647047</v>
      </c>
      <c r="P249" s="31"/>
      <c r="Q249" s="40"/>
      <c r="R249" s="31">
        <v>2.1666666666666665</v>
      </c>
      <c r="S249" s="40">
        <v>16.666666666666664</v>
      </c>
      <c r="T249" s="31"/>
      <c r="U249" s="40"/>
      <c r="V249" s="31">
        <v>302.91339421169334</v>
      </c>
      <c r="W249" s="40">
        <v>10.267740196543334</v>
      </c>
    </row>
    <row r="250" spans="1:23" ht="18.95" customHeight="1" x14ac:dyDescent="0.15">
      <c r="A250" s="64"/>
      <c r="B250" s="65"/>
      <c r="C250" s="32" t="s">
        <v>81</v>
      </c>
      <c r="D250" s="31">
        <v>42.25</v>
      </c>
      <c r="E250" s="40">
        <v>25</v>
      </c>
      <c r="F250" s="31">
        <v>152</v>
      </c>
      <c r="G250" s="40">
        <v>16.666666666666668</v>
      </c>
      <c r="H250" s="31"/>
      <c r="I250" s="40"/>
      <c r="J250" s="31">
        <v>127.90909090909089</v>
      </c>
      <c r="K250" s="40">
        <v>10.666666666666664</v>
      </c>
      <c r="L250" s="31">
        <v>14.052631578947368</v>
      </c>
      <c r="M250" s="40">
        <v>8.8235294117647065</v>
      </c>
      <c r="N250" s="31"/>
      <c r="O250" s="40"/>
      <c r="P250" s="31"/>
      <c r="Q250" s="40"/>
      <c r="R250" s="31"/>
      <c r="S250" s="40"/>
      <c r="T250" s="31"/>
      <c r="U250" s="40"/>
      <c r="V250" s="31">
        <v>336.21172248803822</v>
      </c>
      <c r="W250" s="40">
        <v>11.396440974567641</v>
      </c>
    </row>
    <row r="251" spans="1:23" ht="18.95" customHeight="1" x14ac:dyDescent="0.15">
      <c r="A251" s="64"/>
      <c r="B251" s="64"/>
      <c r="C251" s="32" t="s">
        <v>82</v>
      </c>
      <c r="D251" s="31"/>
      <c r="E251" s="40"/>
      <c r="F251" s="31"/>
      <c r="G251" s="40"/>
      <c r="H251" s="31"/>
      <c r="I251" s="40"/>
      <c r="J251" s="31">
        <v>31.977272727272727</v>
      </c>
      <c r="K251" s="40">
        <v>2.6666666666666661</v>
      </c>
      <c r="L251" s="31">
        <v>9.3684210526315788</v>
      </c>
      <c r="M251" s="40">
        <v>5.882352941176471</v>
      </c>
      <c r="N251" s="31">
        <v>5.1707317073170733</v>
      </c>
      <c r="O251" s="40">
        <v>5.8823529411764701</v>
      </c>
      <c r="P251" s="31">
        <v>2.6666666666666665</v>
      </c>
      <c r="Q251" s="40">
        <v>50</v>
      </c>
      <c r="R251" s="31">
        <v>2.1666666666666665</v>
      </c>
      <c r="S251" s="40">
        <v>16.666666666666664</v>
      </c>
      <c r="T251" s="31"/>
      <c r="U251" s="40"/>
      <c r="V251" s="31">
        <v>51.349758820554712</v>
      </c>
      <c r="W251" s="40">
        <v>1.7405832584482723</v>
      </c>
    </row>
    <row r="252" spans="1:23" ht="18.95" customHeight="1" x14ac:dyDescent="0.15">
      <c r="A252" s="64"/>
      <c r="B252" s="51"/>
      <c r="C252" s="33" t="s">
        <v>83</v>
      </c>
      <c r="D252" s="34">
        <v>42.25</v>
      </c>
      <c r="E252" s="42">
        <v>25</v>
      </c>
      <c r="F252" s="34">
        <v>202.66666666666666</v>
      </c>
      <c r="G252" s="42">
        <v>22.222222222222221</v>
      </c>
      <c r="H252" s="34">
        <v>61</v>
      </c>
      <c r="I252" s="42">
        <v>15.384615384615385</v>
      </c>
      <c r="J252" s="34">
        <v>367.73863636363649</v>
      </c>
      <c r="K252" s="42">
        <v>30.666666666666671</v>
      </c>
      <c r="L252" s="34">
        <v>51.526315789473671</v>
      </c>
      <c r="M252" s="42">
        <v>32.352941176470587</v>
      </c>
      <c r="N252" s="34">
        <v>36.195121951219512</v>
      </c>
      <c r="O252" s="42">
        <v>41.17647058823529</v>
      </c>
      <c r="P252" s="34">
        <v>2.6666666666666665</v>
      </c>
      <c r="Q252" s="42">
        <v>50</v>
      </c>
      <c r="R252" s="34">
        <v>4.333333333333333</v>
      </c>
      <c r="S252" s="42">
        <v>33.333333333333329</v>
      </c>
      <c r="T252" s="34">
        <v>4.8000000000000007</v>
      </c>
      <c r="U252" s="42">
        <v>60.000000000000007</v>
      </c>
      <c r="V252" s="34">
        <v>773.17674077099628</v>
      </c>
      <c r="W252" s="42">
        <v>26.208078123804089</v>
      </c>
    </row>
    <row r="253" spans="1:23" ht="18.95" customHeight="1" x14ac:dyDescent="0.15">
      <c r="A253" s="64"/>
      <c r="B253" s="54"/>
      <c r="C253" s="15" t="s">
        <v>3</v>
      </c>
      <c r="D253" s="122">
        <v>169</v>
      </c>
      <c r="E253" s="113">
        <v>100</v>
      </c>
      <c r="F253" s="122">
        <v>912</v>
      </c>
      <c r="G253" s="113">
        <v>100</v>
      </c>
      <c r="H253" s="122">
        <v>396.5</v>
      </c>
      <c r="I253" s="113">
        <v>100</v>
      </c>
      <c r="J253" s="122">
        <v>1199.1477272727275</v>
      </c>
      <c r="K253" s="113">
        <v>100</v>
      </c>
      <c r="L253" s="122">
        <v>159.26315789473682</v>
      </c>
      <c r="M253" s="113">
        <v>100</v>
      </c>
      <c r="N253" s="122">
        <v>87.902439024390247</v>
      </c>
      <c r="O253" s="113">
        <v>100</v>
      </c>
      <c r="P253" s="122">
        <v>5.333333333333333</v>
      </c>
      <c r="Q253" s="113">
        <v>100</v>
      </c>
      <c r="R253" s="122">
        <v>13</v>
      </c>
      <c r="S253" s="113">
        <v>100</v>
      </c>
      <c r="T253" s="122">
        <v>8</v>
      </c>
      <c r="U253" s="113">
        <v>100</v>
      </c>
      <c r="V253" s="122">
        <v>2950.1466575251879</v>
      </c>
      <c r="W253" s="113">
        <v>100</v>
      </c>
    </row>
    <row r="254" spans="1:23" ht="18.95" customHeight="1" x14ac:dyDescent="0.15">
      <c r="A254" s="64"/>
      <c r="B254" s="152" t="s">
        <v>92</v>
      </c>
      <c r="C254" s="63" t="s">
        <v>77</v>
      </c>
      <c r="D254" s="29"/>
      <c r="E254" s="38"/>
      <c r="F254" s="29">
        <v>53.857142857142861</v>
      </c>
      <c r="G254" s="38">
        <v>16.666666666666668</v>
      </c>
      <c r="H254" s="29">
        <v>41.8</v>
      </c>
      <c r="I254" s="38">
        <v>22.222222222222221</v>
      </c>
      <c r="J254" s="29">
        <v>23.586206896551722</v>
      </c>
      <c r="K254" s="38">
        <v>7.4074074074074057</v>
      </c>
      <c r="L254" s="29"/>
      <c r="M254" s="38"/>
      <c r="N254" s="29"/>
      <c r="O254" s="38"/>
      <c r="P254" s="29"/>
      <c r="Q254" s="38"/>
      <c r="R254" s="29"/>
      <c r="S254" s="38"/>
      <c r="T254" s="29"/>
      <c r="U254" s="38"/>
      <c r="V254" s="29">
        <v>119.24334975369459</v>
      </c>
      <c r="W254" s="38">
        <v>11.338619855231929</v>
      </c>
    </row>
    <row r="255" spans="1:23" ht="18.95" customHeight="1" x14ac:dyDescent="0.15">
      <c r="A255" s="64"/>
      <c r="B255" s="172"/>
      <c r="C255" s="30" t="s">
        <v>78</v>
      </c>
      <c r="D255" s="31"/>
      <c r="E255" s="40"/>
      <c r="F255" s="31">
        <v>89.761904761904759</v>
      </c>
      <c r="G255" s="40">
        <v>27.777777777777775</v>
      </c>
      <c r="H255" s="31"/>
      <c r="I255" s="40"/>
      <c r="J255" s="31">
        <v>11.793103448275861</v>
      </c>
      <c r="K255" s="40">
        <v>3.7037037037037028</v>
      </c>
      <c r="L255" s="31"/>
      <c r="M255" s="40"/>
      <c r="N255" s="31">
        <v>4.5</v>
      </c>
      <c r="O255" s="40">
        <v>50</v>
      </c>
      <c r="P255" s="31"/>
      <c r="Q255" s="40"/>
      <c r="R255" s="31"/>
      <c r="S255" s="40"/>
      <c r="T255" s="31"/>
      <c r="U255" s="40"/>
      <c r="V255" s="31">
        <v>106.05500821018062</v>
      </c>
      <c r="W255" s="40">
        <v>10.08456592608831</v>
      </c>
    </row>
    <row r="256" spans="1:23" ht="18.95" customHeight="1" x14ac:dyDescent="0.15">
      <c r="A256" s="64"/>
      <c r="B256" s="65"/>
      <c r="C256" s="32" t="s">
        <v>79</v>
      </c>
      <c r="D256" s="31"/>
      <c r="E256" s="40"/>
      <c r="F256" s="31">
        <v>17.952380952380953</v>
      </c>
      <c r="G256" s="40">
        <v>5.5555555555555554</v>
      </c>
      <c r="H256" s="31">
        <v>20.9</v>
      </c>
      <c r="I256" s="40">
        <v>11.111111111111111</v>
      </c>
      <c r="J256" s="31"/>
      <c r="K256" s="40"/>
      <c r="L256" s="31"/>
      <c r="M256" s="40"/>
      <c r="N256" s="31"/>
      <c r="O256" s="40"/>
      <c r="P256" s="31"/>
      <c r="Q256" s="40"/>
      <c r="R256" s="31"/>
      <c r="S256" s="40"/>
      <c r="T256" s="31"/>
      <c r="U256" s="40"/>
      <c r="V256" s="31">
        <v>38.852380952380955</v>
      </c>
      <c r="W256" s="40">
        <v>3.6943978762727792</v>
      </c>
    </row>
    <row r="257" spans="1:23" ht="18.95" customHeight="1" x14ac:dyDescent="0.15">
      <c r="A257" s="64"/>
      <c r="B257" s="65"/>
      <c r="C257" s="32" t="s">
        <v>80</v>
      </c>
      <c r="D257" s="31"/>
      <c r="E257" s="40"/>
      <c r="F257" s="31"/>
      <c r="G257" s="40"/>
      <c r="H257" s="31"/>
      <c r="I257" s="40"/>
      <c r="J257" s="31">
        <v>35.379310344827587</v>
      </c>
      <c r="K257" s="40">
        <v>11.111111111111111</v>
      </c>
      <c r="L257" s="31">
        <v>2.4615384615384617</v>
      </c>
      <c r="M257" s="40">
        <v>7.6923076923076925</v>
      </c>
      <c r="N257" s="31"/>
      <c r="O257" s="40"/>
      <c r="P257" s="31"/>
      <c r="Q257" s="40"/>
      <c r="R257" s="31"/>
      <c r="S257" s="40"/>
      <c r="T257" s="31"/>
      <c r="U257" s="40"/>
      <c r="V257" s="31">
        <v>37.840848806366047</v>
      </c>
      <c r="W257" s="40">
        <v>3.5982132378950347</v>
      </c>
    </row>
    <row r="258" spans="1:23" ht="18.95" customHeight="1" x14ac:dyDescent="0.15">
      <c r="A258" s="64"/>
      <c r="B258" s="65"/>
      <c r="C258" s="32" t="s">
        <v>81</v>
      </c>
      <c r="D258" s="31"/>
      <c r="E258" s="40"/>
      <c r="F258" s="31">
        <v>17.952380952380953</v>
      </c>
      <c r="G258" s="40">
        <v>5.5555555555555554</v>
      </c>
      <c r="H258" s="31">
        <v>20.9</v>
      </c>
      <c r="I258" s="40">
        <v>11.111111111111111</v>
      </c>
      <c r="J258" s="31"/>
      <c r="K258" s="40"/>
      <c r="L258" s="31"/>
      <c r="M258" s="40"/>
      <c r="N258" s="31"/>
      <c r="O258" s="40"/>
      <c r="P258" s="31"/>
      <c r="Q258" s="40"/>
      <c r="R258" s="31"/>
      <c r="S258" s="40"/>
      <c r="T258" s="31"/>
      <c r="U258" s="40"/>
      <c r="V258" s="31">
        <v>38.852380952380955</v>
      </c>
      <c r="W258" s="40">
        <v>3.6943978762727792</v>
      </c>
    </row>
    <row r="259" spans="1:23" ht="18.95" customHeight="1" x14ac:dyDescent="0.15">
      <c r="A259" s="64"/>
      <c r="B259" s="64"/>
      <c r="C259" s="32" t="s">
        <v>82</v>
      </c>
      <c r="D259" s="108"/>
      <c r="E259" s="109"/>
      <c r="F259" s="31">
        <v>17.952380952380953</v>
      </c>
      <c r="G259" s="40">
        <v>5.5555555555555554</v>
      </c>
      <c r="H259" s="31"/>
      <c r="I259" s="40"/>
      <c r="J259" s="31">
        <v>35.379310344827587</v>
      </c>
      <c r="K259" s="40">
        <v>11.111111111111111</v>
      </c>
      <c r="L259" s="31">
        <v>4.9230769230769234</v>
      </c>
      <c r="M259" s="40">
        <v>15.384615384615385</v>
      </c>
      <c r="N259" s="31"/>
      <c r="O259" s="40"/>
      <c r="P259" s="31"/>
      <c r="Q259" s="40"/>
      <c r="R259" s="31"/>
      <c r="S259" s="40"/>
      <c r="T259" s="31"/>
      <c r="U259" s="40"/>
      <c r="V259" s="31">
        <v>58.254768220285456</v>
      </c>
      <c r="W259" s="40">
        <v>5.5393334133000325</v>
      </c>
    </row>
    <row r="260" spans="1:23" ht="18.95" customHeight="1" x14ac:dyDescent="0.15">
      <c r="A260" s="64"/>
      <c r="B260" s="51"/>
      <c r="C260" s="33" t="s">
        <v>83</v>
      </c>
      <c r="D260" s="34">
        <v>178</v>
      </c>
      <c r="E260" s="42">
        <v>100</v>
      </c>
      <c r="F260" s="34">
        <v>125.66666666666666</v>
      </c>
      <c r="G260" s="42">
        <v>38.888888888888886</v>
      </c>
      <c r="H260" s="34">
        <v>104.5</v>
      </c>
      <c r="I260" s="42">
        <v>55.555555555555557</v>
      </c>
      <c r="J260" s="34">
        <v>212.27586206896555</v>
      </c>
      <c r="K260" s="42">
        <v>66.666666666666671</v>
      </c>
      <c r="L260" s="34">
        <v>24.615384615384613</v>
      </c>
      <c r="M260" s="42">
        <v>76.92307692307692</v>
      </c>
      <c r="N260" s="34">
        <v>4.5</v>
      </c>
      <c r="O260" s="42">
        <v>50</v>
      </c>
      <c r="P260" s="34"/>
      <c r="Q260" s="42"/>
      <c r="R260" s="34">
        <v>3</v>
      </c>
      <c r="S260" s="42">
        <v>100</v>
      </c>
      <c r="T260" s="34"/>
      <c r="U260" s="42"/>
      <c r="V260" s="34">
        <v>652.55791335101685</v>
      </c>
      <c r="W260" s="42">
        <v>62.050471814939144</v>
      </c>
    </row>
    <row r="261" spans="1:23" ht="18.95" customHeight="1" x14ac:dyDescent="0.15">
      <c r="A261" s="69"/>
      <c r="B261" s="54"/>
      <c r="C261" s="15" t="s">
        <v>3</v>
      </c>
      <c r="D261" s="123">
        <v>178</v>
      </c>
      <c r="E261" s="124">
        <v>100</v>
      </c>
      <c r="F261" s="122">
        <v>323.14285714285717</v>
      </c>
      <c r="G261" s="113">
        <v>100</v>
      </c>
      <c r="H261" s="122">
        <v>188.1</v>
      </c>
      <c r="I261" s="113">
        <v>100</v>
      </c>
      <c r="J261" s="122">
        <v>318.41379310344831</v>
      </c>
      <c r="K261" s="113">
        <v>100</v>
      </c>
      <c r="L261" s="122">
        <v>32</v>
      </c>
      <c r="M261" s="113">
        <v>100</v>
      </c>
      <c r="N261" s="122">
        <v>9</v>
      </c>
      <c r="O261" s="113">
        <v>100</v>
      </c>
      <c r="P261" s="122"/>
      <c r="Q261" s="113"/>
      <c r="R261" s="122">
        <v>3</v>
      </c>
      <c r="S261" s="113">
        <v>100</v>
      </c>
      <c r="T261" s="122"/>
      <c r="U261" s="113"/>
      <c r="V261" s="122">
        <v>1051.6566502463054</v>
      </c>
      <c r="W261" s="113">
        <v>100</v>
      </c>
    </row>
    <row r="262" spans="1:23" ht="18.95" customHeight="1" x14ac:dyDescent="0.15">
      <c r="A262" s="173"/>
      <c r="B262" s="152" t="s">
        <v>69</v>
      </c>
      <c r="C262" s="63" t="s">
        <v>77</v>
      </c>
      <c r="D262" s="29">
        <v>9.7142857142857135</v>
      </c>
      <c r="E262" s="38">
        <v>8.3333333333333339</v>
      </c>
      <c r="F262" s="29">
        <v>88.08</v>
      </c>
      <c r="G262" s="38">
        <v>15.789473684210526</v>
      </c>
      <c r="H262" s="29"/>
      <c r="I262" s="38"/>
      <c r="J262" s="29">
        <v>59.090909090909086</v>
      </c>
      <c r="K262" s="38">
        <v>4.9180327868852469</v>
      </c>
      <c r="L262" s="29">
        <v>2.2666666666666666</v>
      </c>
      <c r="M262" s="38">
        <v>2.2727272727272734</v>
      </c>
      <c r="N262" s="29">
        <v>4.32</v>
      </c>
      <c r="O262" s="38">
        <v>8.3333333333333321</v>
      </c>
      <c r="P262" s="29"/>
      <c r="Q262" s="38"/>
      <c r="R262" s="29"/>
      <c r="S262" s="38"/>
      <c r="T262" s="29"/>
      <c r="U262" s="38"/>
      <c r="V262" s="29">
        <v>163.47186147186147</v>
      </c>
      <c r="W262" s="38">
        <v>6.8483278016428883</v>
      </c>
    </row>
    <row r="263" spans="1:23" ht="18.95" customHeight="1" x14ac:dyDescent="0.15">
      <c r="A263" s="173"/>
      <c r="B263" s="172"/>
      <c r="C263" s="30" t="s">
        <v>78</v>
      </c>
      <c r="D263" s="31">
        <v>19.428571428571427</v>
      </c>
      <c r="E263" s="40">
        <v>16.666666666666668</v>
      </c>
      <c r="F263" s="31">
        <v>88.08</v>
      </c>
      <c r="G263" s="40">
        <v>15.789473684210526</v>
      </c>
      <c r="H263" s="31"/>
      <c r="I263" s="40"/>
      <c r="J263" s="31">
        <v>512.12121212121201</v>
      </c>
      <c r="K263" s="40">
        <v>42.622950819672134</v>
      </c>
      <c r="L263" s="31">
        <v>27.199999999999992</v>
      </c>
      <c r="M263" s="40">
        <v>27.272727272727273</v>
      </c>
      <c r="N263" s="31">
        <v>19.440000000000001</v>
      </c>
      <c r="O263" s="40">
        <v>37.499999999999993</v>
      </c>
      <c r="P263" s="31">
        <v>4.5</v>
      </c>
      <c r="Q263" s="40">
        <v>50</v>
      </c>
      <c r="R263" s="31"/>
      <c r="S263" s="40"/>
      <c r="T263" s="31"/>
      <c r="U263" s="40"/>
      <c r="V263" s="31">
        <v>670.7697835497836</v>
      </c>
      <c r="W263" s="40">
        <v>28.100563092790583</v>
      </c>
    </row>
    <row r="264" spans="1:23" ht="18.95" customHeight="1" x14ac:dyDescent="0.15">
      <c r="A264" s="173"/>
      <c r="B264" s="65"/>
      <c r="C264" s="32" t="s">
        <v>79</v>
      </c>
      <c r="D264" s="31">
        <v>9.7142857142857135</v>
      </c>
      <c r="E264" s="40">
        <v>8.3333333333333339</v>
      </c>
      <c r="F264" s="31">
        <v>29.36</v>
      </c>
      <c r="G264" s="40">
        <v>5.2631578947368416</v>
      </c>
      <c r="H264" s="31">
        <v>106.93333333333334</v>
      </c>
      <c r="I264" s="40">
        <v>30.769230769230774</v>
      </c>
      <c r="J264" s="31">
        <v>118.18181818181816</v>
      </c>
      <c r="K264" s="40">
        <v>9.8360655737704921</v>
      </c>
      <c r="L264" s="31">
        <v>20.399999999999995</v>
      </c>
      <c r="M264" s="40">
        <v>20.454545454545457</v>
      </c>
      <c r="N264" s="31">
        <v>4.32</v>
      </c>
      <c r="O264" s="40">
        <v>8.3333333333333321</v>
      </c>
      <c r="P264" s="31"/>
      <c r="Q264" s="40"/>
      <c r="R264" s="31"/>
      <c r="S264" s="40"/>
      <c r="T264" s="31"/>
      <c r="U264" s="40"/>
      <c r="V264" s="31">
        <v>288.90943722943717</v>
      </c>
      <c r="W264" s="40">
        <v>12.103285013830494</v>
      </c>
    </row>
    <row r="265" spans="1:23" ht="18.95" customHeight="1" x14ac:dyDescent="0.15">
      <c r="A265" s="174"/>
      <c r="B265" s="65"/>
      <c r="C265" s="32" t="s">
        <v>80</v>
      </c>
      <c r="D265" s="31">
        <v>29.142857142857139</v>
      </c>
      <c r="E265" s="40">
        <v>25</v>
      </c>
      <c r="F265" s="31">
        <v>88.08</v>
      </c>
      <c r="G265" s="40">
        <v>15.789473684210526</v>
      </c>
      <c r="H265" s="31">
        <v>106.93333333333334</v>
      </c>
      <c r="I265" s="40">
        <v>30.769230769230774</v>
      </c>
      <c r="J265" s="31">
        <v>98.48484848484847</v>
      </c>
      <c r="K265" s="40">
        <v>8.1967213114754109</v>
      </c>
      <c r="L265" s="31">
        <v>13.599999999999998</v>
      </c>
      <c r="M265" s="40">
        <v>13.636363636363638</v>
      </c>
      <c r="N265" s="31"/>
      <c r="O265" s="40"/>
      <c r="P265" s="31"/>
      <c r="Q265" s="40"/>
      <c r="R265" s="31">
        <v>2.25</v>
      </c>
      <c r="S265" s="40">
        <v>75</v>
      </c>
      <c r="T265" s="31"/>
      <c r="U265" s="40"/>
      <c r="V265" s="31">
        <v>338.49103896103895</v>
      </c>
      <c r="W265" s="40">
        <v>14.18040739153683</v>
      </c>
    </row>
    <row r="266" spans="1:23" ht="18.95" customHeight="1" x14ac:dyDescent="0.15">
      <c r="A266" s="174"/>
      <c r="B266" s="65"/>
      <c r="C266" s="32" t="s">
        <v>81</v>
      </c>
      <c r="D266" s="31">
        <v>29.142857142857139</v>
      </c>
      <c r="E266" s="40">
        <v>25</v>
      </c>
      <c r="F266" s="31">
        <v>29.36</v>
      </c>
      <c r="G266" s="40">
        <v>5.2631578947368416</v>
      </c>
      <c r="H266" s="31">
        <v>80.2</v>
      </c>
      <c r="I266" s="40">
        <v>23.07692307692308</v>
      </c>
      <c r="J266" s="31">
        <v>78.787878787878782</v>
      </c>
      <c r="K266" s="40">
        <v>6.5573770491803289</v>
      </c>
      <c r="L266" s="31">
        <v>4.5333333333333332</v>
      </c>
      <c r="M266" s="40">
        <v>4.5454545454545467</v>
      </c>
      <c r="N266" s="31">
        <v>4.32</v>
      </c>
      <c r="O266" s="40">
        <v>8.3333333333333321</v>
      </c>
      <c r="P266" s="31"/>
      <c r="Q266" s="40"/>
      <c r="R266" s="31"/>
      <c r="S266" s="40"/>
      <c r="T266" s="31"/>
      <c r="U266" s="40"/>
      <c r="V266" s="31">
        <v>226.34406926406925</v>
      </c>
      <c r="W266" s="40">
        <v>9.4822336292104001</v>
      </c>
    </row>
    <row r="267" spans="1:23" ht="18.95" customHeight="1" x14ac:dyDescent="0.15">
      <c r="A267" s="174"/>
      <c r="B267" s="64"/>
      <c r="C267" s="32" t="s">
        <v>82</v>
      </c>
      <c r="D267" s="31">
        <v>9.7142857142857135</v>
      </c>
      <c r="E267" s="40">
        <v>8.3333333333333339</v>
      </c>
      <c r="F267" s="31">
        <v>29.36</v>
      </c>
      <c r="G267" s="40">
        <v>5.2631578947368416</v>
      </c>
      <c r="H267" s="31">
        <v>53.466666666666669</v>
      </c>
      <c r="I267" s="40">
        <v>15.384615384615387</v>
      </c>
      <c r="J267" s="31">
        <v>39.393939393939391</v>
      </c>
      <c r="K267" s="40">
        <v>3.2786885245901645</v>
      </c>
      <c r="L267" s="31">
        <v>9.0666666666666664</v>
      </c>
      <c r="M267" s="40">
        <v>9.0909090909090935</v>
      </c>
      <c r="N267" s="31">
        <v>6.48</v>
      </c>
      <c r="O267" s="40">
        <v>12.499999999999998</v>
      </c>
      <c r="P267" s="31">
        <v>2.25</v>
      </c>
      <c r="Q267" s="40">
        <v>25</v>
      </c>
      <c r="R267" s="31"/>
      <c r="S267" s="40"/>
      <c r="T267" s="31"/>
      <c r="U267" s="40"/>
      <c r="V267" s="31">
        <v>149.73155844155841</v>
      </c>
      <c r="W267" s="40">
        <v>6.272705193579422</v>
      </c>
    </row>
    <row r="268" spans="1:23" ht="18.95" customHeight="1" x14ac:dyDescent="0.15">
      <c r="A268" s="174"/>
      <c r="B268" s="51"/>
      <c r="C268" s="33" t="s">
        <v>83</v>
      </c>
      <c r="D268" s="34">
        <v>9.7142857142857135</v>
      </c>
      <c r="E268" s="42">
        <v>8.3333333333333339</v>
      </c>
      <c r="F268" s="34">
        <v>205.52000000000004</v>
      </c>
      <c r="G268" s="42">
        <v>36.842105263157897</v>
      </c>
      <c r="H268" s="34"/>
      <c r="I268" s="42"/>
      <c r="J268" s="34">
        <v>295.45454545454538</v>
      </c>
      <c r="K268" s="42">
        <v>24.590163934426229</v>
      </c>
      <c r="L268" s="34">
        <v>22.666666666666661</v>
      </c>
      <c r="M268" s="42">
        <v>22.727272727272727</v>
      </c>
      <c r="N268" s="34">
        <v>12.96</v>
      </c>
      <c r="O268" s="42">
        <v>24.999999999999996</v>
      </c>
      <c r="P268" s="34">
        <v>2.25</v>
      </c>
      <c r="Q268" s="42">
        <v>25</v>
      </c>
      <c r="R268" s="34">
        <v>0.75</v>
      </c>
      <c r="S268" s="42">
        <v>25</v>
      </c>
      <c r="T268" s="34"/>
      <c r="U268" s="42"/>
      <c r="V268" s="34">
        <v>549.31549783549781</v>
      </c>
      <c r="W268" s="42">
        <v>23.012477877409381</v>
      </c>
    </row>
    <row r="269" spans="1:23" ht="18.95" customHeight="1" x14ac:dyDescent="0.15">
      <c r="A269" s="175"/>
      <c r="B269" s="54"/>
      <c r="C269" s="15" t="s">
        <v>3</v>
      </c>
      <c r="D269" s="122">
        <v>116.57142857142856</v>
      </c>
      <c r="E269" s="113">
        <v>100</v>
      </c>
      <c r="F269" s="122">
        <v>557.84</v>
      </c>
      <c r="G269" s="113">
        <v>100</v>
      </c>
      <c r="H269" s="122">
        <v>347.5333333333333</v>
      </c>
      <c r="I269" s="113">
        <v>100</v>
      </c>
      <c r="J269" s="122">
        <v>1201.5151515151513</v>
      </c>
      <c r="K269" s="113">
        <v>100</v>
      </c>
      <c r="L269" s="122">
        <v>99.733333333333306</v>
      </c>
      <c r="M269" s="113">
        <v>100</v>
      </c>
      <c r="N269" s="122">
        <v>51.840000000000011</v>
      </c>
      <c r="O269" s="113">
        <v>100</v>
      </c>
      <c r="P269" s="122">
        <v>9</v>
      </c>
      <c r="Q269" s="113">
        <v>100</v>
      </c>
      <c r="R269" s="122">
        <v>3</v>
      </c>
      <c r="S269" s="113">
        <v>100</v>
      </c>
      <c r="T269" s="122"/>
      <c r="U269" s="113"/>
      <c r="V269" s="122">
        <v>2387.0332467532467</v>
      </c>
      <c r="W269" s="113">
        <v>100</v>
      </c>
    </row>
    <row r="270" spans="1:23" ht="18.95" customHeight="1" x14ac:dyDescent="0.15">
      <c r="A270" s="173" t="s">
        <v>9</v>
      </c>
      <c r="B270" s="152" t="s">
        <v>70</v>
      </c>
      <c r="C270" s="63" t="s">
        <v>77</v>
      </c>
      <c r="D270" s="29">
        <v>3.666666666666667</v>
      </c>
      <c r="E270" s="38">
        <v>21.428571428571427</v>
      </c>
      <c r="F270" s="29">
        <v>9.6296296296296298</v>
      </c>
      <c r="G270" s="38">
        <v>17.391304347826086</v>
      </c>
      <c r="H270" s="29"/>
      <c r="I270" s="38"/>
      <c r="J270" s="29">
        <v>9.5686274509803919</v>
      </c>
      <c r="K270" s="38">
        <v>8.1632653061224509</v>
      </c>
      <c r="L270" s="29"/>
      <c r="M270" s="38"/>
      <c r="N270" s="29"/>
      <c r="O270" s="38"/>
      <c r="P270" s="29">
        <v>4</v>
      </c>
      <c r="Q270" s="38">
        <v>100</v>
      </c>
      <c r="R270" s="29"/>
      <c r="S270" s="38"/>
      <c r="T270" s="29"/>
      <c r="U270" s="38"/>
      <c r="V270" s="29">
        <v>26.864923747276691</v>
      </c>
      <c r="W270" s="38">
        <v>10.571821141476381</v>
      </c>
    </row>
    <row r="271" spans="1:23" ht="18.95" customHeight="1" x14ac:dyDescent="0.15">
      <c r="A271" s="173"/>
      <c r="B271" s="172"/>
      <c r="C271" s="30" t="s">
        <v>78</v>
      </c>
      <c r="D271" s="31">
        <v>1.2222222222222223</v>
      </c>
      <c r="E271" s="40">
        <v>7.1428571428571423</v>
      </c>
      <c r="F271" s="31">
        <v>12.037037037037038</v>
      </c>
      <c r="G271" s="40">
        <v>21.739130434782609</v>
      </c>
      <c r="H271" s="31">
        <v>5.0526315789473681</v>
      </c>
      <c r="I271" s="40">
        <v>12.5</v>
      </c>
      <c r="J271" s="31">
        <v>14.352941176470589</v>
      </c>
      <c r="K271" s="40">
        <v>12.244897959183676</v>
      </c>
      <c r="L271" s="31"/>
      <c r="M271" s="40"/>
      <c r="N271" s="31"/>
      <c r="O271" s="40"/>
      <c r="P271" s="31"/>
      <c r="Q271" s="40"/>
      <c r="R271" s="31"/>
      <c r="S271" s="40"/>
      <c r="T271" s="31"/>
      <c r="U271" s="40"/>
      <c r="V271" s="31">
        <v>32.664832014677216</v>
      </c>
      <c r="W271" s="40">
        <v>12.8541873010358</v>
      </c>
    </row>
    <row r="272" spans="1:23" ht="18.95" customHeight="1" x14ac:dyDescent="0.15">
      <c r="A272" s="173"/>
      <c r="B272" s="65"/>
      <c r="C272" s="32" t="s">
        <v>79</v>
      </c>
      <c r="D272" s="31"/>
      <c r="E272" s="40"/>
      <c r="F272" s="31">
        <v>2.4074074074074074</v>
      </c>
      <c r="G272" s="40">
        <v>4.3478260869565215</v>
      </c>
      <c r="H272" s="31">
        <v>5.0526315789473681</v>
      </c>
      <c r="I272" s="40">
        <v>12.5</v>
      </c>
      <c r="J272" s="31">
        <v>7.1764705882352935</v>
      </c>
      <c r="K272" s="40">
        <v>6.1224489795918373</v>
      </c>
      <c r="L272" s="31"/>
      <c r="M272" s="40"/>
      <c r="N272" s="31">
        <v>2</v>
      </c>
      <c r="O272" s="40">
        <v>33.333333333333336</v>
      </c>
      <c r="P272" s="31"/>
      <c r="Q272" s="40"/>
      <c r="R272" s="31"/>
      <c r="S272" s="40"/>
      <c r="T272" s="31"/>
      <c r="U272" s="40"/>
      <c r="V272" s="31">
        <v>16.636509574590068</v>
      </c>
      <c r="W272" s="40">
        <v>6.5467598306082806</v>
      </c>
    </row>
    <row r="273" spans="1:23" ht="18.95" customHeight="1" x14ac:dyDescent="0.15">
      <c r="A273" s="174"/>
      <c r="B273" s="65"/>
      <c r="C273" s="32" t="s">
        <v>80</v>
      </c>
      <c r="D273" s="31">
        <v>2.4444444444444446</v>
      </c>
      <c r="E273" s="40">
        <v>14.285714285714285</v>
      </c>
      <c r="F273" s="31">
        <v>2.4074074074074074</v>
      </c>
      <c r="G273" s="40">
        <v>4.3478260869565215</v>
      </c>
      <c r="H273" s="31">
        <v>5.0526315789473681</v>
      </c>
      <c r="I273" s="40">
        <v>12.5</v>
      </c>
      <c r="J273" s="31">
        <v>7.1764705882352935</v>
      </c>
      <c r="K273" s="40">
        <v>6.1224489795918373</v>
      </c>
      <c r="L273" s="31"/>
      <c r="M273" s="40"/>
      <c r="N273" s="31"/>
      <c r="O273" s="40"/>
      <c r="P273" s="31"/>
      <c r="Q273" s="40"/>
      <c r="R273" s="31"/>
      <c r="S273" s="40"/>
      <c r="T273" s="31"/>
      <c r="U273" s="40"/>
      <c r="V273" s="31">
        <v>17.080954019034515</v>
      </c>
      <c r="W273" s="40">
        <v>6.7216565553557617</v>
      </c>
    </row>
    <row r="274" spans="1:23" ht="18.95" customHeight="1" x14ac:dyDescent="0.15">
      <c r="A274" s="174"/>
      <c r="B274" s="65"/>
      <c r="C274" s="32" t="s">
        <v>81</v>
      </c>
      <c r="D274" s="31">
        <v>1.2222222222222223</v>
      </c>
      <c r="E274" s="40">
        <v>7.1428571428571423</v>
      </c>
      <c r="F274" s="31">
        <v>12.037037037037038</v>
      </c>
      <c r="G274" s="40">
        <v>21.739130434782609</v>
      </c>
      <c r="H274" s="31">
        <v>7.5789473684210522</v>
      </c>
      <c r="I274" s="40">
        <v>18.75</v>
      </c>
      <c r="J274" s="31">
        <v>2.392156862745098</v>
      </c>
      <c r="K274" s="40">
        <v>2.0408163265306127</v>
      </c>
      <c r="L274" s="31"/>
      <c r="M274" s="40"/>
      <c r="N274" s="31"/>
      <c r="O274" s="40"/>
      <c r="P274" s="31"/>
      <c r="Q274" s="40"/>
      <c r="R274" s="31"/>
      <c r="S274" s="40"/>
      <c r="T274" s="31"/>
      <c r="U274" s="40"/>
      <c r="V274" s="31">
        <v>23.230363490425407</v>
      </c>
      <c r="W274" s="40">
        <v>9.1415576006299162</v>
      </c>
    </row>
    <row r="275" spans="1:23" ht="18.95" customHeight="1" x14ac:dyDescent="0.15">
      <c r="A275" s="174"/>
      <c r="B275" s="64"/>
      <c r="C275" s="32" t="s">
        <v>82</v>
      </c>
      <c r="D275" s="31">
        <v>3.666666666666667</v>
      </c>
      <c r="E275" s="40">
        <v>21.428571428571427</v>
      </c>
      <c r="F275" s="31">
        <v>4.8148148148148149</v>
      </c>
      <c r="G275" s="40">
        <v>8.695652173913043</v>
      </c>
      <c r="H275" s="31">
        <v>2.5263157894736841</v>
      </c>
      <c r="I275" s="40">
        <v>6.25</v>
      </c>
      <c r="J275" s="31">
        <v>26.313725490196074</v>
      </c>
      <c r="K275" s="40">
        <v>22.448979591836736</v>
      </c>
      <c r="L275" s="31"/>
      <c r="M275" s="40"/>
      <c r="N275" s="31"/>
      <c r="O275" s="40"/>
      <c r="P275" s="31"/>
      <c r="Q275" s="40"/>
      <c r="R275" s="31"/>
      <c r="S275" s="40"/>
      <c r="T275" s="31"/>
      <c r="U275" s="40"/>
      <c r="V275" s="31">
        <v>37.321522761151243</v>
      </c>
      <c r="W275" s="40">
        <v>14.686677210406266</v>
      </c>
    </row>
    <row r="276" spans="1:23" ht="18.95" customHeight="1" x14ac:dyDescent="0.15">
      <c r="A276" s="174"/>
      <c r="B276" s="51"/>
      <c r="C276" s="33" t="s">
        <v>83</v>
      </c>
      <c r="D276" s="34">
        <v>4.8888888888888893</v>
      </c>
      <c r="E276" s="42">
        <v>28.571428571428569</v>
      </c>
      <c r="F276" s="34">
        <v>12.037037037037038</v>
      </c>
      <c r="G276" s="42">
        <v>21.739130434782609</v>
      </c>
      <c r="H276" s="34">
        <v>15.157894736842106</v>
      </c>
      <c r="I276" s="42">
        <v>37.500000000000007</v>
      </c>
      <c r="J276" s="34">
        <v>50.235294117647044</v>
      </c>
      <c r="K276" s="42">
        <v>42.857142857142854</v>
      </c>
      <c r="L276" s="34">
        <v>14</v>
      </c>
      <c r="M276" s="42">
        <v>100</v>
      </c>
      <c r="N276" s="34">
        <v>4</v>
      </c>
      <c r="O276" s="42">
        <v>66.666666666666671</v>
      </c>
      <c r="P276" s="34"/>
      <c r="Q276" s="42"/>
      <c r="R276" s="34"/>
      <c r="S276" s="42"/>
      <c r="T276" s="34"/>
      <c r="U276" s="42"/>
      <c r="V276" s="34">
        <v>100.31911478041508</v>
      </c>
      <c r="W276" s="42">
        <v>39.477340360487595</v>
      </c>
    </row>
    <row r="277" spans="1:23" ht="18.95" customHeight="1" x14ac:dyDescent="0.15">
      <c r="A277" s="174"/>
      <c r="B277" s="54"/>
      <c r="C277" s="15" t="s">
        <v>3</v>
      </c>
      <c r="D277" s="122">
        <v>17.111111111111114</v>
      </c>
      <c r="E277" s="113">
        <v>100</v>
      </c>
      <c r="F277" s="122">
        <v>55.370370370370374</v>
      </c>
      <c r="G277" s="113">
        <v>100</v>
      </c>
      <c r="H277" s="122">
        <v>40.421052631578945</v>
      </c>
      <c r="I277" s="113">
        <v>100</v>
      </c>
      <c r="J277" s="122">
        <v>117.21568627450978</v>
      </c>
      <c r="K277" s="113">
        <v>100</v>
      </c>
      <c r="L277" s="122">
        <v>14</v>
      </c>
      <c r="M277" s="113">
        <v>100</v>
      </c>
      <c r="N277" s="122">
        <v>6</v>
      </c>
      <c r="O277" s="113">
        <v>100</v>
      </c>
      <c r="P277" s="122">
        <v>4</v>
      </c>
      <c r="Q277" s="113">
        <v>100</v>
      </c>
      <c r="R277" s="122"/>
      <c r="S277" s="113"/>
      <c r="T277" s="122"/>
      <c r="U277" s="113"/>
      <c r="V277" s="122">
        <v>254.1182203875702</v>
      </c>
      <c r="W277" s="113">
        <v>100</v>
      </c>
    </row>
    <row r="278" spans="1:23" ht="18.95" customHeight="1" x14ac:dyDescent="0.15">
      <c r="A278" s="64"/>
      <c r="B278" s="152" t="s">
        <v>93</v>
      </c>
      <c r="C278" s="63" t="s">
        <v>90</v>
      </c>
      <c r="D278" s="29"/>
      <c r="E278" s="38"/>
      <c r="F278" s="29">
        <v>36.142857142857146</v>
      </c>
      <c r="G278" s="38">
        <v>16.666666666666664</v>
      </c>
      <c r="H278" s="29">
        <v>31.25</v>
      </c>
      <c r="I278" s="38">
        <v>25</v>
      </c>
      <c r="J278" s="29"/>
      <c r="K278" s="38"/>
      <c r="L278" s="29">
        <v>3.2</v>
      </c>
      <c r="M278" s="38">
        <v>20</v>
      </c>
      <c r="N278" s="29"/>
      <c r="O278" s="38"/>
      <c r="P278" s="29"/>
      <c r="Q278" s="38"/>
      <c r="R278" s="29"/>
      <c r="S278" s="38"/>
      <c r="T278" s="29"/>
      <c r="U278" s="38"/>
      <c r="V278" s="29">
        <v>70.592857142857142</v>
      </c>
      <c r="W278" s="38">
        <v>12.445628018607957</v>
      </c>
    </row>
    <row r="279" spans="1:23" ht="18.95" customHeight="1" x14ac:dyDescent="0.15">
      <c r="A279" s="64"/>
      <c r="B279" s="172"/>
      <c r="C279" s="30" t="s">
        <v>78</v>
      </c>
      <c r="D279" s="31"/>
      <c r="E279" s="40"/>
      <c r="F279" s="31"/>
      <c r="G279" s="40"/>
      <c r="H279" s="31">
        <v>62.5</v>
      </c>
      <c r="I279" s="40">
        <v>50</v>
      </c>
      <c r="J279" s="31">
        <v>25.294117647058822</v>
      </c>
      <c r="K279" s="40">
        <v>12.5</v>
      </c>
      <c r="L279" s="31"/>
      <c r="M279" s="40"/>
      <c r="N279" s="31"/>
      <c r="O279" s="40"/>
      <c r="P279" s="31"/>
      <c r="Q279" s="40"/>
      <c r="R279" s="31"/>
      <c r="S279" s="40"/>
      <c r="T279" s="31"/>
      <c r="U279" s="40"/>
      <c r="V279" s="31">
        <v>87.794117647058826</v>
      </c>
      <c r="W279" s="40">
        <v>15.478236392189396</v>
      </c>
    </row>
    <row r="280" spans="1:23" ht="18.95" customHeight="1" x14ac:dyDescent="0.15">
      <c r="A280" s="64"/>
      <c r="B280" s="65"/>
      <c r="C280" s="32" t="s">
        <v>79</v>
      </c>
      <c r="D280" s="31"/>
      <c r="E280" s="40"/>
      <c r="F280" s="31">
        <v>72.285714285714292</v>
      </c>
      <c r="G280" s="40">
        <v>33.333333333333329</v>
      </c>
      <c r="H280" s="31"/>
      <c r="I280" s="40"/>
      <c r="J280" s="31">
        <v>12.647058823529411</v>
      </c>
      <c r="K280" s="40">
        <v>6.25</v>
      </c>
      <c r="L280" s="31"/>
      <c r="M280" s="40"/>
      <c r="N280" s="31"/>
      <c r="O280" s="40"/>
      <c r="P280" s="31"/>
      <c r="Q280" s="40"/>
      <c r="R280" s="31"/>
      <c r="S280" s="40"/>
      <c r="T280" s="31"/>
      <c r="U280" s="40"/>
      <c r="V280" s="31">
        <v>84.932773109243698</v>
      </c>
      <c r="W280" s="40">
        <v>14.973777000800021</v>
      </c>
    </row>
    <row r="281" spans="1:23" ht="18.95" customHeight="1" x14ac:dyDescent="0.15">
      <c r="A281" s="64"/>
      <c r="B281" s="65"/>
      <c r="C281" s="32" t="s">
        <v>80</v>
      </c>
      <c r="D281" s="31"/>
      <c r="E281" s="40"/>
      <c r="F281" s="31"/>
      <c r="G281" s="40"/>
      <c r="H281" s="31"/>
      <c r="I281" s="40"/>
      <c r="J281" s="31">
        <v>25.294117647058822</v>
      </c>
      <c r="K281" s="40">
        <v>12.5</v>
      </c>
      <c r="L281" s="31"/>
      <c r="M281" s="40"/>
      <c r="N281" s="31"/>
      <c r="O281" s="40"/>
      <c r="P281" s="31"/>
      <c r="Q281" s="40"/>
      <c r="R281" s="31"/>
      <c r="S281" s="40"/>
      <c r="T281" s="31"/>
      <c r="U281" s="40"/>
      <c r="V281" s="31">
        <v>25.294117647058822</v>
      </c>
      <c r="W281" s="40">
        <v>4.459391389374499</v>
      </c>
    </row>
    <row r="282" spans="1:23" ht="18.95" customHeight="1" x14ac:dyDescent="0.15">
      <c r="A282" s="64"/>
      <c r="B282" s="65"/>
      <c r="C282" s="32" t="s">
        <v>81</v>
      </c>
      <c r="D282" s="31"/>
      <c r="E282" s="40"/>
      <c r="F282" s="31"/>
      <c r="G282" s="40"/>
      <c r="H282" s="31"/>
      <c r="I282" s="40"/>
      <c r="J282" s="31">
        <v>25.294117647058822</v>
      </c>
      <c r="K282" s="40">
        <v>12.5</v>
      </c>
      <c r="L282" s="31">
        <v>3.2</v>
      </c>
      <c r="M282" s="40">
        <v>20</v>
      </c>
      <c r="N282" s="31">
        <v>7</v>
      </c>
      <c r="O282" s="40">
        <v>100</v>
      </c>
      <c r="P282" s="31"/>
      <c r="Q282" s="40"/>
      <c r="R282" s="31"/>
      <c r="S282" s="40"/>
      <c r="T282" s="31"/>
      <c r="U282" s="40"/>
      <c r="V282" s="31">
        <v>35.494117647058822</v>
      </c>
      <c r="W282" s="40">
        <v>6.2576668938338909</v>
      </c>
    </row>
    <row r="283" spans="1:23" ht="18.95" customHeight="1" x14ac:dyDescent="0.15">
      <c r="A283" s="64"/>
      <c r="B283" s="64"/>
      <c r="C283" s="32" t="s">
        <v>82</v>
      </c>
      <c r="D283" s="31"/>
      <c r="E283" s="40"/>
      <c r="F283" s="31">
        <v>36.142857142857146</v>
      </c>
      <c r="G283" s="40">
        <v>16.666666666666664</v>
      </c>
      <c r="H283" s="31"/>
      <c r="I283" s="40"/>
      <c r="J283" s="31">
        <v>37.941176470588232</v>
      </c>
      <c r="K283" s="40">
        <v>18.75</v>
      </c>
      <c r="L283" s="31"/>
      <c r="M283" s="40"/>
      <c r="N283" s="31"/>
      <c r="O283" s="40"/>
      <c r="P283" s="31"/>
      <c r="Q283" s="40"/>
      <c r="R283" s="31"/>
      <c r="S283" s="40"/>
      <c r="T283" s="31"/>
      <c r="U283" s="40"/>
      <c r="V283" s="31">
        <v>74.084033613445371</v>
      </c>
      <c r="W283" s="40">
        <v>13.061127737118134</v>
      </c>
    </row>
    <row r="284" spans="1:23" ht="18.95" customHeight="1" x14ac:dyDescent="0.15">
      <c r="A284" s="64"/>
      <c r="B284" s="51"/>
      <c r="C284" s="33" t="s">
        <v>83</v>
      </c>
      <c r="D284" s="34"/>
      <c r="E284" s="42"/>
      <c r="F284" s="34">
        <v>72.285714285714292</v>
      </c>
      <c r="G284" s="42">
        <v>33.333333333333329</v>
      </c>
      <c r="H284" s="34">
        <v>31.25</v>
      </c>
      <c r="I284" s="42">
        <v>25</v>
      </c>
      <c r="J284" s="34">
        <v>75.882352941176464</v>
      </c>
      <c r="K284" s="42">
        <v>37.5</v>
      </c>
      <c r="L284" s="34">
        <v>9.6000000000000014</v>
      </c>
      <c r="M284" s="42">
        <v>60.000000000000007</v>
      </c>
      <c r="N284" s="34"/>
      <c r="O284" s="42"/>
      <c r="P284" s="34"/>
      <c r="Q284" s="42"/>
      <c r="R284" s="34"/>
      <c r="S284" s="42"/>
      <c r="T284" s="34"/>
      <c r="U284" s="42"/>
      <c r="V284" s="34">
        <v>189.01806722689074</v>
      </c>
      <c r="W284" s="42">
        <v>33.324172568076087</v>
      </c>
    </row>
    <row r="285" spans="1:23" ht="18.95" customHeight="1" x14ac:dyDescent="0.15">
      <c r="A285" s="64"/>
      <c r="B285" s="54"/>
      <c r="C285" s="15" t="s">
        <v>3</v>
      </c>
      <c r="D285" s="122"/>
      <c r="E285" s="113"/>
      <c r="F285" s="122">
        <v>216.85714285714289</v>
      </c>
      <c r="G285" s="113">
        <v>100</v>
      </c>
      <c r="H285" s="122">
        <v>125</v>
      </c>
      <c r="I285" s="113">
        <v>100</v>
      </c>
      <c r="J285" s="122">
        <v>202.35294117647058</v>
      </c>
      <c r="K285" s="113">
        <v>100</v>
      </c>
      <c r="L285" s="122">
        <v>16</v>
      </c>
      <c r="M285" s="113">
        <v>100</v>
      </c>
      <c r="N285" s="122">
        <v>7</v>
      </c>
      <c r="O285" s="113">
        <v>100</v>
      </c>
      <c r="P285" s="122"/>
      <c r="Q285" s="113"/>
      <c r="R285" s="122"/>
      <c r="S285" s="113"/>
      <c r="T285" s="122"/>
      <c r="U285" s="113"/>
      <c r="V285" s="122">
        <v>567.2100840336135</v>
      </c>
      <c r="W285" s="113">
        <v>100</v>
      </c>
    </row>
    <row r="286" spans="1:23" ht="18.95" customHeight="1" x14ac:dyDescent="0.15">
      <c r="A286" s="153" t="s">
        <v>3</v>
      </c>
      <c r="B286" s="154"/>
      <c r="C286" s="63" t="s">
        <v>77</v>
      </c>
      <c r="D286" s="29">
        <v>338.03095238095239</v>
      </c>
      <c r="E286" s="38">
        <v>10.521766411889386</v>
      </c>
      <c r="F286" s="29">
        <v>1199.7309971509969</v>
      </c>
      <c r="G286" s="38">
        <v>13.61074629522399</v>
      </c>
      <c r="H286" s="29">
        <v>395.14189189189193</v>
      </c>
      <c r="I286" s="38">
        <v>7.8032884491956516</v>
      </c>
      <c r="J286" s="29">
        <v>566.20403658207931</v>
      </c>
      <c r="K286" s="38">
        <v>4.8144510145499515</v>
      </c>
      <c r="L286" s="29">
        <v>37.963364259272034</v>
      </c>
      <c r="M286" s="38">
        <v>2.4799097688107987</v>
      </c>
      <c r="N286" s="29">
        <v>20.327946628723303</v>
      </c>
      <c r="O286" s="38">
        <v>3.6564601631352107</v>
      </c>
      <c r="P286" s="29">
        <v>6.4666666666666668</v>
      </c>
      <c r="Q286" s="38">
        <v>7.7974276527331172</v>
      </c>
      <c r="R286" s="29">
        <v>4.1666666666666661</v>
      </c>
      <c r="S286" s="38">
        <v>11.312217194570133</v>
      </c>
      <c r="T286" s="29">
        <v>1.6</v>
      </c>
      <c r="U286" s="38">
        <v>4.1513513513513507</v>
      </c>
      <c r="V286" s="29">
        <v>2569.632522227249</v>
      </c>
      <c r="W286" s="38">
        <v>8.2633720754474567</v>
      </c>
    </row>
    <row r="287" spans="1:23" ht="18.95" customHeight="1" x14ac:dyDescent="0.15">
      <c r="A287" s="64"/>
      <c r="B287" s="66"/>
      <c r="C287" s="30" t="s">
        <v>78</v>
      </c>
      <c r="D287" s="31">
        <v>539.95079365079357</v>
      </c>
      <c r="E287" s="40">
        <v>16.806851812508953</v>
      </c>
      <c r="F287" s="31">
        <v>1819.2464631664629</v>
      </c>
      <c r="G287" s="40">
        <v>20.63904501712716</v>
      </c>
      <c r="H287" s="31">
        <v>831.51209103840688</v>
      </c>
      <c r="I287" s="40">
        <v>16.420756261251437</v>
      </c>
      <c r="J287" s="31">
        <v>2236.0077111022856</v>
      </c>
      <c r="K287" s="40">
        <v>19.012845012978556</v>
      </c>
      <c r="L287" s="31">
        <v>323.59510329723389</v>
      </c>
      <c r="M287" s="40">
        <v>21.138449488447364</v>
      </c>
      <c r="N287" s="31">
        <v>102.87575580224707</v>
      </c>
      <c r="O287" s="40">
        <v>18.504628613685377</v>
      </c>
      <c r="P287" s="31">
        <v>9.4333333333333336</v>
      </c>
      <c r="Q287" s="40">
        <v>11.374598070739548</v>
      </c>
      <c r="R287" s="31">
        <v>4.333333333333333</v>
      </c>
      <c r="S287" s="40">
        <v>11.76470588235294</v>
      </c>
      <c r="T287" s="31">
        <v>1.6</v>
      </c>
      <c r="U287" s="40">
        <v>4.1513513513513507</v>
      </c>
      <c r="V287" s="31">
        <v>5868.5545847240965</v>
      </c>
      <c r="W287" s="40">
        <v>18.871978642539769</v>
      </c>
    </row>
    <row r="288" spans="1:23" ht="18.95" customHeight="1" x14ac:dyDescent="0.15">
      <c r="A288" s="64"/>
      <c r="B288" s="66"/>
      <c r="C288" s="32" t="s">
        <v>79</v>
      </c>
      <c r="D288" s="31">
        <v>252.26428571428573</v>
      </c>
      <c r="E288" s="40">
        <v>7.8521385975227158</v>
      </c>
      <c r="F288" s="31">
        <v>628.12516076516079</v>
      </c>
      <c r="G288" s="40">
        <v>7.1259742601660774</v>
      </c>
      <c r="H288" s="31">
        <v>683.05353247984829</v>
      </c>
      <c r="I288" s="40">
        <v>13.488986740086155</v>
      </c>
      <c r="J288" s="31">
        <v>1091.2525041726362</v>
      </c>
      <c r="K288" s="40">
        <v>9.2789549109519882</v>
      </c>
      <c r="L288" s="31">
        <v>145.40980375250049</v>
      </c>
      <c r="M288" s="40">
        <v>9.4987154021423361</v>
      </c>
      <c r="N288" s="31">
        <v>34.733009919862546</v>
      </c>
      <c r="O288" s="40">
        <v>6.247550204520274</v>
      </c>
      <c r="P288" s="31">
        <v>4.666666666666667</v>
      </c>
      <c r="Q288" s="40">
        <v>5.6270096463022501</v>
      </c>
      <c r="R288" s="31">
        <v>2.1666666666666665</v>
      </c>
      <c r="S288" s="40">
        <v>5.8823529411764701</v>
      </c>
      <c r="T288" s="31">
        <v>2.375</v>
      </c>
      <c r="U288" s="40">
        <v>6.1621621621621614</v>
      </c>
      <c r="V288" s="31">
        <v>2844.0466301376268</v>
      </c>
      <c r="W288" s="40">
        <v>9.145827390283678</v>
      </c>
    </row>
    <row r="289" spans="1:23" ht="18.95" customHeight="1" x14ac:dyDescent="0.15">
      <c r="A289" s="64"/>
      <c r="B289" s="66"/>
      <c r="C289" s="32" t="s">
        <v>80</v>
      </c>
      <c r="D289" s="31">
        <v>295.68730158730159</v>
      </c>
      <c r="E289" s="40">
        <v>9.2037510066749348</v>
      </c>
      <c r="F289" s="31">
        <v>768.39339031339034</v>
      </c>
      <c r="G289" s="40">
        <v>8.7172937227746683</v>
      </c>
      <c r="H289" s="31">
        <v>873.72110004741592</v>
      </c>
      <c r="I289" s="40">
        <v>17.254302587800151</v>
      </c>
      <c r="J289" s="31">
        <v>1174.5567047050313</v>
      </c>
      <c r="K289" s="40">
        <v>9.9872931898355262</v>
      </c>
      <c r="L289" s="31">
        <v>146.04526785382649</v>
      </c>
      <c r="M289" s="40">
        <v>9.5402263078103449</v>
      </c>
      <c r="N289" s="31">
        <v>49.565673785521561</v>
      </c>
      <c r="O289" s="40">
        <v>8.9155542842497741</v>
      </c>
      <c r="P289" s="31">
        <v>4.8000000000000007</v>
      </c>
      <c r="Q289" s="40">
        <v>5.787781350482315</v>
      </c>
      <c r="R289" s="31">
        <v>5.4166666666666661</v>
      </c>
      <c r="S289" s="40">
        <v>14.705882352941174</v>
      </c>
      <c r="T289" s="31">
        <v>2.375</v>
      </c>
      <c r="U289" s="40">
        <v>6.1621621621621614</v>
      </c>
      <c r="V289" s="31">
        <v>3320.5611049591535</v>
      </c>
      <c r="W289" s="40">
        <v>10.678192960351165</v>
      </c>
    </row>
    <row r="290" spans="1:23" ht="18.95" customHeight="1" x14ac:dyDescent="0.15">
      <c r="A290" s="64"/>
      <c r="B290" s="66"/>
      <c r="C290" s="32" t="s">
        <v>81</v>
      </c>
      <c r="D290" s="31">
        <v>272.91507936507941</v>
      </c>
      <c r="E290" s="40">
        <v>8.4949283346261595</v>
      </c>
      <c r="F290" s="31">
        <v>899.36651200651204</v>
      </c>
      <c r="G290" s="40">
        <v>10.20316175076746</v>
      </c>
      <c r="H290" s="31">
        <v>475.55462304409667</v>
      </c>
      <c r="I290" s="40">
        <v>9.3912844299912024</v>
      </c>
      <c r="J290" s="31">
        <v>1143.5826252854652</v>
      </c>
      <c r="K290" s="40">
        <v>9.7239196028394481</v>
      </c>
      <c r="L290" s="31">
        <v>127.01900881791636</v>
      </c>
      <c r="M290" s="40">
        <v>8.297359492192065</v>
      </c>
      <c r="N290" s="31">
        <v>62.318348926802422</v>
      </c>
      <c r="O290" s="40">
        <v>11.209423383729337</v>
      </c>
      <c r="P290" s="31">
        <v>2.3333333333333335</v>
      </c>
      <c r="Q290" s="40">
        <v>2.813504823151125</v>
      </c>
      <c r="R290" s="31">
        <v>2.1666666666666665</v>
      </c>
      <c r="S290" s="40">
        <v>5.8823529411764701</v>
      </c>
      <c r="T290" s="31"/>
      <c r="U290" s="40"/>
      <c r="V290" s="31">
        <v>2985.2561974458722</v>
      </c>
      <c r="W290" s="40">
        <v>9.5999262488510428</v>
      </c>
    </row>
    <row r="291" spans="1:23" ht="18.95" customHeight="1" x14ac:dyDescent="0.15">
      <c r="A291" s="64"/>
      <c r="B291" s="66"/>
      <c r="C291" s="32" t="s">
        <v>82</v>
      </c>
      <c r="D291" s="31">
        <v>322.98095238095243</v>
      </c>
      <c r="E291" s="40">
        <v>10.053310540071839</v>
      </c>
      <c r="F291" s="31">
        <v>715.72731786731777</v>
      </c>
      <c r="G291" s="40">
        <v>8.1198059924987778</v>
      </c>
      <c r="H291" s="31">
        <v>683.96055002370792</v>
      </c>
      <c r="I291" s="40">
        <v>13.506898583068255</v>
      </c>
      <c r="J291" s="31">
        <v>1863.1734173534387</v>
      </c>
      <c r="K291" s="40">
        <v>15.842623100337809</v>
      </c>
      <c r="L291" s="31">
        <v>228.73750605784048</v>
      </c>
      <c r="M291" s="40">
        <v>14.941994389438634</v>
      </c>
      <c r="N291" s="31">
        <v>75.590192356739195</v>
      </c>
      <c r="O291" s="40">
        <v>13.596677132436144</v>
      </c>
      <c r="P291" s="31">
        <v>16.716666666666669</v>
      </c>
      <c r="Q291" s="40">
        <v>20.15675241157556</v>
      </c>
      <c r="R291" s="31">
        <v>7.5</v>
      </c>
      <c r="S291" s="40">
        <v>20.361990950226243</v>
      </c>
      <c r="T291" s="31">
        <v>4.666666666666667</v>
      </c>
      <c r="U291" s="40">
        <v>12.108108108108107</v>
      </c>
      <c r="V291" s="31">
        <v>3919.0532693733303</v>
      </c>
      <c r="W291" s="40">
        <v>12.602811907229846</v>
      </c>
    </row>
    <row r="292" spans="1:23" ht="18.95" customHeight="1" x14ac:dyDescent="0.15">
      <c r="A292" s="64"/>
      <c r="B292" s="52"/>
      <c r="C292" s="33" t="s">
        <v>83</v>
      </c>
      <c r="D292" s="34">
        <v>1190.8531746031747</v>
      </c>
      <c r="E292" s="42">
        <v>37.067253296706014</v>
      </c>
      <c r="F292" s="34">
        <v>2783.9965974765969</v>
      </c>
      <c r="G292" s="42">
        <v>31.583972961441873</v>
      </c>
      <c r="H292" s="34">
        <v>1120.8430298719773</v>
      </c>
      <c r="I292" s="42">
        <v>22.134482948607161</v>
      </c>
      <c r="J292" s="34">
        <v>3685.7339058000821</v>
      </c>
      <c r="K292" s="42">
        <v>31.339913168506708</v>
      </c>
      <c r="L292" s="34">
        <v>522.06646012526028</v>
      </c>
      <c r="M292" s="42">
        <v>34.103345151158436</v>
      </c>
      <c r="N292" s="34">
        <v>210.53514396552873</v>
      </c>
      <c r="O292" s="42">
        <v>37.869706218243863</v>
      </c>
      <c r="P292" s="34">
        <v>38.516666666666666</v>
      </c>
      <c r="Q292" s="42">
        <v>46.442926045016065</v>
      </c>
      <c r="R292" s="34">
        <v>11.083333333333332</v>
      </c>
      <c r="S292" s="42">
        <v>30.090497737556557</v>
      </c>
      <c r="T292" s="34">
        <v>25.925000000000001</v>
      </c>
      <c r="U292" s="42">
        <v>67.264864864864862</v>
      </c>
      <c r="V292" s="34">
        <v>9589.5533118426192</v>
      </c>
      <c r="W292" s="42">
        <v>30.837890775297048</v>
      </c>
    </row>
    <row r="293" spans="1:23" ht="18.95" customHeight="1" thickBot="1" x14ac:dyDescent="0.2">
      <c r="A293" s="70"/>
      <c r="B293" s="56"/>
      <c r="C293" s="16" t="s">
        <v>3</v>
      </c>
      <c r="D293" s="125">
        <v>3212.6825396825398</v>
      </c>
      <c r="E293" s="126">
        <v>100</v>
      </c>
      <c r="F293" s="125">
        <v>8814.5864387464371</v>
      </c>
      <c r="G293" s="126">
        <v>100</v>
      </c>
      <c r="H293" s="125">
        <v>5063.7868183973442</v>
      </c>
      <c r="I293" s="126">
        <v>100</v>
      </c>
      <c r="J293" s="125">
        <v>11760.51090500102</v>
      </c>
      <c r="K293" s="126">
        <v>100</v>
      </c>
      <c r="L293" s="125">
        <v>1530.8365141638503</v>
      </c>
      <c r="M293" s="126">
        <v>100</v>
      </c>
      <c r="N293" s="125">
        <v>555.94607138542494</v>
      </c>
      <c r="O293" s="126">
        <v>100</v>
      </c>
      <c r="P293" s="125">
        <v>82.933333333333351</v>
      </c>
      <c r="Q293" s="126">
        <v>100</v>
      </c>
      <c r="R293" s="125">
        <v>36.833333333333336</v>
      </c>
      <c r="S293" s="126">
        <v>100</v>
      </c>
      <c r="T293" s="125">
        <v>38.541666666666671</v>
      </c>
      <c r="U293" s="126">
        <v>100</v>
      </c>
      <c r="V293" s="125">
        <v>31096.657620709946</v>
      </c>
      <c r="W293" s="126">
        <v>100</v>
      </c>
    </row>
    <row r="294" spans="1:23" ht="18.95" customHeight="1" thickTop="1" x14ac:dyDescent="0.15">
      <c r="A294" s="168" t="s">
        <v>10</v>
      </c>
      <c r="B294" s="169"/>
      <c r="C294" s="71" t="s">
        <v>84</v>
      </c>
      <c r="D294" s="110">
        <v>1527.5747913632711</v>
      </c>
      <c r="E294" s="111">
        <v>12.00011823488383</v>
      </c>
      <c r="F294" s="110">
        <v>4952.8575179051131</v>
      </c>
      <c r="G294" s="111">
        <v>16.667211682565707</v>
      </c>
      <c r="H294" s="110">
        <v>2008.7679186523417</v>
      </c>
      <c r="I294" s="111">
        <v>9.5635863294927859</v>
      </c>
      <c r="J294" s="110">
        <v>2767.9426437692696</v>
      </c>
      <c r="K294" s="111">
        <v>6.5081072236100299</v>
      </c>
      <c r="L294" s="110">
        <v>289.83244631895116</v>
      </c>
      <c r="M294" s="111">
        <v>3.604325436376508</v>
      </c>
      <c r="N294" s="110">
        <v>232.40943506383326</v>
      </c>
      <c r="O294" s="111">
        <v>7.8424914536473418</v>
      </c>
      <c r="P294" s="110">
        <v>33.79816425120773</v>
      </c>
      <c r="Q294" s="111">
        <v>7.147448575949368</v>
      </c>
      <c r="R294" s="110">
        <v>4.1666666666666661</v>
      </c>
      <c r="S294" s="111">
        <v>4.1390494275493763</v>
      </c>
      <c r="T294" s="110">
        <v>1.6</v>
      </c>
      <c r="U294" s="111">
        <v>1.2708503306851386</v>
      </c>
      <c r="V294" s="110">
        <v>11818.949583990654</v>
      </c>
      <c r="W294" s="111">
        <v>10.042868110559908</v>
      </c>
    </row>
    <row r="295" spans="1:23" ht="18.95" customHeight="1" x14ac:dyDescent="0.15">
      <c r="A295" s="170"/>
      <c r="B295" s="171"/>
      <c r="C295" s="72" t="s">
        <v>78</v>
      </c>
      <c r="D295" s="31">
        <v>3064.0774728855376</v>
      </c>
      <c r="E295" s="40">
        <v>24.070370998107443</v>
      </c>
      <c r="F295" s="31">
        <v>5894.9366404975644</v>
      </c>
      <c r="G295" s="40">
        <v>19.837468872725193</v>
      </c>
      <c r="H295" s="31">
        <v>3587.6240876412367</v>
      </c>
      <c r="I295" s="40">
        <v>17.0803965760979</v>
      </c>
      <c r="J295" s="31">
        <v>8308.4990307563803</v>
      </c>
      <c r="K295" s="40">
        <v>19.535304563171405</v>
      </c>
      <c r="L295" s="31">
        <v>1584.4439580179851</v>
      </c>
      <c r="M295" s="40">
        <v>19.703976324695855</v>
      </c>
      <c r="N295" s="31">
        <v>555.59618104247647</v>
      </c>
      <c r="O295" s="40">
        <v>18.748198842736159</v>
      </c>
      <c r="P295" s="31">
        <v>75.64454106280192</v>
      </c>
      <c r="Q295" s="40">
        <v>15.996888567057223</v>
      </c>
      <c r="R295" s="31">
        <v>17.837263613579402</v>
      </c>
      <c r="S295" s="40">
        <v>17.719035779719956</v>
      </c>
      <c r="T295" s="31">
        <v>15.375401069518716</v>
      </c>
      <c r="U295" s="40">
        <v>12.21239595850906</v>
      </c>
      <c r="V295" s="31">
        <v>23104.034576587081</v>
      </c>
      <c r="W295" s="40">
        <v>19.632097626406406</v>
      </c>
    </row>
    <row r="296" spans="1:23" ht="18.95" customHeight="1" x14ac:dyDescent="0.15">
      <c r="A296" s="170"/>
      <c r="B296" s="171"/>
      <c r="C296" s="73" t="s">
        <v>79</v>
      </c>
      <c r="D296" s="31">
        <v>1000.6460546877597</v>
      </c>
      <c r="E296" s="40">
        <v>7.8607417688575669</v>
      </c>
      <c r="F296" s="31">
        <v>1878.7024817914055</v>
      </c>
      <c r="G296" s="40">
        <v>6.3221548044497551</v>
      </c>
      <c r="H296" s="31">
        <v>2103.0050212235619</v>
      </c>
      <c r="I296" s="40">
        <v>10.012241775207873</v>
      </c>
      <c r="J296" s="31">
        <v>3100.2458767638486</v>
      </c>
      <c r="K296" s="40">
        <v>7.289433049110503</v>
      </c>
      <c r="L296" s="31">
        <v>749.98302613870635</v>
      </c>
      <c r="M296" s="40">
        <v>9.3267090427398252</v>
      </c>
      <c r="N296" s="31">
        <v>191.61258106320815</v>
      </c>
      <c r="O296" s="40">
        <v>6.4658305674499976</v>
      </c>
      <c r="P296" s="31">
        <v>11.4</v>
      </c>
      <c r="Q296" s="40">
        <v>2.4108088581441578</v>
      </c>
      <c r="R296" s="31">
        <v>7.6124629756208702</v>
      </c>
      <c r="S296" s="40">
        <v>7.5620065251562529</v>
      </c>
      <c r="T296" s="31">
        <v>5.708333333333333</v>
      </c>
      <c r="U296" s="40">
        <v>4.5340233152047915</v>
      </c>
      <c r="V296" s="31">
        <v>9048.9158379774453</v>
      </c>
      <c r="W296" s="40">
        <v>7.6890985665478775</v>
      </c>
    </row>
    <row r="297" spans="1:23" ht="18.95" customHeight="1" x14ac:dyDescent="0.15">
      <c r="A297" s="64"/>
      <c r="B297" s="74"/>
      <c r="C297" s="73" t="s">
        <v>80</v>
      </c>
      <c r="D297" s="31">
        <v>840.42236253250076</v>
      </c>
      <c r="E297" s="40">
        <v>6.6020778652873613</v>
      </c>
      <c r="F297" s="31">
        <v>1829.8970965163244</v>
      </c>
      <c r="G297" s="40">
        <v>6.1579163451990615</v>
      </c>
      <c r="H297" s="31">
        <v>2673.9318369461835</v>
      </c>
      <c r="I297" s="40">
        <v>12.730379514906957</v>
      </c>
      <c r="J297" s="31">
        <v>4003.1708183703772</v>
      </c>
      <c r="K297" s="40">
        <v>9.4124294732144964</v>
      </c>
      <c r="L297" s="31">
        <v>557.16555917858364</v>
      </c>
      <c r="M297" s="40">
        <v>6.9288515579458076</v>
      </c>
      <c r="N297" s="31">
        <v>267.08500674987857</v>
      </c>
      <c r="O297" s="40">
        <v>9.0125940121921548</v>
      </c>
      <c r="P297" s="31">
        <v>18.598550724637679</v>
      </c>
      <c r="Q297" s="40">
        <v>3.9331184943508735</v>
      </c>
      <c r="R297" s="31">
        <v>6.4166666666666661</v>
      </c>
      <c r="S297" s="40">
        <v>6.3741361184260397</v>
      </c>
      <c r="T297" s="31">
        <v>5.708333333333333</v>
      </c>
      <c r="U297" s="40">
        <v>4.5340233152047915</v>
      </c>
      <c r="V297" s="31">
        <v>10202.396231018485</v>
      </c>
      <c r="W297" s="40">
        <v>8.6692407841878794</v>
      </c>
    </row>
    <row r="298" spans="1:23" ht="18.95" customHeight="1" x14ac:dyDescent="0.15">
      <c r="A298" s="64"/>
      <c r="B298" s="74"/>
      <c r="C298" s="73" t="s">
        <v>81</v>
      </c>
      <c r="D298" s="31">
        <v>672.95515158164926</v>
      </c>
      <c r="E298" s="40">
        <v>5.286511293202877</v>
      </c>
      <c r="F298" s="31">
        <v>2509.6932524089943</v>
      </c>
      <c r="G298" s="40">
        <v>8.4455465445935101</v>
      </c>
      <c r="H298" s="31">
        <v>1654.02678322406</v>
      </c>
      <c r="I298" s="40">
        <v>7.8746916384790442</v>
      </c>
      <c r="J298" s="31">
        <v>3624.4919474200365</v>
      </c>
      <c r="K298" s="40">
        <v>8.5220632291710974</v>
      </c>
      <c r="L298" s="31">
        <v>621.92998857788302</v>
      </c>
      <c r="M298" s="40">
        <v>7.7342551047917016</v>
      </c>
      <c r="N298" s="31">
        <v>239.11403489277654</v>
      </c>
      <c r="O298" s="40">
        <v>8.0687334168626954</v>
      </c>
      <c r="P298" s="31">
        <v>19.862608695652174</v>
      </c>
      <c r="Q298" s="40">
        <v>4.2004344727481957</v>
      </c>
      <c r="R298" s="31">
        <v>2.9666666666666668</v>
      </c>
      <c r="S298" s="40">
        <v>2.9470031924151563</v>
      </c>
      <c r="T298" s="31">
        <v>4.0303030303030303</v>
      </c>
      <c r="U298" s="40">
        <v>3.2011949617637017</v>
      </c>
      <c r="V298" s="31">
        <v>9349.0707364980226</v>
      </c>
      <c r="W298" s="40">
        <v>7.9441479715020904</v>
      </c>
    </row>
    <row r="299" spans="1:23" ht="18.95" customHeight="1" x14ac:dyDescent="0.15">
      <c r="A299" s="64"/>
      <c r="B299" s="74"/>
      <c r="C299" s="73" t="s">
        <v>82</v>
      </c>
      <c r="D299" s="31">
        <v>1619.8201877231832</v>
      </c>
      <c r="E299" s="40">
        <v>12.724767312101696</v>
      </c>
      <c r="F299" s="31">
        <v>3227.4968065881103</v>
      </c>
      <c r="G299" s="40">
        <v>10.861078132318571</v>
      </c>
      <c r="H299" s="31">
        <v>3040.4398075894019</v>
      </c>
      <c r="I299" s="40">
        <v>14.47529518443098</v>
      </c>
      <c r="J299" s="31">
        <v>5218.3546702761296</v>
      </c>
      <c r="K299" s="40">
        <v>12.269622638833187</v>
      </c>
      <c r="L299" s="31">
        <v>955.84838265178371</v>
      </c>
      <c r="M299" s="40">
        <v>11.8868286924641</v>
      </c>
      <c r="N299" s="31">
        <v>331.71599579967454</v>
      </c>
      <c r="O299" s="40">
        <v>11.193520871398986</v>
      </c>
      <c r="P299" s="31">
        <v>58.550386473429946</v>
      </c>
      <c r="Q299" s="40">
        <v>12.381911434904278</v>
      </c>
      <c r="R299" s="31">
        <v>11.346491228070175</v>
      </c>
      <c r="S299" s="40">
        <v>11.271285125337092</v>
      </c>
      <c r="T299" s="31">
        <v>12.078431372549019</v>
      </c>
      <c r="U299" s="40">
        <v>9.5936740649760459</v>
      </c>
      <c r="V299" s="31">
        <v>14475.651159702331</v>
      </c>
      <c r="W299" s="40">
        <v>12.300336369002236</v>
      </c>
    </row>
    <row r="300" spans="1:23" ht="18.95" customHeight="1" x14ac:dyDescent="0.15">
      <c r="A300" s="64"/>
      <c r="B300" s="75"/>
      <c r="C300" s="76" t="s">
        <v>83</v>
      </c>
      <c r="D300" s="34">
        <v>4004.1684830530448</v>
      </c>
      <c r="E300" s="42">
        <v>31.455412527559265</v>
      </c>
      <c r="F300" s="34">
        <v>9422.5895645067576</v>
      </c>
      <c r="G300" s="42">
        <v>31.70862361814816</v>
      </c>
      <c r="H300" s="34">
        <v>5936.541719550366</v>
      </c>
      <c r="I300" s="42">
        <v>28.263408981384419</v>
      </c>
      <c r="J300" s="34">
        <v>15507.980950450288</v>
      </c>
      <c r="K300" s="42">
        <v>36.463039822889264</v>
      </c>
      <c r="L300" s="34">
        <v>3282.0362950536328</v>
      </c>
      <c r="M300" s="42">
        <v>40.81505384098616</v>
      </c>
      <c r="N300" s="34">
        <v>1145.9310730954392</v>
      </c>
      <c r="O300" s="42">
        <v>38.66863083571269</v>
      </c>
      <c r="P300" s="34">
        <v>255.01608695652175</v>
      </c>
      <c r="Q300" s="42">
        <v>53.929389596845908</v>
      </c>
      <c r="R300" s="34">
        <v>50.32101845522898</v>
      </c>
      <c r="S300" s="42">
        <v>49.987483831396112</v>
      </c>
      <c r="T300" s="34">
        <v>81.399153297682702</v>
      </c>
      <c r="U300" s="42">
        <v>64.653838053656472</v>
      </c>
      <c r="V300" s="34">
        <v>39685.984344418961</v>
      </c>
      <c r="W300" s="42">
        <v>33.722210571793582</v>
      </c>
    </row>
    <row r="301" spans="1:23" ht="18.95" customHeight="1" x14ac:dyDescent="0.15">
      <c r="A301" s="67"/>
      <c r="B301" s="55"/>
      <c r="C301" s="15"/>
      <c r="D301" s="122">
        <v>12729.664503826942</v>
      </c>
      <c r="E301" s="113">
        <v>100</v>
      </c>
      <c r="F301" s="122">
        <v>29716.173360214281</v>
      </c>
      <c r="G301" s="113">
        <v>100</v>
      </c>
      <c r="H301" s="122">
        <v>21004.33717482716</v>
      </c>
      <c r="I301" s="113">
        <v>100</v>
      </c>
      <c r="J301" s="122">
        <v>42530.685937806338</v>
      </c>
      <c r="K301" s="113">
        <v>100</v>
      </c>
      <c r="L301" s="122">
        <v>8041.2396559375293</v>
      </c>
      <c r="M301" s="113">
        <v>100</v>
      </c>
      <c r="N301" s="122">
        <v>2963.464307707286</v>
      </c>
      <c r="O301" s="113">
        <v>100</v>
      </c>
      <c r="P301" s="122">
        <v>472.87033816425117</v>
      </c>
      <c r="Q301" s="113">
        <v>100</v>
      </c>
      <c r="R301" s="122">
        <v>100.66723627249944</v>
      </c>
      <c r="S301" s="113">
        <v>100</v>
      </c>
      <c r="T301" s="122">
        <v>125.89995543672013</v>
      </c>
      <c r="U301" s="113">
        <v>100</v>
      </c>
      <c r="V301" s="122">
        <v>117685.00247019301</v>
      </c>
      <c r="W301" s="113">
        <v>100</v>
      </c>
    </row>
    <row r="302" spans="1:23" ht="20.100000000000001" customHeight="1" x14ac:dyDescent="0.1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7" t="s">
        <v>47</v>
      </c>
      <c r="N302" s="58" t="s">
        <v>48</v>
      </c>
      <c r="O302" s="3"/>
      <c r="P302" s="3"/>
      <c r="Q302" s="59"/>
      <c r="R302" s="59"/>
      <c r="S302" s="59"/>
      <c r="T302" s="59"/>
      <c r="U302" s="59"/>
      <c r="V302" s="59"/>
      <c r="W302" s="59"/>
    </row>
    <row r="303" spans="1:23" ht="20.100000000000001" customHeight="1" x14ac:dyDescent="0.1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17"/>
      <c r="N303" s="25" t="s">
        <v>94</v>
      </c>
      <c r="O303" s="3"/>
      <c r="P303" s="3"/>
      <c r="Q303" s="59"/>
      <c r="R303" s="59"/>
      <c r="S303" s="59"/>
      <c r="T303" s="59"/>
      <c r="U303" s="59"/>
      <c r="V303" s="59"/>
      <c r="W303" s="59"/>
    </row>
    <row r="304" spans="1:23" ht="20.100000000000001" customHeight="1" x14ac:dyDescent="0.1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3"/>
      <c r="N304" s="17" t="s">
        <v>95</v>
      </c>
      <c r="O304" s="3"/>
      <c r="P304" s="3"/>
      <c r="Q304" s="59"/>
      <c r="R304" s="59"/>
      <c r="S304" s="59"/>
      <c r="T304" s="59"/>
      <c r="U304" s="59"/>
      <c r="V304" s="59"/>
      <c r="W304" s="59"/>
    </row>
    <row r="305" spans="1:23" ht="20.100000000000001" customHeight="1" x14ac:dyDescent="0.1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3"/>
      <c r="N305" s="17" t="s">
        <v>96</v>
      </c>
      <c r="O305" s="3"/>
      <c r="P305" s="3"/>
      <c r="Q305" s="59"/>
      <c r="R305" s="59"/>
      <c r="S305" s="59"/>
      <c r="T305" s="59"/>
      <c r="U305" s="59"/>
      <c r="V305" s="59"/>
      <c r="W305" s="59"/>
    </row>
  </sheetData>
  <mergeCells count="60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13"/>
    <mergeCell ref="B6:B11"/>
    <mergeCell ref="A14:A21"/>
    <mergeCell ref="B14:B18"/>
    <mergeCell ref="B30:B31"/>
    <mergeCell ref="B22:B23"/>
    <mergeCell ref="B38:B39"/>
    <mergeCell ref="B46:B47"/>
    <mergeCell ref="A54:B54"/>
    <mergeCell ref="A62:A69"/>
    <mergeCell ref="B62:B63"/>
    <mergeCell ref="A134:A141"/>
    <mergeCell ref="B134:B139"/>
    <mergeCell ref="A70:A77"/>
    <mergeCell ref="B70:B71"/>
    <mergeCell ref="A78:B78"/>
    <mergeCell ref="A86:A93"/>
    <mergeCell ref="B86:B87"/>
    <mergeCell ref="B94:B99"/>
    <mergeCell ref="B174:B179"/>
    <mergeCell ref="B102:B107"/>
    <mergeCell ref="B110:B111"/>
    <mergeCell ref="B118:B119"/>
    <mergeCell ref="B126:B131"/>
    <mergeCell ref="A142:A149"/>
    <mergeCell ref="B142:B143"/>
    <mergeCell ref="B150:B155"/>
    <mergeCell ref="B158:B163"/>
    <mergeCell ref="B166:B167"/>
    <mergeCell ref="B246:B247"/>
    <mergeCell ref="B182:B187"/>
    <mergeCell ref="B190:B195"/>
    <mergeCell ref="A198:A205"/>
    <mergeCell ref="B198:B203"/>
    <mergeCell ref="A206:A213"/>
    <mergeCell ref="B206:B211"/>
    <mergeCell ref="B214:B219"/>
    <mergeCell ref="A222:B222"/>
    <mergeCell ref="A230:A237"/>
    <mergeCell ref="B230:B235"/>
    <mergeCell ref="B238:B239"/>
    <mergeCell ref="A286:B286"/>
    <mergeCell ref="A294:B296"/>
    <mergeCell ref="B254:B255"/>
    <mergeCell ref="A262:A269"/>
    <mergeCell ref="B262:B263"/>
    <mergeCell ref="A270:A277"/>
    <mergeCell ref="B270:B271"/>
    <mergeCell ref="B278:B279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  <rowBreaks count="4" manualBreakCount="4">
    <brk id="69" max="22" man="1"/>
    <brk id="141" max="22" man="1"/>
    <brk id="205" max="22" man="1"/>
    <brk id="269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S63"/>
  <sheetViews>
    <sheetView view="pageBreakPreview" zoomScale="60" zoomScaleNormal="85" workbookViewId="0"/>
  </sheetViews>
  <sheetFormatPr defaultColWidth="8.875" defaultRowHeight="13.5" x14ac:dyDescent="0.15"/>
  <cols>
    <col min="1" max="1" width="5.625" style="18" customWidth="1"/>
    <col min="2" max="2" width="17.625" style="18" customWidth="1"/>
    <col min="3" max="3" width="7.625" style="11" customWidth="1"/>
    <col min="4" max="4" width="7.625" style="19" customWidth="1"/>
    <col min="5" max="5" width="7.625" style="18" customWidth="1"/>
    <col min="6" max="6" width="7.625" style="11" customWidth="1"/>
    <col min="7" max="7" width="7.625" style="19" customWidth="1"/>
    <col min="8" max="8" width="7.625" style="18" customWidth="1"/>
    <col min="9" max="9" width="7.625" style="11" customWidth="1"/>
    <col min="10" max="10" width="7.625" style="19" customWidth="1"/>
    <col min="11" max="19" width="7.625" style="18" customWidth="1"/>
    <col min="20" max="16384" width="8.875" style="18"/>
  </cols>
  <sheetData>
    <row r="1" spans="1:19" ht="17.25" customHeight="1" x14ac:dyDescent="0.15">
      <c r="A1" s="1" t="s">
        <v>97</v>
      </c>
      <c r="B1" s="77"/>
      <c r="C1" s="25"/>
      <c r="D1" s="17"/>
      <c r="E1" s="5"/>
      <c r="F1" s="25"/>
      <c r="G1" s="17"/>
      <c r="H1" s="5"/>
      <c r="I1" s="25"/>
      <c r="J1" s="17"/>
      <c r="K1" s="5"/>
      <c r="L1" s="5"/>
      <c r="M1" s="5"/>
      <c r="N1" s="5"/>
      <c r="O1" s="5"/>
      <c r="P1" s="5"/>
      <c r="Q1" s="5"/>
      <c r="R1" s="5"/>
      <c r="S1" s="5"/>
    </row>
    <row r="2" spans="1:19" x14ac:dyDescent="0.15">
      <c r="A2" s="78"/>
      <c r="B2" s="5"/>
      <c r="C2" s="25"/>
      <c r="D2" s="17"/>
      <c r="E2" s="5"/>
      <c r="F2" s="25"/>
      <c r="G2" s="17"/>
      <c r="H2" s="5"/>
      <c r="I2" s="25"/>
      <c r="J2" s="17"/>
      <c r="K2" s="5"/>
      <c r="L2" s="5"/>
      <c r="M2" s="5"/>
      <c r="N2" s="5"/>
      <c r="O2" s="5"/>
      <c r="P2" s="5"/>
      <c r="Q2" s="5"/>
      <c r="R2" s="5"/>
      <c r="S2" s="5"/>
    </row>
    <row r="3" spans="1:19" ht="17.25" customHeight="1" x14ac:dyDescent="0.15">
      <c r="A3" s="5"/>
      <c r="B3" s="5"/>
      <c r="C3" s="3"/>
      <c r="D3" s="17"/>
      <c r="E3" s="5"/>
      <c r="F3" s="3"/>
      <c r="G3" s="17"/>
      <c r="H3" s="5"/>
      <c r="I3" s="3"/>
      <c r="J3" s="17"/>
      <c r="K3" s="5"/>
      <c r="L3" s="5"/>
      <c r="M3" s="5"/>
      <c r="N3" s="5"/>
      <c r="O3" s="5"/>
      <c r="P3" s="5"/>
      <c r="Q3" s="5"/>
      <c r="R3" s="5"/>
      <c r="S3" s="26" t="s">
        <v>36</v>
      </c>
    </row>
    <row r="4" spans="1:19" ht="15.95" customHeight="1" x14ac:dyDescent="0.15">
      <c r="A4" s="79"/>
      <c r="B4" s="80" t="s">
        <v>12</v>
      </c>
      <c r="C4" s="200" t="s">
        <v>13</v>
      </c>
      <c r="D4" s="202"/>
      <c r="E4" s="81"/>
      <c r="F4" s="200" t="s">
        <v>16</v>
      </c>
      <c r="G4" s="202"/>
      <c r="H4" s="81"/>
      <c r="I4" s="200" t="s">
        <v>98</v>
      </c>
      <c r="J4" s="202"/>
      <c r="K4" s="81"/>
      <c r="L4" s="200" t="s">
        <v>17</v>
      </c>
      <c r="M4" s="202"/>
      <c r="N4" s="81"/>
      <c r="O4" s="200" t="s">
        <v>51</v>
      </c>
      <c r="P4" s="202"/>
      <c r="Q4" s="81"/>
      <c r="R4" s="200" t="s">
        <v>99</v>
      </c>
      <c r="S4" s="201"/>
    </row>
    <row r="5" spans="1:19" ht="15.95" customHeight="1" x14ac:dyDescent="0.15">
      <c r="A5" s="82"/>
      <c r="B5" s="83"/>
      <c r="C5" s="84"/>
      <c r="D5" s="85"/>
      <c r="E5" s="86"/>
      <c r="F5" s="84"/>
      <c r="G5" s="85"/>
      <c r="H5" s="86"/>
      <c r="I5" s="84"/>
      <c r="J5" s="85"/>
      <c r="K5" s="86"/>
      <c r="L5" s="84"/>
      <c r="M5" s="85"/>
      <c r="N5" s="86"/>
      <c r="O5" s="84"/>
      <c r="P5" s="85"/>
      <c r="Q5" s="86"/>
      <c r="R5" s="84"/>
      <c r="S5" s="87"/>
    </row>
    <row r="6" spans="1:19" s="22" customFormat="1" ht="15.95" customHeight="1" x14ac:dyDescent="0.15">
      <c r="A6" s="88" t="s">
        <v>1</v>
      </c>
      <c r="B6" s="89" t="s">
        <v>100</v>
      </c>
      <c r="C6" s="90"/>
      <c r="D6" s="49"/>
      <c r="E6" s="91" t="s">
        <v>18</v>
      </c>
      <c r="F6" s="90"/>
      <c r="G6" s="49"/>
      <c r="H6" s="91" t="s">
        <v>18</v>
      </c>
      <c r="I6" s="90"/>
      <c r="J6" s="49"/>
      <c r="K6" s="91" t="s">
        <v>18</v>
      </c>
      <c r="L6" s="90"/>
      <c r="M6" s="49"/>
      <c r="N6" s="91" t="s">
        <v>18</v>
      </c>
      <c r="O6" s="90"/>
      <c r="P6" s="49"/>
      <c r="Q6" s="91" t="s">
        <v>18</v>
      </c>
      <c r="R6" s="92"/>
      <c r="S6" s="93"/>
    </row>
    <row r="7" spans="1:19" s="23" customFormat="1" ht="18" customHeight="1" x14ac:dyDescent="0.15">
      <c r="A7" s="193" t="s">
        <v>101</v>
      </c>
      <c r="B7" s="94" t="s">
        <v>77</v>
      </c>
      <c r="C7" s="37">
        <f>'3-4-1'!V6</f>
        <v>154.66050806624884</v>
      </c>
      <c r="D7" s="38">
        <f>'3-4-1'!W6</f>
        <v>5.7950434285040906</v>
      </c>
      <c r="E7" s="95">
        <f t="shared" ref="E7:E13" si="0">D7-G7</f>
        <v>-0.65311525693406036</v>
      </c>
      <c r="F7" s="37">
        <v>220.16698896051886</v>
      </c>
      <c r="G7" s="38">
        <v>6.448158685438151</v>
      </c>
      <c r="H7" s="95">
        <f t="shared" ref="H7:H13" si="1">G7-J7</f>
        <v>-0.35184131456184886</v>
      </c>
      <c r="I7" s="37">
        <v>239.37</v>
      </c>
      <c r="J7" s="38">
        <v>6.8</v>
      </c>
      <c r="K7" s="95">
        <f t="shared" ref="K7:K13" si="2">J7-M7</f>
        <v>1.2999999999999998</v>
      </c>
      <c r="L7" s="37">
        <v>242.7</v>
      </c>
      <c r="M7" s="38">
        <v>5.5</v>
      </c>
      <c r="N7" s="95">
        <f t="shared" ref="N7:N13" si="3">M7-P7</f>
        <v>1.2000000000000002</v>
      </c>
      <c r="O7" s="37">
        <v>222</v>
      </c>
      <c r="P7" s="38">
        <v>4.3</v>
      </c>
      <c r="Q7" s="95">
        <f t="shared" ref="Q7:Q61" si="4">P7-S7</f>
        <v>-6.5595327372368049</v>
      </c>
      <c r="R7" s="37">
        <v>753.228271484375</v>
      </c>
      <c r="S7" s="38">
        <f>IF(ROUND(R14,0)=0,"",ROUND(R7,0)/ROUND(R14,0)*100)</f>
        <v>10.859532737236805</v>
      </c>
    </row>
    <row r="8" spans="1:19" s="23" customFormat="1" ht="18" customHeight="1" x14ac:dyDescent="0.15">
      <c r="A8" s="194"/>
      <c r="B8" s="14" t="s">
        <v>102</v>
      </c>
      <c r="C8" s="39">
        <f>'3-4-1'!V7</f>
        <v>828.09480071726671</v>
      </c>
      <c r="D8" s="40">
        <f>'3-4-1'!W7</f>
        <v>31.02825273934452</v>
      </c>
      <c r="E8" s="96">
        <f t="shared" si="0"/>
        <v>9.2346210306442629</v>
      </c>
      <c r="F8" s="39">
        <v>744.12533963453234</v>
      </c>
      <c r="G8" s="40">
        <v>21.793631708700257</v>
      </c>
      <c r="H8" s="96">
        <f t="shared" si="1"/>
        <v>7.1936317087002575</v>
      </c>
      <c r="I8" s="39">
        <v>512.54999999999995</v>
      </c>
      <c r="J8" s="40">
        <v>14.6</v>
      </c>
      <c r="K8" s="96">
        <f t="shared" si="2"/>
        <v>-7.2000000000000011</v>
      </c>
      <c r="L8" s="39">
        <v>956.05</v>
      </c>
      <c r="M8" s="40">
        <v>21.8</v>
      </c>
      <c r="N8" s="96">
        <f t="shared" si="3"/>
        <v>-2.1999999999999993</v>
      </c>
      <c r="O8" s="39">
        <v>1247</v>
      </c>
      <c r="P8" s="40">
        <v>24</v>
      </c>
      <c r="Q8" s="96">
        <f t="shared" si="4"/>
        <v>0.37727141620997884</v>
      </c>
      <c r="R8" s="39">
        <v>1637.91015625</v>
      </c>
      <c r="S8" s="40">
        <f>IF(ROUND(R14,0)=0,"",ROUND(R8,0)/ROUND(R14,0)*100)</f>
        <v>23.622728583790021</v>
      </c>
    </row>
    <row r="9" spans="1:19" s="23" customFormat="1" ht="18" customHeight="1" x14ac:dyDescent="0.15">
      <c r="A9" s="194"/>
      <c r="B9" s="14" t="s">
        <v>103</v>
      </c>
      <c r="C9" s="129">
        <f>'3-4-1'!V8</f>
        <v>232.41725068805695</v>
      </c>
      <c r="D9" s="111">
        <f>'3-4-1'!W8</f>
        <v>8.7085454335497285</v>
      </c>
      <c r="E9" s="96">
        <f t="shared" si="0"/>
        <v>-1.8865540301489325</v>
      </c>
      <c r="F9" s="129">
        <v>361.76081583222339</v>
      </c>
      <c r="G9" s="111">
        <v>10.595099463698661</v>
      </c>
      <c r="H9" s="96">
        <f t="shared" si="1"/>
        <v>2.0950994636986611</v>
      </c>
      <c r="I9" s="129">
        <v>299.69</v>
      </c>
      <c r="J9" s="111">
        <v>8.5</v>
      </c>
      <c r="K9" s="96">
        <f t="shared" si="2"/>
        <v>-3.3000000000000007</v>
      </c>
      <c r="L9" s="129">
        <v>517.92999999999995</v>
      </c>
      <c r="M9" s="111">
        <v>11.8</v>
      </c>
      <c r="N9" s="96">
        <f t="shared" si="3"/>
        <v>1.7000000000000011</v>
      </c>
      <c r="O9" s="129">
        <v>525</v>
      </c>
      <c r="P9" s="111">
        <v>10.1</v>
      </c>
      <c r="Q9" s="96">
        <f t="shared" si="4"/>
        <v>5.7734929333717906</v>
      </c>
      <c r="R9" s="129">
        <v>299.84469604492188</v>
      </c>
      <c r="S9" s="111">
        <f>IF(ROUND(R14,0)=0,"",ROUND(R9,0)/ROUND(R14,0)*100)</f>
        <v>4.3265070666282091</v>
      </c>
    </row>
    <row r="10" spans="1:19" s="23" customFormat="1" ht="18" customHeight="1" x14ac:dyDescent="0.15">
      <c r="A10" s="194"/>
      <c r="B10" s="14" t="s">
        <v>104</v>
      </c>
      <c r="C10" s="39">
        <f>'3-4-1'!V9</f>
        <v>177.40407998134867</v>
      </c>
      <c r="D10" s="40">
        <f>'3-4-1'!W9</f>
        <v>6.6472324495750224</v>
      </c>
      <c r="E10" s="96">
        <f t="shared" si="0"/>
        <v>0.35059209129937496</v>
      </c>
      <c r="F10" s="39">
        <v>214.99352231816741</v>
      </c>
      <c r="G10" s="40">
        <v>6.2966403582756474</v>
      </c>
      <c r="H10" s="96">
        <f t="shared" si="1"/>
        <v>-1.603359641724353</v>
      </c>
      <c r="I10" s="39">
        <v>277.76</v>
      </c>
      <c r="J10" s="40">
        <v>7.9</v>
      </c>
      <c r="K10" s="96">
        <f t="shared" si="2"/>
        <v>0.70000000000000018</v>
      </c>
      <c r="L10" s="39">
        <v>317.52999999999997</v>
      </c>
      <c r="M10" s="40">
        <v>7.2</v>
      </c>
      <c r="N10" s="96">
        <f t="shared" si="3"/>
        <v>-2.7</v>
      </c>
      <c r="O10" s="39">
        <v>514</v>
      </c>
      <c r="P10" s="40">
        <v>9.9</v>
      </c>
      <c r="Q10" s="96">
        <f t="shared" si="4"/>
        <v>1.0883472743005473</v>
      </c>
      <c r="R10" s="39">
        <v>610.6064453125</v>
      </c>
      <c r="S10" s="40">
        <f>IF(ROUND(R14,0)=0,"",ROUND(R10,0)/ROUND(R14,0)*100)</f>
        <v>8.811652725699453</v>
      </c>
    </row>
    <row r="11" spans="1:19" s="23" customFormat="1" ht="18" customHeight="1" x14ac:dyDescent="0.15">
      <c r="A11" s="194"/>
      <c r="B11" s="14" t="s">
        <v>105</v>
      </c>
      <c r="C11" s="39">
        <f>'3-4-1'!V10</f>
        <v>184.56007469680137</v>
      </c>
      <c r="D11" s="40">
        <f>'3-4-1'!W10</f>
        <v>6.9153636012742696</v>
      </c>
      <c r="E11" s="96">
        <f t="shared" si="0"/>
        <v>-0.31552382148393576</v>
      </c>
      <c r="F11" s="39">
        <v>246.89260749372895</v>
      </c>
      <c r="G11" s="40">
        <v>7.2308874227582054</v>
      </c>
      <c r="H11" s="96">
        <f t="shared" si="1"/>
        <v>-1.169112577241795</v>
      </c>
      <c r="I11" s="39">
        <v>293.97000000000003</v>
      </c>
      <c r="J11" s="40">
        <v>8.4</v>
      </c>
      <c r="K11" s="96">
        <f t="shared" si="2"/>
        <v>-1.5999999999999996</v>
      </c>
      <c r="L11" s="39">
        <v>437.39</v>
      </c>
      <c r="M11" s="40">
        <v>10</v>
      </c>
      <c r="N11" s="96">
        <f t="shared" si="3"/>
        <v>1.9000000000000004</v>
      </c>
      <c r="O11" s="39">
        <v>421</v>
      </c>
      <c r="P11" s="40">
        <v>8.1</v>
      </c>
      <c r="Q11" s="96">
        <f t="shared" si="4"/>
        <v>-0.95682145947505148</v>
      </c>
      <c r="R11" s="39">
        <v>627.63848876953125</v>
      </c>
      <c r="S11" s="40">
        <f>IF(ROUND(R14,0)=0,"",ROUND(R11,0)/ROUND(R14,0)*100)</f>
        <v>9.0568214594750511</v>
      </c>
    </row>
    <row r="12" spans="1:19" s="23" customFormat="1" ht="18" customHeight="1" x14ac:dyDescent="0.15">
      <c r="A12" s="194"/>
      <c r="B12" s="14" t="s">
        <v>106</v>
      </c>
      <c r="C12" s="39">
        <f>'3-4-1'!V11</f>
        <v>238.02804510063061</v>
      </c>
      <c r="D12" s="40">
        <f>'3-4-1'!W11</f>
        <v>8.9187787872080833</v>
      </c>
      <c r="E12" s="96">
        <f t="shared" si="0"/>
        <v>-2.172650445642196</v>
      </c>
      <c r="F12" s="39">
        <v>378.70758096881303</v>
      </c>
      <c r="G12" s="40">
        <v>11.091429232850279</v>
      </c>
      <c r="H12" s="96">
        <f t="shared" si="1"/>
        <v>-5.10857076714972</v>
      </c>
      <c r="I12" s="39">
        <v>566.95000000000005</v>
      </c>
      <c r="J12" s="40">
        <v>16.2</v>
      </c>
      <c r="K12" s="96">
        <f t="shared" si="2"/>
        <v>5.8999999999999986</v>
      </c>
      <c r="L12" s="39">
        <v>452.33</v>
      </c>
      <c r="M12" s="40">
        <v>10.3</v>
      </c>
      <c r="N12" s="96">
        <f t="shared" si="3"/>
        <v>-1</v>
      </c>
      <c r="O12" s="39">
        <v>588</v>
      </c>
      <c r="P12" s="40">
        <v>11.3</v>
      </c>
      <c r="Q12" s="96">
        <f t="shared" si="4"/>
        <v>0.54141909431785606</v>
      </c>
      <c r="R12" s="39">
        <v>746.43603515625</v>
      </c>
      <c r="S12" s="40">
        <f>IF(ROUND(R14,0)=0,"",ROUND(R12,0)/ROUND(R14,0)*100)</f>
        <v>10.758580905682145</v>
      </c>
    </row>
    <row r="13" spans="1:19" s="23" customFormat="1" ht="18" customHeight="1" x14ac:dyDescent="0.15">
      <c r="A13" s="194"/>
      <c r="B13" s="9" t="s">
        <v>107</v>
      </c>
      <c r="C13" s="41">
        <f>'3-4-1'!V12</f>
        <v>853.67646643434</v>
      </c>
      <c r="D13" s="42">
        <f>'3-4-1'!W12</f>
        <v>31.986783560544282</v>
      </c>
      <c r="E13" s="97">
        <f t="shared" si="0"/>
        <v>-4.5573695677345256</v>
      </c>
      <c r="F13" s="41">
        <v>1247.7695650597284</v>
      </c>
      <c r="G13" s="42">
        <v>36.544153128278808</v>
      </c>
      <c r="H13" s="97">
        <f t="shared" si="1"/>
        <v>-1.0558468717211937</v>
      </c>
      <c r="I13" s="41">
        <v>1317.88</v>
      </c>
      <c r="J13" s="42">
        <v>37.6</v>
      </c>
      <c r="K13" s="97">
        <f t="shared" si="2"/>
        <v>4.2000000000000028</v>
      </c>
      <c r="L13" s="41">
        <v>1467.92</v>
      </c>
      <c r="M13" s="42">
        <v>33.4</v>
      </c>
      <c r="N13" s="97">
        <f t="shared" si="3"/>
        <v>1.1999999999999957</v>
      </c>
      <c r="O13" s="41">
        <v>1671</v>
      </c>
      <c r="P13" s="42">
        <v>32.200000000000003</v>
      </c>
      <c r="Q13" s="97">
        <f t="shared" si="4"/>
        <v>-0.37859821171041119</v>
      </c>
      <c r="R13" s="41">
        <v>2258.736572265625</v>
      </c>
      <c r="S13" s="42">
        <f>IF(ROUND(R14,0)=0,"",ROUND(R13,0)/ROUND(R14,0)*100)</f>
        <v>32.578598211710414</v>
      </c>
    </row>
    <row r="14" spans="1:19" s="23" customFormat="1" ht="18" customHeight="1" x14ac:dyDescent="0.15">
      <c r="A14" s="195"/>
      <c r="B14" s="15" t="s">
        <v>3</v>
      </c>
      <c r="C14" s="43">
        <f>'3-4-1'!V13</f>
        <v>2668.8412256846932</v>
      </c>
      <c r="D14" s="44">
        <f>'3-4-1'!W13</f>
        <v>100</v>
      </c>
      <c r="E14" s="98" t="s">
        <v>15</v>
      </c>
      <c r="F14" s="43">
        <v>3414.4164202677121</v>
      </c>
      <c r="G14" s="44">
        <v>100</v>
      </c>
      <c r="H14" s="98" t="s">
        <v>108</v>
      </c>
      <c r="I14" s="43">
        <v>3508.18</v>
      </c>
      <c r="J14" s="44">
        <v>100</v>
      </c>
      <c r="K14" s="98" t="s">
        <v>15</v>
      </c>
      <c r="L14" s="43">
        <v>4391.8500000000004</v>
      </c>
      <c r="M14" s="44">
        <v>100</v>
      </c>
      <c r="N14" s="98" t="s">
        <v>15</v>
      </c>
      <c r="O14" s="43">
        <v>5188</v>
      </c>
      <c r="P14" s="44">
        <v>100</v>
      </c>
      <c r="Q14" s="98" t="s">
        <v>108</v>
      </c>
      <c r="R14" s="43">
        <v>6934.400390625</v>
      </c>
      <c r="S14" s="44">
        <f>IF(ROUND(R14,0)=0,"",ROUND(R14,0)/ROUND(R14,0)*100)</f>
        <v>100</v>
      </c>
    </row>
    <row r="15" spans="1:19" s="23" customFormat="1" ht="18" customHeight="1" x14ac:dyDescent="0.15">
      <c r="A15" s="196" t="s">
        <v>109</v>
      </c>
      <c r="B15" s="94" t="s">
        <v>77</v>
      </c>
      <c r="C15" s="37">
        <f>'3-4-1'!V54</f>
        <v>3301.521233095013</v>
      </c>
      <c r="D15" s="38">
        <f>'3-4-1'!W54</f>
        <v>13.173475481914533</v>
      </c>
      <c r="E15" s="95">
        <f t="shared" ref="E15:E21" si="5">D15-G15</f>
        <v>-0.27591078772962696</v>
      </c>
      <c r="F15" s="37">
        <v>4421.5943098060416</v>
      </c>
      <c r="G15" s="38">
        <v>13.44938626964416</v>
      </c>
      <c r="H15" s="95">
        <f t="shared" ref="H15:H21" si="6">G15-J15</f>
        <v>0.24938626964416066</v>
      </c>
      <c r="I15" s="37">
        <v>4347.78</v>
      </c>
      <c r="J15" s="38">
        <v>13.2</v>
      </c>
      <c r="K15" s="95">
        <f t="shared" ref="K15:K21" si="7">J15-M15</f>
        <v>2.6999999999999993</v>
      </c>
      <c r="L15" s="37">
        <v>3993.6</v>
      </c>
      <c r="M15" s="38">
        <v>10.5</v>
      </c>
      <c r="N15" s="95">
        <f t="shared" ref="N15:N21" si="8">M15-P15</f>
        <v>2</v>
      </c>
      <c r="O15" s="37">
        <v>4061</v>
      </c>
      <c r="P15" s="38">
        <v>8.5</v>
      </c>
      <c r="Q15" s="95">
        <f t="shared" si="4"/>
        <v>-3.0574429014116831</v>
      </c>
      <c r="R15" s="37">
        <v>7049.00732421875</v>
      </c>
      <c r="S15" s="38">
        <f>IF(ROUND(R22,0)=0,"",ROUND(R15,0)/ROUND(R22,0)*100)</f>
        <v>11.557442901411683</v>
      </c>
    </row>
    <row r="16" spans="1:19" s="23" customFormat="1" ht="18" customHeight="1" x14ac:dyDescent="0.15">
      <c r="A16" s="173"/>
      <c r="B16" s="14" t="s">
        <v>102</v>
      </c>
      <c r="C16" s="39">
        <f>'3-4-1'!V55</f>
        <v>6302.323149510712</v>
      </c>
      <c r="D16" s="40">
        <f>'3-4-1'!W55</f>
        <v>25.147043931427731</v>
      </c>
      <c r="E16" s="96">
        <f t="shared" si="5"/>
        <v>1.4960807246765668</v>
      </c>
      <c r="F16" s="39">
        <v>7775.4450827569108</v>
      </c>
      <c r="G16" s="40">
        <v>23.650963206751165</v>
      </c>
      <c r="H16" s="96">
        <f t="shared" si="6"/>
        <v>-1.4490367932488368</v>
      </c>
      <c r="I16" s="39">
        <v>8290.4500000000007</v>
      </c>
      <c r="J16" s="40">
        <v>25.1</v>
      </c>
      <c r="K16" s="96">
        <f t="shared" si="7"/>
        <v>-9.9999999999997868E-2</v>
      </c>
      <c r="L16" s="39">
        <v>9544.15</v>
      </c>
      <c r="M16" s="40">
        <v>25.2</v>
      </c>
      <c r="N16" s="96">
        <f t="shared" si="8"/>
        <v>0.30000000000000071</v>
      </c>
      <c r="O16" s="39">
        <v>11873</v>
      </c>
      <c r="P16" s="40">
        <v>24.9</v>
      </c>
      <c r="Q16" s="96">
        <f t="shared" si="4"/>
        <v>-1.146465872013902</v>
      </c>
      <c r="R16" s="39">
        <v>15885.501953125</v>
      </c>
      <c r="S16" s="40">
        <f>IF(ROUND(R22,0)=0,"",ROUND(R16,0)/ROUND(R22,0)*100)</f>
        <v>26.046465872013901</v>
      </c>
    </row>
    <row r="17" spans="1:19" s="23" customFormat="1" ht="18" customHeight="1" x14ac:dyDescent="0.15">
      <c r="A17" s="173"/>
      <c r="B17" s="14" t="s">
        <v>110</v>
      </c>
      <c r="C17" s="39">
        <f>'3-4-1'!V56</f>
        <v>1982.0004467304836</v>
      </c>
      <c r="D17" s="40">
        <f>'3-4-1'!W56</f>
        <v>7.908425373254679</v>
      </c>
      <c r="E17" s="96">
        <f t="shared" si="5"/>
        <v>-1.8847773439032798</v>
      </c>
      <c r="F17" s="39">
        <v>3219.5944514357648</v>
      </c>
      <c r="G17" s="40">
        <v>9.7932027171579588</v>
      </c>
      <c r="H17" s="96">
        <f t="shared" si="6"/>
        <v>-2.6067972828420416</v>
      </c>
      <c r="I17" s="39">
        <v>4110.12</v>
      </c>
      <c r="J17" s="40">
        <v>12.4</v>
      </c>
      <c r="K17" s="96">
        <f t="shared" si="7"/>
        <v>9.9999999999999645E-2</v>
      </c>
      <c r="L17" s="39">
        <v>4670.5200000000004</v>
      </c>
      <c r="M17" s="40">
        <v>12.3</v>
      </c>
      <c r="N17" s="96">
        <f t="shared" si="8"/>
        <v>-0.79999999999999893</v>
      </c>
      <c r="O17" s="39">
        <v>6232</v>
      </c>
      <c r="P17" s="40">
        <v>13.1</v>
      </c>
      <c r="Q17" s="96">
        <f t="shared" si="4"/>
        <v>0.79326621960617061</v>
      </c>
      <c r="R17" s="39">
        <v>7505.65478515625</v>
      </c>
      <c r="S17" s="40">
        <f>IF(ROUND(R22,0)=0,"",ROUND(R17,0)/ROUND(R22,0)*100)</f>
        <v>12.306733780393829</v>
      </c>
    </row>
    <row r="18" spans="1:19" s="23" customFormat="1" ht="18" customHeight="1" x14ac:dyDescent="0.15">
      <c r="A18" s="173"/>
      <c r="B18" s="14" t="s">
        <v>111</v>
      </c>
      <c r="C18" s="39">
        <f>'3-4-1'!V57</f>
        <v>2727.3507874644547</v>
      </c>
      <c r="D18" s="40">
        <f>'3-4-1'!W57</f>
        <v>10.882464837447651</v>
      </c>
      <c r="E18" s="96">
        <f t="shared" si="5"/>
        <v>1.8297863730469572</v>
      </c>
      <c r="F18" s="39">
        <v>2976.1411252676312</v>
      </c>
      <c r="G18" s="40">
        <v>9.0526784644006941</v>
      </c>
      <c r="H18" s="96">
        <f t="shared" si="6"/>
        <v>-0.44732153559930588</v>
      </c>
      <c r="I18" s="39">
        <v>3140.9</v>
      </c>
      <c r="J18" s="40">
        <v>9.5</v>
      </c>
      <c r="K18" s="96">
        <f t="shared" si="7"/>
        <v>-0.40000000000000036</v>
      </c>
      <c r="L18" s="39">
        <v>3769.71</v>
      </c>
      <c r="M18" s="40">
        <v>9.9</v>
      </c>
      <c r="N18" s="96">
        <f t="shared" si="8"/>
        <v>-0.5</v>
      </c>
      <c r="O18" s="39">
        <v>4933</v>
      </c>
      <c r="P18" s="40">
        <v>10.4</v>
      </c>
      <c r="Q18" s="96">
        <f t="shared" si="4"/>
        <v>1.0248462887967076</v>
      </c>
      <c r="R18" s="39">
        <v>5718.02001953125</v>
      </c>
      <c r="S18" s="40">
        <f>IF(ROUND(R22,0)=0,"",ROUND(R18,0)/ROUND(R22,0)*100)</f>
        <v>9.3751537112032928</v>
      </c>
    </row>
    <row r="19" spans="1:19" s="23" customFormat="1" ht="18" customHeight="1" x14ac:dyDescent="0.15">
      <c r="A19" s="173"/>
      <c r="B19" s="14" t="s">
        <v>105</v>
      </c>
      <c r="C19" s="39">
        <f>'3-4-1'!V58</f>
        <v>2225.8470277519878</v>
      </c>
      <c r="D19" s="40">
        <f>'3-4-1'!W58</f>
        <v>8.8814032006376316</v>
      </c>
      <c r="E19" s="96">
        <f t="shared" si="5"/>
        <v>0.80764554411946676</v>
      </c>
      <c r="F19" s="39">
        <v>2654.313007084017</v>
      </c>
      <c r="G19" s="40">
        <v>8.0737576565181648</v>
      </c>
      <c r="H19" s="96">
        <f t="shared" si="6"/>
        <v>0.37375765651816462</v>
      </c>
      <c r="I19" s="39">
        <v>2534.6799999999998</v>
      </c>
      <c r="J19" s="40">
        <v>7.7</v>
      </c>
      <c r="K19" s="96">
        <f t="shared" si="7"/>
        <v>-0.89999999999999947</v>
      </c>
      <c r="L19" s="39">
        <v>3247.31</v>
      </c>
      <c r="M19" s="40">
        <v>8.6</v>
      </c>
      <c r="N19" s="96">
        <f t="shared" si="8"/>
        <v>0.40000000000000036</v>
      </c>
      <c r="O19" s="39">
        <v>3901</v>
      </c>
      <c r="P19" s="40">
        <v>8.1999999999999993</v>
      </c>
      <c r="Q19" s="96">
        <f t="shared" si="4"/>
        <v>-0.52095882999131149</v>
      </c>
      <c r="R19" s="39">
        <v>5318.6337890625</v>
      </c>
      <c r="S19" s="40">
        <f>IF(ROUND(R22,0)=0,"",ROUND(R19,0)/ROUND(R22,0)*100)</f>
        <v>8.7209588299913108</v>
      </c>
    </row>
    <row r="20" spans="1:19" s="23" customFormat="1" ht="18" customHeight="1" x14ac:dyDescent="0.15">
      <c r="A20" s="173"/>
      <c r="B20" s="14" t="s">
        <v>106</v>
      </c>
      <c r="C20" s="39">
        <f>'3-4-1'!V59</f>
        <v>2157.4748894242571</v>
      </c>
      <c r="D20" s="40">
        <f>'3-4-1'!W59</f>
        <v>8.6085899656725875</v>
      </c>
      <c r="E20" s="96">
        <f t="shared" si="5"/>
        <v>-0.6577183722192057</v>
      </c>
      <c r="F20" s="39">
        <v>3046.3736707604171</v>
      </c>
      <c r="G20" s="40">
        <v>9.2663083378917932</v>
      </c>
      <c r="H20" s="96">
        <f t="shared" si="6"/>
        <v>-0.93369166210820609</v>
      </c>
      <c r="I20" s="39">
        <v>3368.5</v>
      </c>
      <c r="J20" s="40">
        <v>10.199999999999999</v>
      </c>
      <c r="K20" s="96">
        <f t="shared" si="7"/>
        <v>0.5</v>
      </c>
      <c r="L20" s="39">
        <v>3697.32</v>
      </c>
      <c r="M20" s="40">
        <v>9.6999999999999993</v>
      </c>
      <c r="N20" s="96">
        <f t="shared" si="8"/>
        <v>-0.80000000000000071</v>
      </c>
      <c r="O20" s="39">
        <v>5011</v>
      </c>
      <c r="P20" s="40">
        <v>10.5</v>
      </c>
      <c r="Q20" s="96">
        <f t="shared" si="4"/>
        <v>0.69691429883097555</v>
      </c>
      <c r="R20" s="39">
        <v>5979.40283203125</v>
      </c>
      <c r="S20" s="40">
        <f>IF(ROUND(R22,0)=0,"",ROUND(R20,0)/ROUND(R22,0)*100)</f>
        <v>9.8030857011690244</v>
      </c>
    </row>
    <row r="21" spans="1:19" s="23" customFormat="1" ht="18" customHeight="1" x14ac:dyDescent="0.15">
      <c r="A21" s="173"/>
      <c r="B21" s="9" t="s">
        <v>112</v>
      </c>
      <c r="C21" s="41">
        <f>'3-4-1'!V60</f>
        <v>6365.3671419961938</v>
      </c>
      <c r="D21" s="42">
        <f>'3-4-1'!W60</f>
        <v>25.39859720964516</v>
      </c>
      <c r="E21" s="97">
        <f t="shared" si="5"/>
        <v>-1.3151061379909166</v>
      </c>
      <c r="F21" s="41">
        <v>8782.3456288373363</v>
      </c>
      <c r="G21" s="42">
        <v>26.713703347636077</v>
      </c>
      <c r="H21" s="97">
        <f t="shared" si="6"/>
        <v>4.713703347636077</v>
      </c>
      <c r="I21" s="41">
        <v>7254.59</v>
      </c>
      <c r="J21" s="42">
        <v>22</v>
      </c>
      <c r="K21" s="97">
        <f t="shared" si="7"/>
        <v>-1.6999999999999993</v>
      </c>
      <c r="L21" s="41">
        <v>9005.7199999999993</v>
      </c>
      <c r="M21" s="42">
        <v>23.7</v>
      </c>
      <c r="N21" s="97">
        <f t="shared" si="8"/>
        <v>-0.69999999999999929</v>
      </c>
      <c r="O21" s="41">
        <v>11601</v>
      </c>
      <c r="P21" s="42">
        <v>24.4</v>
      </c>
      <c r="Q21" s="97">
        <f t="shared" si="4"/>
        <v>2.2098407961830411</v>
      </c>
      <c r="R21" s="41">
        <v>13534.451171875</v>
      </c>
      <c r="S21" s="42">
        <f>IF(ROUND(R22,0)=0,"",ROUND(R21,0)/ROUND(R22,0)*100)</f>
        <v>22.190159203816958</v>
      </c>
    </row>
    <row r="22" spans="1:19" s="23" customFormat="1" ht="18" customHeight="1" x14ac:dyDescent="0.15">
      <c r="A22" s="197"/>
      <c r="B22" s="15" t="s">
        <v>3</v>
      </c>
      <c r="C22" s="43">
        <f>'3-4-1'!V61</f>
        <v>25061.88467597311</v>
      </c>
      <c r="D22" s="44">
        <f>'3-4-1'!W61</f>
        <v>100</v>
      </c>
      <c r="E22" s="98" t="s">
        <v>15</v>
      </c>
      <c r="F22" s="43">
        <v>32875.807275948115</v>
      </c>
      <c r="G22" s="44">
        <v>100</v>
      </c>
      <c r="H22" s="98" t="s">
        <v>113</v>
      </c>
      <c r="I22" s="43">
        <v>33047.01</v>
      </c>
      <c r="J22" s="44">
        <v>100</v>
      </c>
      <c r="K22" s="98" t="s">
        <v>114</v>
      </c>
      <c r="L22" s="43">
        <v>37928.33</v>
      </c>
      <c r="M22" s="44">
        <v>100</v>
      </c>
      <c r="N22" s="98" t="s">
        <v>115</v>
      </c>
      <c r="O22" s="43">
        <v>47612</v>
      </c>
      <c r="P22" s="44">
        <v>100</v>
      </c>
      <c r="Q22" s="98" t="s">
        <v>15</v>
      </c>
      <c r="R22" s="43">
        <v>60990.671875</v>
      </c>
      <c r="S22" s="44">
        <f>IF(ROUND(R22,0)=0,"",ROUND(R22,0)/ROUND(R22,0)*100)</f>
        <v>100</v>
      </c>
    </row>
    <row r="23" spans="1:19" s="23" customFormat="1" ht="18" customHeight="1" x14ac:dyDescent="0.15">
      <c r="A23" s="196" t="s">
        <v>116</v>
      </c>
      <c r="B23" s="94" t="s">
        <v>77</v>
      </c>
      <c r="C23" s="37">
        <f>'3-4-1'!V62</f>
        <v>1597.2216810833911</v>
      </c>
      <c r="D23" s="38">
        <f>'3-4-1'!W62</f>
        <v>10.481713317682464</v>
      </c>
      <c r="E23" s="95">
        <f t="shared" ref="E23:E29" si="9">D23-G23</f>
        <v>2.6283885320100326</v>
      </c>
      <c r="F23" s="37">
        <v>1662.38927500462</v>
      </c>
      <c r="G23" s="38">
        <v>7.8533247856724318</v>
      </c>
      <c r="H23" s="95">
        <f t="shared" ref="H23:H29" si="10">G23-J23</f>
        <v>-1.2466752143275679</v>
      </c>
      <c r="I23" s="37">
        <v>2042.23</v>
      </c>
      <c r="J23" s="38">
        <v>9.1</v>
      </c>
      <c r="K23" s="95">
        <f t="shared" ref="K23:K29" si="11">J23-M23</f>
        <v>-0.90000000000000036</v>
      </c>
      <c r="L23" s="37">
        <v>2258.69</v>
      </c>
      <c r="M23" s="38">
        <v>10</v>
      </c>
      <c r="N23" s="95">
        <f t="shared" ref="N23:N29" si="12">M23-P23</f>
        <v>3.3</v>
      </c>
      <c r="O23" s="37">
        <v>1716</v>
      </c>
      <c r="P23" s="38">
        <v>6.7</v>
      </c>
      <c r="Q23" s="95">
        <f t="shared" si="4"/>
        <v>-6.1590488149427083</v>
      </c>
      <c r="R23" s="37">
        <v>3276.669921875</v>
      </c>
      <c r="S23" s="38">
        <f>IF(ROUND(R30,0)=0,"",ROUND(R23,0)/ROUND(R30,0)*100)</f>
        <v>12.859048814942708</v>
      </c>
    </row>
    <row r="24" spans="1:19" s="23" customFormat="1" ht="18" customHeight="1" x14ac:dyDescent="0.15">
      <c r="A24" s="173"/>
      <c r="B24" s="14" t="s">
        <v>117</v>
      </c>
      <c r="C24" s="39">
        <f>'3-4-1'!V63</f>
        <v>3741.3948895738622</v>
      </c>
      <c r="D24" s="40">
        <f>'3-4-1'!W63</f>
        <v>24.552777554431394</v>
      </c>
      <c r="E24" s="96">
        <f t="shared" si="9"/>
        <v>-0.58329396695361169</v>
      </c>
      <c r="F24" s="39">
        <v>5320.7955679018341</v>
      </c>
      <c r="G24" s="40">
        <v>25.136071521385006</v>
      </c>
      <c r="H24" s="96">
        <f t="shared" si="10"/>
        <v>10.436071521385006</v>
      </c>
      <c r="I24" s="39">
        <v>3308.56</v>
      </c>
      <c r="J24" s="40">
        <v>14.7</v>
      </c>
      <c r="K24" s="96">
        <f t="shared" si="11"/>
        <v>-4.6000000000000014</v>
      </c>
      <c r="L24" s="39">
        <v>4366.45</v>
      </c>
      <c r="M24" s="40">
        <v>19.3</v>
      </c>
      <c r="N24" s="96">
        <f t="shared" si="12"/>
        <v>-3.5999999999999979</v>
      </c>
      <c r="O24" s="39">
        <v>5881</v>
      </c>
      <c r="P24" s="40">
        <v>22.9</v>
      </c>
      <c r="Q24" s="96">
        <f t="shared" si="4"/>
        <v>6.7172971276094771</v>
      </c>
      <c r="R24" s="39">
        <v>4123.80126953125</v>
      </c>
      <c r="S24" s="40">
        <f>IF(ROUND(R30,0)=0,"",ROUND(R24,0)/ROUND(R30,0)*100)</f>
        <v>16.182702872390522</v>
      </c>
    </row>
    <row r="25" spans="1:19" s="23" customFormat="1" ht="18" customHeight="1" x14ac:dyDescent="0.15">
      <c r="A25" s="173"/>
      <c r="B25" s="14" t="s">
        <v>118</v>
      </c>
      <c r="C25" s="39">
        <f>'3-4-1'!V64</f>
        <v>571.5448149237393</v>
      </c>
      <c r="D25" s="40">
        <f>'3-4-1'!W64</f>
        <v>3.7507435374750204</v>
      </c>
      <c r="E25" s="96">
        <f t="shared" si="9"/>
        <v>-2.7486719353520717</v>
      </c>
      <c r="F25" s="39">
        <v>1375.7941853542877</v>
      </c>
      <c r="G25" s="40">
        <v>6.4994154728270921</v>
      </c>
      <c r="H25" s="96">
        <f t="shared" si="10"/>
        <v>4.5994154728270917</v>
      </c>
      <c r="I25" s="39">
        <v>434.48</v>
      </c>
      <c r="J25" s="40">
        <v>1.9</v>
      </c>
      <c r="K25" s="96">
        <f t="shared" si="11"/>
        <v>-7.4</v>
      </c>
      <c r="L25" s="39">
        <v>2094.7399999999998</v>
      </c>
      <c r="M25" s="40">
        <v>9.3000000000000007</v>
      </c>
      <c r="N25" s="96">
        <f t="shared" si="12"/>
        <v>0.80000000000000071</v>
      </c>
      <c r="O25" s="39">
        <v>2187</v>
      </c>
      <c r="P25" s="40">
        <v>8.5</v>
      </c>
      <c r="Q25" s="96">
        <f t="shared" si="4"/>
        <v>-0.72932035787160565</v>
      </c>
      <c r="R25" s="39">
        <v>2351.76953125</v>
      </c>
      <c r="S25" s="40">
        <f>IF(ROUND(R30,0)=0,"",ROUND(R25,0)/ROUND(R30,0)*100)</f>
        <v>9.2293203578716057</v>
      </c>
    </row>
    <row r="26" spans="1:19" s="23" customFormat="1" ht="18" customHeight="1" x14ac:dyDescent="0.15">
      <c r="A26" s="173"/>
      <c r="B26" s="14" t="s">
        <v>119</v>
      </c>
      <c r="C26" s="39">
        <f>'3-4-1'!V65</f>
        <v>1212.4144345574002</v>
      </c>
      <c r="D26" s="40">
        <f>'3-4-1'!W65</f>
        <v>7.9564287636208597</v>
      </c>
      <c r="E26" s="96">
        <f t="shared" si="9"/>
        <v>1.6884066483081099</v>
      </c>
      <c r="F26" s="39">
        <v>1326.8129135570312</v>
      </c>
      <c r="G26" s="40">
        <v>6.2680221153127498</v>
      </c>
      <c r="H26" s="96">
        <f t="shared" si="10"/>
        <v>-6.1319778846872506</v>
      </c>
      <c r="I26" s="39">
        <v>2786.52</v>
      </c>
      <c r="J26" s="40">
        <v>12.4</v>
      </c>
      <c r="K26" s="96">
        <f t="shared" si="11"/>
        <v>6.7</v>
      </c>
      <c r="L26" s="39">
        <v>1278.9000000000001</v>
      </c>
      <c r="M26" s="40">
        <v>5.7</v>
      </c>
      <c r="N26" s="96">
        <f t="shared" si="12"/>
        <v>-2.3999999999999995</v>
      </c>
      <c r="O26" s="39">
        <v>2081</v>
      </c>
      <c r="P26" s="40">
        <v>8.1</v>
      </c>
      <c r="Q26" s="96">
        <f t="shared" si="4"/>
        <v>2.3277507455658455</v>
      </c>
      <c r="R26" s="39">
        <v>1471.0970458984375</v>
      </c>
      <c r="S26" s="40">
        <f>IF(ROUND(R30,0)=0,"",ROUND(R26,0)/ROUND(R30,0)*100)</f>
        <v>5.7722492544341542</v>
      </c>
    </row>
    <row r="27" spans="1:19" s="23" customFormat="1" ht="18" customHeight="1" x14ac:dyDescent="0.15">
      <c r="A27" s="173"/>
      <c r="B27" s="14" t="s">
        <v>105</v>
      </c>
      <c r="C27" s="39">
        <f>'3-4-1'!V66</f>
        <v>502.07773124013113</v>
      </c>
      <c r="D27" s="40">
        <f>'3-4-1'!W66</f>
        <v>3.2948681478464832</v>
      </c>
      <c r="E27" s="96">
        <f t="shared" si="9"/>
        <v>-1.6858039324097489</v>
      </c>
      <c r="F27" s="39">
        <v>1054.3070705083492</v>
      </c>
      <c r="G27" s="40">
        <v>4.9806720802562321</v>
      </c>
      <c r="H27" s="96">
        <f t="shared" si="10"/>
        <v>-1.1193279197437676</v>
      </c>
      <c r="I27" s="39">
        <v>1372.84</v>
      </c>
      <c r="J27" s="40">
        <v>6.1</v>
      </c>
      <c r="K27" s="96">
        <f t="shared" si="11"/>
        <v>-0.80000000000000071</v>
      </c>
      <c r="L27" s="39">
        <v>1555.97</v>
      </c>
      <c r="M27" s="40">
        <v>6.9</v>
      </c>
      <c r="N27" s="96">
        <f t="shared" si="12"/>
        <v>-0.89999999999999947</v>
      </c>
      <c r="O27" s="39">
        <v>1994</v>
      </c>
      <c r="P27" s="40">
        <v>7.8</v>
      </c>
      <c r="Q27" s="96">
        <f t="shared" si="4"/>
        <v>2.6124313294616233</v>
      </c>
      <c r="R27" s="39">
        <v>1322.28271484375</v>
      </c>
      <c r="S27" s="40">
        <f>IF(ROUND(R30,0)=0,"",ROUND(R27,0)/ROUND(R30,0)*100)</f>
        <v>5.1875686705383766</v>
      </c>
    </row>
    <row r="28" spans="1:19" s="23" customFormat="1" ht="18" customHeight="1" x14ac:dyDescent="0.15">
      <c r="A28" s="173"/>
      <c r="B28" s="14" t="s">
        <v>106</v>
      </c>
      <c r="C28" s="39">
        <f>'3-4-1'!V67</f>
        <v>1268.6401224970127</v>
      </c>
      <c r="D28" s="40">
        <f>'3-4-1'!W67</f>
        <v>8.3254079410589874</v>
      </c>
      <c r="E28" s="96">
        <f t="shared" si="9"/>
        <v>-2.991604218577459</v>
      </c>
      <c r="F28" s="39">
        <v>2395.5815088151403</v>
      </c>
      <c r="G28" s="40">
        <v>11.317012159636446</v>
      </c>
      <c r="H28" s="96">
        <f t="shared" si="10"/>
        <v>-8.4829878403635544</v>
      </c>
      <c r="I28" s="39">
        <v>4452.2700000000004</v>
      </c>
      <c r="J28" s="40">
        <v>19.8</v>
      </c>
      <c r="K28" s="96">
        <f t="shared" si="11"/>
        <v>11.200000000000001</v>
      </c>
      <c r="L28" s="39">
        <v>1939.29</v>
      </c>
      <c r="M28" s="40">
        <v>8.6</v>
      </c>
      <c r="N28" s="96">
        <f t="shared" si="12"/>
        <v>-0.30000000000000071</v>
      </c>
      <c r="O28" s="39">
        <v>2273</v>
      </c>
      <c r="P28" s="40">
        <v>8.9</v>
      </c>
      <c r="Q28" s="96">
        <f t="shared" si="4"/>
        <v>-0.55299011144247245</v>
      </c>
      <c r="R28" s="39">
        <v>2409.363525390625</v>
      </c>
      <c r="S28" s="40">
        <f>IF(ROUND(R30,0)=0,"",ROUND(R28,0)/ROUND(R30,0)*100)</f>
        <v>9.4529901114424728</v>
      </c>
    </row>
    <row r="29" spans="1:19" s="23" customFormat="1" ht="18" customHeight="1" x14ac:dyDescent="0.15">
      <c r="A29" s="173"/>
      <c r="B29" s="9" t="s">
        <v>112</v>
      </c>
      <c r="C29" s="41">
        <f>'3-4-1'!V68</f>
        <v>6344.8800165735847</v>
      </c>
      <c r="D29" s="42">
        <f>'3-4-1'!W68</f>
        <v>41.638060737884786</v>
      </c>
      <c r="E29" s="97">
        <f t="shared" si="9"/>
        <v>3.6925788729747495</v>
      </c>
      <c r="F29" s="41">
        <v>8032.2874462281115</v>
      </c>
      <c r="G29" s="42">
        <v>37.945481864910036</v>
      </c>
      <c r="H29" s="97">
        <f t="shared" si="10"/>
        <v>1.9454818649100361</v>
      </c>
      <c r="I29" s="41">
        <v>8091.94</v>
      </c>
      <c r="J29" s="42">
        <v>36</v>
      </c>
      <c r="K29" s="97">
        <f t="shared" si="11"/>
        <v>-4.2999999999999972</v>
      </c>
      <c r="L29" s="41">
        <v>9122.93</v>
      </c>
      <c r="M29" s="42">
        <v>40.299999999999997</v>
      </c>
      <c r="N29" s="97">
        <f t="shared" si="12"/>
        <v>3.0999999999999943</v>
      </c>
      <c r="O29" s="41">
        <v>9547</v>
      </c>
      <c r="P29" s="42">
        <v>37.200000000000003</v>
      </c>
      <c r="Q29" s="97">
        <f t="shared" si="4"/>
        <v>-4.1161199183801571</v>
      </c>
      <c r="R29" s="41">
        <v>10529.2734375</v>
      </c>
      <c r="S29" s="42">
        <f>IF(ROUND(R30,0)=0,"",ROUND(R29,0)/ROUND(R30,0)*100)</f>
        <v>41.31611991838016</v>
      </c>
    </row>
    <row r="30" spans="1:19" s="23" customFormat="1" ht="18" customHeight="1" x14ac:dyDescent="0.15">
      <c r="A30" s="197"/>
      <c r="B30" s="15" t="s">
        <v>3</v>
      </c>
      <c r="C30" s="43">
        <f>'3-4-1'!V69</f>
        <v>15238.173690449123</v>
      </c>
      <c r="D30" s="44">
        <f>'3-4-1'!W69</f>
        <v>100</v>
      </c>
      <c r="E30" s="98" t="s">
        <v>15</v>
      </c>
      <c r="F30" s="43">
        <v>21167.967967369375</v>
      </c>
      <c r="G30" s="44">
        <v>100</v>
      </c>
      <c r="H30" s="98" t="s">
        <v>120</v>
      </c>
      <c r="I30" s="43">
        <v>22488.84</v>
      </c>
      <c r="J30" s="44">
        <v>100</v>
      </c>
      <c r="K30" s="98" t="s">
        <v>113</v>
      </c>
      <c r="L30" s="43">
        <v>22616.97</v>
      </c>
      <c r="M30" s="44">
        <v>100</v>
      </c>
      <c r="N30" s="98" t="s">
        <v>15</v>
      </c>
      <c r="O30" s="43">
        <v>25680</v>
      </c>
      <c r="P30" s="44">
        <v>100</v>
      </c>
      <c r="Q30" s="98" t="s">
        <v>15</v>
      </c>
      <c r="R30" s="43">
        <v>25484.2578125</v>
      </c>
      <c r="S30" s="44">
        <f>IF(ROUND(R30,0)=0,"",ROUND(R30,0)/ROUND(R30,0)*100)</f>
        <v>100</v>
      </c>
    </row>
    <row r="31" spans="1:19" s="23" customFormat="1" ht="18" customHeight="1" x14ac:dyDescent="0.15">
      <c r="A31" s="196" t="s">
        <v>121</v>
      </c>
      <c r="B31" s="94" t="s">
        <v>122</v>
      </c>
      <c r="C31" s="37">
        <f>'3-4-1'!V70</f>
        <v>108.65577342047931</v>
      </c>
      <c r="D31" s="38">
        <f>'3-4-1'!W70</f>
        <v>3.3789060642643483</v>
      </c>
      <c r="E31" s="95">
        <f t="shared" ref="E31:E37" si="13">D31-G31</f>
        <v>-21.107548405407904</v>
      </c>
      <c r="F31" s="37">
        <v>1755.4729595607641</v>
      </c>
      <c r="G31" s="38">
        <v>24.486454469672253</v>
      </c>
      <c r="H31" s="95">
        <f t="shared" ref="H31:H37" si="14">G31-J31</f>
        <v>6.5864544696722547</v>
      </c>
      <c r="I31" s="37">
        <v>844.76</v>
      </c>
      <c r="J31" s="38">
        <v>17.899999999999999</v>
      </c>
      <c r="K31" s="95">
        <f t="shared" ref="K31:K37" si="15">J31-M31</f>
        <v>7.9999999999999982</v>
      </c>
      <c r="L31" s="37">
        <v>577.79999999999995</v>
      </c>
      <c r="M31" s="38">
        <v>9.9</v>
      </c>
      <c r="N31" s="95">
        <f t="shared" ref="N31:N37" si="16">M31-P31</f>
        <v>-13.200000000000001</v>
      </c>
      <c r="O31" s="37">
        <v>1734</v>
      </c>
      <c r="P31" s="38">
        <v>23.1</v>
      </c>
      <c r="Q31" s="95">
        <f t="shared" si="4"/>
        <v>-4.239365479326537</v>
      </c>
      <c r="R31" s="37">
        <v>2387.123291015625</v>
      </c>
      <c r="S31" s="38">
        <f>IF(ROUND(R38,0)=0,"",ROUND(R31,0)/ROUND(R38,0)*100)</f>
        <v>27.339365479326538</v>
      </c>
    </row>
    <row r="32" spans="1:19" s="23" customFormat="1" ht="18" customHeight="1" x14ac:dyDescent="0.15">
      <c r="A32" s="173"/>
      <c r="B32" s="14" t="s">
        <v>123</v>
      </c>
      <c r="C32" s="39">
        <f>'3-4-1'!V71</f>
        <v>1042.6932065755595</v>
      </c>
      <c r="D32" s="40">
        <f>'3-4-1'!W71</f>
        <v>32.424990296938567</v>
      </c>
      <c r="E32" s="96">
        <f t="shared" si="13"/>
        <v>15.155834961246025</v>
      </c>
      <c r="F32" s="39">
        <v>1238.053278142416</v>
      </c>
      <c r="G32" s="40">
        <v>17.269155335692542</v>
      </c>
      <c r="H32" s="96">
        <f t="shared" si="14"/>
        <v>-1.8308446643074596</v>
      </c>
      <c r="I32" s="39">
        <v>901.86</v>
      </c>
      <c r="J32" s="40">
        <v>19.100000000000001</v>
      </c>
      <c r="K32" s="96">
        <f t="shared" si="15"/>
        <v>-8.0999999999999979</v>
      </c>
      <c r="L32" s="39">
        <v>1590.61</v>
      </c>
      <c r="M32" s="40">
        <v>27.2</v>
      </c>
      <c r="N32" s="96">
        <f t="shared" si="16"/>
        <v>5.3000000000000007</v>
      </c>
      <c r="O32" s="39">
        <v>1646</v>
      </c>
      <c r="P32" s="40">
        <v>21.9</v>
      </c>
      <c r="Q32" s="96">
        <f t="shared" si="4"/>
        <v>-1.0412438437750566</v>
      </c>
      <c r="R32" s="39">
        <v>2003.2230224609375</v>
      </c>
      <c r="S32" s="40">
        <f>IF(ROUND(R38,0)=0,"",ROUND(R32,0)/ROUND(R38,0)*100)</f>
        <v>22.941243843775055</v>
      </c>
    </row>
    <row r="33" spans="1:19" s="23" customFormat="1" ht="18" customHeight="1" x14ac:dyDescent="0.15">
      <c r="A33" s="173"/>
      <c r="B33" s="14" t="s">
        <v>124</v>
      </c>
      <c r="C33" s="39">
        <f>'3-4-1'!V72</f>
        <v>175.64171122994651</v>
      </c>
      <c r="D33" s="40">
        <f>'3-4-1'!W72</f>
        <v>5.461990877520881</v>
      </c>
      <c r="E33" s="96">
        <f t="shared" si="13"/>
        <v>-5.9005160941195971</v>
      </c>
      <c r="F33" s="39">
        <v>814.59623998404481</v>
      </c>
      <c r="G33" s="40">
        <v>11.362506971640478</v>
      </c>
      <c r="H33" s="96">
        <f t="shared" si="14"/>
        <v>4.3625069716404781</v>
      </c>
      <c r="I33" s="39">
        <v>332.47</v>
      </c>
      <c r="J33" s="40">
        <v>7</v>
      </c>
      <c r="K33" s="96">
        <f t="shared" si="15"/>
        <v>-6.3000000000000007</v>
      </c>
      <c r="L33" s="39">
        <v>780.34</v>
      </c>
      <c r="M33" s="40">
        <v>13.3</v>
      </c>
      <c r="N33" s="96">
        <f t="shared" si="16"/>
        <v>8.7000000000000011</v>
      </c>
      <c r="O33" s="39">
        <v>342</v>
      </c>
      <c r="P33" s="40">
        <v>4.5999999999999996</v>
      </c>
      <c r="Q33" s="96">
        <f t="shared" si="4"/>
        <v>-3.761012484251518</v>
      </c>
      <c r="R33" s="39">
        <v>730.26348876953125</v>
      </c>
      <c r="S33" s="40">
        <f>IF(ROUND(R38,0)=0,"",ROUND(R33,0)/ROUND(R38,0)*100)</f>
        <v>8.3610124842515177</v>
      </c>
    </row>
    <row r="34" spans="1:19" s="23" customFormat="1" ht="18" customHeight="1" x14ac:dyDescent="0.15">
      <c r="A34" s="173"/>
      <c r="B34" s="14" t="s">
        <v>125</v>
      </c>
      <c r="C34" s="39">
        <f>'3-4-1'!V73</f>
        <v>175.64171122994651</v>
      </c>
      <c r="D34" s="40">
        <f>'3-4-1'!W73</f>
        <v>5.461990877520881</v>
      </c>
      <c r="E34" s="96">
        <f t="shared" si="13"/>
        <v>-4.339527509617108</v>
      </c>
      <c r="F34" s="39">
        <v>702.68647968489154</v>
      </c>
      <c r="G34" s="40">
        <v>9.801518387137989</v>
      </c>
      <c r="H34" s="96">
        <f t="shared" si="14"/>
        <v>1.7015183871379893</v>
      </c>
      <c r="I34" s="39">
        <v>383.67</v>
      </c>
      <c r="J34" s="40">
        <v>8.1</v>
      </c>
      <c r="K34" s="96">
        <f t="shared" si="15"/>
        <v>0.69999999999999929</v>
      </c>
      <c r="L34" s="39">
        <v>433.89</v>
      </c>
      <c r="M34" s="40">
        <v>7.4</v>
      </c>
      <c r="N34" s="96">
        <f t="shared" si="16"/>
        <v>2.7</v>
      </c>
      <c r="O34" s="39">
        <v>355</v>
      </c>
      <c r="P34" s="40">
        <v>4.7</v>
      </c>
      <c r="Q34" s="96">
        <f t="shared" si="4"/>
        <v>2.3176841140762803</v>
      </c>
      <c r="R34" s="39">
        <v>207.90409851074219</v>
      </c>
      <c r="S34" s="40">
        <f>IF(ROUND(R38,0)=0,"",ROUND(R34,0)/ROUND(R38,0)*100)</f>
        <v>2.3823158859237199</v>
      </c>
    </row>
    <row r="35" spans="1:19" s="23" customFormat="1" ht="18" customHeight="1" x14ac:dyDescent="0.15">
      <c r="A35" s="173"/>
      <c r="B35" s="14" t="s">
        <v>126</v>
      </c>
      <c r="C35" s="39">
        <f>'3-4-1'!V74</f>
        <v>215.65042582689642</v>
      </c>
      <c r="D35" s="40">
        <f>'3-4-1'!W74</f>
        <v>6.7061556753904803</v>
      </c>
      <c r="E35" s="96">
        <f t="shared" si="13"/>
        <v>-0.59604867614144119</v>
      </c>
      <c r="F35" s="39">
        <v>523.5066718286231</v>
      </c>
      <c r="G35" s="40">
        <v>7.3022043515319215</v>
      </c>
      <c r="H35" s="96">
        <f t="shared" si="14"/>
        <v>-0.59779564846807887</v>
      </c>
      <c r="I35" s="39">
        <v>374.55</v>
      </c>
      <c r="J35" s="40">
        <v>7.9</v>
      </c>
      <c r="K35" s="96">
        <f t="shared" si="15"/>
        <v>4.3000000000000007</v>
      </c>
      <c r="L35" s="39">
        <v>213.48</v>
      </c>
      <c r="M35" s="40">
        <v>3.6</v>
      </c>
      <c r="N35" s="96">
        <f t="shared" si="16"/>
        <v>-3.6999999999999997</v>
      </c>
      <c r="O35" s="39">
        <v>549</v>
      </c>
      <c r="P35" s="40">
        <v>7.3</v>
      </c>
      <c r="Q35" s="96">
        <f t="shared" si="4"/>
        <v>5.1696598327797503</v>
      </c>
      <c r="R35" s="39">
        <v>186.31890869140625</v>
      </c>
      <c r="S35" s="40">
        <f>IF(ROUND(R38,0)=0,"",ROUND(R35,0)/ROUND(R38,0)*100)</f>
        <v>2.13034016722025</v>
      </c>
    </row>
    <row r="36" spans="1:19" s="23" customFormat="1" ht="18" customHeight="1" x14ac:dyDescent="0.15">
      <c r="A36" s="173"/>
      <c r="B36" s="14" t="s">
        <v>127</v>
      </c>
      <c r="C36" s="39">
        <f>'3-4-1'!V75</f>
        <v>501.37361853832442</v>
      </c>
      <c r="D36" s="40">
        <f>'3-4-1'!W75</f>
        <v>15.591388352512556</v>
      </c>
      <c r="E36" s="96">
        <f t="shared" si="13"/>
        <v>12.753787868428731</v>
      </c>
      <c r="F36" s="39">
        <v>203.43210267600514</v>
      </c>
      <c r="G36" s="40">
        <v>2.837600484083826</v>
      </c>
      <c r="H36" s="96">
        <f t="shared" si="14"/>
        <v>-3.0623995159161743</v>
      </c>
      <c r="I36" s="39">
        <v>278.77</v>
      </c>
      <c r="J36" s="40">
        <v>5.9</v>
      </c>
      <c r="K36" s="96">
        <f t="shared" si="15"/>
        <v>1.8000000000000007</v>
      </c>
      <c r="L36" s="39">
        <v>238.44</v>
      </c>
      <c r="M36" s="40">
        <v>4.0999999999999996</v>
      </c>
      <c r="N36" s="96">
        <f t="shared" si="16"/>
        <v>-5.3000000000000007</v>
      </c>
      <c r="O36" s="39">
        <v>705</v>
      </c>
      <c r="P36" s="40">
        <v>9.4</v>
      </c>
      <c r="Q36" s="96">
        <f t="shared" si="4"/>
        <v>0.30596724315656942</v>
      </c>
      <c r="R36" s="39">
        <v>794.058837890625</v>
      </c>
      <c r="S36" s="40">
        <f>IF(ROUND(R38,0)=0,"",ROUND(R36,0)/ROUND(R38,0)*100)</f>
        <v>9.0940327568434309</v>
      </c>
    </row>
    <row r="37" spans="1:19" s="23" customFormat="1" ht="18" customHeight="1" x14ac:dyDescent="0.15">
      <c r="A37" s="173"/>
      <c r="B37" s="9" t="s">
        <v>128</v>
      </c>
      <c r="C37" s="41">
        <f>'3-4-1'!V76</f>
        <v>996.05216874628627</v>
      </c>
      <c r="D37" s="42">
        <f>'3-4-1'!W76</f>
        <v>30.974577855852296</v>
      </c>
      <c r="E37" s="97">
        <f t="shared" si="13"/>
        <v>4.0340178556113351</v>
      </c>
      <c r="F37" s="41">
        <v>1931.4116976152145</v>
      </c>
      <c r="G37" s="42">
        <v>26.940560000240961</v>
      </c>
      <c r="H37" s="97">
        <f t="shared" si="14"/>
        <v>-7.0594399997590394</v>
      </c>
      <c r="I37" s="41">
        <v>1604.08</v>
      </c>
      <c r="J37" s="42">
        <v>34</v>
      </c>
      <c r="K37" s="97">
        <f t="shared" si="15"/>
        <v>-0.5</v>
      </c>
      <c r="L37" s="41">
        <v>2021.09</v>
      </c>
      <c r="M37" s="42">
        <v>34.5</v>
      </c>
      <c r="N37" s="97">
        <f t="shared" si="16"/>
        <v>5.6000000000000014</v>
      </c>
      <c r="O37" s="41">
        <v>2172</v>
      </c>
      <c r="P37" s="42">
        <v>28.9</v>
      </c>
      <c r="Q37" s="97">
        <f t="shared" si="4"/>
        <v>1.1597640590997571</v>
      </c>
      <c r="R37" s="41">
        <v>2422.225830078125</v>
      </c>
      <c r="S37" s="42">
        <f>IF(ROUND(R38,0)=0,"",ROUND(R37,0)/ROUND(R38,0)*100)</f>
        <v>27.740235940900241</v>
      </c>
    </row>
    <row r="38" spans="1:19" s="23" customFormat="1" ht="18" customHeight="1" x14ac:dyDescent="0.15">
      <c r="A38" s="197"/>
      <c r="B38" s="15" t="s">
        <v>3</v>
      </c>
      <c r="C38" s="43">
        <f>'3-4-1'!V77</f>
        <v>3215.7086155674388</v>
      </c>
      <c r="D38" s="44">
        <f>'3-4-1'!W77</f>
        <v>100</v>
      </c>
      <c r="E38" s="98" t="s">
        <v>120</v>
      </c>
      <c r="F38" s="43">
        <v>7169.1594294919614</v>
      </c>
      <c r="G38" s="44">
        <v>100</v>
      </c>
      <c r="H38" s="98" t="s">
        <v>120</v>
      </c>
      <c r="I38" s="43">
        <v>4720.1499999999996</v>
      </c>
      <c r="J38" s="44">
        <v>100</v>
      </c>
      <c r="K38" s="98" t="s">
        <v>15</v>
      </c>
      <c r="L38" s="43">
        <v>5855.65</v>
      </c>
      <c r="M38" s="44">
        <v>100</v>
      </c>
      <c r="N38" s="98" t="s">
        <v>120</v>
      </c>
      <c r="O38" s="43">
        <v>7503</v>
      </c>
      <c r="P38" s="44">
        <v>100</v>
      </c>
      <c r="Q38" s="98" t="s">
        <v>113</v>
      </c>
      <c r="R38" s="43">
        <v>8731.1171875</v>
      </c>
      <c r="S38" s="44">
        <f>IF(ROUND(R38,0)=0,"",ROUND(R38,0)/ROUND(R38,0)*100)</f>
        <v>100</v>
      </c>
    </row>
    <row r="39" spans="1:19" s="23" customFormat="1" ht="18" customHeight="1" x14ac:dyDescent="0.15">
      <c r="A39" s="196" t="s">
        <v>129</v>
      </c>
      <c r="B39" s="94" t="s">
        <v>130</v>
      </c>
      <c r="C39" s="37">
        <f>'3-4-1'!V222</f>
        <v>4087.2578660982717</v>
      </c>
      <c r="D39" s="38">
        <f>'3-4-1'!W222</f>
        <v>10.11603927214219</v>
      </c>
      <c r="E39" s="95">
        <f t="shared" ref="E39:E45" si="17">D39-G39</f>
        <v>0.77834367447062469</v>
      </c>
      <c r="F39" s="37">
        <v>4156.690615842901</v>
      </c>
      <c r="G39" s="38">
        <v>9.3376955976715657</v>
      </c>
      <c r="H39" s="95">
        <f t="shared" ref="H39:H45" si="18">G39-J39</f>
        <v>-0.46230440232843506</v>
      </c>
      <c r="I39" s="37">
        <v>4163.4399999999996</v>
      </c>
      <c r="J39" s="38">
        <v>9.8000000000000007</v>
      </c>
      <c r="K39" s="95">
        <f t="shared" ref="K39:K45" si="19">J39-M39</f>
        <v>-0.39999999999999858</v>
      </c>
      <c r="L39" s="37">
        <v>4147.01</v>
      </c>
      <c r="M39" s="38">
        <v>10.199999999999999</v>
      </c>
      <c r="N39" s="95">
        <f t="shared" ref="N39:N45" si="20">M39-P39</f>
        <v>2.1999999999999993</v>
      </c>
      <c r="O39" s="37">
        <v>3520</v>
      </c>
      <c r="P39" s="38">
        <v>8</v>
      </c>
      <c r="Q39" s="95">
        <f t="shared" si="4"/>
        <v>-6.0246001123127382</v>
      </c>
      <c r="R39" s="37">
        <v>7741.76025390625</v>
      </c>
      <c r="S39" s="38">
        <f>IF(ROUND(R46,0)=0,"",ROUND(R39,0)/ROUND(R46,0)*100)</f>
        <v>14.024600112312738</v>
      </c>
    </row>
    <row r="40" spans="1:19" s="23" customFormat="1" ht="18" customHeight="1" x14ac:dyDescent="0.15">
      <c r="A40" s="173"/>
      <c r="B40" s="14" t="s">
        <v>102</v>
      </c>
      <c r="C40" s="39">
        <f>'3-4-1'!V223</f>
        <v>5320.9739454855826</v>
      </c>
      <c r="D40" s="40">
        <f>'3-4-1'!W223</f>
        <v>13.16950952496701</v>
      </c>
      <c r="E40" s="96">
        <f t="shared" si="17"/>
        <v>-2.6473649958727936</v>
      </c>
      <c r="F40" s="39">
        <v>7040.9078133938938</v>
      </c>
      <c r="G40" s="40">
        <v>15.816874520839804</v>
      </c>
      <c r="H40" s="96">
        <f t="shared" si="18"/>
        <v>2.6168745208398043</v>
      </c>
      <c r="I40" s="39">
        <v>5610.5</v>
      </c>
      <c r="J40" s="40">
        <v>13.2</v>
      </c>
      <c r="K40" s="96">
        <f t="shared" si="19"/>
        <v>-2.8000000000000007</v>
      </c>
      <c r="L40" s="39">
        <v>6465.12</v>
      </c>
      <c r="M40" s="40">
        <v>16</v>
      </c>
      <c r="N40" s="96">
        <f t="shared" si="20"/>
        <v>2.1999999999999993</v>
      </c>
      <c r="O40" s="39">
        <v>6068</v>
      </c>
      <c r="P40" s="40">
        <v>13.8</v>
      </c>
      <c r="Q40" s="96">
        <f t="shared" si="4"/>
        <v>-1.1466514501023486</v>
      </c>
      <c r="R40" s="39">
        <v>8250.8173828125</v>
      </c>
      <c r="S40" s="40">
        <f>IF(ROUND(R46,0)=0,"",ROUND(R40,0)/ROUND(R46,0)*100)</f>
        <v>14.946651450102349</v>
      </c>
    </row>
    <row r="41" spans="1:19" s="23" customFormat="1" ht="18" customHeight="1" x14ac:dyDescent="0.15">
      <c r="A41" s="173"/>
      <c r="B41" s="14" t="s">
        <v>131</v>
      </c>
      <c r="C41" s="39">
        <f>'3-4-1'!V224</f>
        <v>3243.2649842675905</v>
      </c>
      <c r="D41" s="40">
        <f>'3-4-1'!W224</f>
        <v>8.0271411850347221</v>
      </c>
      <c r="E41" s="96">
        <f t="shared" si="17"/>
        <v>0.97181423261728472</v>
      </c>
      <c r="F41" s="39">
        <v>3140.6904442387204</v>
      </c>
      <c r="G41" s="40">
        <v>7.0553269524174373</v>
      </c>
      <c r="H41" s="96">
        <f t="shared" si="18"/>
        <v>0.4553269524174377</v>
      </c>
      <c r="I41" s="39">
        <v>2812.37</v>
      </c>
      <c r="J41" s="40">
        <v>6.6</v>
      </c>
      <c r="K41" s="96">
        <f t="shared" si="19"/>
        <v>-0.20000000000000018</v>
      </c>
      <c r="L41" s="39">
        <v>2736.97</v>
      </c>
      <c r="M41" s="40">
        <v>6.8</v>
      </c>
      <c r="N41" s="96">
        <f t="shared" si="20"/>
        <v>-1.3999999999999995</v>
      </c>
      <c r="O41" s="39">
        <v>3598</v>
      </c>
      <c r="P41" s="40">
        <v>8.1999999999999993</v>
      </c>
      <c r="Q41" s="96">
        <f t="shared" si="4"/>
        <v>1.707599224679818</v>
      </c>
      <c r="R41" s="39">
        <v>3583.65966796875</v>
      </c>
      <c r="S41" s="40">
        <f>IF(ROUND(R46,0)=0,"",ROUND(R41,0)/ROUND(R46,0)*100)</f>
        <v>6.4924007753201813</v>
      </c>
    </row>
    <row r="42" spans="1:19" s="23" customFormat="1" ht="18" customHeight="1" x14ac:dyDescent="0.15">
      <c r="A42" s="173"/>
      <c r="B42" s="14" t="s">
        <v>132</v>
      </c>
      <c r="C42" s="39">
        <f>'3-4-1'!V225</f>
        <v>2589.0241128261814</v>
      </c>
      <c r="D42" s="40">
        <f>'3-4-1'!W225</f>
        <v>6.4078828544465098</v>
      </c>
      <c r="E42" s="96">
        <f t="shared" si="17"/>
        <v>-0.3653301469496224</v>
      </c>
      <c r="F42" s="39">
        <v>3015.1069530504838</v>
      </c>
      <c r="G42" s="40">
        <v>6.7732130013961322</v>
      </c>
      <c r="H42" s="96">
        <f t="shared" si="18"/>
        <v>1.3732130013961319</v>
      </c>
      <c r="I42" s="39">
        <v>2308.0500000000002</v>
      </c>
      <c r="J42" s="40">
        <v>5.4</v>
      </c>
      <c r="K42" s="96">
        <f t="shared" si="19"/>
        <v>-0.39999999999999947</v>
      </c>
      <c r="L42" s="39">
        <v>2331.89</v>
      </c>
      <c r="M42" s="40">
        <v>5.8</v>
      </c>
      <c r="N42" s="96">
        <f t="shared" si="20"/>
        <v>-0.20000000000000018</v>
      </c>
      <c r="O42" s="39">
        <v>2630</v>
      </c>
      <c r="P42" s="40">
        <v>6</v>
      </c>
      <c r="Q42" s="96">
        <f t="shared" si="4"/>
        <v>0.75753129358911675</v>
      </c>
      <c r="R42" s="39">
        <v>2894.474853515625</v>
      </c>
      <c r="S42" s="40">
        <f>IF(ROUND(R46,0)=0,"",ROUND(R42,0)/ROUND(R46,0)*100)</f>
        <v>5.2424687064108833</v>
      </c>
    </row>
    <row r="43" spans="1:19" s="23" customFormat="1" ht="18" customHeight="1" x14ac:dyDescent="0.15">
      <c r="A43" s="173"/>
      <c r="B43" s="14" t="s">
        <v>133</v>
      </c>
      <c r="C43" s="39">
        <f>'3-4-1'!V226</f>
        <v>3235.6792795363322</v>
      </c>
      <c r="D43" s="40">
        <f>'3-4-1'!W226</f>
        <v>8.0083664246740458</v>
      </c>
      <c r="E43" s="96">
        <f t="shared" si="17"/>
        <v>-0.52404448918001734</v>
      </c>
      <c r="F43" s="39">
        <v>3798.2168089712231</v>
      </c>
      <c r="G43" s="40">
        <v>8.5324109138540631</v>
      </c>
      <c r="H43" s="96">
        <f t="shared" si="18"/>
        <v>0.93241091385406349</v>
      </c>
      <c r="I43" s="39">
        <v>3229.52</v>
      </c>
      <c r="J43" s="40">
        <v>7.6</v>
      </c>
      <c r="K43" s="96">
        <f t="shared" si="19"/>
        <v>-0.10000000000000053</v>
      </c>
      <c r="L43" s="39">
        <v>3124.02</v>
      </c>
      <c r="M43" s="40">
        <v>7.7</v>
      </c>
      <c r="N43" s="96">
        <f t="shared" si="20"/>
        <v>0.90000000000000036</v>
      </c>
      <c r="O43" s="39">
        <v>2968</v>
      </c>
      <c r="P43" s="40">
        <v>6.8</v>
      </c>
      <c r="Q43" s="96">
        <f t="shared" si="4"/>
        <v>0.4289694400666626</v>
      </c>
      <c r="R43" s="39">
        <v>3517.064697265625</v>
      </c>
      <c r="S43" s="40">
        <f>IF(ROUND(R46,0)=0,"",ROUND(R43,0)/ROUND(R46,0)*100)</f>
        <v>6.3710305599333372</v>
      </c>
    </row>
    <row r="44" spans="1:19" s="23" customFormat="1" ht="18" customHeight="1" x14ac:dyDescent="0.15">
      <c r="A44" s="173"/>
      <c r="B44" s="14" t="s">
        <v>106</v>
      </c>
      <c r="C44" s="39">
        <f>'3-4-1'!V227</f>
        <v>6391.0812147687775</v>
      </c>
      <c r="D44" s="40">
        <f>'3-4-1'!W227</f>
        <v>15.818044928437285</v>
      </c>
      <c r="E44" s="96">
        <f t="shared" si="17"/>
        <v>1.805192122437532</v>
      </c>
      <c r="F44" s="39">
        <v>6237.8445678194357</v>
      </c>
      <c r="G44" s="40">
        <v>14.012852805999753</v>
      </c>
      <c r="H44" s="96">
        <f t="shared" si="18"/>
        <v>-0.4871471940002472</v>
      </c>
      <c r="I44" s="39">
        <v>6150.01</v>
      </c>
      <c r="J44" s="40">
        <v>14.5</v>
      </c>
      <c r="K44" s="96">
        <f t="shared" si="19"/>
        <v>-1.0999999999999996</v>
      </c>
      <c r="L44" s="39">
        <v>6328.47</v>
      </c>
      <c r="M44" s="40">
        <v>15.6</v>
      </c>
      <c r="N44" s="96">
        <f t="shared" si="20"/>
        <v>-0.20000000000000107</v>
      </c>
      <c r="O44" s="39">
        <v>6947</v>
      </c>
      <c r="P44" s="40">
        <v>15.8</v>
      </c>
      <c r="Q44" s="96">
        <f t="shared" si="4"/>
        <v>5.9056102023440769</v>
      </c>
      <c r="R44" s="39">
        <v>5462.16748046875</v>
      </c>
      <c r="S44" s="40">
        <f>IF(ROUND(R46,0)=0,"",ROUND(R44,0)/ROUND(R46,0)*100)</f>
        <v>9.8943897976559239</v>
      </c>
    </row>
    <row r="45" spans="1:19" s="23" customFormat="1" ht="18" customHeight="1" x14ac:dyDescent="0.15">
      <c r="A45" s="173"/>
      <c r="B45" s="9" t="s">
        <v>112</v>
      </c>
      <c r="C45" s="41">
        <f>'3-4-1'!V228</f>
        <v>15536.455238825942</v>
      </c>
      <c r="D45" s="42">
        <f>'3-4-1'!W228</f>
        <v>38.45301581029819</v>
      </c>
      <c r="E45" s="97">
        <f t="shared" si="17"/>
        <v>-1.8610397523069366E-2</v>
      </c>
      <c r="F45" s="41">
        <v>17125.707939563003</v>
      </c>
      <c r="G45" s="42">
        <v>38.471626207821259</v>
      </c>
      <c r="H45" s="97">
        <f t="shared" si="18"/>
        <v>-4.3283737921787377</v>
      </c>
      <c r="I45" s="41">
        <v>18168.98</v>
      </c>
      <c r="J45" s="42">
        <v>42.8</v>
      </c>
      <c r="K45" s="97">
        <f t="shared" si="19"/>
        <v>4.8999999999999986</v>
      </c>
      <c r="L45" s="41">
        <v>15335.37</v>
      </c>
      <c r="M45" s="42">
        <v>37.9</v>
      </c>
      <c r="N45" s="97">
        <f t="shared" si="20"/>
        <v>-3.3999999999999986</v>
      </c>
      <c r="O45" s="41">
        <v>18128</v>
      </c>
      <c r="P45" s="42">
        <v>41.3</v>
      </c>
      <c r="Q45" s="97">
        <f t="shared" si="4"/>
        <v>-1.7284585982645879</v>
      </c>
      <c r="R45" s="41">
        <v>23752.767578125</v>
      </c>
      <c r="S45" s="42">
        <f>IF(ROUND(R46,0)=0,"",ROUND(R45,0)/ROUND(R46,0)*100)</f>
        <v>43.028458598264585</v>
      </c>
    </row>
    <row r="46" spans="1:19" s="23" customFormat="1" ht="18" customHeight="1" x14ac:dyDescent="0.15">
      <c r="A46" s="198"/>
      <c r="B46" s="15" t="s">
        <v>3</v>
      </c>
      <c r="C46" s="43">
        <f>'3-4-1'!V229</f>
        <v>40403.736641808697</v>
      </c>
      <c r="D46" s="44">
        <f>'3-4-1'!W229</f>
        <v>100</v>
      </c>
      <c r="E46" s="98" t="s">
        <v>113</v>
      </c>
      <c r="F46" s="43">
        <v>44515.165142879654</v>
      </c>
      <c r="G46" s="44">
        <v>100</v>
      </c>
      <c r="H46" s="98" t="s">
        <v>113</v>
      </c>
      <c r="I46" s="43">
        <v>42442.87</v>
      </c>
      <c r="J46" s="44">
        <v>100</v>
      </c>
      <c r="K46" s="98" t="s">
        <v>113</v>
      </c>
      <c r="L46" s="43">
        <v>40468.85</v>
      </c>
      <c r="M46" s="44">
        <v>100</v>
      </c>
      <c r="N46" s="98" t="s">
        <v>113</v>
      </c>
      <c r="O46" s="43">
        <v>43859</v>
      </c>
      <c r="P46" s="44">
        <v>100</v>
      </c>
      <c r="Q46" s="98" t="s">
        <v>113</v>
      </c>
      <c r="R46" s="43">
        <v>55202.7109375</v>
      </c>
      <c r="S46" s="44">
        <f>IF(ROUND(R46,0)=0,"",ROUND(R46,0)/ROUND(R46,0)*100)</f>
        <v>100</v>
      </c>
    </row>
    <row r="47" spans="1:19" s="23" customFormat="1" ht="18" customHeight="1" x14ac:dyDescent="0.15">
      <c r="A47" s="196" t="s">
        <v>134</v>
      </c>
      <c r="B47" s="94" t="s">
        <v>77</v>
      </c>
      <c r="C47" s="37">
        <f>'3-4-1'!V286</f>
        <v>2569.632522227249</v>
      </c>
      <c r="D47" s="38">
        <f>'3-4-1'!W286</f>
        <v>8.2633720754474567</v>
      </c>
      <c r="E47" s="95">
        <f t="shared" ref="E47:E53" si="21">D47-G47</f>
        <v>0.86420421683646342</v>
      </c>
      <c r="F47" s="37">
        <v>2660.6284757554099</v>
      </c>
      <c r="G47" s="38">
        <v>7.3991678586109932</v>
      </c>
      <c r="H47" s="95">
        <f t="shared" ref="H47:H53" si="22">G47-J47</f>
        <v>-0.50083214138900711</v>
      </c>
      <c r="I47" s="37">
        <v>2759.28</v>
      </c>
      <c r="J47" s="38">
        <v>7.9</v>
      </c>
      <c r="K47" s="95">
        <f t="shared" ref="K47:K53" si="23">J47-M47</f>
        <v>2.7</v>
      </c>
      <c r="L47" s="37">
        <v>1790.68</v>
      </c>
      <c r="M47" s="38">
        <v>5.2</v>
      </c>
      <c r="N47" s="95">
        <f t="shared" ref="N47:N53" si="24">M47-P47</f>
        <v>0.79999999999999982</v>
      </c>
      <c r="O47" s="37">
        <v>1680</v>
      </c>
      <c r="P47" s="38">
        <v>4.4000000000000004</v>
      </c>
      <c r="Q47" s="95">
        <f t="shared" si="4"/>
        <v>-6.4993085986951016</v>
      </c>
      <c r="R47" s="37">
        <v>4476.74755859375</v>
      </c>
      <c r="S47" s="38">
        <f>IF(ROUND(R54,0)=0,"",ROUND(R47,0)/ROUND(R54,0)*100)</f>
        <v>10.899308598695102</v>
      </c>
    </row>
    <row r="48" spans="1:19" s="23" customFormat="1" ht="18" customHeight="1" x14ac:dyDescent="0.15">
      <c r="A48" s="173"/>
      <c r="B48" s="14" t="s">
        <v>102</v>
      </c>
      <c r="C48" s="39">
        <f>'3-4-1'!V287</f>
        <v>5868.5545847240965</v>
      </c>
      <c r="D48" s="40">
        <f>'3-4-1'!W287</f>
        <v>18.871978642539769</v>
      </c>
      <c r="E48" s="96">
        <f t="shared" si="21"/>
        <v>0.34023295553676647</v>
      </c>
      <c r="F48" s="39">
        <v>6663.7345202158531</v>
      </c>
      <c r="G48" s="40">
        <v>18.531745687003003</v>
      </c>
      <c r="H48" s="96">
        <f t="shared" si="22"/>
        <v>1.6317456870030043</v>
      </c>
      <c r="I48" s="39">
        <v>5898.93</v>
      </c>
      <c r="J48" s="40">
        <v>16.899999999999999</v>
      </c>
      <c r="K48" s="96">
        <f t="shared" si="23"/>
        <v>-1.3000000000000007</v>
      </c>
      <c r="L48" s="39">
        <v>6250.01</v>
      </c>
      <c r="M48" s="40">
        <v>18.2</v>
      </c>
      <c r="N48" s="96">
        <f t="shared" si="24"/>
        <v>2.0999999999999979</v>
      </c>
      <c r="O48" s="39">
        <v>6139</v>
      </c>
      <c r="P48" s="40">
        <v>16.100000000000001</v>
      </c>
      <c r="Q48" s="96">
        <f t="shared" si="4"/>
        <v>-1.5380368098159494</v>
      </c>
      <c r="R48" s="39">
        <v>7245.35693359375</v>
      </c>
      <c r="S48" s="40">
        <f>IF(ROUND(R54,0)=0,"",ROUND(R48,0)/ROUND(R54,0)*100)</f>
        <v>17.638036809815951</v>
      </c>
    </row>
    <row r="49" spans="1:19" s="23" customFormat="1" ht="18" customHeight="1" x14ac:dyDescent="0.15">
      <c r="A49" s="173"/>
      <c r="B49" s="14" t="s">
        <v>131</v>
      </c>
      <c r="C49" s="39">
        <f>'3-4-1'!V288</f>
        <v>2844.0466301376268</v>
      </c>
      <c r="D49" s="40">
        <f>'3-4-1'!W288</f>
        <v>9.145827390283678</v>
      </c>
      <c r="E49" s="96">
        <f t="shared" si="21"/>
        <v>-1.7241303118371327</v>
      </c>
      <c r="F49" s="39">
        <v>3908.6718324496346</v>
      </c>
      <c r="G49" s="40">
        <v>10.869957702120811</v>
      </c>
      <c r="H49" s="96">
        <f t="shared" si="22"/>
        <v>1.1699577021208114</v>
      </c>
      <c r="I49" s="39">
        <v>3404.48</v>
      </c>
      <c r="J49" s="40">
        <v>9.6999999999999993</v>
      </c>
      <c r="K49" s="96">
        <f t="shared" si="23"/>
        <v>-1.1000000000000014</v>
      </c>
      <c r="L49" s="39">
        <v>3725.34</v>
      </c>
      <c r="M49" s="40">
        <v>10.8</v>
      </c>
      <c r="N49" s="96">
        <f t="shared" si="24"/>
        <v>-0.79999999999999893</v>
      </c>
      <c r="O49" s="39">
        <v>4423</v>
      </c>
      <c r="P49" s="40">
        <v>11.6</v>
      </c>
      <c r="Q49" s="96">
        <f t="shared" si="4"/>
        <v>1.686668614275975</v>
      </c>
      <c r="R49" s="39">
        <v>4072.240966796875</v>
      </c>
      <c r="S49" s="40">
        <f>IF(ROUND(R54,0)=0,"",ROUND(R49,0)/ROUND(R54,0)*100)</f>
        <v>9.9133313857240246</v>
      </c>
    </row>
    <row r="50" spans="1:19" s="23" customFormat="1" ht="18" customHeight="1" x14ac:dyDescent="0.15">
      <c r="A50" s="173"/>
      <c r="B50" s="14" t="s">
        <v>135</v>
      </c>
      <c r="C50" s="39">
        <f>'3-4-1'!V289</f>
        <v>3320.5611049591535</v>
      </c>
      <c r="D50" s="40">
        <f>'3-4-1'!W289</f>
        <v>10.678192960351165</v>
      </c>
      <c r="E50" s="96">
        <f t="shared" si="21"/>
        <v>2.5213993645412103E-2</v>
      </c>
      <c r="F50" s="39">
        <v>3830.6495719589698</v>
      </c>
      <c r="G50" s="40">
        <v>10.652978966705753</v>
      </c>
      <c r="H50" s="96">
        <f t="shared" si="22"/>
        <v>1.7529789667057525</v>
      </c>
      <c r="I50" s="39">
        <v>3107.72</v>
      </c>
      <c r="J50" s="40">
        <v>8.9</v>
      </c>
      <c r="K50" s="96">
        <f t="shared" si="23"/>
        <v>-0.90000000000000036</v>
      </c>
      <c r="L50" s="39">
        <v>3357.5</v>
      </c>
      <c r="M50" s="40">
        <v>9.8000000000000007</v>
      </c>
      <c r="N50" s="96">
        <f t="shared" si="24"/>
        <v>-1.8999999999999986</v>
      </c>
      <c r="O50" s="39">
        <v>4445</v>
      </c>
      <c r="P50" s="40">
        <v>11.7</v>
      </c>
      <c r="Q50" s="96">
        <f t="shared" si="4"/>
        <v>2.6022300126594597</v>
      </c>
      <c r="R50" s="39">
        <v>3736.6416015625</v>
      </c>
      <c r="S50" s="40">
        <f>IF(ROUND(R54,0)=0,"",ROUND(R50,0)/ROUND(R54,0)*100)</f>
        <v>9.0977699873405395</v>
      </c>
    </row>
    <row r="51" spans="1:19" s="23" customFormat="1" ht="18" customHeight="1" x14ac:dyDescent="0.15">
      <c r="A51" s="173"/>
      <c r="B51" s="14" t="s">
        <v>105</v>
      </c>
      <c r="C51" s="39">
        <f>'3-4-1'!V290</f>
        <v>2985.2561974458722</v>
      </c>
      <c r="D51" s="40">
        <f>'3-4-1'!W290</f>
        <v>9.5999262488510428</v>
      </c>
      <c r="E51" s="96">
        <f t="shared" si="21"/>
        <v>-0.97350214333311946</v>
      </c>
      <c r="F51" s="39">
        <v>3802.0443925821396</v>
      </c>
      <c r="G51" s="40">
        <v>10.573428392184162</v>
      </c>
      <c r="H51" s="96">
        <f t="shared" si="22"/>
        <v>2.173428392184162</v>
      </c>
      <c r="I51" s="39">
        <v>2952.37</v>
      </c>
      <c r="J51" s="40">
        <v>8.4</v>
      </c>
      <c r="K51" s="96">
        <f t="shared" si="23"/>
        <v>-2.7999999999999989</v>
      </c>
      <c r="L51" s="39">
        <v>3845.34</v>
      </c>
      <c r="M51" s="40">
        <v>11.2</v>
      </c>
      <c r="N51" s="96">
        <f t="shared" si="24"/>
        <v>1.2999999999999989</v>
      </c>
      <c r="O51" s="39">
        <v>3785</v>
      </c>
      <c r="P51" s="40">
        <v>9.9</v>
      </c>
      <c r="Q51" s="96">
        <f t="shared" si="4"/>
        <v>0.69024247735904254</v>
      </c>
      <c r="R51" s="39">
        <v>3783.194091796875</v>
      </c>
      <c r="S51" s="40">
        <f>IF(ROUND(R54,0)=0,"",ROUND(R51,0)/ROUND(R54,0)*100)</f>
        <v>9.2097575226409578</v>
      </c>
    </row>
    <row r="52" spans="1:19" s="23" customFormat="1" ht="18" customHeight="1" x14ac:dyDescent="0.15">
      <c r="A52" s="173"/>
      <c r="B52" s="14" t="s">
        <v>106</v>
      </c>
      <c r="C52" s="39">
        <f>'3-4-1'!V291</f>
        <v>3919.0532693733303</v>
      </c>
      <c r="D52" s="40">
        <f>'3-4-1'!W291</f>
        <v>12.602811907229846</v>
      </c>
      <c r="E52" s="96">
        <f t="shared" si="21"/>
        <v>0.9407770114435241</v>
      </c>
      <c r="F52" s="39">
        <v>4193.4907711104624</v>
      </c>
      <c r="G52" s="40">
        <v>11.662034895786322</v>
      </c>
      <c r="H52" s="96">
        <f t="shared" si="22"/>
        <v>-4.0379651042136775</v>
      </c>
      <c r="I52" s="39">
        <v>5480.27</v>
      </c>
      <c r="J52" s="40">
        <v>15.7</v>
      </c>
      <c r="K52" s="96">
        <f t="shared" si="23"/>
        <v>2.6999999999999993</v>
      </c>
      <c r="L52" s="39">
        <v>4481.83</v>
      </c>
      <c r="M52" s="40">
        <v>13</v>
      </c>
      <c r="N52" s="96">
        <f t="shared" si="24"/>
        <v>-9.9999999999999645E-2</v>
      </c>
      <c r="O52" s="39">
        <v>5002</v>
      </c>
      <c r="P52" s="40">
        <v>13.1</v>
      </c>
      <c r="Q52" s="96">
        <f t="shared" si="4"/>
        <v>0.33585548738922988</v>
      </c>
      <c r="R52" s="39">
        <v>5243.00732421875</v>
      </c>
      <c r="S52" s="40">
        <f>IF(ROUND(R54,0)=0,"",ROUND(R52,0)/ROUND(R54,0)*100)</f>
        <v>12.76414451261077</v>
      </c>
    </row>
    <row r="53" spans="1:19" s="23" customFormat="1" ht="18" customHeight="1" x14ac:dyDescent="0.15">
      <c r="A53" s="173"/>
      <c r="B53" s="9" t="s">
        <v>112</v>
      </c>
      <c r="C53" s="41">
        <f>'3-4-1'!V292</f>
        <v>9589.5533118426192</v>
      </c>
      <c r="D53" s="42">
        <f>'3-4-1'!W292</f>
        <v>30.837890775297048</v>
      </c>
      <c r="E53" s="97">
        <f t="shared" si="21"/>
        <v>0.52720427770807632</v>
      </c>
      <c r="F53" s="41">
        <v>10899.262884180516</v>
      </c>
      <c r="G53" s="42">
        <v>30.310686497588971</v>
      </c>
      <c r="H53" s="97">
        <f t="shared" si="22"/>
        <v>-2.1893135024110286</v>
      </c>
      <c r="I53" s="41">
        <v>11349.41</v>
      </c>
      <c r="J53" s="42">
        <v>32.5</v>
      </c>
      <c r="K53" s="97">
        <f t="shared" si="23"/>
        <v>0.69999999999999929</v>
      </c>
      <c r="L53" s="41">
        <v>10945.81</v>
      </c>
      <c r="M53" s="42">
        <v>31.8</v>
      </c>
      <c r="N53" s="97">
        <f t="shared" si="24"/>
        <v>-1.3000000000000007</v>
      </c>
      <c r="O53" s="41">
        <v>12583</v>
      </c>
      <c r="P53" s="42">
        <v>33.1</v>
      </c>
      <c r="Q53" s="97">
        <f t="shared" si="4"/>
        <v>2.6247833284643143</v>
      </c>
      <c r="R53" s="41">
        <v>12518.38671875</v>
      </c>
      <c r="S53" s="42">
        <f>IF(ROUND(R54,0)=0,"",ROUND(R53,0)/ROUND(R54,0)*100)</f>
        <v>30.475216671535687</v>
      </c>
    </row>
    <row r="54" spans="1:19" s="23" customFormat="1" ht="18" customHeight="1" thickBot="1" x14ac:dyDescent="0.2">
      <c r="A54" s="199"/>
      <c r="B54" s="16" t="s">
        <v>3</v>
      </c>
      <c r="C54" s="130">
        <f>'3-4-1'!V293</f>
        <v>31096.657620709946</v>
      </c>
      <c r="D54" s="112">
        <f>'3-4-1'!W293</f>
        <v>100</v>
      </c>
      <c r="E54" s="99" t="s">
        <v>15</v>
      </c>
      <c r="F54" s="130">
        <v>35958.48244825298</v>
      </c>
      <c r="G54" s="112">
        <v>100</v>
      </c>
      <c r="H54" s="99" t="s">
        <v>136</v>
      </c>
      <c r="I54" s="130">
        <v>34952.46</v>
      </c>
      <c r="J54" s="112">
        <v>100</v>
      </c>
      <c r="K54" s="99" t="s">
        <v>113</v>
      </c>
      <c r="L54" s="130">
        <v>34396.5</v>
      </c>
      <c r="M54" s="112">
        <v>100</v>
      </c>
      <c r="N54" s="99" t="s">
        <v>15</v>
      </c>
      <c r="O54" s="130">
        <v>38056</v>
      </c>
      <c r="P54" s="112">
        <v>100</v>
      </c>
      <c r="Q54" s="99" t="s">
        <v>137</v>
      </c>
      <c r="R54" s="130">
        <v>41075.57421875</v>
      </c>
      <c r="S54" s="112">
        <f>IF(ROUND(R54,0)=0,"",ROUND(R54,0)/ROUND(R54,0)*100)</f>
        <v>100</v>
      </c>
    </row>
    <row r="55" spans="1:19" s="23" customFormat="1" ht="18" customHeight="1" thickTop="1" x14ac:dyDescent="0.15">
      <c r="A55" s="190" t="s">
        <v>10</v>
      </c>
      <c r="B55" s="100" t="s">
        <v>77</v>
      </c>
      <c r="C55" s="129">
        <f>'3-4-1'!V294</f>
        <v>11818.949583990654</v>
      </c>
      <c r="D55" s="111">
        <f>'3-4-1'!W294</f>
        <v>10.042868110559908</v>
      </c>
      <c r="E55" s="101">
        <f t="shared" ref="E55:E61" si="25">D55-G55</f>
        <v>-0.20995079477902046</v>
      </c>
      <c r="F55" s="129">
        <v>14876.942624930251</v>
      </c>
      <c r="G55" s="111">
        <v>10.252818905338929</v>
      </c>
      <c r="H55" s="101">
        <f t="shared" ref="H55:H61" si="26">G55-J55</f>
        <v>5.2818905338929412E-2</v>
      </c>
      <c r="I55" s="129">
        <v>14396.85</v>
      </c>
      <c r="J55" s="111">
        <v>10.199999999999999</v>
      </c>
      <c r="K55" s="101">
        <f t="shared" ref="K55:K61" si="27">J55-M55</f>
        <v>1.2999999999999989</v>
      </c>
      <c r="L55" s="129">
        <v>13010.49</v>
      </c>
      <c r="M55" s="111">
        <v>8.9</v>
      </c>
      <c r="N55" s="101">
        <f t="shared" ref="N55:N61" si="28">M55-P55</f>
        <v>1.2000000000000002</v>
      </c>
      <c r="O55" s="129">
        <v>12933</v>
      </c>
      <c r="P55" s="111">
        <v>7.7</v>
      </c>
      <c r="Q55" s="101">
        <f t="shared" si="4"/>
        <v>-5.2448288722350176</v>
      </c>
      <c r="R55" s="129">
        <v>25684.537109375</v>
      </c>
      <c r="S55" s="111">
        <f>IF(ROUND(R62,0)=0,"",ROUND(R55,0)/ROUND(R62,0)*100)</f>
        <v>12.944828872235018</v>
      </c>
    </row>
    <row r="56" spans="1:19" s="23" customFormat="1" ht="18" customHeight="1" x14ac:dyDescent="0.15">
      <c r="A56" s="191"/>
      <c r="B56" s="14" t="s">
        <v>102</v>
      </c>
      <c r="C56" s="39">
        <f>'3-4-1'!V295</f>
        <v>23104.034576587081</v>
      </c>
      <c r="D56" s="40">
        <f>'3-4-1'!W295</f>
        <v>19.632097626406406</v>
      </c>
      <c r="E56" s="96">
        <f t="shared" si="25"/>
        <v>-0.20447266811471465</v>
      </c>
      <c r="F56" s="39">
        <v>28783.061602045436</v>
      </c>
      <c r="G56" s="40">
        <v>19.83657029452112</v>
      </c>
      <c r="H56" s="96">
        <f t="shared" si="26"/>
        <v>2.4365702945211218</v>
      </c>
      <c r="I56" s="39">
        <v>24522.86</v>
      </c>
      <c r="J56" s="40">
        <v>17.399999999999999</v>
      </c>
      <c r="K56" s="96">
        <f t="shared" si="27"/>
        <v>-2.6000000000000014</v>
      </c>
      <c r="L56" s="39">
        <v>29172.38</v>
      </c>
      <c r="M56" s="40">
        <v>20</v>
      </c>
      <c r="N56" s="96">
        <f t="shared" si="28"/>
        <v>0.39999999999999858</v>
      </c>
      <c r="O56" s="39">
        <v>32854</v>
      </c>
      <c r="P56" s="40">
        <v>19.600000000000001</v>
      </c>
      <c r="Q56" s="96">
        <f t="shared" si="4"/>
        <v>-0.12946139230617959</v>
      </c>
      <c r="R56" s="39">
        <v>39146.609375</v>
      </c>
      <c r="S56" s="40">
        <f>IF(ROUND(R62,0)=0,"",ROUND(R56,0)/ROUND(R62,0)*100)</f>
        <v>19.729461392306181</v>
      </c>
    </row>
    <row r="57" spans="1:19" s="23" customFormat="1" ht="18" customHeight="1" x14ac:dyDescent="0.15">
      <c r="A57" s="191"/>
      <c r="B57" s="14" t="s">
        <v>110</v>
      </c>
      <c r="C57" s="39">
        <f>'3-4-1'!V296</f>
        <v>9048.9158379774453</v>
      </c>
      <c r="D57" s="40">
        <f>'3-4-1'!W296</f>
        <v>7.6890985665478775</v>
      </c>
      <c r="E57" s="96">
        <f t="shared" si="25"/>
        <v>-1.1468902175113316</v>
      </c>
      <c r="F57" s="39">
        <v>12821.107969294675</v>
      </c>
      <c r="G57" s="40">
        <v>8.8359887840592091</v>
      </c>
      <c r="H57" s="96">
        <f t="shared" si="26"/>
        <v>0.73598878405920942</v>
      </c>
      <c r="I57" s="39">
        <v>11393.62</v>
      </c>
      <c r="J57" s="40">
        <v>8.1</v>
      </c>
      <c r="K57" s="96">
        <f t="shared" si="27"/>
        <v>-1.9000000000000004</v>
      </c>
      <c r="L57" s="39">
        <v>14525.83</v>
      </c>
      <c r="M57" s="40">
        <v>10</v>
      </c>
      <c r="N57" s="96">
        <f t="shared" si="28"/>
        <v>-0.30000000000000071</v>
      </c>
      <c r="O57" s="39">
        <v>17307</v>
      </c>
      <c r="P57" s="40">
        <v>10.3</v>
      </c>
      <c r="Q57" s="96">
        <f t="shared" si="4"/>
        <v>0.95462480911606207</v>
      </c>
      <c r="R57" s="39">
        <v>18543.43359375</v>
      </c>
      <c r="S57" s="40">
        <f>IF(ROUND(R62,0)=0,"",ROUND(R57,0)/ROUND(R62,0)*100)</f>
        <v>9.3453751908839386</v>
      </c>
    </row>
    <row r="58" spans="1:19" s="23" customFormat="1" ht="18" customHeight="1" x14ac:dyDescent="0.15">
      <c r="A58" s="191"/>
      <c r="B58" s="14" t="s">
        <v>119</v>
      </c>
      <c r="C58" s="39">
        <f>'3-4-1'!V297</f>
        <v>10202.396231018485</v>
      </c>
      <c r="D58" s="40">
        <f>'3-4-1'!W297</f>
        <v>8.6692407841878794</v>
      </c>
      <c r="E58" s="96">
        <f t="shared" si="25"/>
        <v>0.35338446668738044</v>
      </c>
      <c r="F58" s="39">
        <v>12066.390565837173</v>
      </c>
      <c r="G58" s="40">
        <v>8.3158563175004989</v>
      </c>
      <c r="H58" s="96">
        <f t="shared" si="26"/>
        <v>-0.18414368249950108</v>
      </c>
      <c r="I58" s="39">
        <v>12004.63</v>
      </c>
      <c r="J58" s="40">
        <v>8.5</v>
      </c>
      <c r="K58" s="96">
        <f t="shared" si="27"/>
        <v>0.59999999999999964</v>
      </c>
      <c r="L58" s="39">
        <v>11489.41</v>
      </c>
      <c r="M58" s="40">
        <v>7.9</v>
      </c>
      <c r="N58" s="96">
        <f t="shared" si="28"/>
        <v>-1</v>
      </c>
      <c r="O58" s="39">
        <v>14957</v>
      </c>
      <c r="P58" s="40">
        <v>8.9</v>
      </c>
      <c r="Q58" s="96">
        <f t="shared" si="4"/>
        <v>1.522178319616569</v>
      </c>
      <c r="R58" s="39">
        <v>14638.744140625</v>
      </c>
      <c r="S58" s="40">
        <f>IF(ROUND(R62,0)=0,"",ROUND(R58,0)/ROUND(R62,0)*100)</f>
        <v>7.3778216803834313</v>
      </c>
    </row>
    <row r="59" spans="1:19" s="23" customFormat="1" ht="18" customHeight="1" x14ac:dyDescent="0.15">
      <c r="A59" s="191"/>
      <c r="B59" s="14" t="s">
        <v>105</v>
      </c>
      <c r="C59" s="39">
        <f>'3-4-1'!V298</f>
        <v>9349.0707364980226</v>
      </c>
      <c r="D59" s="40">
        <f>'3-4-1'!W298</f>
        <v>7.9441479715020904</v>
      </c>
      <c r="E59" s="96">
        <f t="shared" si="25"/>
        <v>-0.38059180837826645</v>
      </c>
      <c r="F59" s="39">
        <v>12079.280558468083</v>
      </c>
      <c r="G59" s="40">
        <v>8.3247397798803568</v>
      </c>
      <c r="H59" s="96">
        <f t="shared" si="26"/>
        <v>0.7247397798803572</v>
      </c>
      <c r="I59" s="39">
        <v>10757.92</v>
      </c>
      <c r="J59" s="40">
        <v>7.6</v>
      </c>
      <c r="K59" s="96">
        <f t="shared" si="27"/>
        <v>-0.90000000000000036</v>
      </c>
      <c r="L59" s="39">
        <v>12423.52</v>
      </c>
      <c r="M59" s="40">
        <v>8.5</v>
      </c>
      <c r="N59" s="96">
        <f t="shared" si="28"/>
        <v>0.40000000000000036</v>
      </c>
      <c r="O59" s="39">
        <v>13618</v>
      </c>
      <c r="P59" s="40">
        <v>8.1</v>
      </c>
      <c r="Q59" s="96">
        <f t="shared" si="4"/>
        <v>0.66371617637423874</v>
      </c>
      <c r="R59" s="39">
        <v>14755.1328125</v>
      </c>
      <c r="S59" s="40">
        <f>IF(ROUND(R62,0)=0,"",ROUND(R59,0)/ROUND(R62,0)*100)</f>
        <v>7.4362838236257609</v>
      </c>
    </row>
    <row r="60" spans="1:19" s="23" customFormat="1" ht="18" customHeight="1" x14ac:dyDescent="0.15">
      <c r="A60" s="191"/>
      <c r="B60" s="14" t="s">
        <v>138</v>
      </c>
      <c r="C60" s="39">
        <f>'3-4-1'!V299</f>
        <v>14475.651159702331</v>
      </c>
      <c r="D60" s="40">
        <f>'3-4-1'!W299</f>
        <v>12.300336369002236</v>
      </c>
      <c r="E60" s="96">
        <f t="shared" si="25"/>
        <v>0.95966307841861287</v>
      </c>
      <c r="F60" s="39">
        <v>16455.430202150274</v>
      </c>
      <c r="G60" s="40">
        <v>11.340673290583624</v>
      </c>
      <c r="H60" s="96">
        <f t="shared" si="26"/>
        <v>-3.0593267094163767</v>
      </c>
      <c r="I60" s="39">
        <v>20296.759999999998</v>
      </c>
      <c r="J60" s="40">
        <v>14.4</v>
      </c>
      <c r="K60" s="96">
        <f t="shared" si="27"/>
        <v>2.5999999999999996</v>
      </c>
      <c r="L60" s="39">
        <v>17137.669999999998</v>
      </c>
      <c r="M60" s="40">
        <v>11.8</v>
      </c>
      <c r="N60" s="96">
        <f t="shared" si="28"/>
        <v>-0.39999999999999858</v>
      </c>
      <c r="O60" s="39">
        <v>20526</v>
      </c>
      <c r="P60" s="40">
        <v>12.2</v>
      </c>
      <c r="Q60" s="96">
        <f t="shared" si="4"/>
        <v>1.8007942787737043</v>
      </c>
      <c r="R60" s="39">
        <v>20634.435546875</v>
      </c>
      <c r="S60" s="40">
        <f>IF(ROUND(R62,0)=0,"",ROUND(R60,0)/ROUND(R62,0)*100)</f>
        <v>10.399205721226295</v>
      </c>
    </row>
    <row r="61" spans="1:19" s="23" customFormat="1" ht="18" customHeight="1" x14ac:dyDescent="0.15">
      <c r="A61" s="191"/>
      <c r="B61" s="9" t="s">
        <v>112</v>
      </c>
      <c r="C61" s="41">
        <f>'3-4-1'!V300</f>
        <v>39685.984344418961</v>
      </c>
      <c r="D61" s="42">
        <f>'3-4-1'!W300</f>
        <v>33.722210571793582</v>
      </c>
      <c r="E61" s="97">
        <f t="shared" si="25"/>
        <v>0.6288579436772963</v>
      </c>
      <c r="F61" s="41">
        <v>48018.785161483909</v>
      </c>
      <c r="G61" s="42">
        <v>33.093352628116286</v>
      </c>
      <c r="H61" s="97">
        <f t="shared" si="26"/>
        <v>-0.80664737188371305</v>
      </c>
      <c r="I61" s="41">
        <v>47786.87</v>
      </c>
      <c r="J61" s="42">
        <v>33.9</v>
      </c>
      <c r="K61" s="97">
        <f t="shared" si="27"/>
        <v>1</v>
      </c>
      <c r="L61" s="41">
        <v>47898.85</v>
      </c>
      <c r="M61" s="42">
        <v>32.9</v>
      </c>
      <c r="N61" s="97">
        <f t="shared" si="28"/>
        <v>-0.30000000000000426</v>
      </c>
      <c r="O61" s="41">
        <v>55702</v>
      </c>
      <c r="P61" s="42">
        <v>33.200000000000003</v>
      </c>
      <c r="Q61" s="97">
        <f t="shared" si="4"/>
        <v>0.432976680660623</v>
      </c>
      <c r="R61" s="41">
        <v>65015.83984375</v>
      </c>
      <c r="S61" s="42">
        <f>IF(ROUND(R62,0)=0,"",ROUND(R61,0)/ROUND(R62,0)*100)</f>
        <v>32.76702331933938</v>
      </c>
    </row>
    <row r="62" spans="1:19" s="23" customFormat="1" ht="18" customHeight="1" x14ac:dyDescent="0.15">
      <c r="A62" s="192"/>
      <c r="B62" s="15"/>
      <c r="C62" s="43">
        <f>'3-4-1'!V301</f>
        <v>117685.00247019301</v>
      </c>
      <c r="D62" s="113">
        <f>'3-4-1'!W301</f>
        <v>100</v>
      </c>
      <c r="E62" s="98" t="s">
        <v>15</v>
      </c>
      <c r="F62" s="43">
        <v>145100.99868420977</v>
      </c>
      <c r="G62" s="113">
        <v>100</v>
      </c>
      <c r="H62" s="98" t="s">
        <v>15</v>
      </c>
      <c r="I62" s="43">
        <v>141159.5</v>
      </c>
      <c r="J62" s="113">
        <v>100</v>
      </c>
      <c r="K62" s="98" t="s">
        <v>15</v>
      </c>
      <c r="L62" s="43">
        <v>145658.15</v>
      </c>
      <c r="M62" s="113">
        <v>100</v>
      </c>
      <c r="N62" s="98" t="s">
        <v>15</v>
      </c>
      <c r="O62" s="43">
        <v>167897</v>
      </c>
      <c r="P62" s="113">
        <v>100</v>
      </c>
      <c r="Q62" s="98" t="s">
        <v>15</v>
      </c>
      <c r="R62" s="43">
        <v>198418.734375</v>
      </c>
      <c r="S62" s="113">
        <f>IF(ROUND(R62,0)=0,"",ROUND(R62,0)/ROUND(R62,0)*100)</f>
        <v>100</v>
      </c>
    </row>
    <row r="63" spans="1:19" ht="21" customHeight="1" x14ac:dyDescent="0.15">
      <c r="A63" s="5"/>
      <c r="B63" s="5"/>
      <c r="C63" s="25"/>
      <c r="D63" s="17"/>
      <c r="E63" s="5"/>
      <c r="F63" s="25"/>
      <c r="G63" s="17"/>
      <c r="H63" s="5"/>
      <c r="I63" s="25"/>
      <c r="J63" s="17"/>
      <c r="K63" s="5"/>
      <c r="L63" s="5"/>
      <c r="M63" s="5"/>
      <c r="N63" s="5"/>
      <c r="O63" s="5"/>
      <c r="P63" s="25" t="str">
        <f>SUBSTITUTE('3-4-1'!N305,"3．","（注）")</f>
        <v>（注）無効回答企業 933社を除く</v>
      </c>
      <c r="Q63" s="5"/>
      <c r="R63" s="5"/>
      <c r="S63" s="5"/>
    </row>
  </sheetData>
  <mergeCells count="13">
    <mergeCell ref="R4:S4"/>
    <mergeCell ref="C4:D4"/>
    <mergeCell ref="F4:G4"/>
    <mergeCell ref="I4:J4"/>
    <mergeCell ref="L4:M4"/>
    <mergeCell ref="O4:P4"/>
    <mergeCell ref="A55:A62"/>
    <mergeCell ref="A7:A14"/>
    <mergeCell ref="A15:A22"/>
    <mergeCell ref="A23:A30"/>
    <mergeCell ref="A31:A38"/>
    <mergeCell ref="A39:A46"/>
    <mergeCell ref="A47:A54"/>
  </mergeCells>
  <phoneticPr fontId="3"/>
  <pageMargins left="0.59055118110236227" right="0.59055118110236227" top="0.98425196850393704" bottom="0.98425196850393704" header="0.51181102362204722" footer="0.51181102362204722"/>
  <pageSetup paperSize="9" scale="6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V95"/>
  <sheetViews>
    <sheetView view="pageBreakPreview" zoomScale="60" zoomScaleNormal="85" workbookViewId="0"/>
  </sheetViews>
  <sheetFormatPr defaultColWidth="8.875" defaultRowHeight="13.5" x14ac:dyDescent="0.15"/>
  <cols>
    <col min="1" max="1" width="5.625" style="18" customWidth="1"/>
    <col min="2" max="2" width="17.625" style="18" customWidth="1"/>
    <col min="3" max="3" width="7.375" style="11" customWidth="1"/>
    <col min="4" max="4" width="6.875" style="19" customWidth="1"/>
    <col min="5" max="5" width="7.375" style="11" customWidth="1"/>
    <col min="6" max="6" width="6.875" style="19" customWidth="1"/>
    <col min="7" max="7" width="7.375" style="11" customWidth="1"/>
    <col min="8" max="8" width="6.875" style="19" customWidth="1"/>
    <col min="9" max="9" width="7.375" style="11" customWidth="1"/>
    <col min="10" max="12" width="6.875" style="19" customWidth="1"/>
    <col min="13" max="13" width="7.375" style="11" customWidth="1"/>
    <col min="14" max="14" width="6.875" style="19" customWidth="1"/>
    <col min="15" max="15" width="7.375" style="11" customWidth="1"/>
    <col min="16" max="16" width="6.875" style="19" customWidth="1"/>
    <col min="17" max="17" width="8.125" style="11" customWidth="1"/>
    <col min="18" max="18" width="8.125" style="19" customWidth="1"/>
    <col min="19" max="19" width="8.125" style="11" customWidth="1"/>
    <col min="20" max="20" width="8.125" style="19" customWidth="1"/>
    <col min="21" max="21" width="8.125" style="11" customWidth="1"/>
    <col min="22" max="22" width="8.125" style="19" customWidth="1"/>
    <col min="23" max="16384" width="8.875" style="18"/>
  </cols>
  <sheetData>
    <row r="1" spans="1:22" ht="17.25" customHeight="1" x14ac:dyDescent="0.15">
      <c r="A1" s="1" t="s">
        <v>139</v>
      </c>
      <c r="B1" s="77"/>
      <c r="C1" s="25"/>
      <c r="D1" s="17"/>
      <c r="E1" s="25"/>
      <c r="F1" s="17"/>
      <c r="G1" s="25"/>
      <c r="H1" s="17"/>
      <c r="I1" s="25"/>
      <c r="J1" s="17"/>
      <c r="K1" s="17"/>
      <c r="L1" s="17"/>
      <c r="M1" s="25"/>
      <c r="N1" s="17"/>
      <c r="O1" s="25"/>
      <c r="P1" s="17"/>
      <c r="Q1" s="25"/>
      <c r="R1" s="17"/>
      <c r="S1" s="25"/>
      <c r="T1" s="17"/>
      <c r="U1" s="25"/>
      <c r="V1" s="17"/>
    </row>
    <row r="2" spans="1:22" x14ac:dyDescent="0.15">
      <c r="A2" s="78"/>
      <c r="B2" s="5"/>
      <c r="C2" s="25"/>
      <c r="D2" s="17"/>
      <c r="E2" s="25"/>
      <c r="F2" s="17"/>
      <c r="G2" s="25"/>
      <c r="H2" s="17"/>
      <c r="I2" s="25"/>
      <c r="J2" s="17"/>
      <c r="K2" s="17"/>
      <c r="L2" s="17"/>
      <c r="M2" s="25"/>
      <c r="N2" s="17"/>
      <c r="O2" s="25"/>
      <c r="P2" s="17"/>
      <c r="Q2" s="25"/>
      <c r="R2" s="17"/>
      <c r="S2" s="25"/>
      <c r="T2" s="17"/>
      <c r="U2" s="25"/>
      <c r="V2" s="17"/>
    </row>
    <row r="3" spans="1:22" ht="17.25" customHeight="1" x14ac:dyDescent="0.15">
      <c r="A3" s="5"/>
      <c r="B3" s="5"/>
      <c r="C3" s="3"/>
      <c r="D3" s="3"/>
      <c r="E3" s="3"/>
      <c r="F3" s="3"/>
      <c r="G3" s="3"/>
      <c r="H3" s="3"/>
      <c r="I3" s="3"/>
      <c r="J3" s="3"/>
      <c r="K3" s="3"/>
      <c r="L3" s="26"/>
      <c r="M3" s="5"/>
      <c r="N3" s="5"/>
      <c r="O3" s="17"/>
      <c r="P3" s="17"/>
      <c r="Q3" s="17"/>
      <c r="R3" s="17"/>
      <c r="S3" s="17"/>
      <c r="T3" s="17"/>
      <c r="U3" s="17"/>
      <c r="V3" s="26" t="s">
        <v>36</v>
      </c>
    </row>
    <row r="4" spans="1:22" ht="15.95" customHeight="1" x14ac:dyDescent="0.15">
      <c r="A4" s="79"/>
      <c r="B4" s="80" t="s">
        <v>0</v>
      </c>
      <c r="C4" s="205" t="s">
        <v>140</v>
      </c>
      <c r="D4" s="206"/>
      <c r="E4" s="212" t="s">
        <v>141</v>
      </c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1"/>
      <c r="U4" s="205" t="s">
        <v>142</v>
      </c>
      <c r="V4" s="206"/>
    </row>
    <row r="5" spans="1:22" ht="15.95" customHeight="1" x14ac:dyDescent="0.15">
      <c r="A5" s="82"/>
      <c r="B5" s="83"/>
      <c r="C5" s="210"/>
      <c r="D5" s="211"/>
      <c r="E5" s="213" t="s">
        <v>143</v>
      </c>
      <c r="F5" s="214"/>
      <c r="G5" s="217" t="s">
        <v>144</v>
      </c>
      <c r="H5" s="218"/>
      <c r="I5" s="213" t="s">
        <v>145</v>
      </c>
      <c r="J5" s="214"/>
      <c r="K5" s="217" t="s">
        <v>146</v>
      </c>
      <c r="L5" s="220"/>
      <c r="M5" s="213" t="s">
        <v>147</v>
      </c>
      <c r="N5" s="214"/>
      <c r="O5" s="217" t="s">
        <v>148</v>
      </c>
      <c r="P5" s="218"/>
      <c r="Q5" s="213" t="s">
        <v>149</v>
      </c>
      <c r="R5" s="218"/>
      <c r="S5" s="205" t="s">
        <v>150</v>
      </c>
      <c r="T5" s="206"/>
      <c r="U5" s="210"/>
      <c r="V5" s="211"/>
    </row>
    <row r="6" spans="1:22" s="22" customFormat="1" ht="15.95" customHeight="1" x14ac:dyDescent="0.15">
      <c r="A6" s="88" t="s">
        <v>12</v>
      </c>
      <c r="B6" s="89" t="s">
        <v>151</v>
      </c>
      <c r="C6" s="207"/>
      <c r="D6" s="208"/>
      <c r="E6" s="215"/>
      <c r="F6" s="216"/>
      <c r="G6" s="219"/>
      <c r="H6" s="219"/>
      <c r="I6" s="215"/>
      <c r="J6" s="216"/>
      <c r="K6" s="221"/>
      <c r="L6" s="222"/>
      <c r="M6" s="215"/>
      <c r="N6" s="216"/>
      <c r="O6" s="219"/>
      <c r="P6" s="219"/>
      <c r="Q6" s="215"/>
      <c r="R6" s="219"/>
      <c r="S6" s="207"/>
      <c r="T6" s="208"/>
      <c r="U6" s="207"/>
      <c r="V6" s="208"/>
    </row>
    <row r="7" spans="1:22" s="23" customFormat="1" ht="18" customHeight="1" x14ac:dyDescent="0.15">
      <c r="A7" s="164" t="s">
        <v>152</v>
      </c>
      <c r="B7" s="94" t="s">
        <v>153</v>
      </c>
      <c r="C7" s="29">
        <f>'3-4-1'!D294</f>
        <v>1527.5747913632711</v>
      </c>
      <c r="D7" s="38">
        <f>'3-4-1'!E294</f>
        <v>12.00011823488383</v>
      </c>
      <c r="E7" s="37">
        <f>'3-4-1'!F294</f>
        <v>4952.8575179051131</v>
      </c>
      <c r="F7" s="38">
        <f>'3-4-1'!G294</f>
        <v>16.667211682565707</v>
      </c>
      <c r="G7" s="29">
        <f>'3-4-1'!H294</f>
        <v>2008.7679186523417</v>
      </c>
      <c r="H7" s="131">
        <f>'3-4-1'!I294</f>
        <v>9.5635863294927859</v>
      </c>
      <c r="I7" s="37">
        <f>'3-4-1'!J294</f>
        <v>2767.9426437692696</v>
      </c>
      <c r="J7" s="38">
        <f>'3-4-1'!K294</f>
        <v>6.5081072236100299</v>
      </c>
      <c r="K7" s="29">
        <f>'3-4-1'!L294</f>
        <v>289.83244631895116</v>
      </c>
      <c r="L7" s="38">
        <f>'3-4-1'!M294</f>
        <v>3.604325436376508</v>
      </c>
      <c r="M7" s="37">
        <f>'3-4-1'!N294</f>
        <v>232.40943506383326</v>
      </c>
      <c r="N7" s="38">
        <f>'3-4-1'!O294</f>
        <v>7.8424914536473418</v>
      </c>
      <c r="O7" s="29">
        <f>'3-4-1'!P294</f>
        <v>33.79816425120773</v>
      </c>
      <c r="P7" s="131">
        <f>'3-4-1'!Q294</f>
        <v>7.147448575949368</v>
      </c>
      <c r="Q7" s="37">
        <f>'3-4-1'!R294</f>
        <v>4.1666666666666661</v>
      </c>
      <c r="R7" s="38">
        <f>'3-4-1'!S294</f>
        <v>4.1390494275493763</v>
      </c>
      <c r="S7" s="29">
        <f>'3-4-1'!T294</f>
        <v>1.6</v>
      </c>
      <c r="T7" s="131">
        <f>'3-4-1'!U294</f>
        <v>1.2708503306851386</v>
      </c>
      <c r="U7" s="37">
        <f>'3-4-1'!V294</f>
        <v>11818.949583990654</v>
      </c>
      <c r="V7" s="38">
        <f>'3-4-1'!W294</f>
        <v>10.042868110559908</v>
      </c>
    </row>
    <row r="8" spans="1:22" s="23" customFormat="1" ht="18" customHeight="1" x14ac:dyDescent="0.15">
      <c r="A8" s="203"/>
      <c r="B8" s="14" t="s">
        <v>154</v>
      </c>
      <c r="C8" s="39">
        <f>'3-4-1'!D295</f>
        <v>3064.0774728855376</v>
      </c>
      <c r="D8" s="132">
        <f>'3-4-1'!E295</f>
        <v>24.070370998107443</v>
      </c>
      <c r="E8" s="39">
        <f>'3-4-1'!F295</f>
        <v>5894.9366404975644</v>
      </c>
      <c r="F8" s="40">
        <f>'3-4-1'!G295</f>
        <v>19.837468872725193</v>
      </c>
      <c r="G8" s="31">
        <f>'3-4-1'!H295</f>
        <v>3587.6240876412367</v>
      </c>
      <c r="H8" s="132">
        <f>'3-4-1'!I295</f>
        <v>17.0803965760979</v>
      </c>
      <c r="I8" s="39">
        <f>'3-4-1'!J295</f>
        <v>8308.4990307563803</v>
      </c>
      <c r="J8" s="40">
        <f>'3-4-1'!K295</f>
        <v>19.535304563171405</v>
      </c>
      <c r="K8" s="31">
        <f>'3-4-1'!L295</f>
        <v>1584.4439580179851</v>
      </c>
      <c r="L8" s="40">
        <f>'3-4-1'!M295</f>
        <v>19.703976324695855</v>
      </c>
      <c r="M8" s="39">
        <f>'3-4-1'!N295</f>
        <v>555.59618104247647</v>
      </c>
      <c r="N8" s="40">
        <f>'3-4-1'!O295</f>
        <v>18.748198842736159</v>
      </c>
      <c r="O8" s="31">
        <f>'3-4-1'!P295</f>
        <v>75.64454106280192</v>
      </c>
      <c r="P8" s="132">
        <f>'3-4-1'!Q295</f>
        <v>15.996888567057223</v>
      </c>
      <c r="Q8" s="39">
        <f>'3-4-1'!R295</f>
        <v>17.837263613579402</v>
      </c>
      <c r="R8" s="40">
        <f>'3-4-1'!S295</f>
        <v>17.719035779719956</v>
      </c>
      <c r="S8" s="31">
        <f>'3-4-1'!T295</f>
        <v>15.375401069518716</v>
      </c>
      <c r="T8" s="132">
        <f>'3-4-1'!U295</f>
        <v>12.21239595850906</v>
      </c>
      <c r="U8" s="39">
        <f>'3-4-1'!V295</f>
        <v>23104.034576587081</v>
      </c>
      <c r="V8" s="40">
        <f>'3-4-1'!W295</f>
        <v>19.632097626406406</v>
      </c>
    </row>
    <row r="9" spans="1:22" s="23" customFormat="1" ht="18" customHeight="1" x14ac:dyDescent="0.15">
      <c r="A9" s="203"/>
      <c r="B9" s="14" t="s">
        <v>155</v>
      </c>
      <c r="C9" s="39">
        <f>'3-4-1'!D296</f>
        <v>1000.6460546877597</v>
      </c>
      <c r="D9" s="132">
        <f>'3-4-1'!E296</f>
        <v>7.8607417688575669</v>
      </c>
      <c r="E9" s="39">
        <f>'3-4-1'!F296</f>
        <v>1878.7024817914055</v>
      </c>
      <c r="F9" s="40">
        <f>'3-4-1'!G296</f>
        <v>6.3221548044497551</v>
      </c>
      <c r="G9" s="31">
        <f>'3-4-1'!H296</f>
        <v>2103.0050212235619</v>
      </c>
      <c r="H9" s="132">
        <f>'3-4-1'!I296</f>
        <v>10.012241775207873</v>
      </c>
      <c r="I9" s="39">
        <f>'3-4-1'!J296</f>
        <v>3100.2458767638486</v>
      </c>
      <c r="J9" s="40">
        <f>'3-4-1'!K296</f>
        <v>7.289433049110503</v>
      </c>
      <c r="K9" s="31">
        <f>'3-4-1'!L296</f>
        <v>749.98302613870635</v>
      </c>
      <c r="L9" s="40">
        <f>'3-4-1'!M296</f>
        <v>9.3267090427398252</v>
      </c>
      <c r="M9" s="39">
        <f>'3-4-1'!N296</f>
        <v>191.61258106320815</v>
      </c>
      <c r="N9" s="40">
        <f>'3-4-1'!O296</f>
        <v>6.4658305674499976</v>
      </c>
      <c r="O9" s="31">
        <f>'3-4-1'!P296</f>
        <v>11.4</v>
      </c>
      <c r="P9" s="132">
        <f>'3-4-1'!Q296</f>
        <v>2.4108088581441578</v>
      </c>
      <c r="Q9" s="39">
        <f>'3-4-1'!R296</f>
        <v>7.6124629756208702</v>
      </c>
      <c r="R9" s="40">
        <f>'3-4-1'!S296</f>
        <v>7.5620065251562529</v>
      </c>
      <c r="S9" s="31">
        <f>'3-4-1'!T296</f>
        <v>5.708333333333333</v>
      </c>
      <c r="T9" s="132">
        <f>'3-4-1'!U296</f>
        <v>4.5340233152047915</v>
      </c>
      <c r="U9" s="39">
        <f>'3-4-1'!V296</f>
        <v>9048.9158379774453</v>
      </c>
      <c r="V9" s="40">
        <f>'3-4-1'!W296</f>
        <v>7.6890985665478775</v>
      </c>
    </row>
    <row r="10" spans="1:22" s="23" customFormat="1" ht="18" customHeight="1" x14ac:dyDescent="0.15">
      <c r="A10" s="203"/>
      <c r="B10" s="14" t="s">
        <v>156</v>
      </c>
      <c r="C10" s="39">
        <f>'3-4-1'!D297</f>
        <v>840.42236253250076</v>
      </c>
      <c r="D10" s="132">
        <f>'3-4-1'!E297</f>
        <v>6.6020778652873613</v>
      </c>
      <c r="E10" s="39">
        <f>'3-4-1'!F297</f>
        <v>1829.8970965163244</v>
      </c>
      <c r="F10" s="40">
        <f>'3-4-1'!G297</f>
        <v>6.1579163451990615</v>
      </c>
      <c r="G10" s="31">
        <f>'3-4-1'!H297</f>
        <v>2673.9318369461835</v>
      </c>
      <c r="H10" s="132">
        <f>'3-4-1'!I297</f>
        <v>12.730379514906957</v>
      </c>
      <c r="I10" s="39">
        <f>'3-4-1'!J297</f>
        <v>4003.1708183703772</v>
      </c>
      <c r="J10" s="40">
        <f>'3-4-1'!K297</f>
        <v>9.4124294732144964</v>
      </c>
      <c r="K10" s="31">
        <f>'3-4-1'!L297</f>
        <v>557.16555917858364</v>
      </c>
      <c r="L10" s="40">
        <f>'3-4-1'!M297</f>
        <v>6.9288515579458076</v>
      </c>
      <c r="M10" s="39">
        <f>'3-4-1'!N297</f>
        <v>267.08500674987857</v>
      </c>
      <c r="N10" s="40">
        <f>'3-4-1'!O297</f>
        <v>9.0125940121921548</v>
      </c>
      <c r="O10" s="31">
        <f>'3-4-1'!P297</f>
        <v>18.598550724637679</v>
      </c>
      <c r="P10" s="132">
        <f>'3-4-1'!Q297</f>
        <v>3.9331184943508735</v>
      </c>
      <c r="Q10" s="39">
        <f>'3-4-1'!R297</f>
        <v>6.4166666666666661</v>
      </c>
      <c r="R10" s="40">
        <f>'3-4-1'!S297</f>
        <v>6.3741361184260397</v>
      </c>
      <c r="S10" s="31">
        <f>'3-4-1'!T297</f>
        <v>5.708333333333333</v>
      </c>
      <c r="T10" s="132">
        <f>'3-4-1'!U297</f>
        <v>4.5340233152047915</v>
      </c>
      <c r="U10" s="39">
        <f>'3-4-1'!V297</f>
        <v>10202.396231018485</v>
      </c>
      <c r="V10" s="40">
        <f>'3-4-1'!W297</f>
        <v>8.6692407841878794</v>
      </c>
    </row>
    <row r="11" spans="1:22" s="23" customFormat="1" ht="18" customHeight="1" x14ac:dyDescent="0.15">
      <c r="A11" s="203"/>
      <c r="B11" s="14" t="s">
        <v>157</v>
      </c>
      <c r="C11" s="39">
        <f>'3-4-1'!D298</f>
        <v>672.95515158164926</v>
      </c>
      <c r="D11" s="132">
        <f>'3-4-1'!E298</f>
        <v>5.286511293202877</v>
      </c>
      <c r="E11" s="39">
        <f>'3-4-1'!F298</f>
        <v>2509.6932524089943</v>
      </c>
      <c r="F11" s="40">
        <f>'3-4-1'!G298</f>
        <v>8.4455465445935101</v>
      </c>
      <c r="G11" s="31">
        <f>'3-4-1'!H298</f>
        <v>1654.02678322406</v>
      </c>
      <c r="H11" s="132">
        <f>'3-4-1'!I298</f>
        <v>7.8746916384790442</v>
      </c>
      <c r="I11" s="39">
        <f>'3-4-1'!J298</f>
        <v>3624.4919474200365</v>
      </c>
      <c r="J11" s="40">
        <f>'3-4-1'!K298</f>
        <v>8.5220632291710974</v>
      </c>
      <c r="K11" s="31">
        <f>'3-4-1'!L298</f>
        <v>621.92998857788302</v>
      </c>
      <c r="L11" s="40">
        <f>'3-4-1'!M298</f>
        <v>7.7342551047917016</v>
      </c>
      <c r="M11" s="39">
        <f>'3-4-1'!N298</f>
        <v>239.11403489277654</v>
      </c>
      <c r="N11" s="40">
        <f>'3-4-1'!O298</f>
        <v>8.0687334168626954</v>
      </c>
      <c r="O11" s="31">
        <f>'3-4-1'!P298</f>
        <v>19.862608695652174</v>
      </c>
      <c r="P11" s="132">
        <f>'3-4-1'!Q298</f>
        <v>4.2004344727481957</v>
      </c>
      <c r="Q11" s="39">
        <f>'3-4-1'!R298</f>
        <v>2.9666666666666668</v>
      </c>
      <c r="R11" s="40">
        <f>'3-4-1'!S298</f>
        <v>2.9470031924151563</v>
      </c>
      <c r="S11" s="31">
        <f>'3-4-1'!T298</f>
        <v>4.0303030303030303</v>
      </c>
      <c r="T11" s="132">
        <f>'3-4-1'!U298</f>
        <v>3.2011949617637017</v>
      </c>
      <c r="U11" s="39">
        <f>'3-4-1'!V298</f>
        <v>9349.0707364980226</v>
      </c>
      <c r="V11" s="40">
        <f>'3-4-1'!W298</f>
        <v>7.9441479715020904</v>
      </c>
    </row>
    <row r="12" spans="1:22" s="23" customFormat="1" ht="18" customHeight="1" x14ac:dyDescent="0.15">
      <c r="A12" s="203"/>
      <c r="B12" s="14" t="s">
        <v>158</v>
      </c>
      <c r="C12" s="39">
        <f>'3-4-1'!D299</f>
        <v>1619.8201877231832</v>
      </c>
      <c r="D12" s="132">
        <f>'3-4-1'!E299</f>
        <v>12.724767312101696</v>
      </c>
      <c r="E12" s="39">
        <f>'3-4-1'!F299</f>
        <v>3227.4968065881103</v>
      </c>
      <c r="F12" s="40">
        <f>'3-4-1'!G299</f>
        <v>10.861078132318571</v>
      </c>
      <c r="G12" s="31">
        <f>'3-4-1'!H299</f>
        <v>3040.4398075894019</v>
      </c>
      <c r="H12" s="132">
        <f>'3-4-1'!I299</f>
        <v>14.47529518443098</v>
      </c>
      <c r="I12" s="39">
        <f>'3-4-1'!J299</f>
        <v>5218.3546702761296</v>
      </c>
      <c r="J12" s="40">
        <f>'3-4-1'!K299</f>
        <v>12.269622638833187</v>
      </c>
      <c r="K12" s="31">
        <f>'3-4-1'!L299</f>
        <v>955.84838265178371</v>
      </c>
      <c r="L12" s="40">
        <f>'3-4-1'!M299</f>
        <v>11.8868286924641</v>
      </c>
      <c r="M12" s="39">
        <f>'3-4-1'!N299</f>
        <v>331.71599579967454</v>
      </c>
      <c r="N12" s="40">
        <f>'3-4-1'!O299</f>
        <v>11.193520871398986</v>
      </c>
      <c r="O12" s="31">
        <f>'3-4-1'!P299</f>
        <v>58.550386473429946</v>
      </c>
      <c r="P12" s="132">
        <f>'3-4-1'!Q299</f>
        <v>12.381911434904278</v>
      </c>
      <c r="Q12" s="39">
        <f>'3-4-1'!R299</f>
        <v>11.346491228070175</v>
      </c>
      <c r="R12" s="40">
        <f>'3-4-1'!S299</f>
        <v>11.271285125337092</v>
      </c>
      <c r="S12" s="31">
        <f>'3-4-1'!T299</f>
        <v>12.078431372549019</v>
      </c>
      <c r="T12" s="132">
        <f>'3-4-1'!U299</f>
        <v>9.5936740649760459</v>
      </c>
      <c r="U12" s="39">
        <f>'3-4-1'!V299</f>
        <v>14475.651159702331</v>
      </c>
      <c r="V12" s="40">
        <f>'3-4-1'!W299</f>
        <v>12.300336369002236</v>
      </c>
    </row>
    <row r="13" spans="1:22" s="23" customFormat="1" ht="18" customHeight="1" x14ac:dyDescent="0.15">
      <c r="A13" s="203"/>
      <c r="B13" s="9" t="s">
        <v>159</v>
      </c>
      <c r="C13" s="41">
        <f>'3-4-1'!D300</f>
        <v>4004.1684830530448</v>
      </c>
      <c r="D13" s="133">
        <f>'3-4-1'!E300</f>
        <v>31.455412527559265</v>
      </c>
      <c r="E13" s="41">
        <f>'3-4-1'!F300</f>
        <v>9422.5895645067576</v>
      </c>
      <c r="F13" s="42">
        <f>'3-4-1'!G300</f>
        <v>31.70862361814816</v>
      </c>
      <c r="G13" s="34">
        <f>'3-4-1'!H300</f>
        <v>5936.541719550366</v>
      </c>
      <c r="H13" s="133">
        <f>'3-4-1'!I300</f>
        <v>28.263408981384419</v>
      </c>
      <c r="I13" s="41">
        <f>'3-4-1'!J300</f>
        <v>15507.980950450288</v>
      </c>
      <c r="J13" s="42">
        <f>'3-4-1'!K300</f>
        <v>36.463039822889264</v>
      </c>
      <c r="K13" s="34">
        <f>'3-4-1'!L300</f>
        <v>3282.0362950536328</v>
      </c>
      <c r="L13" s="42">
        <f>'3-4-1'!M300</f>
        <v>40.81505384098616</v>
      </c>
      <c r="M13" s="41">
        <f>'3-4-1'!N300</f>
        <v>1145.9310730954392</v>
      </c>
      <c r="N13" s="42">
        <f>'3-4-1'!O300</f>
        <v>38.66863083571269</v>
      </c>
      <c r="O13" s="34">
        <f>'3-4-1'!P300</f>
        <v>255.01608695652175</v>
      </c>
      <c r="P13" s="133">
        <f>'3-4-1'!Q300</f>
        <v>53.929389596845908</v>
      </c>
      <c r="Q13" s="41">
        <f>'3-4-1'!R300</f>
        <v>50.32101845522898</v>
      </c>
      <c r="R13" s="42">
        <f>'3-4-1'!S300</f>
        <v>49.987483831396112</v>
      </c>
      <c r="S13" s="34">
        <f>'3-4-1'!T300</f>
        <v>81.399153297682702</v>
      </c>
      <c r="T13" s="133">
        <f>'3-4-1'!U300</f>
        <v>64.653838053656472</v>
      </c>
      <c r="U13" s="41">
        <f>'3-4-1'!V300</f>
        <v>39685.984344418961</v>
      </c>
      <c r="V13" s="42">
        <f>'3-4-1'!W300</f>
        <v>33.722210571793582</v>
      </c>
    </row>
    <row r="14" spans="1:22" s="23" customFormat="1" ht="18" customHeight="1" x14ac:dyDescent="0.15">
      <c r="A14" s="204"/>
      <c r="B14" s="15"/>
      <c r="C14" s="43">
        <f>'3-4-1'!D301</f>
        <v>12729.664503826942</v>
      </c>
      <c r="D14" s="134">
        <f>'3-4-1'!E301</f>
        <v>100</v>
      </c>
      <c r="E14" s="43">
        <f>'3-4-1'!F301</f>
        <v>29716.173360214281</v>
      </c>
      <c r="F14" s="44">
        <f>'3-4-1'!G301</f>
        <v>100</v>
      </c>
      <c r="G14" s="35">
        <f>'3-4-1'!H301</f>
        <v>21004.33717482716</v>
      </c>
      <c r="H14" s="134">
        <f>'3-4-1'!I301</f>
        <v>100</v>
      </c>
      <c r="I14" s="43">
        <f>'3-4-1'!J301</f>
        <v>42530.685937806338</v>
      </c>
      <c r="J14" s="44">
        <f>'3-4-1'!K301</f>
        <v>100</v>
      </c>
      <c r="K14" s="35">
        <f>'3-4-1'!L301</f>
        <v>8041.2396559375293</v>
      </c>
      <c r="L14" s="135">
        <f>'3-4-1'!M301</f>
        <v>100</v>
      </c>
      <c r="M14" s="43">
        <f>'3-4-1'!N301</f>
        <v>2963.464307707286</v>
      </c>
      <c r="N14" s="44">
        <f>'3-4-1'!O301</f>
        <v>100</v>
      </c>
      <c r="O14" s="35">
        <f>'3-4-1'!P301</f>
        <v>472.87033816425117</v>
      </c>
      <c r="P14" s="134">
        <f>'3-4-1'!Q301</f>
        <v>100</v>
      </c>
      <c r="Q14" s="43">
        <f>'3-4-1'!R301</f>
        <v>100.66723627249944</v>
      </c>
      <c r="R14" s="44">
        <f>'3-4-1'!S301</f>
        <v>100</v>
      </c>
      <c r="S14" s="35">
        <f>'3-4-1'!T301</f>
        <v>125.89995543672013</v>
      </c>
      <c r="T14" s="134">
        <f>'3-4-1'!U301</f>
        <v>100</v>
      </c>
      <c r="U14" s="43">
        <f>'3-4-1'!V301</f>
        <v>117685.00247019301</v>
      </c>
      <c r="V14" s="44">
        <f>'3-4-1'!W301</f>
        <v>100</v>
      </c>
    </row>
    <row r="15" spans="1:22" s="23" customFormat="1" ht="18" customHeight="1" x14ac:dyDescent="0.15">
      <c r="A15" s="209" t="s">
        <v>14</v>
      </c>
      <c r="B15" s="94" t="s">
        <v>160</v>
      </c>
      <c r="C15" s="29"/>
      <c r="D15" s="114">
        <f t="shared" ref="D15:D21" si="0">D7-D23</f>
        <v>-3.5284883982702713</v>
      </c>
      <c r="E15" s="29"/>
      <c r="F15" s="114">
        <f t="shared" ref="F15:F21" si="1">F7-F23</f>
        <v>2.7320743732632646</v>
      </c>
      <c r="G15" s="29"/>
      <c r="H15" s="114">
        <f t="shared" ref="H15:H21" si="2">H7-H23</f>
        <v>-2.7667243498590732</v>
      </c>
      <c r="I15" s="29"/>
      <c r="J15" s="114">
        <f t="shared" ref="J15:J21" si="3">J7-J23</f>
        <v>0.53045440766779883</v>
      </c>
      <c r="K15" s="29"/>
      <c r="L15" s="114">
        <f t="shared" ref="L15:L21" si="4">L7-L23</f>
        <v>-2.0349538412253554</v>
      </c>
      <c r="M15" s="29"/>
      <c r="N15" s="114">
        <f t="shared" ref="N15:N21" si="5">N7-N23</f>
        <v>1.5160682801730863</v>
      </c>
      <c r="O15" s="29"/>
      <c r="P15" s="114">
        <f t="shared" ref="P15:P21" si="6">P7-P23</f>
        <v>2.1270489235755417</v>
      </c>
      <c r="Q15" s="29"/>
      <c r="R15" s="114">
        <f t="shared" ref="R15:R21" si="7">R7-R23</f>
        <v>3.0525776954386954</v>
      </c>
      <c r="S15" s="29"/>
      <c r="T15" s="114">
        <f t="shared" ref="T15:T21" si="8">T7-T23</f>
        <v>-0.62427839065592772</v>
      </c>
      <c r="U15" s="29"/>
      <c r="V15" s="114">
        <f t="shared" ref="V15:V21" si="9">V7-V23</f>
        <v>-0.20995079477902046</v>
      </c>
    </row>
    <row r="16" spans="1:22" s="23" customFormat="1" ht="18" customHeight="1" x14ac:dyDescent="0.15">
      <c r="A16" s="191"/>
      <c r="B16" s="14" t="s">
        <v>161</v>
      </c>
      <c r="C16" s="39"/>
      <c r="D16" s="136">
        <f t="shared" si="0"/>
        <v>3.9593712527607643</v>
      </c>
      <c r="E16" s="39"/>
      <c r="F16" s="136">
        <f t="shared" si="1"/>
        <v>-1.3079965048085214</v>
      </c>
      <c r="G16" s="39"/>
      <c r="H16" s="136">
        <f t="shared" si="2"/>
        <v>-2.0640716411160511</v>
      </c>
      <c r="I16" s="39"/>
      <c r="J16" s="136">
        <f t="shared" si="3"/>
        <v>0.11182422791121738</v>
      </c>
      <c r="K16" s="39"/>
      <c r="L16" s="136">
        <f t="shared" si="4"/>
        <v>1.6204923966446465</v>
      </c>
      <c r="M16" s="39"/>
      <c r="N16" s="136">
        <f t="shared" si="5"/>
        <v>-0.96344054617962271</v>
      </c>
      <c r="O16" s="39"/>
      <c r="P16" s="136">
        <f t="shared" si="6"/>
        <v>-1.0771953104577143</v>
      </c>
      <c r="Q16" s="39"/>
      <c r="R16" s="136">
        <f t="shared" si="7"/>
        <v>-0.9256397951823665</v>
      </c>
      <c r="S16" s="39"/>
      <c r="T16" s="136">
        <f t="shared" si="8"/>
        <v>1.4498253633809135</v>
      </c>
      <c r="U16" s="39"/>
      <c r="V16" s="115">
        <f t="shared" si="9"/>
        <v>-0.20447266811471465</v>
      </c>
    </row>
    <row r="17" spans="1:22" s="23" customFormat="1" ht="18" customHeight="1" x14ac:dyDescent="0.15">
      <c r="A17" s="191"/>
      <c r="B17" s="14" t="s">
        <v>162</v>
      </c>
      <c r="C17" s="39"/>
      <c r="D17" s="136">
        <f t="shared" si="0"/>
        <v>-2.2478668325833198</v>
      </c>
      <c r="E17" s="39"/>
      <c r="F17" s="136">
        <f t="shared" si="1"/>
        <v>-2.7549777978106826</v>
      </c>
      <c r="G17" s="39"/>
      <c r="H17" s="136">
        <f t="shared" si="2"/>
        <v>0.92031878127933808</v>
      </c>
      <c r="I17" s="39"/>
      <c r="J17" s="136">
        <f t="shared" si="3"/>
        <v>-0.40091097884059046</v>
      </c>
      <c r="K17" s="39"/>
      <c r="L17" s="136">
        <f t="shared" si="4"/>
        <v>-2.0663276777958224</v>
      </c>
      <c r="M17" s="39"/>
      <c r="N17" s="136">
        <f t="shared" si="5"/>
        <v>-2.5392012079624129</v>
      </c>
      <c r="O17" s="39"/>
      <c r="P17" s="136">
        <f t="shared" si="6"/>
        <v>-4.6428699285399144</v>
      </c>
      <c r="Q17" s="39"/>
      <c r="R17" s="136">
        <f t="shared" si="7"/>
        <v>3.4592823177097296</v>
      </c>
      <c r="S17" s="39"/>
      <c r="T17" s="136">
        <f t="shared" si="8"/>
        <v>-3.9080496944629104</v>
      </c>
      <c r="U17" s="39"/>
      <c r="V17" s="115">
        <f t="shared" si="9"/>
        <v>-1.1468902175113316</v>
      </c>
    </row>
    <row r="18" spans="1:22" s="23" customFormat="1" ht="18" customHeight="1" x14ac:dyDescent="0.15">
      <c r="A18" s="191"/>
      <c r="B18" s="14" t="s">
        <v>163</v>
      </c>
      <c r="C18" s="39"/>
      <c r="D18" s="136">
        <f t="shared" si="0"/>
        <v>-2.5792519081169356</v>
      </c>
      <c r="E18" s="39"/>
      <c r="F18" s="136">
        <f t="shared" si="1"/>
        <v>-1.0010873450428361</v>
      </c>
      <c r="G18" s="39"/>
      <c r="H18" s="136">
        <f t="shared" si="2"/>
        <v>2.1782330812330883</v>
      </c>
      <c r="I18" s="39"/>
      <c r="J18" s="136">
        <f t="shared" si="3"/>
        <v>0.91553277341557227</v>
      </c>
      <c r="K18" s="39"/>
      <c r="L18" s="136">
        <f t="shared" si="4"/>
        <v>1.3186950231400658</v>
      </c>
      <c r="M18" s="39"/>
      <c r="N18" s="136">
        <f t="shared" si="5"/>
        <v>1.7205856401448729</v>
      </c>
      <c r="O18" s="39"/>
      <c r="P18" s="136">
        <f t="shared" si="6"/>
        <v>-2.7032130987401874</v>
      </c>
      <c r="Q18" s="39"/>
      <c r="R18" s="136">
        <f t="shared" si="7"/>
        <v>-0.2253322418758188</v>
      </c>
      <c r="S18" s="39"/>
      <c r="T18" s="136">
        <f t="shared" si="8"/>
        <v>0.30102072531117052</v>
      </c>
      <c r="U18" s="39"/>
      <c r="V18" s="115">
        <f t="shared" si="9"/>
        <v>0.35338446668738044</v>
      </c>
    </row>
    <row r="19" spans="1:22" s="23" customFormat="1" ht="18" customHeight="1" x14ac:dyDescent="0.15">
      <c r="A19" s="191"/>
      <c r="B19" s="14" t="s">
        <v>164</v>
      </c>
      <c r="C19" s="39"/>
      <c r="D19" s="136">
        <f t="shared" si="0"/>
        <v>-3.9183447326776326</v>
      </c>
      <c r="E19" s="39"/>
      <c r="F19" s="136">
        <f t="shared" si="1"/>
        <v>0.37880067808056772</v>
      </c>
      <c r="G19" s="39"/>
      <c r="H19" s="136">
        <f t="shared" si="2"/>
        <v>-1.3998101896469617</v>
      </c>
      <c r="I19" s="39"/>
      <c r="J19" s="136">
        <f t="shared" si="3"/>
        <v>0.72084294824649131</v>
      </c>
      <c r="K19" s="39"/>
      <c r="L19" s="136">
        <f t="shared" si="4"/>
        <v>-1.5466644224516628</v>
      </c>
      <c r="M19" s="39"/>
      <c r="N19" s="136">
        <f t="shared" si="5"/>
        <v>2.1419682671671518</v>
      </c>
      <c r="O19" s="39"/>
      <c r="P19" s="136">
        <f t="shared" si="6"/>
        <v>-2.4028472969743531</v>
      </c>
      <c r="Q19" s="39"/>
      <c r="R19" s="136">
        <f t="shared" si="7"/>
        <v>-3.6462210774722719</v>
      </c>
      <c r="S19" s="39"/>
      <c r="T19" s="136">
        <f t="shared" si="8"/>
        <v>-11.382853101162624</v>
      </c>
      <c r="U19" s="39"/>
      <c r="V19" s="115">
        <f t="shared" si="9"/>
        <v>-0.38059180837826645</v>
      </c>
    </row>
    <row r="20" spans="1:22" s="23" customFormat="1" ht="18" customHeight="1" x14ac:dyDescent="0.15">
      <c r="A20" s="191"/>
      <c r="B20" s="14" t="s">
        <v>165</v>
      </c>
      <c r="C20" s="39"/>
      <c r="D20" s="136">
        <f t="shared" si="0"/>
        <v>6.7044986360062087</v>
      </c>
      <c r="E20" s="39"/>
      <c r="F20" s="136">
        <f t="shared" si="1"/>
        <v>-0.49889592485991763</v>
      </c>
      <c r="G20" s="39"/>
      <c r="H20" s="136">
        <f t="shared" si="2"/>
        <v>3.5165524065584322</v>
      </c>
      <c r="I20" s="39"/>
      <c r="J20" s="136">
        <f t="shared" si="3"/>
        <v>-1.1082299163646443</v>
      </c>
      <c r="K20" s="39"/>
      <c r="L20" s="136">
        <f t="shared" si="4"/>
        <v>-0.51237061778671666</v>
      </c>
      <c r="M20" s="39"/>
      <c r="N20" s="136">
        <f t="shared" si="5"/>
        <v>0.99324015942285193</v>
      </c>
      <c r="O20" s="39"/>
      <c r="P20" s="136">
        <f t="shared" si="6"/>
        <v>2.9980009629121067</v>
      </c>
      <c r="Q20" s="39"/>
      <c r="R20" s="136">
        <f t="shared" si="7"/>
        <v>3.6825744408063805</v>
      </c>
      <c r="S20" s="39"/>
      <c r="T20" s="136">
        <f t="shared" si="8"/>
        <v>3.2514580351321225</v>
      </c>
      <c r="U20" s="39"/>
      <c r="V20" s="115">
        <f t="shared" si="9"/>
        <v>0.95966307841861287</v>
      </c>
    </row>
    <row r="21" spans="1:22" s="23" customFormat="1" ht="18" customHeight="1" x14ac:dyDescent="0.15">
      <c r="A21" s="191"/>
      <c r="B21" s="9" t="s">
        <v>166</v>
      </c>
      <c r="C21" s="41"/>
      <c r="D21" s="137">
        <f t="shared" si="0"/>
        <v>1.6100819828811552</v>
      </c>
      <c r="E21" s="41"/>
      <c r="F21" s="137">
        <f t="shared" si="1"/>
        <v>2.4520825211780064</v>
      </c>
      <c r="G21" s="41"/>
      <c r="H21" s="137">
        <f t="shared" si="2"/>
        <v>-0.38449808844878319</v>
      </c>
      <c r="I21" s="41"/>
      <c r="J21" s="137">
        <f t="shared" si="3"/>
        <v>-0.76951346203587434</v>
      </c>
      <c r="K21" s="41"/>
      <c r="L21" s="137">
        <f t="shared" si="4"/>
        <v>3.2211291394748613</v>
      </c>
      <c r="M21" s="41"/>
      <c r="N21" s="137">
        <f t="shared" si="5"/>
        <v>-2.8692205927659273</v>
      </c>
      <c r="O21" s="41"/>
      <c r="P21" s="137">
        <f t="shared" si="6"/>
        <v>5.7010757482245182</v>
      </c>
      <c r="Q21" s="41"/>
      <c r="R21" s="137">
        <f t="shared" si="7"/>
        <v>-5.3972413394243546</v>
      </c>
      <c r="S21" s="41"/>
      <c r="T21" s="137">
        <f t="shared" si="8"/>
        <v>10.912877062457277</v>
      </c>
      <c r="U21" s="41"/>
      <c r="V21" s="116">
        <f t="shared" si="9"/>
        <v>0.6288579436772963</v>
      </c>
    </row>
    <row r="22" spans="1:22" s="23" customFormat="1" ht="18" customHeight="1" x14ac:dyDescent="0.15">
      <c r="A22" s="192"/>
      <c r="B22" s="15"/>
      <c r="C22" s="43"/>
      <c r="D22" s="138" t="s">
        <v>15</v>
      </c>
      <c r="E22" s="43"/>
      <c r="F22" s="138" t="s">
        <v>15</v>
      </c>
      <c r="G22" s="43"/>
      <c r="H22" s="138" t="s">
        <v>167</v>
      </c>
      <c r="I22" s="43"/>
      <c r="J22" s="138" t="s">
        <v>168</v>
      </c>
      <c r="K22" s="43"/>
      <c r="L22" s="138" t="s">
        <v>15</v>
      </c>
      <c r="M22" s="43"/>
      <c r="N22" s="138" t="s">
        <v>168</v>
      </c>
      <c r="O22" s="43"/>
      <c r="P22" s="138" t="s">
        <v>169</v>
      </c>
      <c r="Q22" s="43"/>
      <c r="R22" s="138" t="s">
        <v>15</v>
      </c>
      <c r="S22" s="43"/>
      <c r="T22" s="138" t="s">
        <v>15</v>
      </c>
      <c r="U22" s="43"/>
      <c r="V22" s="117" t="s">
        <v>168</v>
      </c>
    </row>
    <row r="23" spans="1:22" s="23" customFormat="1" ht="18" customHeight="1" x14ac:dyDescent="0.15">
      <c r="A23" s="164" t="s">
        <v>170</v>
      </c>
      <c r="B23" s="94" t="s">
        <v>160</v>
      </c>
      <c r="C23" s="29">
        <v>3096.4872147206565</v>
      </c>
      <c r="D23" s="38">
        <v>15.528606633154102</v>
      </c>
      <c r="E23" s="37">
        <v>5304.9499621428777</v>
      </c>
      <c r="F23" s="38">
        <v>13.935137309302442</v>
      </c>
      <c r="G23" s="29">
        <v>2532.8444286712484</v>
      </c>
      <c r="H23" s="131">
        <v>12.330310679351859</v>
      </c>
      <c r="I23" s="37">
        <v>3214.3893926664396</v>
      </c>
      <c r="J23" s="38">
        <v>5.9776528159422311</v>
      </c>
      <c r="K23" s="29">
        <v>500.55886901502913</v>
      </c>
      <c r="L23" s="38">
        <v>5.6392792776018634</v>
      </c>
      <c r="M23" s="37">
        <v>199.10801137102024</v>
      </c>
      <c r="N23" s="38">
        <v>6.3264231734742555</v>
      </c>
      <c r="O23" s="29">
        <v>24.421413009648305</v>
      </c>
      <c r="P23" s="131">
        <v>5.0203996523738263</v>
      </c>
      <c r="Q23" s="37">
        <v>1.1666666666666665</v>
      </c>
      <c r="R23" s="38">
        <v>1.0864717321106809</v>
      </c>
      <c r="S23" s="29">
        <v>3.0166666666666666</v>
      </c>
      <c r="T23" s="131">
        <v>1.8951287213410664</v>
      </c>
      <c r="U23" s="37">
        <v>14876.942624930251</v>
      </c>
      <c r="V23" s="38">
        <v>10.252818905338929</v>
      </c>
    </row>
    <row r="24" spans="1:22" s="23" customFormat="1" ht="18" customHeight="1" x14ac:dyDescent="0.15">
      <c r="A24" s="203"/>
      <c r="B24" s="14" t="s">
        <v>161</v>
      </c>
      <c r="C24" s="39">
        <v>4010.240909429725</v>
      </c>
      <c r="D24" s="132">
        <v>20.110999745346678</v>
      </c>
      <c r="E24" s="39">
        <v>8049.8407202028675</v>
      </c>
      <c r="F24" s="40">
        <v>21.145465377533714</v>
      </c>
      <c r="G24" s="31">
        <v>3932.5821485621323</v>
      </c>
      <c r="H24" s="132">
        <v>19.144468217213952</v>
      </c>
      <c r="I24" s="39">
        <v>10444.673031497268</v>
      </c>
      <c r="J24" s="40">
        <v>19.423480335260187</v>
      </c>
      <c r="K24" s="31">
        <v>1605.1427526969585</v>
      </c>
      <c r="L24" s="40">
        <v>18.083483928051209</v>
      </c>
      <c r="M24" s="39">
        <v>620.37350521311362</v>
      </c>
      <c r="N24" s="40">
        <v>19.711639388915781</v>
      </c>
      <c r="O24" s="31">
        <v>83.055788982259543</v>
      </c>
      <c r="P24" s="132">
        <v>17.074083877514937</v>
      </c>
      <c r="Q24" s="39">
        <v>20.020881226053636</v>
      </c>
      <c r="R24" s="40">
        <v>18.644675574902323</v>
      </c>
      <c r="S24" s="31">
        <v>17.131864235055726</v>
      </c>
      <c r="T24" s="132">
        <v>10.762570595128146</v>
      </c>
      <c r="U24" s="39">
        <v>28783.061602045436</v>
      </c>
      <c r="V24" s="40">
        <v>19.83657029452112</v>
      </c>
    </row>
    <row r="25" spans="1:22" s="23" customFormat="1" ht="18" customHeight="1" x14ac:dyDescent="0.15">
      <c r="A25" s="203"/>
      <c r="B25" s="14" t="s">
        <v>171</v>
      </c>
      <c r="C25" s="39">
        <v>2015.7106192739718</v>
      </c>
      <c r="D25" s="132">
        <v>10.108608601440887</v>
      </c>
      <c r="E25" s="39">
        <v>3455.5622370927213</v>
      </c>
      <c r="F25" s="40">
        <v>9.0771326022604377</v>
      </c>
      <c r="G25" s="31">
        <v>1867.6274345335792</v>
      </c>
      <c r="H25" s="132">
        <v>9.0919229939285344</v>
      </c>
      <c r="I25" s="39">
        <v>4135.362328751311</v>
      </c>
      <c r="J25" s="40">
        <v>7.6903440279510935</v>
      </c>
      <c r="K25" s="31">
        <v>1011.2791537260424</v>
      </c>
      <c r="L25" s="40">
        <v>11.393036720535648</v>
      </c>
      <c r="M25" s="39">
        <v>283.41037581122993</v>
      </c>
      <c r="N25" s="40">
        <v>9.0050317754124105</v>
      </c>
      <c r="O25" s="31">
        <v>34.31216931216931</v>
      </c>
      <c r="P25" s="132">
        <v>7.0536787866840722</v>
      </c>
      <c r="Q25" s="39">
        <v>4.405555555555555</v>
      </c>
      <c r="R25" s="40">
        <v>4.1027242074465233</v>
      </c>
      <c r="S25" s="31">
        <v>13.438095238095238</v>
      </c>
      <c r="T25" s="132">
        <v>8.4420730096677019</v>
      </c>
      <c r="U25" s="39">
        <v>12821.107969294675</v>
      </c>
      <c r="V25" s="40">
        <v>8.8359887840592091</v>
      </c>
    </row>
    <row r="26" spans="1:22" s="23" customFormat="1" ht="18" customHeight="1" x14ac:dyDescent="0.15">
      <c r="A26" s="203"/>
      <c r="B26" s="14" t="s">
        <v>172</v>
      </c>
      <c r="C26" s="39">
        <v>1830.8062615728684</v>
      </c>
      <c r="D26" s="132">
        <v>9.1813297734042969</v>
      </c>
      <c r="E26" s="39">
        <v>2725.352144910481</v>
      </c>
      <c r="F26" s="40">
        <v>7.1590036902418976</v>
      </c>
      <c r="G26" s="31">
        <v>2167.5808501573733</v>
      </c>
      <c r="H26" s="132">
        <v>10.552146433673869</v>
      </c>
      <c r="I26" s="39">
        <v>4569.073424534613</v>
      </c>
      <c r="J26" s="40">
        <v>8.4968966997989241</v>
      </c>
      <c r="K26" s="31">
        <v>497.97384946216857</v>
      </c>
      <c r="L26" s="40">
        <v>5.6101565348057418</v>
      </c>
      <c r="M26" s="39">
        <v>229.49733934124936</v>
      </c>
      <c r="N26" s="40">
        <v>7.2920083720472819</v>
      </c>
      <c r="O26" s="31">
        <v>32.282010582010578</v>
      </c>
      <c r="P26" s="132">
        <v>6.6363315930910609</v>
      </c>
      <c r="Q26" s="39">
        <v>7.0865900383141769</v>
      </c>
      <c r="R26" s="40">
        <v>6.5994683603018585</v>
      </c>
      <c r="S26" s="31">
        <v>6.7380952380952381</v>
      </c>
      <c r="T26" s="132">
        <v>4.233002589893621</v>
      </c>
      <c r="U26" s="39">
        <v>12066.390565837173</v>
      </c>
      <c r="V26" s="40">
        <v>8.3158563175004989</v>
      </c>
    </row>
    <row r="27" spans="1:22" s="23" customFormat="1" ht="18" customHeight="1" x14ac:dyDescent="0.15">
      <c r="A27" s="203"/>
      <c r="B27" s="14" t="s">
        <v>173</v>
      </c>
      <c r="C27" s="39">
        <v>1835.4975221427221</v>
      </c>
      <c r="D27" s="132">
        <v>9.2048560258805097</v>
      </c>
      <c r="E27" s="39">
        <v>3070.9193766326939</v>
      </c>
      <c r="F27" s="40">
        <v>8.0667458665129423</v>
      </c>
      <c r="G27" s="31">
        <v>1905.1320680352117</v>
      </c>
      <c r="H27" s="132">
        <v>9.2745018281260059</v>
      </c>
      <c r="I27" s="39">
        <v>4194.9843011927605</v>
      </c>
      <c r="J27" s="40">
        <v>7.8012202809246061</v>
      </c>
      <c r="K27" s="31">
        <v>823.80147414015391</v>
      </c>
      <c r="L27" s="40">
        <v>9.2809195272433644</v>
      </c>
      <c r="M27" s="39">
        <v>186.52979581998062</v>
      </c>
      <c r="N27" s="40">
        <v>5.9267651496955436</v>
      </c>
      <c r="O27" s="31">
        <v>32.121241830065358</v>
      </c>
      <c r="P27" s="132">
        <v>6.6032817697225488</v>
      </c>
      <c r="Q27" s="39">
        <v>7.0798850574712642</v>
      </c>
      <c r="R27" s="40">
        <v>6.5932242698874282</v>
      </c>
      <c r="S27" s="31">
        <v>23.214893617021279</v>
      </c>
      <c r="T27" s="132">
        <v>14.584048062926326</v>
      </c>
      <c r="U27" s="39">
        <v>12079.280558468083</v>
      </c>
      <c r="V27" s="40">
        <v>8.3247397798803568</v>
      </c>
    </row>
    <row r="28" spans="1:22" s="23" customFormat="1" ht="18" customHeight="1" x14ac:dyDescent="0.15">
      <c r="A28" s="203"/>
      <c r="B28" s="14" t="s">
        <v>174</v>
      </c>
      <c r="C28" s="39">
        <v>1200.4737723803435</v>
      </c>
      <c r="D28" s="132">
        <v>6.0202686760954869</v>
      </c>
      <c r="E28" s="39">
        <v>4324.6142902620431</v>
      </c>
      <c r="F28" s="40">
        <v>11.359974057178489</v>
      </c>
      <c r="G28" s="31">
        <v>2251.1022886598339</v>
      </c>
      <c r="H28" s="132">
        <v>10.958742777872548</v>
      </c>
      <c r="I28" s="39">
        <v>7193.7311640782164</v>
      </c>
      <c r="J28" s="40">
        <v>13.377852555197832</v>
      </c>
      <c r="K28" s="31">
        <v>1100.5890784806886</v>
      </c>
      <c r="L28" s="40">
        <v>12.399199310250816</v>
      </c>
      <c r="M28" s="39">
        <v>321.02778336157519</v>
      </c>
      <c r="N28" s="40">
        <v>10.200280711976134</v>
      </c>
      <c r="O28" s="31">
        <v>45.647432306255837</v>
      </c>
      <c r="P28" s="132">
        <v>9.3839104719921718</v>
      </c>
      <c r="Q28" s="39">
        <v>8.1488505747126432</v>
      </c>
      <c r="R28" s="40">
        <v>7.588710684530712</v>
      </c>
      <c r="S28" s="31">
        <v>10.095542046605877</v>
      </c>
      <c r="T28" s="132">
        <v>6.3422160298439234</v>
      </c>
      <c r="U28" s="39">
        <v>16455.430202150274</v>
      </c>
      <c r="V28" s="40">
        <v>11.340673290583624</v>
      </c>
    </row>
    <row r="29" spans="1:22" s="23" customFormat="1" ht="18" customHeight="1" x14ac:dyDescent="0.15">
      <c r="A29" s="203"/>
      <c r="B29" s="9" t="s">
        <v>112</v>
      </c>
      <c r="C29" s="41">
        <v>5951.3185332029107</v>
      </c>
      <c r="D29" s="133">
        <v>29.845330544678109</v>
      </c>
      <c r="E29" s="41">
        <v>11137.635973001583</v>
      </c>
      <c r="F29" s="42">
        <v>29.256541096970153</v>
      </c>
      <c r="G29" s="34">
        <v>5884.741569117773</v>
      </c>
      <c r="H29" s="133">
        <v>28.647907069833202</v>
      </c>
      <c r="I29" s="41">
        <v>20021.223718742647</v>
      </c>
      <c r="J29" s="42">
        <v>37.232553284925139</v>
      </c>
      <c r="K29" s="34">
        <v>3336.9463550361911</v>
      </c>
      <c r="L29" s="42">
        <v>37.593924701511298</v>
      </c>
      <c r="M29" s="41">
        <v>1307.2977838767276</v>
      </c>
      <c r="N29" s="42">
        <v>41.537851428478618</v>
      </c>
      <c r="O29" s="34">
        <v>234.60354808590105</v>
      </c>
      <c r="P29" s="133">
        <v>48.22831384862139</v>
      </c>
      <c r="Q29" s="41">
        <v>59.47279693486589</v>
      </c>
      <c r="R29" s="42">
        <v>55.384725170820467</v>
      </c>
      <c r="S29" s="34">
        <v>85.544883485309043</v>
      </c>
      <c r="T29" s="133">
        <v>53.740960991199195</v>
      </c>
      <c r="U29" s="41">
        <v>48018.785161483909</v>
      </c>
      <c r="V29" s="42">
        <v>33.093352628116286</v>
      </c>
    </row>
    <row r="30" spans="1:22" s="23" customFormat="1" ht="18" customHeight="1" x14ac:dyDescent="0.15">
      <c r="A30" s="204"/>
      <c r="B30" s="15"/>
      <c r="C30" s="43">
        <v>19940.534832723184</v>
      </c>
      <c r="D30" s="134">
        <v>100</v>
      </c>
      <c r="E30" s="43">
        <v>38068.874704245238</v>
      </c>
      <c r="F30" s="44">
        <v>100</v>
      </c>
      <c r="G30" s="35">
        <v>20541.610787737158</v>
      </c>
      <c r="H30" s="134">
        <v>100</v>
      </c>
      <c r="I30" s="43">
        <v>53773.43736146325</v>
      </c>
      <c r="J30" s="44">
        <v>100</v>
      </c>
      <c r="K30" s="35">
        <v>8876.2915325572376</v>
      </c>
      <c r="L30" s="135">
        <v>100</v>
      </c>
      <c r="M30" s="43">
        <v>3147.2445947948959</v>
      </c>
      <c r="N30" s="44">
        <v>100</v>
      </c>
      <c r="O30" s="35">
        <v>486.44360410830996</v>
      </c>
      <c r="P30" s="134">
        <v>100</v>
      </c>
      <c r="Q30" s="43">
        <v>107.38122605363984</v>
      </c>
      <c r="R30" s="44">
        <v>100</v>
      </c>
      <c r="S30" s="35">
        <v>159.1800405268491</v>
      </c>
      <c r="T30" s="134">
        <v>100</v>
      </c>
      <c r="U30" s="43">
        <v>145100.99868420977</v>
      </c>
      <c r="V30" s="44">
        <v>100</v>
      </c>
    </row>
    <row r="31" spans="1:22" s="23" customFormat="1" ht="18" customHeight="1" x14ac:dyDescent="0.15">
      <c r="A31" s="209" t="s">
        <v>14</v>
      </c>
      <c r="B31" s="94" t="s">
        <v>175</v>
      </c>
      <c r="C31" s="29"/>
      <c r="D31" s="114">
        <f t="shared" ref="D31:D37" si="10">D23-D39</f>
        <v>1.4286066331541019</v>
      </c>
      <c r="E31" s="29"/>
      <c r="F31" s="114">
        <f t="shared" ref="F31:F37" si="11">F23-F39</f>
        <v>1.2351373093024431</v>
      </c>
      <c r="G31" s="29"/>
      <c r="H31" s="114">
        <f t="shared" ref="H31:H37" si="12">H23-H39</f>
        <v>-1.3696893206481402</v>
      </c>
      <c r="I31" s="29"/>
      <c r="J31" s="114">
        <f t="shared" ref="J31:J37" si="13">J23-J39</f>
        <v>-0.82234718405776874</v>
      </c>
      <c r="K31" s="29"/>
      <c r="L31" s="114">
        <f t="shared" ref="L31:L37" si="14">L23-L39</f>
        <v>-1.0607207223981368</v>
      </c>
      <c r="M31" s="29"/>
      <c r="N31" s="114">
        <f t="shared" ref="N31:N37" si="15">N23-N39</f>
        <v>2.3264231734742555</v>
      </c>
      <c r="O31" s="29"/>
      <c r="P31" s="114">
        <f t="shared" ref="P31:P37" si="16">P23-P39</f>
        <v>-2.0796003476261733</v>
      </c>
      <c r="Q31" s="29"/>
      <c r="R31" s="114">
        <f t="shared" ref="R31:R37" si="17">R23-R39</f>
        <v>-1.7135282678893189</v>
      </c>
      <c r="S31" s="29"/>
      <c r="T31" s="114">
        <f t="shared" ref="T31:T37" si="18">T23-T39</f>
        <v>-2.3048712786589336</v>
      </c>
      <c r="U31" s="29"/>
      <c r="V31" s="114">
        <f t="shared" ref="V31:V37" si="19">V23-V39</f>
        <v>5.2818905338929412E-2</v>
      </c>
    </row>
    <row r="32" spans="1:22" s="23" customFormat="1" ht="18" customHeight="1" x14ac:dyDescent="0.15">
      <c r="A32" s="191"/>
      <c r="B32" s="14" t="s">
        <v>102</v>
      </c>
      <c r="C32" s="39"/>
      <c r="D32" s="136">
        <f t="shared" si="10"/>
        <v>2.6109997453466782</v>
      </c>
      <c r="E32" s="39"/>
      <c r="F32" s="136">
        <f t="shared" si="11"/>
        <v>3.445465377533715</v>
      </c>
      <c r="G32" s="39"/>
      <c r="H32" s="136">
        <f t="shared" si="12"/>
        <v>5.3444682172139508</v>
      </c>
      <c r="I32" s="39"/>
      <c r="J32" s="136">
        <f t="shared" si="13"/>
        <v>1.5234803352601887</v>
      </c>
      <c r="K32" s="39"/>
      <c r="L32" s="136">
        <f t="shared" si="14"/>
        <v>-2.2165160719487922</v>
      </c>
      <c r="M32" s="39"/>
      <c r="N32" s="136">
        <f t="shared" si="15"/>
        <v>2.011639388915782</v>
      </c>
      <c r="O32" s="39"/>
      <c r="P32" s="136">
        <f t="shared" si="16"/>
        <v>0.77408387751493635</v>
      </c>
      <c r="Q32" s="39"/>
      <c r="R32" s="136">
        <f t="shared" si="17"/>
        <v>-4.2553244250976761</v>
      </c>
      <c r="S32" s="39"/>
      <c r="T32" s="136">
        <f t="shared" si="18"/>
        <v>-7.7374294048718539</v>
      </c>
      <c r="U32" s="39"/>
      <c r="V32" s="115">
        <f t="shared" si="19"/>
        <v>2.4365702945211218</v>
      </c>
    </row>
    <row r="33" spans="1:22" s="23" customFormat="1" ht="18" customHeight="1" x14ac:dyDescent="0.15">
      <c r="A33" s="191"/>
      <c r="B33" s="14" t="s">
        <v>162</v>
      </c>
      <c r="C33" s="39"/>
      <c r="D33" s="136">
        <f t="shared" si="10"/>
        <v>4.4086086014408865</v>
      </c>
      <c r="E33" s="39"/>
      <c r="F33" s="136">
        <f t="shared" si="11"/>
        <v>-2.2867397739561923E-2</v>
      </c>
      <c r="G33" s="39"/>
      <c r="H33" s="136">
        <f t="shared" si="12"/>
        <v>0.49192299392853478</v>
      </c>
      <c r="I33" s="39"/>
      <c r="J33" s="136">
        <f t="shared" si="13"/>
        <v>-0.40965597204890614</v>
      </c>
      <c r="K33" s="39"/>
      <c r="L33" s="136">
        <f t="shared" si="14"/>
        <v>2.9930367205356472</v>
      </c>
      <c r="M33" s="39"/>
      <c r="N33" s="136">
        <f t="shared" si="15"/>
        <v>-9.4968224587589134E-2</v>
      </c>
      <c r="O33" s="39"/>
      <c r="P33" s="136">
        <f t="shared" si="16"/>
        <v>4.5536787866840722</v>
      </c>
      <c r="Q33" s="39"/>
      <c r="R33" s="136">
        <f t="shared" si="17"/>
        <v>2.3027242074465235</v>
      </c>
      <c r="S33" s="39"/>
      <c r="T33" s="136">
        <f t="shared" si="18"/>
        <v>-1.2579269903322974</v>
      </c>
      <c r="U33" s="39"/>
      <c r="V33" s="115">
        <f t="shared" si="19"/>
        <v>0.73598878405920942</v>
      </c>
    </row>
    <row r="34" spans="1:22" s="23" customFormat="1" ht="18" customHeight="1" x14ac:dyDescent="0.15">
      <c r="A34" s="191"/>
      <c r="B34" s="14" t="s">
        <v>172</v>
      </c>
      <c r="C34" s="39"/>
      <c r="D34" s="136">
        <f t="shared" si="10"/>
        <v>0.1813297734042969</v>
      </c>
      <c r="E34" s="39"/>
      <c r="F34" s="136">
        <f t="shared" si="11"/>
        <v>-2.0409963097581016</v>
      </c>
      <c r="G34" s="39"/>
      <c r="H34" s="136">
        <f t="shared" si="12"/>
        <v>1.1521464336738685</v>
      </c>
      <c r="I34" s="39"/>
      <c r="J34" s="136">
        <f t="shared" si="13"/>
        <v>0.99689669979892415</v>
      </c>
      <c r="K34" s="39"/>
      <c r="L34" s="136">
        <f t="shared" si="14"/>
        <v>-3.8898434651942582</v>
      </c>
      <c r="M34" s="39"/>
      <c r="N34" s="136">
        <f t="shared" si="15"/>
        <v>-0.90799162795271737</v>
      </c>
      <c r="O34" s="39"/>
      <c r="P34" s="136">
        <f t="shared" si="16"/>
        <v>1.1363315930910609</v>
      </c>
      <c r="Q34" s="39"/>
      <c r="R34" s="136">
        <f t="shared" si="17"/>
        <v>5.5994683603018585</v>
      </c>
      <c r="S34" s="39"/>
      <c r="T34" s="136">
        <f t="shared" si="18"/>
        <v>2.9330025898936212</v>
      </c>
      <c r="U34" s="39"/>
      <c r="V34" s="115">
        <f t="shared" si="19"/>
        <v>-0.18414368249950108</v>
      </c>
    </row>
    <row r="35" spans="1:22" s="23" customFormat="1" ht="18" customHeight="1" x14ac:dyDescent="0.15">
      <c r="A35" s="191"/>
      <c r="B35" s="14" t="s">
        <v>176</v>
      </c>
      <c r="C35" s="39"/>
      <c r="D35" s="136">
        <f t="shared" si="10"/>
        <v>3.5048560258805095</v>
      </c>
      <c r="E35" s="39"/>
      <c r="F35" s="136">
        <f t="shared" si="11"/>
        <v>-1.1332541334870569</v>
      </c>
      <c r="G35" s="39"/>
      <c r="H35" s="136">
        <f t="shared" si="12"/>
        <v>1.3745018281260055</v>
      </c>
      <c r="I35" s="39"/>
      <c r="J35" s="136">
        <f t="shared" si="13"/>
        <v>0.40122028092460571</v>
      </c>
      <c r="K35" s="39"/>
      <c r="L35" s="136">
        <f t="shared" si="14"/>
        <v>2.6809195272433648</v>
      </c>
      <c r="M35" s="39"/>
      <c r="N35" s="136">
        <f t="shared" si="15"/>
        <v>-2.0732348503044564</v>
      </c>
      <c r="O35" s="39"/>
      <c r="P35" s="136">
        <f t="shared" si="16"/>
        <v>0.10328176972254877</v>
      </c>
      <c r="Q35" s="39"/>
      <c r="R35" s="136">
        <f t="shared" si="17"/>
        <v>-1.5067757301125715</v>
      </c>
      <c r="S35" s="39"/>
      <c r="T35" s="136">
        <f t="shared" si="18"/>
        <v>9.3840480629263254</v>
      </c>
      <c r="U35" s="39"/>
      <c r="V35" s="115">
        <f t="shared" si="19"/>
        <v>0.7247397798803572</v>
      </c>
    </row>
    <row r="36" spans="1:22" s="23" customFormat="1" ht="18" customHeight="1" x14ac:dyDescent="0.15">
      <c r="A36" s="191"/>
      <c r="B36" s="14" t="s">
        <v>106</v>
      </c>
      <c r="C36" s="39"/>
      <c r="D36" s="136">
        <f t="shared" si="10"/>
        <v>-12.479731323904513</v>
      </c>
      <c r="E36" s="39"/>
      <c r="F36" s="136">
        <f t="shared" si="11"/>
        <v>0.15997405717848956</v>
      </c>
      <c r="G36" s="39"/>
      <c r="H36" s="136">
        <f t="shared" si="12"/>
        <v>-1.141257222127452</v>
      </c>
      <c r="I36" s="39"/>
      <c r="J36" s="136">
        <f t="shared" si="13"/>
        <v>-2.7221474448021699</v>
      </c>
      <c r="K36" s="39"/>
      <c r="L36" s="136">
        <f t="shared" si="14"/>
        <v>-0.70080068974918319</v>
      </c>
      <c r="M36" s="39"/>
      <c r="N36" s="136">
        <f t="shared" si="15"/>
        <v>-1.499719288023865</v>
      </c>
      <c r="O36" s="39"/>
      <c r="P36" s="136">
        <f t="shared" si="16"/>
        <v>1.7839104719921721</v>
      </c>
      <c r="Q36" s="39"/>
      <c r="R36" s="136">
        <f t="shared" si="17"/>
        <v>-2.911289315469288</v>
      </c>
      <c r="S36" s="39"/>
      <c r="T36" s="136">
        <f t="shared" si="18"/>
        <v>2.0422160298439236</v>
      </c>
      <c r="U36" s="39"/>
      <c r="V36" s="115">
        <f t="shared" si="19"/>
        <v>-3.0593267094163767</v>
      </c>
    </row>
    <row r="37" spans="1:22" s="23" customFormat="1" ht="18" customHeight="1" x14ac:dyDescent="0.15">
      <c r="A37" s="191"/>
      <c r="B37" s="9" t="s">
        <v>112</v>
      </c>
      <c r="C37" s="41"/>
      <c r="D37" s="137">
        <f t="shared" si="10"/>
        <v>0.245330544678108</v>
      </c>
      <c r="E37" s="41"/>
      <c r="F37" s="137">
        <f t="shared" si="11"/>
        <v>-1.7434589030298469</v>
      </c>
      <c r="G37" s="41"/>
      <c r="H37" s="137">
        <f t="shared" si="12"/>
        <v>-5.7520929301667962</v>
      </c>
      <c r="I37" s="41"/>
      <c r="J37" s="137">
        <f t="shared" si="13"/>
        <v>0.93255328492514167</v>
      </c>
      <c r="K37" s="41"/>
      <c r="L37" s="137">
        <f t="shared" si="14"/>
        <v>2.2939247015113011</v>
      </c>
      <c r="M37" s="41"/>
      <c r="N37" s="137">
        <f t="shared" si="15"/>
        <v>0.23785142847862062</v>
      </c>
      <c r="O37" s="41"/>
      <c r="P37" s="137">
        <f t="shared" si="16"/>
        <v>-6.27168615137861</v>
      </c>
      <c r="Q37" s="41"/>
      <c r="R37" s="137">
        <f t="shared" si="17"/>
        <v>2.4847251708204681</v>
      </c>
      <c r="S37" s="41"/>
      <c r="T37" s="137">
        <f t="shared" si="18"/>
        <v>-3.0590390088008022</v>
      </c>
      <c r="U37" s="41"/>
      <c r="V37" s="116">
        <f t="shared" si="19"/>
        <v>-0.80664737188371305</v>
      </c>
    </row>
    <row r="38" spans="1:22" s="23" customFormat="1" ht="18" customHeight="1" x14ac:dyDescent="0.15">
      <c r="A38" s="192"/>
      <c r="B38" s="15"/>
      <c r="C38" s="43"/>
      <c r="D38" s="138" t="s">
        <v>15</v>
      </c>
      <c r="E38" s="43"/>
      <c r="F38" s="138" t="s">
        <v>169</v>
      </c>
      <c r="G38" s="43"/>
      <c r="H38" s="138" t="s">
        <v>168</v>
      </c>
      <c r="I38" s="43"/>
      <c r="J38" s="138" t="s">
        <v>168</v>
      </c>
      <c r="K38" s="43"/>
      <c r="L38" s="138" t="s">
        <v>169</v>
      </c>
      <c r="M38" s="43"/>
      <c r="N38" s="138" t="s">
        <v>169</v>
      </c>
      <c r="O38" s="43"/>
      <c r="P38" s="138" t="s">
        <v>15</v>
      </c>
      <c r="Q38" s="43"/>
      <c r="R38" s="138" t="s">
        <v>15</v>
      </c>
      <c r="S38" s="43"/>
      <c r="T38" s="138" t="s">
        <v>167</v>
      </c>
      <c r="U38" s="43"/>
      <c r="V38" s="117" t="s">
        <v>169</v>
      </c>
    </row>
    <row r="39" spans="1:22" s="23" customFormat="1" ht="18" customHeight="1" x14ac:dyDescent="0.15">
      <c r="A39" s="164" t="s">
        <v>177</v>
      </c>
      <c r="B39" s="94" t="s">
        <v>178</v>
      </c>
      <c r="C39" s="29">
        <v>2970.28</v>
      </c>
      <c r="D39" s="38">
        <v>14.1</v>
      </c>
      <c r="E39" s="37">
        <v>4434.01</v>
      </c>
      <c r="F39" s="38">
        <v>12.7</v>
      </c>
      <c r="G39" s="29">
        <v>2595.9499999999998</v>
      </c>
      <c r="H39" s="131">
        <v>13.7</v>
      </c>
      <c r="I39" s="37">
        <v>3604.24</v>
      </c>
      <c r="J39" s="38">
        <v>6.8</v>
      </c>
      <c r="K39" s="29">
        <v>622.25</v>
      </c>
      <c r="L39" s="38">
        <v>6.7</v>
      </c>
      <c r="M39" s="37">
        <v>124.18</v>
      </c>
      <c r="N39" s="38">
        <v>4</v>
      </c>
      <c r="O39" s="29">
        <v>34.86</v>
      </c>
      <c r="P39" s="131">
        <v>7.1</v>
      </c>
      <c r="Q39" s="37">
        <v>3.9</v>
      </c>
      <c r="R39" s="38">
        <v>2.8</v>
      </c>
      <c r="S39" s="29">
        <v>7.17</v>
      </c>
      <c r="T39" s="131">
        <v>4.2</v>
      </c>
      <c r="U39" s="37">
        <v>14396.85</v>
      </c>
      <c r="V39" s="38">
        <v>10.199999999999999</v>
      </c>
    </row>
    <row r="40" spans="1:22" s="23" customFormat="1" ht="18" customHeight="1" x14ac:dyDescent="0.15">
      <c r="A40" s="203"/>
      <c r="B40" s="14" t="s">
        <v>102</v>
      </c>
      <c r="C40" s="39">
        <v>3679.18</v>
      </c>
      <c r="D40" s="132">
        <v>17.5</v>
      </c>
      <c r="E40" s="39">
        <v>6187.47</v>
      </c>
      <c r="F40" s="40">
        <v>17.7</v>
      </c>
      <c r="G40" s="31">
        <v>2610.83</v>
      </c>
      <c r="H40" s="132">
        <v>13.8</v>
      </c>
      <c r="I40" s="39">
        <v>9467.74</v>
      </c>
      <c r="J40" s="40">
        <v>17.899999999999999</v>
      </c>
      <c r="K40" s="31">
        <v>1892.91</v>
      </c>
      <c r="L40" s="40">
        <v>20.3</v>
      </c>
      <c r="M40" s="39">
        <v>541.57000000000005</v>
      </c>
      <c r="N40" s="40">
        <v>17.7</v>
      </c>
      <c r="O40" s="31">
        <v>80.08</v>
      </c>
      <c r="P40" s="132">
        <v>16.3</v>
      </c>
      <c r="Q40" s="39">
        <v>31.73</v>
      </c>
      <c r="R40" s="40">
        <v>22.9</v>
      </c>
      <c r="S40" s="31">
        <v>31.34</v>
      </c>
      <c r="T40" s="132">
        <v>18.5</v>
      </c>
      <c r="U40" s="39">
        <v>24522.86</v>
      </c>
      <c r="V40" s="40">
        <v>17.399999999999999</v>
      </c>
    </row>
    <row r="41" spans="1:22" s="23" customFormat="1" ht="18" customHeight="1" x14ac:dyDescent="0.15">
      <c r="A41" s="203"/>
      <c r="B41" s="14" t="s">
        <v>131</v>
      </c>
      <c r="C41" s="39">
        <v>1193.0999999999999</v>
      </c>
      <c r="D41" s="132">
        <v>5.7</v>
      </c>
      <c r="E41" s="39">
        <v>3186.05</v>
      </c>
      <c r="F41" s="40">
        <v>9.1</v>
      </c>
      <c r="G41" s="31">
        <v>1631.53</v>
      </c>
      <c r="H41" s="132">
        <v>8.6</v>
      </c>
      <c r="I41" s="39">
        <v>4287.83</v>
      </c>
      <c r="J41" s="40">
        <v>8.1</v>
      </c>
      <c r="K41" s="31">
        <v>785.2</v>
      </c>
      <c r="L41" s="40">
        <v>8.4</v>
      </c>
      <c r="M41" s="39">
        <v>278.88</v>
      </c>
      <c r="N41" s="40">
        <v>9.1</v>
      </c>
      <c r="O41" s="31">
        <v>12.22</v>
      </c>
      <c r="P41" s="132">
        <v>2.5</v>
      </c>
      <c r="Q41" s="39">
        <v>2.48</v>
      </c>
      <c r="R41" s="40">
        <v>1.8</v>
      </c>
      <c r="S41" s="31">
        <v>16.32</v>
      </c>
      <c r="T41" s="132">
        <v>9.6999999999999993</v>
      </c>
      <c r="U41" s="39">
        <v>11393.62</v>
      </c>
      <c r="V41" s="40">
        <v>8.1</v>
      </c>
    </row>
    <row r="42" spans="1:22" s="23" customFormat="1" ht="18" customHeight="1" x14ac:dyDescent="0.15">
      <c r="A42" s="203"/>
      <c r="B42" s="14" t="s">
        <v>163</v>
      </c>
      <c r="C42" s="39">
        <v>1888.41</v>
      </c>
      <c r="D42" s="132">
        <v>9</v>
      </c>
      <c r="E42" s="39">
        <v>3214.1</v>
      </c>
      <c r="F42" s="40">
        <v>9.1999999999999993</v>
      </c>
      <c r="G42" s="31">
        <v>1779.66</v>
      </c>
      <c r="H42" s="132">
        <v>9.4</v>
      </c>
      <c r="I42" s="39">
        <v>3957.93</v>
      </c>
      <c r="J42" s="40">
        <v>7.5</v>
      </c>
      <c r="K42" s="31">
        <v>882.24</v>
      </c>
      <c r="L42" s="40">
        <v>9.5</v>
      </c>
      <c r="M42" s="39">
        <v>251.6</v>
      </c>
      <c r="N42" s="40">
        <v>8.1999999999999993</v>
      </c>
      <c r="O42" s="31">
        <v>27.14</v>
      </c>
      <c r="P42" s="132">
        <v>5.5</v>
      </c>
      <c r="Q42" s="39">
        <v>1.33</v>
      </c>
      <c r="R42" s="40">
        <v>1</v>
      </c>
      <c r="S42" s="31">
        <v>2.21</v>
      </c>
      <c r="T42" s="132">
        <v>1.3</v>
      </c>
      <c r="U42" s="39">
        <v>12004.63</v>
      </c>
      <c r="V42" s="40">
        <v>8.5</v>
      </c>
    </row>
    <row r="43" spans="1:22" s="23" customFormat="1" ht="18" customHeight="1" x14ac:dyDescent="0.15">
      <c r="A43" s="203"/>
      <c r="B43" s="14" t="s">
        <v>164</v>
      </c>
      <c r="C43" s="39">
        <v>1201.6099999999999</v>
      </c>
      <c r="D43" s="132">
        <v>5.7</v>
      </c>
      <c r="E43" s="39">
        <v>3241.3</v>
      </c>
      <c r="F43" s="40">
        <v>9.1999999999999993</v>
      </c>
      <c r="G43" s="31">
        <v>1484.57</v>
      </c>
      <c r="H43" s="132">
        <v>7.9</v>
      </c>
      <c r="I43" s="39">
        <v>3920.12</v>
      </c>
      <c r="J43" s="40">
        <v>7.4</v>
      </c>
      <c r="K43" s="31">
        <v>612.96</v>
      </c>
      <c r="L43" s="40">
        <v>6.6</v>
      </c>
      <c r="M43" s="39">
        <v>245.54</v>
      </c>
      <c r="N43" s="40">
        <v>8</v>
      </c>
      <c r="O43" s="31">
        <v>31.85</v>
      </c>
      <c r="P43" s="132">
        <v>6.5</v>
      </c>
      <c r="Q43" s="39">
        <v>11.17</v>
      </c>
      <c r="R43" s="40">
        <v>8.1</v>
      </c>
      <c r="S43" s="31">
        <v>8.8000000000000007</v>
      </c>
      <c r="T43" s="132">
        <v>5.2</v>
      </c>
      <c r="U43" s="39">
        <v>10757.92</v>
      </c>
      <c r="V43" s="40">
        <v>7.6</v>
      </c>
    </row>
    <row r="44" spans="1:22" s="23" customFormat="1" ht="18" customHeight="1" x14ac:dyDescent="0.15">
      <c r="A44" s="203"/>
      <c r="B44" s="14" t="s">
        <v>179</v>
      </c>
      <c r="C44" s="39">
        <v>3882.12</v>
      </c>
      <c r="D44" s="132">
        <v>18.5</v>
      </c>
      <c r="E44" s="39">
        <v>3928.65</v>
      </c>
      <c r="F44" s="40">
        <v>11.2</v>
      </c>
      <c r="G44" s="31">
        <v>2295.44</v>
      </c>
      <c r="H44" s="132">
        <v>12.1</v>
      </c>
      <c r="I44" s="39">
        <v>8551.2000000000007</v>
      </c>
      <c r="J44" s="40">
        <v>16.100000000000001</v>
      </c>
      <c r="K44" s="31">
        <v>1221.5999999999999</v>
      </c>
      <c r="L44" s="40">
        <v>13.1</v>
      </c>
      <c r="M44" s="39">
        <v>358.64</v>
      </c>
      <c r="N44" s="40">
        <v>11.7</v>
      </c>
      <c r="O44" s="31">
        <v>37.35</v>
      </c>
      <c r="P44" s="132">
        <v>7.6</v>
      </c>
      <c r="Q44" s="39">
        <v>14.51</v>
      </c>
      <c r="R44" s="40">
        <v>10.5</v>
      </c>
      <c r="S44" s="31">
        <v>7.24</v>
      </c>
      <c r="T44" s="132">
        <v>4.3</v>
      </c>
      <c r="U44" s="39">
        <v>20296.759999999998</v>
      </c>
      <c r="V44" s="40">
        <v>14.4</v>
      </c>
    </row>
    <row r="45" spans="1:22" s="23" customFormat="1" ht="18" customHeight="1" x14ac:dyDescent="0.15">
      <c r="A45" s="203"/>
      <c r="B45" s="9" t="s">
        <v>166</v>
      </c>
      <c r="C45" s="41">
        <v>6221.42</v>
      </c>
      <c r="D45" s="133">
        <v>29.6</v>
      </c>
      <c r="E45" s="41">
        <v>10854.63</v>
      </c>
      <c r="F45" s="42">
        <v>31</v>
      </c>
      <c r="G45" s="34">
        <v>6502.91</v>
      </c>
      <c r="H45" s="133">
        <v>34.4</v>
      </c>
      <c r="I45" s="41">
        <v>19215.22</v>
      </c>
      <c r="J45" s="42">
        <v>36.299999999999997</v>
      </c>
      <c r="K45" s="34">
        <v>3288.44</v>
      </c>
      <c r="L45" s="42">
        <v>35.299999999999997</v>
      </c>
      <c r="M45" s="41">
        <v>1266.8699999999999</v>
      </c>
      <c r="N45" s="42">
        <v>41.3</v>
      </c>
      <c r="O45" s="34">
        <v>268.18</v>
      </c>
      <c r="P45" s="133">
        <v>54.5</v>
      </c>
      <c r="Q45" s="41">
        <v>73.260000000000005</v>
      </c>
      <c r="R45" s="42">
        <v>52.9</v>
      </c>
      <c r="S45" s="34">
        <v>95.95</v>
      </c>
      <c r="T45" s="133">
        <v>56.8</v>
      </c>
      <c r="U45" s="41">
        <v>47786.87</v>
      </c>
      <c r="V45" s="42">
        <v>33.9</v>
      </c>
    </row>
    <row r="46" spans="1:22" s="23" customFormat="1" ht="18" customHeight="1" x14ac:dyDescent="0.15">
      <c r="A46" s="204"/>
      <c r="B46" s="15"/>
      <c r="C46" s="43">
        <v>21036.12</v>
      </c>
      <c r="D46" s="134">
        <v>100</v>
      </c>
      <c r="E46" s="43">
        <v>35046.21</v>
      </c>
      <c r="F46" s="44">
        <v>100</v>
      </c>
      <c r="G46" s="35">
        <v>18900.900000000001</v>
      </c>
      <c r="H46" s="134">
        <v>100</v>
      </c>
      <c r="I46" s="43">
        <v>53004.28</v>
      </c>
      <c r="J46" s="44">
        <v>100</v>
      </c>
      <c r="K46" s="35">
        <v>9305.61</v>
      </c>
      <c r="L46" s="135">
        <v>100</v>
      </c>
      <c r="M46" s="43">
        <v>3067.27</v>
      </c>
      <c r="N46" s="44">
        <v>100</v>
      </c>
      <c r="O46" s="35">
        <v>491.68</v>
      </c>
      <c r="P46" s="134">
        <v>100</v>
      </c>
      <c r="Q46" s="43">
        <v>138.38999999999999</v>
      </c>
      <c r="R46" s="44">
        <v>100</v>
      </c>
      <c r="S46" s="35">
        <v>169.04</v>
      </c>
      <c r="T46" s="134">
        <v>100</v>
      </c>
      <c r="U46" s="43">
        <v>141159.5</v>
      </c>
      <c r="V46" s="44">
        <v>100</v>
      </c>
    </row>
    <row r="47" spans="1:22" s="23" customFormat="1" ht="18" customHeight="1" x14ac:dyDescent="0.15">
      <c r="A47" s="209" t="s">
        <v>14</v>
      </c>
      <c r="B47" s="94" t="s">
        <v>160</v>
      </c>
      <c r="C47" s="29"/>
      <c r="D47" s="114">
        <f t="shared" ref="D47:D53" si="20">D39-D55</f>
        <v>0.19999999999999929</v>
      </c>
      <c r="E47" s="29"/>
      <c r="F47" s="114">
        <f t="shared" ref="F47:F53" si="21">F39-F55</f>
        <v>2</v>
      </c>
      <c r="G47" s="29"/>
      <c r="H47" s="114">
        <f t="shared" ref="H47:H53" si="22">H39-H55</f>
        <v>3</v>
      </c>
      <c r="I47" s="29"/>
      <c r="J47" s="114">
        <f t="shared" ref="J47:J53" si="23">J39-J55</f>
        <v>0.5</v>
      </c>
      <c r="K47" s="29"/>
      <c r="L47" s="114">
        <f t="shared" ref="L47:L53" si="24">L39-L55</f>
        <v>0.20000000000000018</v>
      </c>
      <c r="M47" s="29"/>
      <c r="N47" s="114">
        <f t="shared" ref="N47:N53" si="25">N39-N55</f>
        <v>-0.29999999999999982</v>
      </c>
      <c r="O47" s="29"/>
      <c r="P47" s="114">
        <f t="shared" ref="P47:P53" si="26">P39-P55</f>
        <v>2.1999999999999993</v>
      </c>
      <c r="Q47" s="29"/>
      <c r="R47" s="114">
        <f t="shared" ref="R47:R53" si="27">R39-R55</f>
        <v>-3</v>
      </c>
      <c r="S47" s="29"/>
      <c r="T47" s="114">
        <f t="shared" ref="T47:T53" si="28">T39-T55</f>
        <v>-0.70000000000000018</v>
      </c>
      <c r="U47" s="29"/>
      <c r="V47" s="114">
        <f t="shared" ref="V47:V53" si="29">V39-V55</f>
        <v>1.2999999999999989</v>
      </c>
    </row>
    <row r="48" spans="1:22" s="23" customFormat="1" ht="18" customHeight="1" x14ac:dyDescent="0.15">
      <c r="A48" s="191"/>
      <c r="B48" s="14" t="s">
        <v>102</v>
      </c>
      <c r="C48" s="39"/>
      <c r="D48" s="136">
        <f t="shared" si="20"/>
        <v>-6.5</v>
      </c>
      <c r="E48" s="39"/>
      <c r="F48" s="136">
        <f t="shared" si="21"/>
        <v>-1.6999999999999993</v>
      </c>
      <c r="G48" s="39"/>
      <c r="H48" s="136">
        <f t="shared" si="22"/>
        <v>-10.199999999999999</v>
      </c>
      <c r="I48" s="39"/>
      <c r="J48" s="136">
        <f t="shared" si="23"/>
        <v>-0.40000000000000213</v>
      </c>
      <c r="K48" s="39"/>
      <c r="L48" s="136">
        <f t="shared" si="24"/>
        <v>2.8000000000000007</v>
      </c>
      <c r="M48" s="39"/>
      <c r="N48" s="136">
        <f t="shared" si="25"/>
        <v>-0.40000000000000213</v>
      </c>
      <c r="O48" s="39"/>
      <c r="P48" s="136">
        <f t="shared" si="26"/>
        <v>-0.19999999999999929</v>
      </c>
      <c r="Q48" s="39"/>
      <c r="R48" s="136">
        <f t="shared" si="27"/>
        <v>6.2999999999999972</v>
      </c>
      <c r="S48" s="39"/>
      <c r="T48" s="136">
        <f t="shared" si="28"/>
        <v>-2.3000000000000007</v>
      </c>
      <c r="U48" s="39"/>
      <c r="V48" s="115">
        <f t="shared" si="29"/>
        <v>-2.6000000000000014</v>
      </c>
    </row>
    <row r="49" spans="1:22" s="23" customFormat="1" ht="18" customHeight="1" x14ac:dyDescent="0.15">
      <c r="A49" s="191"/>
      <c r="B49" s="14" t="s">
        <v>180</v>
      </c>
      <c r="C49" s="39"/>
      <c r="D49" s="136">
        <f t="shared" si="20"/>
        <v>-7.3</v>
      </c>
      <c r="E49" s="39"/>
      <c r="F49" s="136">
        <f t="shared" si="21"/>
        <v>-0.40000000000000036</v>
      </c>
      <c r="G49" s="39"/>
      <c r="H49" s="136">
        <f t="shared" si="22"/>
        <v>-2.0999999999999996</v>
      </c>
      <c r="I49" s="39"/>
      <c r="J49" s="136">
        <f t="shared" si="23"/>
        <v>-0.90000000000000036</v>
      </c>
      <c r="K49" s="39"/>
      <c r="L49" s="136">
        <f t="shared" si="24"/>
        <v>-1.2999999999999989</v>
      </c>
      <c r="M49" s="39"/>
      <c r="N49" s="136">
        <f t="shared" si="25"/>
        <v>0.29999999999999893</v>
      </c>
      <c r="O49" s="39"/>
      <c r="P49" s="136">
        <f t="shared" si="26"/>
        <v>-4.5999999999999996</v>
      </c>
      <c r="Q49" s="39"/>
      <c r="R49" s="136">
        <f t="shared" si="27"/>
        <v>-2.5</v>
      </c>
      <c r="S49" s="39"/>
      <c r="T49" s="136">
        <f t="shared" si="28"/>
        <v>6.6999999999999993</v>
      </c>
      <c r="U49" s="39"/>
      <c r="V49" s="115">
        <f t="shared" si="29"/>
        <v>-1.9000000000000004</v>
      </c>
    </row>
    <row r="50" spans="1:22" s="23" customFormat="1" ht="18" customHeight="1" x14ac:dyDescent="0.15">
      <c r="A50" s="191"/>
      <c r="B50" s="14" t="s">
        <v>132</v>
      </c>
      <c r="C50" s="39"/>
      <c r="D50" s="136">
        <f t="shared" si="20"/>
        <v>5.8</v>
      </c>
      <c r="E50" s="39"/>
      <c r="F50" s="136">
        <f t="shared" si="21"/>
        <v>-0.90000000000000036</v>
      </c>
      <c r="G50" s="39"/>
      <c r="H50" s="136">
        <f t="shared" si="22"/>
        <v>0.30000000000000071</v>
      </c>
      <c r="I50" s="39"/>
      <c r="J50" s="136">
        <f t="shared" si="23"/>
        <v>-0.40000000000000036</v>
      </c>
      <c r="K50" s="39"/>
      <c r="L50" s="136">
        <f t="shared" si="24"/>
        <v>0.30000000000000071</v>
      </c>
      <c r="M50" s="39"/>
      <c r="N50" s="136">
        <f t="shared" si="25"/>
        <v>0.69999999999999929</v>
      </c>
      <c r="O50" s="39"/>
      <c r="P50" s="136">
        <f t="shared" si="26"/>
        <v>-1.4000000000000004</v>
      </c>
      <c r="Q50" s="39"/>
      <c r="R50" s="136">
        <f t="shared" si="27"/>
        <v>-3.4000000000000004</v>
      </c>
      <c r="S50" s="39"/>
      <c r="T50" s="136">
        <f t="shared" si="28"/>
        <v>-2.7</v>
      </c>
      <c r="U50" s="39"/>
      <c r="V50" s="115">
        <f t="shared" si="29"/>
        <v>0.59999999999999964</v>
      </c>
    </row>
    <row r="51" spans="1:22" s="23" customFormat="1" ht="18" customHeight="1" x14ac:dyDescent="0.15">
      <c r="A51" s="191"/>
      <c r="B51" s="14" t="s">
        <v>164</v>
      </c>
      <c r="C51" s="39"/>
      <c r="D51" s="136">
        <f t="shared" si="20"/>
        <v>-3.1000000000000005</v>
      </c>
      <c r="E51" s="39"/>
      <c r="F51" s="136">
        <f t="shared" si="21"/>
        <v>0.5</v>
      </c>
      <c r="G51" s="39"/>
      <c r="H51" s="136">
        <f t="shared" si="22"/>
        <v>-0.40000000000000036</v>
      </c>
      <c r="I51" s="39"/>
      <c r="J51" s="136">
        <f t="shared" si="23"/>
        <v>-1.2999999999999989</v>
      </c>
      <c r="K51" s="39"/>
      <c r="L51" s="136">
        <f t="shared" si="24"/>
        <v>-0.90000000000000036</v>
      </c>
      <c r="M51" s="39"/>
      <c r="N51" s="136">
        <f t="shared" si="25"/>
        <v>-0.19999999999999929</v>
      </c>
      <c r="O51" s="39"/>
      <c r="P51" s="136">
        <f t="shared" si="26"/>
        <v>-0.70000000000000018</v>
      </c>
      <c r="Q51" s="39"/>
      <c r="R51" s="136">
        <f t="shared" si="27"/>
        <v>2.2999999999999998</v>
      </c>
      <c r="S51" s="39"/>
      <c r="T51" s="136">
        <f t="shared" si="28"/>
        <v>2.2000000000000002</v>
      </c>
      <c r="U51" s="39"/>
      <c r="V51" s="115">
        <f t="shared" si="29"/>
        <v>-0.90000000000000036</v>
      </c>
    </row>
    <row r="52" spans="1:22" s="23" customFormat="1" ht="18" customHeight="1" x14ac:dyDescent="0.15">
      <c r="A52" s="191"/>
      <c r="B52" s="14" t="s">
        <v>174</v>
      </c>
      <c r="C52" s="39"/>
      <c r="D52" s="136">
        <f t="shared" si="20"/>
        <v>7.6999999999999993</v>
      </c>
      <c r="E52" s="39"/>
      <c r="F52" s="136">
        <f t="shared" si="21"/>
        <v>-0.60000000000000142</v>
      </c>
      <c r="G52" s="39"/>
      <c r="H52" s="136">
        <f t="shared" si="22"/>
        <v>1.2999999999999989</v>
      </c>
      <c r="I52" s="39"/>
      <c r="J52" s="136">
        <f t="shared" si="23"/>
        <v>3.7000000000000011</v>
      </c>
      <c r="K52" s="39"/>
      <c r="L52" s="136">
        <f t="shared" si="24"/>
        <v>1.1999999999999993</v>
      </c>
      <c r="M52" s="39"/>
      <c r="N52" s="136">
        <f t="shared" si="25"/>
        <v>-1.2000000000000011</v>
      </c>
      <c r="O52" s="39"/>
      <c r="P52" s="136">
        <f t="shared" si="26"/>
        <v>-0.20000000000000018</v>
      </c>
      <c r="Q52" s="39"/>
      <c r="R52" s="136">
        <f t="shared" si="27"/>
        <v>1.3000000000000007</v>
      </c>
      <c r="S52" s="39"/>
      <c r="T52" s="136">
        <f t="shared" si="28"/>
        <v>-3.5</v>
      </c>
      <c r="U52" s="39"/>
      <c r="V52" s="115">
        <f t="shared" si="29"/>
        <v>2.5999999999999996</v>
      </c>
    </row>
    <row r="53" spans="1:22" s="23" customFormat="1" ht="18" customHeight="1" x14ac:dyDescent="0.15">
      <c r="A53" s="191"/>
      <c r="B53" s="9" t="s">
        <v>112</v>
      </c>
      <c r="C53" s="41"/>
      <c r="D53" s="137">
        <f t="shared" si="20"/>
        <v>3.3000000000000007</v>
      </c>
      <c r="E53" s="41"/>
      <c r="F53" s="137">
        <f t="shared" si="21"/>
        <v>1.1000000000000014</v>
      </c>
      <c r="G53" s="41"/>
      <c r="H53" s="137">
        <f t="shared" si="22"/>
        <v>8.0999999999999979</v>
      </c>
      <c r="I53" s="41"/>
      <c r="J53" s="137">
        <f t="shared" si="23"/>
        <v>-1.2000000000000028</v>
      </c>
      <c r="K53" s="41"/>
      <c r="L53" s="137">
        <f t="shared" si="24"/>
        <v>-2.4000000000000057</v>
      </c>
      <c r="M53" s="41"/>
      <c r="N53" s="137">
        <f t="shared" si="25"/>
        <v>1.0999999999999943</v>
      </c>
      <c r="O53" s="41"/>
      <c r="P53" s="137">
        <f t="shared" si="26"/>
        <v>4.8999999999999986</v>
      </c>
      <c r="Q53" s="41"/>
      <c r="R53" s="137">
        <f t="shared" si="27"/>
        <v>-0.89999999999999858</v>
      </c>
      <c r="S53" s="41"/>
      <c r="T53" s="137">
        <f t="shared" si="28"/>
        <v>0.39999999999999858</v>
      </c>
      <c r="U53" s="41"/>
      <c r="V53" s="116">
        <f t="shared" si="29"/>
        <v>1</v>
      </c>
    </row>
    <row r="54" spans="1:22" s="23" customFormat="1" ht="18" customHeight="1" x14ac:dyDescent="0.15">
      <c r="A54" s="192"/>
      <c r="B54" s="15"/>
      <c r="C54" s="43"/>
      <c r="D54" s="138" t="s">
        <v>168</v>
      </c>
      <c r="E54" s="43"/>
      <c r="F54" s="138" t="s">
        <v>169</v>
      </c>
      <c r="G54" s="43"/>
      <c r="H54" s="138" t="s">
        <v>169</v>
      </c>
      <c r="I54" s="43"/>
      <c r="J54" s="138" t="s">
        <v>15</v>
      </c>
      <c r="K54" s="43"/>
      <c r="L54" s="138" t="s">
        <v>167</v>
      </c>
      <c r="M54" s="43"/>
      <c r="N54" s="138" t="s">
        <v>168</v>
      </c>
      <c r="O54" s="43"/>
      <c r="P54" s="138" t="s">
        <v>168</v>
      </c>
      <c r="Q54" s="43"/>
      <c r="R54" s="138" t="s">
        <v>167</v>
      </c>
      <c r="S54" s="43"/>
      <c r="T54" s="138" t="s">
        <v>168</v>
      </c>
      <c r="U54" s="43"/>
      <c r="V54" s="117" t="s">
        <v>15</v>
      </c>
    </row>
    <row r="55" spans="1:22" s="23" customFormat="1" ht="18" customHeight="1" x14ac:dyDescent="0.15">
      <c r="A55" s="164" t="s">
        <v>181</v>
      </c>
      <c r="B55" s="94" t="s">
        <v>178</v>
      </c>
      <c r="C55" s="29">
        <v>3094.32</v>
      </c>
      <c r="D55" s="38">
        <v>13.9</v>
      </c>
      <c r="E55" s="37">
        <v>3604.5</v>
      </c>
      <c r="F55" s="38">
        <v>10.7</v>
      </c>
      <c r="G55" s="29">
        <v>1806.3</v>
      </c>
      <c r="H55" s="131">
        <v>10.7</v>
      </c>
      <c r="I55" s="37">
        <v>3621.75</v>
      </c>
      <c r="J55" s="38">
        <v>6.3</v>
      </c>
      <c r="K55" s="29">
        <v>688.99</v>
      </c>
      <c r="L55" s="38">
        <v>6.5</v>
      </c>
      <c r="M55" s="37">
        <v>147.78</v>
      </c>
      <c r="N55" s="38">
        <v>4.3</v>
      </c>
      <c r="O55" s="29">
        <v>28.64</v>
      </c>
      <c r="P55" s="131">
        <v>4.9000000000000004</v>
      </c>
      <c r="Q55" s="37">
        <v>8.92</v>
      </c>
      <c r="R55" s="38">
        <v>5.8</v>
      </c>
      <c r="S55" s="29">
        <v>9.3000000000000007</v>
      </c>
      <c r="T55" s="131">
        <v>4.9000000000000004</v>
      </c>
      <c r="U55" s="37">
        <v>13010.49</v>
      </c>
      <c r="V55" s="38">
        <v>8.9</v>
      </c>
    </row>
    <row r="56" spans="1:22" s="23" customFormat="1" ht="18" customHeight="1" x14ac:dyDescent="0.15">
      <c r="A56" s="203"/>
      <c r="B56" s="14" t="s">
        <v>182</v>
      </c>
      <c r="C56" s="39">
        <v>5343.09</v>
      </c>
      <c r="D56" s="132">
        <v>24</v>
      </c>
      <c r="E56" s="39">
        <v>6559.11</v>
      </c>
      <c r="F56" s="40">
        <v>19.399999999999999</v>
      </c>
      <c r="G56" s="31">
        <v>4059.29</v>
      </c>
      <c r="H56" s="132">
        <v>24</v>
      </c>
      <c r="I56" s="39">
        <v>10586.95</v>
      </c>
      <c r="J56" s="40">
        <v>18.3</v>
      </c>
      <c r="K56" s="31">
        <v>1838.68</v>
      </c>
      <c r="L56" s="40">
        <v>17.5</v>
      </c>
      <c r="M56" s="39">
        <v>624.51</v>
      </c>
      <c r="N56" s="40">
        <v>18.100000000000001</v>
      </c>
      <c r="O56" s="31">
        <v>95.69</v>
      </c>
      <c r="P56" s="132">
        <v>16.5</v>
      </c>
      <c r="Q56" s="39">
        <v>25.36</v>
      </c>
      <c r="R56" s="40">
        <v>16.600000000000001</v>
      </c>
      <c r="S56" s="31">
        <v>39.71</v>
      </c>
      <c r="T56" s="132">
        <v>20.8</v>
      </c>
      <c r="U56" s="39">
        <v>29172.38</v>
      </c>
      <c r="V56" s="40">
        <v>20</v>
      </c>
    </row>
    <row r="57" spans="1:22" s="23" customFormat="1" ht="18" customHeight="1" x14ac:dyDescent="0.15">
      <c r="A57" s="203"/>
      <c r="B57" s="14" t="s">
        <v>131</v>
      </c>
      <c r="C57" s="39">
        <v>2895.69</v>
      </c>
      <c r="D57" s="132">
        <v>13</v>
      </c>
      <c r="E57" s="39">
        <v>3218</v>
      </c>
      <c r="F57" s="40">
        <v>9.5</v>
      </c>
      <c r="G57" s="31">
        <v>1808.71</v>
      </c>
      <c r="H57" s="132">
        <v>10.7</v>
      </c>
      <c r="I57" s="39">
        <v>5229.7299999999996</v>
      </c>
      <c r="J57" s="40">
        <v>9</v>
      </c>
      <c r="K57" s="31">
        <v>1018.07</v>
      </c>
      <c r="L57" s="40">
        <v>9.6999999999999993</v>
      </c>
      <c r="M57" s="39">
        <v>302.38</v>
      </c>
      <c r="N57" s="40">
        <v>8.8000000000000007</v>
      </c>
      <c r="O57" s="31">
        <v>40.98</v>
      </c>
      <c r="P57" s="132">
        <v>7.1</v>
      </c>
      <c r="Q57" s="39">
        <v>6.51</v>
      </c>
      <c r="R57" s="40">
        <v>4.3</v>
      </c>
      <c r="S57" s="31">
        <v>5.77</v>
      </c>
      <c r="T57" s="132">
        <v>3</v>
      </c>
      <c r="U57" s="39">
        <v>14525.83</v>
      </c>
      <c r="V57" s="40">
        <v>10</v>
      </c>
    </row>
    <row r="58" spans="1:22" s="23" customFormat="1" ht="18" customHeight="1" x14ac:dyDescent="0.15">
      <c r="A58" s="203"/>
      <c r="B58" s="14" t="s">
        <v>183</v>
      </c>
      <c r="C58" s="39">
        <v>712.12</v>
      </c>
      <c r="D58" s="132">
        <v>3.2</v>
      </c>
      <c r="E58" s="39">
        <v>3400.67</v>
      </c>
      <c r="F58" s="40">
        <v>10.1</v>
      </c>
      <c r="G58" s="31">
        <v>1538.37</v>
      </c>
      <c r="H58" s="132">
        <v>9.1</v>
      </c>
      <c r="I58" s="39">
        <v>4553.83</v>
      </c>
      <c r="J58" s="40">
        <v>7.9</v>
      </c>
      <c r="K58" s="31">
        <v>969.67</v>
      </c>
      <c r="L58" s="40">
        <v>9.1999999999999993</v>
      </c>
      <c r="M58" s="39">
        <v>260.22000000000003</v>
      </c>
      <c r="N58" s="40">
        <v>7.5</v>
      </c>
      <c r="O58" s="31">
        <v>40.17</v>
      </c>
      <c r="P58" s="132">
        <v>6.9</v>
      </c>
      <c r="Q58" s="39">
        <v>6.75</v>
      </c>
      <c r="R58" s="40">
        <v>4.4000000000000004</v>
      </c>
      <c r="S58" s="31">
        <v>7.62</v>
      </c>
      <c r="T58" s="132">
        <v>4</v>
      </c>
      <c r="U58" s="39">
        <v>11489.41</v>
      </c>
      <c r="V58" s="40">
        <v>7.9</v>
      </c>
    </row>
    <row r="59" spans="1:22" s="23" customFormat="1" ht="18" customHeight="1" x14ac:dyDescent="0.15">
      <c r="A59" s="203"/>
      <c r="B59" s="14" t="s">
        <v>176</v>
      </c>
      <c r="C59" s="39">
        <v>1959.27</v>
      </c>
      <c r="D59" s="132">
        <v>8.8000000000000007</v>
      </c>
      <c r="E59" s="39">
        <v>2934.37</v>
      </c>
      <c r="F59" s="40">
        <v>8.6999999999999993</v>
      </c>
      <c r="G59" s="31">
        <v>1397.58</v>
      </c>
      <c r="H59" s="132">
        <v>8.3000000000000007</v>
      </c>
      <c r="I59" s="39">
        <v>5004.3999999999996</v>
      </c>
      <c r="J59" s="40">
        <v>8.6999999999999993</v>
      </c>
      <c r="K59" s="31">
        <v>789.6</v>
      </c>
      <c r="L59" s="40">
        <v>7.5</v>
      </c>
      <c r="M59" s="39">
        <v>281.77</v>
      </c>
      <c r="N59" s="40">
        <v>8.1999999999999993</v>
      </c>
      <c r="O59" s="31">
        <v>41.86</v>
      </c>
      <c r="P59" s="132">
        <v>7.2</v>
      </c>
      <c r="Q59" s="39">
        <v>8.9499999999999993</v>
      </c>
      <c r="R59" s="40">
        <v>5.8</v>
      </c>
      <c r="S59" s="31">
        <v>5.71</v>
      </c>
      <c r="T59" s="132">
        <v>3</v>
      </c>
      <c r="U59" s="39">
        <v>12423.52</v>
      </c>
      <c r="V59" s="40">
        <v>8.5</v>
      </c>
    </row>
    <row r="60" spans="1:22" s="23" customFormat="1" ht="18" customHeight="1" x14ac:dyDescent="0.15">
      <c r="A60" s="203"/>
      <c r="B60" s="14" t="s">
        <v>179</v>
      </c>
      <c r="C60" s="39">
        <v>2404.46</v>
      </c>
      <c r="D60" s="132">
        <v>10.8</v>
      </c>
      <c r="E60" s="39">
        <v>3976.38</v>
      </c>
      <c r="F60" s="40">
        <v>11.8</v>
      </c>
      <c r="G60" s="31">
        <v>1827.17</v>
      </c>
      <c r="H60" s="132">
        <v>10.8</v>
      </c>
      <c r="I60" s="39">
        <v>7154.22</v>
      </c>
      <c r="J60" s="40">
        <v>12.4</v>
      </c>
      <c r="K60" s="31">
        <v>1255.8699999999999</v>
      </c>
      <c r="L60" s="40">
        <v>11.9</v>
      </c>
      <c r="M60" s="39">
        <v>445.06</v>
      </c>
      <c r="N60" s="40">
        <v>12.9</v>
      </c>
      <c r="O60" s="31">
        <v>45.46</v>
      </c>
      <c r="P60" s="132">
        <v>7.8</v>
      </c>
      <c r="Q60" s="39">
        <v>14.15</v>
      </c>
      <c r="R60" s="40">
        <v>9.1999999999999993</v>
      </c>
      <c r="S60" s="31">
        <v>14.89</v>
      </c>
      <c r="T60" s="132">
        <v>7.8</v>
      </c>
      <c r="U60" s="39">
        <v>17137.669999999998</v>
      </c>
      <c r="V60" s="40">
        <v>11.8</v>
      </c>
    </row>
    <row r="61" spans="1:22" s="23" customFormat="1" ht="18" customHeight="1" x14ac:dyDescent="0.15">
      <c r="A61" s="203"/>
      <c r="B61" s="9" t="s">
        <v>112</v>
      </c>
      <c r="C61" s="41">
        <v>5856.77</v>
      </c>
      <c r="D61" s="133">
        <v>26.3</v>
      </c>
      <c r="E61" s="41">
        <v>10102.299999999999</v>
      </c>
      <c r="F61" s="42">
        <v>29.9</v>
      </c>
      <c r="G61" s="34">
        <v>4446.38</v>
      </c>
      <c r="H61" s="133">
        <v>26.3</v>
      </c>
      <c r="I61" s="41">
        <v>21657.919999999998</v>
      </c>
      <c r="J61" s="42">
        <v>37.5</v>
      </c>
      <c r="K61" s="34">
        <v>3972.06</v>
      </c>
      <c r="L61" s="42">
        <v>37.700000000000003</v>
      </c>
      <c r="M61" s="41">
        <v>1385.69</v>
      </c>
      <c r="N61" s="42">
        <v>40.200000000000003</v>
      </c>
      <c r="O61" s="34">
        <v>287.8</v>
      </c>
      <c r="P61" s="133">
        <v>49.6</v>
      </c>
      <c r="Q61" s="41">
        <v>82.41</v>
      </c>
      <c r="R61" s="42">
        <v>53.8</v>
      </c>
      <c r="S61" s="34">
        <v>107.52</v>
      </c>
      <c r="T61" s="133">
        <v>56.4</v>
      </c>
      <c r="U61" s="41">
        <v>47898.85</v>
      </c>
      <c r="V61" s="42">
        <v>32.9</v>
      </c>
    </row>
    <row r="62" spans="1:22" s="23" customFormat="1" ht="18" customHeight="1" x14ac:dyDescent="0.15">
      <c r="A62" s="204"/>
      <c r="B62" s="15"/>
      <c r="C62" s="43">
        <v>22265.72</v>
      </c>
      <c r="D62" s="134">
        <v>100</v>
      </c>
      <c r="E62" s="43">
        <v>33795.32</v>
      </c>
      <c r="F62" s="44">
        <v>100</v>
      </c>
      <c r="G62" s="35">
        <v>16883.8</v>
      </c>
      <c r="H62" s="134">
        <v>100</v>
      </c>
      <c r="I62" s="43">
        <v>57808.81</v>
      </c>
      <c r="J62" s="44">
        <v>100</v>
      </c>
      <c r="K62" s="35">
        <v>10532.94</v>
      </c>
      <c r="L62" s="135">
        <v>100</v>
      </c>
      <c r="M62" s="43">
        <v>3447.4</v>
      </c>
      <c r="N62" s="44">
        <v>100</v>
      </c>
      <c r="O62" s="35">
        <v>580.6</v>
      </c>
      <c r="P62" s="134">
        <v>100</v>
      </c>
      <c r="Q62" s="43">
        <v>153.05000000000001</v>
      </c>
      <c r="R62" s="44">
        <v>100</v>
      </c>
      <c r="S62" s="35">
        <v>190.52</v>
      </c>
      <c r="T62" s="134">
        <v>100</v>
      </c>
      <c r="U62" s="43">
        <v>145658.15</v>
      </c>
      <c r="V62" s="44">
        <v>100</v>
      </c>
    </row>
    <row r="63" spans="1:22" s="23" customFormat="1" ht="18" customHeight="1" x14ac:dyDescent="0.15">
      <c r="A63" s="209" t="s">
        <v>14</v>
      </c>
      <c r="B63" s="94" t="s">
        <v>160</v>
      </c>
      <c r="C63" s="29"/>
      <c r="D63" s="114">
        <f t="shared" ref="D63:D69" si="30">D55-D71</f>
        <v>-0.5</v>
      </c>
      <c r="E63" s="29"/>
      <c r="F63" s="114">
        <f t="shared" ref="F63:F69" si="31">F55-F71</f>
        <v>1.0999999999999996</v>
      </c>
      <c r="G63" s="29"/>
      <c r="H63" s="114">
        <f t="shared" ref="H63:H69" si="32">H55-H71</f>
        <v>3.6999999999999993</v>
      </c>
      <c r="I63" s="29"/>
      <c r="J63" s="114">
        <f t="shared" ref="J63:J69" si="33">J55-J71</f>
        <v>1.0999999999999996</v>
      </c>
      <c r="K63" s="29"/>
      <c r="L63" s="114">
        <f t="shared" ref="L63:L69" si="34">L55-L71</f>
        <v>1.5</v>
      </c>
      <c r="M63" s="29"/>
      <c r="N63" s="114">
        <f t="shared" ref="N63:N69" si="35">N55-N71</f>
        <v>0.29999999999999982</v>
      </c>
      <c r="O63" s="29"/>
      <c r="P63" s="114">
        <f t="shared" ref="P63:P69" si="36">P55-P71</f>
        <v>0.80000000000000071</v>
      </c>
      <c r="Q63" s="29"/>
      <c r="R63" s="114">
        <f t="shared" ref="R63:R69" si="37">R55-R71</f>
        <v>5.3</v>
      </c>
      <c r="S63" s="29"/>
      <c r="T63" s="114">
        <f t="shared" ref="T63:T69" si="38">T55-T71</f>
        <v>4.3000000000000007</v>
      </c>
      <c r="U63" s="29"/>
      <c r="V63" s="114">
        <f t="shared" ref="V63:V69" si="39">V55-V71</f>
        <v>1.2000000000000002</v>
      </c>
    </row>
    <row r="64" spans="1:22" s="23" customFormat="1" ht="18" customHeight="1" x14ac:dyDescent="0.15">
      <c r="A64" s="191"/>
      <c r="B64" s="14" t="s">
        <v>182</v>
      </c>
      <c r="C64" s="39"/>
      <c r="D64" s="136">
        <f t="shared" si="30"/>
        <v>0.30000000000000071</v>
      </c>
      <c r="E64" s="39"/>
      <c r="F64" s="136">
        <f t="shared" si="31"/>
        <v>1.1999999999999993</v>
      </c>
      <c r="G64" s="39"/>
      <c r="H64" s="136">
        <f t="shared" si="32"/>
        <v>2.6000000000000014</v>
      </c>
      <c r="I64" s="39"/>
      <c r="J64" s="136">
        <f t="shared" si="33"/>
        <v>-9.9999999999997868E-2</v>
      </c>
      <c r="K64" s="39"/>
      <c r="L64" s="136">
        <f t="shared" si="34"/>
        <v>-2.1999999999999993</v>
      </c>
      <c r="M64" s="39"/>
      <c r="N64" s="136">
        <f t="shared" si="35"/>
        <v>-1.1999999999999993</v>
      </c>
      <c r="O64" s="39"/>
      <c r="P64" s="136">
        <f t="shared" si="36"/>
        <v>-0.69999999999999929</v>
      </c>
      <c r="Q64" s="39"/>
      <c r="R64" s="136">
        <f t="shared" si="37"/>
        <v>0</v>
      </c>
      <c r="S64" s="39"/>
      <c r="T64" s="136">
        <f t="shared" si="38"/>
        <v>6.7000000000000011</v>
      </c>
      <c r="U64" s="39"/>
      <c r="V64" s="115">
        <f t="shared" si="39"/>
        <v>0.39999999999999858</v>
      </c>
    </row>
    <row r="65" spans="1:22" s="23" customFormat="1" ht="18" customHeight="1" x14ac:dyDescent="0.15">
      <c r="A65" s="191"/>
      <c r="B65" s="14" t="s">
        <v>180</v>
      </c>
      <c r="C65" s="39"/>
      <c r="D65" s="136">
        <f t="shared" si="30"/>
        <v>1.3000000000000007</v>
      </c>
      <c r="E65" s="39"/>
      <c r="F65" s="136">
        <f t="shared" si="31"/>
        <v>-1.4000000000000004</v>
      </c>
      <c r="G65" s="39"/>
      <c r="H65" s="136">
        <f t="shared" si="32"/>
        <v>0.89999999999999858</v>
      </c>
      <c r="I65" s="39"/>
      <c r="J65" s="136">
        <f t="shared" si="33"/>
        <v>-0.80000000000000071</v>
      </c>
      <c r="K65" s="39"/>
      <c r="L65" s="136">
        <f t="shared" si="34"/>
        <v>-0.5</v>
      </c>
      <c r="M65" s="39"/>
      <c r="N65" s="136">
        <f t="shared" si="35"/>
        <v>0.10000000000000142</v>
      </c>
      <c r="O65" s="39"/>
      <c r="P65" s="136">
        <f t="shared" si="36"/>
        <v>-0.40000000000000036</v>
      </c>
      <c r="Q65" s="39"/>
      <c r="R65" s="136">
        <f t="shared" si="37"/>
        <v>0.5</v>
      </c>
      <c r="S65" s="39"/>
      <c r="T65" s="136">
        <f t="shared" si="38"/>
        <v>-0.60000000000000009</v>
      </c>
      <c r="U65" s="39"/>
      <c r="V65" s="115">
        <f t="shared" si="39"/>
        <v>-0.30000000000000071</v>
      </c>
    </row>
    <row r="66" spans="1:22" s="23" customFormat="1" ht="18" customHeight="1" x14ac:dyDescent="0.15">
      <c r="A66" s="191"/>
      <c r="B66" s="14" t="s">
        <v>172</v>
      </c>
      <c r="C66" s="39"/>
      <c r="D66" s="136">
        <f t="shared" si="30"/>
        <v>-6.3</v>
      </c>
      <c r="E66" s="39"/>
      <c r="F66" s="136">
        <f t="shared" si="31"/>
        <v>0.59999999999999964</v>
      </c>
      <c r="G66" s="39"/>
      <c r="H66" s="136">
        <f t="shared" si="32"/>
        <v>-0.5</v>
      </c>
      <c r="I66" s="39"/>
      <c r="J66" s="136">
        <f t="shared" si="33"/>
        <v>-0.40000000000000036</v>
      </c>
      <c r="K66" s="39"/>
      <c r="L66" s="136">
        <f t="shared" si="34"/>
        <v>0.79999999999999893</v>
      </c>
      <c r="M66" s="39"/>
      <c r="N66" s="136">
        <f t="shared" si="35"/>
        <v>-0.59999999999999964</v>
      </c>
      <c r="O66" s="39"/>
      <c r="P66" s="136">
        <f t="shared" si="36"/>
        <v>-2</v>
      </c>
      <c r="Q66" s="39"/>
      <c r="R66" s="136">
        <f t="shared" si="37"/>
        <v>-5.5</v>
      </c>
      <c r="S66" s="39"/>
      <c r="T66" s="136">
        <f t="shared" si="38"/>
        <v>2</v>
      </c>
      <c r="U66" s="39"/>
      <c r="V66" s="115">
        <f t="shared" si="39"/>
        <v>-1</v>
      </c>
    </row>
    <row r="67" spans="1:22" s="23" customFormat="1" ht="18" customHeight="1" x14ac:dyDescent="0.15">
      <c r="A67" s="191"/>
      <c r="B67" s="14" t="s">
        <v>105</v>
      </c>
      <c r="C67" s="39"/>
      <c r="D67" s="136">
        <f t="shared" si="30"/>
        <v>3.3000000000000007</v>
      </c>
      <c r="E67" s="39"/>
      <c r="F67" s="136">
        <f t="shared" si="31"/>
        <v>-1.3000000000000007</v>
      </c>
      <c r="G67" s="39"/>
      <c r="H67" s="136">
        <f t="shared" si="32"/>
        <v>0.60000000000000053</v>
      </c>
      <c r="I67" s="39"/>
      <c r="J67" s="136">
        <f t="shared" si="33"/>
        <v>0.69999999999999929</v>
      </c>
      <c r="K67" s="39"/>
      <c r="L67" s="136">
        <f t="shared" si="34"/>
        <v>-0.90000000000000036</v>
      </c>
      <c r="M67" s="39"/>
      <c r="N67" s="136">
        <f t="shared" si="35"/>
        <v>0.19999999999999929</v>
      </c>
      <c r="O67" s="39"/>
      <c r="P67" s="136">
        <f t="shared" si="36"/>
        <v>1.1000000000000005</v>
      </c>
      <c r="Q67" s="39"/>
      <c r="R67" s="136">
        <f t="shared" si="37"/>
        <v>-0.10000000000000053</v>
      </c>
      <c r="S67" s="39"/>
      <c r="T67" s="136">
        <f t="shared" si="38"/>
        <v>-2.9000000000000004</v>
      </c>
      <c r="U67" s="39"/>
      <c r="V67" s="115">
        <f t="shared" si="39"/>
        <v>0.40000000000000036</v>
      </c>
    </row>
    <row r="68" spans="1:22" s="23" customFormat="1" ht="18" customHeight="1" x14ac:dyDescent="0.15">
      <c r="A68" s="191"/>
      <c r="B68" s="14" t="s">
        <v>165</v>
      </c>
      <c r="C68" s="39"/>
      <c r="D68" s="136">
        <f t="shared" si="30"/>
        <v>1.3000000000000007</v>
      </c>
      <c r="E68" s="39"/>
      <c r="F68" s="136">
        <f t="shared" si="31"/>
        <v>-1.3999999999999986</v>
      </c>
      <c r="G68" s="39"/>
      <c r="H68" s="136">
        <f t="shared" si="32"/>
        <v>-0.79999999999999893</v>
      </c>
      <c r="I68" s="39"/>
      <c r="J68" s="136">
        <f t="shared" si="33"/>
        <v>-0.5</v>
      </c>
      <c r="K68" s="39"/>
      <c r="L68" s="136">
        <f t="shared" si="34"/>
        <v>9.9999999999999645E-2</v>
      </c>
      <c r="M68" s="39"/>
      <c r="N68" s="136">
        <f t="shared" si="35"/>
        <v>0.5</v>
      </c>
      <c r="O68" s="39"/>
      <c r="P68" s="136">
        <f t="shared" si="36"/>
        <v>-4.0000000000000009</v>
      </c>
      <c r="Q68" s="39"/>
      <c r="R68" s="136">
        <f t="shared" si="37"/>
        <v>-1.9000000000000004</v>
      </c>
      <c r="S68" s="39"/>
      <c r="T68" s="136">
        <f t="shared" si="38"/>
        <v>1</v>
      </c>
      <c r="U68" s="39"/>
      <c r="V68" s="115">
        <f t="shared" si="39"/>
        <v>-0.39999999999999858</v>
      </c>
    </row>
    <row r="69" spans="1:22" s="23" customFormat="1" ht="18" customHeight="1" x14ac:dyDescent="0.15">
      <c r="A69" s="191"/>
      <c r="B69" s="9" t="s">
        <v>184</v>
      </c>
      <c r="C69" s="41"/>
      <c r="D69" s="137">
        <f t="shared" si="30"/>
        <v>0.60000000000000142</v>
      </c>
      <c r="E69" s="41"/>
      <c r="F69" s="137">
        <f t="shared" si="31"/>
        <v>1.2999999999999972</v>
      </c>
      <c r="G69" s="41"/>
      <c r="H69" s="137">
        <f t="shared" si="32"/>
        <v>-6.4999999999999964</v>
      </c>
      <c r="I69" s="41"/>
      <c r="J69" s="137">
        <f t="shared" si="33"/>
        <v>0.20000000000000284</v>
      </c>
      <c r="K69" s="41"/>
      <c r="L69" s="137">
        <f t="shared" si="34"/>
        <v>1.2000000000000028</v>
      </c>
      <c r="M69" s="41"/>
      <c r="N69" s="137">
        <f t="shared" si="35"/>
        <v>0.70000000000000284</v>
      </c>
      <c r="O69" s="41"/>
      <c r="P69" s="137">
        <f t="shared" si="36"/>
        <v>5.3000000000000043</v>
      </c>
      <c r="Q69" s="41"/>
      <c r="R69" s="137">
        <f t="shared" si="37"/>
        <v>1.5999999999999943</v>
      </c>
      <c r="S69" s="41"/>
      <c r="T69" s="137">
        <f t="shared" si="38"/>
        <v>-10.600000000000001</v>
      </c>
      <c r="U69" s="41"/>
      <c r="V69" s="116">
        <f t="shared" si="39"/>
        <v>-0.30000000000000426</v>
      </c>
    </row>
    <row r="70" spans="1:22" s="23" customFormat="1" ht="18" customHeight="1" x14ac:dyDescent="0.15">
      <c r="A70" s="192"/>
      <c r="B70" s="15"/>
      <c r="C70" s="43"/>
      <c r="D70" s="138" t="s">
        <v>15</v>
      </c>
      <c r="E70" s="43"/>
      <c r="F70" s="138" t="s">
        <v>15</v>
      </c>
      <c r="G70" s="43"/>
      <c r="H70" s="138" t="s">
        <v>169</v>
      </c>
      <c r="I70" s="43"/>
      <c r="J70" s="138" t="s">
        <v>168</v>
      </c>
      <c r="K70" s="43"/>
      <c r="L70" s="138" t="s">
        <v>15</v>
      </c>
      <c r="M70" s="43"/>
      <c r="N70" s="138" t="s">
        <v>168</v>
      </c>
      <c r="O70" s="43"/>
      <c r="P70" s="138" t="s">
        <v>15</v>
      </c>
      <c r="Q70" s="43"/>
      <c r="R70" s="138" t="s">
        <v>15</v>
      </c>
      <c r="S70" s="43"/>
      <c r="T70" s="138" t="s">
        <v>169</v>
      </c>
      <c r="U70" s="43"/>
      <c r="V70" s="117" t="s">
        <v>168</v>
      </c>
    </row>
    <row r="71" spans="1:22" s="23" customFormat="1" ht="18" customHeight="1" x14ac:dyDescent="0.15">
      <c r="A71" s="164" t="s">
        <v>185</v>
      </c>
      <c r="B71" s="94" t="s">
        <v>77</v>
      </c>
      <c r="C71" s="29">
        <v>3352</v>
      </c>
      <c r="D71" s="38">
        <v>14.4</v>
      </c>
      <c r="E71" s="37">
        <v>3773</v>
      </c>
      <c r="F71" s="38">
        <v>9.6</v>
      </c>
      <c r="G71" s="29">
        <v>1515</v>
      </c>
      <c r="H71" s="131">
        <v>7</v>
      </c>
      <c r="I71" s="37">
        <v>3517</v>
      </c>
      <c r="J71" s="38">
        <v>5.2</v>
      </c>
      <c r="K71" s="29">
        <v>599</v>
      </c>
      <c r="L71" s="38">
        <v>5</v>
      </c>
      <c r="M71" s="37">
        <v>146</v>
      </c>
      <c r="N71" s="38">
        <v>4</v>
      </c>
      <c r="O71" s="29">
        <v>28</v>
      </c>
      <c r="P71" s="131">
        <v>4.0999999999999996</v>
      </c>
      <c r="Q71" s="37">
        <v>1</v>
      </c>
      <c r="R71" s="38">
        <v>0.5</v>
      </c>
      <c r="S71" s="29">
        <v>1</v>
      </c>
      <c r="T71" s="131">
        <v>0.6</v>
      </c>
      <c r="U71" s="37">
        <v>12933</v>
      </c>
      <c r="V71" s="38">
        <v>7.7</v>
      </c>
    </row>
    <row r="72" spans="1:22" s="23" customFormat="1" ht="18" customHeight="1" x14ac:dyDescent="0.15">
      <c r="A72" s="203"/>
      <c r="B72" s="14" t="s">
        <v>102</v>
      </c>
      <c r="C72" s="39">
        <v>5498</v>
      </c>
      <c r="D72" s="132">
        <v>23.7</v>
      </c>
      <c r="E72" s="39">
        <v>7130</v>
      </c>
      <c r="F72" s="40">
        <v>18.2</v>
      </c>
      <c r="G72" s="31">
        <v>4604</v>
      </c>
      <c r="H72" s="132">
        <v>21.4</v>
      </c>
      <c r="I72" s="39">
        <v>12386</v>
      </c>
      <c r="J72" s="40">
        <v>18.399999999999999</v>
      </c>
      <c r="K72" s="31">
        <v>2350</v>
      </c>
      <c r="L72" s="40">
        <v>19.7</v>
      </c>
      <c r="M72" s="39">
        <v>706</v>
      </c>
      <c r="N72" s="40">
        <v>19.3</v>
      </c>
      <c r="O72" s="31">
        <v>118</v>
      </c>
      <c r="P72" s="132">
        <v>17.2</v>
      </c>
      <c r="Q72" s="39">
        <v>31</v>
      </c>
      <c r="R72" s="40">
        <v>16.600000000000001</v>
      </c>
      <c r="S72" s="31">
        <v>31</v>
      </c>
      <c r="T72" s="132">
        <v>14.1</v>
      </c>
      <c r="U72" s="39">
        <v>32854</v>
      </c>
      <c r="V72" s="40">
        <v>19.600000000000001</v>
      </c>
    </row>
    <row r="73" spans="1:22" s="23" customFormat="1" ht="18" customHeight="1" x14ac:dyDescent="0.15">
      <c r="A73" s="203"/>
      <c r="B73" s="14" t="s">
        <v>131</v>
      </c>
      <c r="C73" s="39">
        <v>2715</v>
      </c>
      <c r="D73" s="132">
        <v>11.7</v>
      </c>
      <c r="E73" s="39">
        <v>4275</v>
      </c>
      <c r="F73" s="40">
        <v>10.9</v>
      </c>
      <c r="G73" s="31">
        <v>2113</v>
      </c>
      <c r="H73" s="132">
        <v>9.8000000000000007</v>
      </c>
      <c r="I73" s="39">
        <v>6599</v>
      </c>
      <c r="J73" s="40">
        <v>9.8000000000000007</v>
      </c>
      <c r="K73" s="31">
        <v>1218</v>
      </c>
      <c r="L73" s="40">
        <v>10.199999999999999</v>
      </c>
      <c r="M73" s="39">
        <v>320</v>
      </c>
      <c r="N73" s="40">
        <v>8.6999999999999993</v>
      </c>
      <c r="O73" s="31">
        <v>51</v>
      </c>
      <c r="P73" s="132">
        <v>7.5</v>
      </c>
      <c r="Q73" s="39">
        <v>7</v>
      </c>
      <c r="R73" s="40">
        <v>3.8</v>
      </c>
      <c r="S73" s="31">
        <v>8</v>
      </c>
      <c r="T73" s="132">
        <v>3.6</v>
      </c>
      <c r="U73" s="39">
        <v>17307</v>
      </c>
      <c r="V73" s="40">
        <v>10.3</v>
      </c>
    </row>
    <row r="74" spans="1:22" s="23" customFormat="1" ht="18" customHeight="1" x14ac:dyDescent="0.15">
      <c r="A74" s="203"/>
      <c r="B74" s="14" t="s">
        <v>163</v>
      </c>
      <c r="C74" s="39">
        <v>2203</v>
      </c>
      <c r="D74" s="132">
        <v>9.5</v>
      </c>
      <c r="E74" s="39">
        <v>3724</v>
      </c>
      <c r="F74" s="40">
        <v>9.5</v>
      </c>
      <c r="G74" s="31">
        <v>2071</v>
      </c>
      <c r="H74" s="132">
        <v>9.6</v>
      </c>
      <c r="I74" s="39">
        <v>5570</v>
      </c>
      <c r="J74" s="40">
        <v>8.3000000000000007</v>
      </c>
      <c r="K74" s="31">
        <v>1009</v>
      </c>
      <c r="L74" s="40">
        <v>8.4</v>
      </c>
      <c r="M74" s="39">
        <v>296</v>
      </c>
      <c r="N74" s="40">
        <v>8.1</v>
      </c>
      <c r="O74" s="31">
        <v>61</v>
      </c>
      <c r="P74" s="132">
        <v>8.9</v>
      </c>
      <c r="Q74" s="39">
        <v>19</v>
      </c>
      <c r="R74" s="40">
        <v>9.9</v>
      </c>
      <c r="S74" s="31">
        <v>4</v>
      </c>
      <c r="T74" s="132">
        <v>2</v>
      </c>
      <c r="U74" s="39">
        <v>14957</v>
      </c>
      <c r="V74" s="40">
        <v>8.9</v>
      </c>
    </row>
    <row r="75" spans="1:22" s="23" customFormat="1" ht="18" customHeight="1" x14ac:dyDescent="0.15">
      <c r="A75" s="203"/>
      <c r="B75" s="14" t="s">
        <v>176</v>
      </c>
      <c r="C75" s="39">
        <v>1289</v>
      </c>
      <c r="D75" s="132">
        <v>5.5</v>
      </c>
      <c r="E75" s="39">
        <v>3894</v>
      </c>
      <c r="F75" s="40">
        <v>10</v>
      </c>
      <c r="G75" s="31">
        <v>1660</v>
      </c>
      <c r="H75" s="132">
        <v>7.7</v>
      </c>
      <c r="I75" s="39">
        <v>5419</v>
      </c>
      <c r="J75" s="40">
        <v>8</v>
      </c>
      <c r="K75" s="31">
        <v>998</v>
      </c>
      <c r="L75" s="40">
        <v>8.4</v>
      </c>
      <c r="M75" s="39">
        <v>292</v>
      </c>
      <c r="N75" s="40">
        <v>8</v>
      </c>
      <c r="O75" s="31">
        <v>42</v>
      </c>
      <c r="P75" s="132">
        <v>6.1</v>
      </c>
      <c r="Q75" s="39">
        <v>11</v>
      </c>
      <c r="R75" s="40">
        <v>5.9</v>
      </c>
      <c r="S75" s="31">
        <v>13</v>
      </c>
      <c r="T75" s="132">
        <v>5.9</v>
      </c>
      <c r="U75" s="39">
        <v>13618</v>
      </c>
      <c r="V75" s="40">
        <v>8.1</v>
      </c>
    </row>
    <row r="76" spans="1:22" s="23" customFormat="1" ht="18" customHeight="1" x14ac:dyDescent="0.15">
      <c r="A76" s="203"/>
      <c r="B76" s="14" t="s">
        <v>179</v>
      </c>
      <c r="C76" s="39">
        <v>2210</v>
      </c>
      <c r="D76" s="132">
        <v>9.5</v>
      </c>
      <c r="E76" s="39">
        <v>5149</v>
      </c>
      <c r="F76" s="40">
        <v>13.2</v>
      </c>
      <c r="G76" s="31">
        <v>2499</v>
      </c>
      <c r="H76" s="132">
        <v>11.6</v>
      </c>
      <c r="I76" s="39">
        <v>8692</v>
      </c>
      <c r="J76" s="40">
        <v>12.9</v>
      </c>
      <c r="K76" s="31">
        <v>1404</v>
      </c>
      <c r="L76" s="40">
        <v>11.8</v>
      </c>
      <c r="M76" s="39">
        <v>456</v>
      </c>
      <c r="N76" s="40">
        <v>12.4</v>
      </c>
      <c r="O76" s="31">
        <v>81</v>
      </c>
      <c r="P76" s="132">
        <v>11.8</v>
      </c>
      <c r="Q76" s="39">
        <v>21</v>
      </c>
      <c r="R76" s="40">
        <v>11.1</v>
      </c>
      <c r="S76" s="31">
        <v>15</v>
      </c>
      <c r="T76" s="132">
        <v>6.8</v>
      </c>
      <c r="U76" s="39">
        <v>20526</v>
      </c>
      <c r="V76" s="40">
        <v>12.2</v>
      </c>
    </row>
    <row r="77" spans="1:22" s="23" customFormat="1" ht="18" customHeight="1" x14ac:dyDescent="0.15">
      <c r="A77" s="203"/>
      <c r="B77" s="9" t="s">
        <v>166</v>
      </c>
      <c r="C77" s="41">
        <v>5963</v>
      </c>
      <c r="D77" s="133">
        <v>25.7</v>
      </c>
      <c r="E77" s="41">
        <v>11172</v>
      </c>
      <c r="F77" s="42">
        <v>28.6</v>
      </c>
      <c r="G77" s="34">
        <v>7071</v>
      </c>
      <c r="H77" s="133">
        <v>32.799999999999997</v>
      </c>
      <c r="I77" s="41">
        <v>25134</v>
      </c>
      <c r="J77" s="42">
        <v>37.299999999999997</v>
      </c>
      <c r="K77" s="34">
        <v>4362</v>
      </c>
      <c r="L77" s="42">
        <v>36.5</v>
      </c>
      <c r="M77" s="41">
        <v>1449</v>
      </c>
      <c r="N77" s="42">
        <v>39.5</v>
      </c>
      <c r="O77" s="34">
        <v>302</v>
      </c>
      <c r="P77" s="133">
        <v>44.3</v>
      </c>
      <c r="Q77" s="41">
        <v>98</v>
      </c>
      <c r="R77" s="42">
        <v>52.2</v>
      </c>
      <c r="S77" s="34">
        <v>150</v>
      </c>
      <c r="T77" s="133">
        <v>67</v>
      </c>
      <c r="U77" s="41">
        <v>55702</v>
      </c>
      <c r="V77" s="42">
        <v>33.200000000000003</v>
      </c>
    </row>
    <row r="78" spans="1:22" s="23" customFormat="1" ht="18" customHeight="1" x14ac:dyDescent="0.15">
      <c r="A78" s="204"/>
      <c r="B78" s="15"/>
      <c r="C78" s="43">
        <v>23230</v>
      </c>
      <c r="D78" s="134">
        <v>100</v>
      </c>
      <c r="E78" s="43">
        <v>39118</v>
      </c>
      <c r="F78" s="44">
        <v>100</v>
      </c>
      <c r="G78" s="35">
        <v>21532</v>
      </c>
      <c r="H78" s="134">
        <v>100</v>
      </c>
      <c r="I78" s="43">
        <v>67317</v>
      </c>
      <c r="J78" s="44">
        <v>100</v>
      </c>
      <c r="K78" s="35">
        <v>11941</v>
      </c>
      <c r="L78" s="135">
        <v>100</v>
      </c>
      <c r="M78" s="43">
        <v>3665</v>
      </c>
      <c r="N78" s="44">
        <v>100</v>
      </c>
      <c r="O78" s="35">
        <v>683</v>
      </c>
      <c r="P78" s="134">
        <v>100</v>
      </c>
      <c r="Q78" s="43">
        <v>188</v>
      </c>
      <c r="R78" s="44">
        <v>100</v>
      </c>
      <c r="S78" s="35">
        <v>224</v>
      </c>
      <c r="T78" s="134">
        <v>100</v>
      </c>
      <c r="U78" s="43">
        <v>167897</v>
      </c>
      <c r="V78" s="44">
        <v>100</v>
      </c>
    </row>
    <row r="79" spans="1:22" s="23" customFormat="1" ht="18" customHeight="1" x14ac:dyDescent="0.15">
      <c r="A79" s="209" t="s">
        <v>14</v>
      </c>
      <c r="B79" s="94" t="s">
        <v>77</v>
      </c>
      <c r="C79" s="29"/>
      <c r="D79" s="114">
        <f t="shared" ref="D79:D85" si="40">D71-D87</f>
        <v>-5.7288918647472382</v>
      </c>
      <c r="E79" s="29"/>
      <c r="F79" s="114">
        <f t="shared" ref="F79:F85" si="41">F71-F87</f>
        <v>-4.1721373455084123</v>
      </c>
      <c r="G79" s="29"/>
      <c r="H79" s="114">
        <f t="shared" ref="H79:H85" si="42">H71-H87</f>
        <v>-9.1722960464063839</v>
      </c>
      <c r="I79" s="29"/>
      <c r="J79" s="114">
        <f t="shared" ref="J79:J85" si="43">J71-J87</f>
        <v>-3.9483694860005025</v>
      </c>
      <c r="K79" s="29"/>
      <c r="L79" s="114">
        <f t="shared" ref="L79:L85" si="44">L71-L87</f>
        <v>-3.485284708893154</v>
      </c>
      <c r="M79" s="29"/>
      <c r="N79" s="114">
        <f t="shared" ref="N79:N85" si="45">N71-N87</f>
        <v>-2.6317169069462656</v>
      </c>
      <c r="O79" s="29"/>
      <c r="P79" s="114">
        <f t="shared" ref="P79:P85" si="46">P71-P87</f>
        <v>-4.7528678304239396</v>
      </c>
      <c r="Q79" s="29"/>
      <c r="R79" s="114">
        <f t="shared" ref="R79:R85" si="47">R71-R87</f>
        <v>-4.2872340425531918</v>
      </c>
      <c r="S79" s="29"/>
      <c r="T79" s="114">
        <f t="shared" ref="T79:T85" si="48">T71-T87</f>
        <v>-3.187878787878788</v>
      </c>
      <c r="U79" s="29"/>
      <c r="V79" s="114">
        <f t="shared" ref="V79:V85" si="49">V71-V87</f>
        <v>-5.2448288722350176</v>
      </c>
    </row>
    <row r="80" spans="1:22" s="23" customFormat="1" ht="18" customHeight="1" x14ac:dyDescent="0.15">
      <c r="A80" s="191"/>
      <c r="B80" s="14" t="s">
        <v>186</v>
      </c>
      <c r="C80" s="39"/>
      <c r="D80" s="136">
        <f t="shared" si="40"/>
        <v>4.6284678049324839</v>
      </c>
      <c r="E80" s="39"/>
      <c r="F80" s="136">
        <f t="shared" si="41"/>
        <v>-2.8948727586283134</v>
      </c>
      <c r="G80" s="39"/>
      <c r="H80" s="136">
        <f t="shared" si="42"/>
        <v>1.952927140329944</v>
      </c>
      <c r="I80" s="39"/>
      <c r="J80" s="136">
        <f t="shared" si="43"/>
        <v>-1.2907257476777936</v>
      </c>
      <c r="K80" s="39"/>
      <c r="L80" s="136">
        <f t="shared" si="44"/>
        <v>1.9936660268713986</v>
      </c>
      <c r="M80" s="39"/>
      <c r="N80" s="136">
        <f t="shared" si="45"/>
        <v>-0.77863695937090327</v>
      </c>
      <c r="O80" s="39"/>
      <c r="P80" s="136">
        <f t="shared" si="46"/>
        <v>-0.75511221945137308</v>
      </c>
      <c r="Q80" s="39"/>
      <c r="R80" s="136">
        <f t="shared" si="47"/>
        <v>1.7063829787234059</v>
      </c>
      <c r="S80" s="39"/>
      <c r="T80" s="136">
        <f t="shared" si="48"/>
        <v>2.3575757575757574</v>
      </c>
      <c r="U80" s="39"/>
      <c r="V80" s="115">
        <f t="shared" si="49"/>
        <v>-0.12946139230617959</v>
      </c>
    </row>
    <row r="81" spans="1:22" s="23" customFormat="1" ht="18" customHeight="1" x14ac:dyDescent="0.15">
      <c r="A81" s="191"/>
      <c r="B81" s="14" t="s">
        <v>162</v>
      </c>
      <c r="C81" s="39"/>
      <c r="D81" s="136">
        <f t="shared" si="40"/>
        <v>2.3037272625822993</v>
      </c>
      <c r="E81" s="39"/>
      <c r="F81" s="136">
        <f t="shared" si="41"/>
        <v>1.0589688032014859</v>
      </c>
      <c r="G81" s="39"/>
      <c r="H81" s="136">
        <f t="shared" si="42"/>
        <v>0.23074011601596212</v>
      </c>
      <c r="I81" s="39"/>
      <c r="J81" s="136">
        <f t="shared" si="43"/>
        <v>0.80268991744736162</v>
      </c>
      <c r="K81" s="39"/>
      <c r="L81" s="136">
        <f t="shared" si="44"/>
        <v>0.25118362124120175</v>
      </c>
      <c r="M81" s="39"/>
      <c r="N81" s="136">
        <f t="shared" si="45"/>
        <v>1.0460026212319784</v>
      </c>
      <c r="O81" s="39"/>
      <c r="P81" s="136">
        <f t="shared" si="46"/>
        <v>1.6396508728179553</v>
      </c>
      <c r="Q81" s="39"/>
      <c r="R81" s="136">
        <f t="shared" si="47"/>
        <v>-3.6468085106382979</v>
      </c>
      <c r="S81" s="39"/>
      <c r="T81" s="136">
        <f t="shared" si="48"/>
        <v>-0.94545454545454577</v>
      </c>
      <c r="U81" s="39"/>
      <c r="V81" s="115">
        <f t="shared" si="49"/>
        <v>0.95462480911606207</v>
      </c>
    </row>
    <row r="82" spans="1:22" s="23" customFormat="1" ht="18" customHeight="1" x14ac:dyDescent="0.15">
      <c r="A82" s="191"/>
      <c r="B82" s="14" t="s">
        <v>163</v>
      </c>
      <c r="C82" s="39"/>
      <c r="D82" s="136">
        <f t="shared" si="40"/>
        <v>3.6468586095301863</v>
      </c>
      <c r="E82" s="39"/>
      <c r="F82" s="136">
        <f t="shared" si="41"/>
        <v>2.4890114749386463</v>
      </c>
      <c r="G82" s="39"/>
      <c r="H82" s="136">
        <f t="shared" si="42"/>
        <v>1.5817336569712435</v>
      </c>
      <c r="I82" s="39"/>
      <c r="J82" s="136">
        <f t="shared" si="43"/>
        <v>0.45021135065657969</v>
      </c>
      <c r="K82" s="39"/>
      <c r="L82" s="136">
        <f t="shared" si="44"/>
        <v>-0.48515674984004953</v>
      </c>
      <c r="M82" s="39"/>
      <c r="N82" s="136">
        <f t="shared" si="45"/>
        <v>-0.47142857142857153</v>
      </c>
      <c r="O82" s="39"/>
      <c r="P82" s="136">
        <f t="shared" si="46"/>
        <v>3.9124688279301747</v>
      </c>
      <c r="Q82" s="39"/>
      <c r="R82" s="136">
        <f t="shared" si="47"/>
        <v>7.7723404255319153</v>
      </c>
      <c r="S82" s="39"/>
      <c r="T82" s="136">
        <f t="shared" si="48"/>
        <v>-4.0606060606060606</v>
      </c>
      <c r="U82" s="39"/>
      <c r="V82" s="115">
        <f t="shared" si="49"/>
        <v>1.522178319616569</v>
      </c>
    </row>
    <row r="83" spans="1:22" s="23" customFormat="1" ht="18" customHeight="1" x14ac:dyDescent="0.15">
      <c r="A83" s="191"/>
      <c r="B83" s="14" t="s">
        <v>164</v>
      </c>
      <c r="C83" s="39"/>
      <c r="D83" s="136">
        <f t="shared" si="40"/>
        <v>0.68468920879366202</v>
      </c>
      <c r="E83" s="39"/>
      <c r="F83" s="136">
        <f t="shared" si="41"/>
        <v>1.5894669349311279</v>
      </c>
      <c r="G83" s="39"/>
      <c r="H83" s="136">
        <f t="shared" si="42"/>
        <v>0.72258608631258525</v>
      </c>
      <c r="I83" s="39"/>
      <c r="J83" s="136">
        <f t="shared" si="43"/>
        <v>-4.7225939814753204E-2</v>
      </c>
      <c r="K83" s="39"/>
      <c r="L83" s="136">
        <f t="shared" si="44"/>
        <v>-0.46916186820217476</v>
      </c>
      <c r="M83" s="39"/>
      <c r="N83" s="136">
        <f t="shared" si="45"/>
        <v>0.42463958060288398</v>
      </c>
      <c r="O83" s="39"/>
      <c r="P83" s="136">
        <f t="shared" si="46"/>
        <v>2.7334164588528678</v>
      </c>
      <c r="Q83" s="39"/>
      <c r="R83" s="136">
        <f t="shared" si="47"/>
        <v>-4.2063829787234024</v>
      </c>
      <c r="S83" s="39"/>
      <c r="T83" s="136">
        <f t="shared" si="48"/>
        <v>1.7333333333333343</v>
      </c>
      <c r="U83" s="39"/>
      <c r="V83" s="115">
        <f t="shared" si="49"/>
        <v>0.66371617637423874</v>
      </c>
    </row>
    <row r="84" spans="1:22" s="23" customFormat="1" ht="18" customHeight="1" x14ac:dyDescent="0.15">
      <c r="A84" s="191"/>
      <c r="B84" s="14" t="s">
        <v>165</v>
      </c>
      <c r="C84" s="39"/>
      <c r="D84" s="136">
        <f t="shared" si="40"/>
        <v>2.2100770003347838</v>
      </c>
      <c r="E84" s="39"/>
      <c r="F84" s="136">
        <f t="shared" si="41"/>
        <v>2.0898715425943521</v>
      </c>
      <c r="G84" s="39"/>
      <c r="H84" s="136">
        <f t="shared" si="42"/>
        <v>2.5177932282876014E-3</v>
      </c>
      <c r="I84" s="39"/>
      <c r="J84" s="136">
        <f t="shared" si="43"/>
        <v>1.9415678375978906</v>
      </c>
      <c r="K84" s="39"/>
      <c r="L84" s="136">
        <f t="shared" si="44"/>
        <v>1.5552783109404995</v>
      </c>
      <c r="M84" s="39"/>
      <c r="N84" s="136">
        <f t="shared" si="45"/>
        <v>0.68309305373525575</v>
      </c>
      <c r="O84" s="39"/>
      <c r="P84" s="136">
        <f t="shared" si="46"/>
        <v>-3.6613466334164588</v>
      </c>
      <c r="Q84" s="39"/>
      <c r="R84" s="136">
        <f t="shared" si="47"/>
        <v>-5.9212765957446809</v>
      </c>
      <c r="S84" s="39"/>
      <c r="T84" s="136">
        <f t="shared" si="48"/>
        <v>-1.912121212121213</v>
      </c>
      <c r="U84" s="39"/>
      <c r="V84" s="115">
        <f t="shared" si="49"/>
        <v>1.8007942787737043</v>
      </c>
    </row>
    <row r="85" spans="1:22" s="23" customFormat="1" ht="18" customHeight="1" x14ac:dyDescent="0.15">
      <c r="A85" s="191"/>
      <c r="B85" s="9" t="s">
        <v>112</v>
      </c>
      <c r="C85" s="41"/>
      <c r="D85" s="137">
        <f t="shared" si="40"/>
        <v>-7.7449280214261798</v>
      </c>
      <c r="E85" s="41"/>
      <c r="F85" s="137">
        <f t="shared" si="41"/>
        <v>-0.16030865152888651</v>
      </c>
      <c r="G85" s="41"/>
      <c r="H85" s="137">
        <f t="shared" si="42"/>
        <v>4.5817912535483565</v>
      </c>
      <c r="I85" s="41"/>
      <c r="J85" s="137">
        <f t="shared" si="43"/>
        <v>1.9918520677912213</v>
      </c>
      <c r="K85" s="41"/>
      <c r="L85" s="137">
        <f t="shared" si="44"/>
        <v>0.63947536788227666</v>
      </c>
      <c r="M85" s="41"/>
      <c r="N85" s="137">
        <f t="shared" si="45"/>
        <v>1.7280471821756223</v>
      </c>
      <c r="O85" s="41"/>
      <c r="P85" s="137">
        <f t="shared" si="46"/>
        <v>0.78379052369076874</v>
      </c>
      <c r="Q85" s="41"/>
      <c r="R85" s="137">
        <f t="shared" si="47"/>
        <v>9.1148936170212806</v>
      </c>
      <c r="S85" s="41"/>
      <c r="T85" s="137">
        <f t="shared" si="48"/>
        <v>6.0151515151515156</v>
      </c>
      <c r="U85" s="41"/>
      <c r="V85" s="116">
        <f t="shared" si="49"/>
        <v>0.432976680660623</v>
      </c>
    </row>
    <row r="86" spans="1:22" s="23" customFormat="1" ht="18" customHeight="1" x14ac:dyDescent="0.15">
      <c r="A86" s="192"/>
      <c r="B86" s="15"/>
      <c r="C86" s="43"/>
      <c r="D86" s="138" t="s">
        <v>167</v>
      </c>
      <c r="E86" s="43"/>
      <c r="F86" s="138" t="s">
        <v>168</v>
      </c>
      <c r="G86" s="43"/>
      <c r="H86" s="138" t="s">
        <v>15</v>
      </c>
      <c r="I86" s="43"/>
      <c r="J86" s="138" t="s">
        <v>15</v>
      </c>
      <c r="K86" s="43"/>
      <c r="L86" s="138" t="s">
        <v>15</v>
      </c>
      <c r="M86" s="43"/>
      <c r="N86" s="138" t="s">
        <v>15</v>
      </c>
      <c r="O86" s="43"/>
      <c r="P86" s="138" t="s">
        <v>168</v>
      </c>
      <c r="Q86" s="43"/>
      <c r="R86" s="138" t="s">
        <v>15</v>
      </c>
      <c r="S86" s="43"/>
      <c r="T86" s="138" t="s">
        <v>15</v>
      </c>
      <c r="U86" s="43"/>
      <c r="V86" s="117" t="s">
        <v>15</v>
      </c>
    </row>
    <row r="87" spans="1:22" s="23" customFormat="1" ht="18" customHeight="1" x14ac:dyDescent="0.15">
      <c r="A87" s="164" t="s">
        <v>187</v>
      </c>
      <c r="B87" s="94" t="s">
        <v>77</v>
      </c>
      <c r="C87" s="29">
        <v>7215.28564453125</v>
      </c>
      <c r="D87" s="38">
        <f>IF(ROUND(C94,0)=0,"",ROUND(C87,0)/ROUND(C94,0)*100)</f>
        <v>20.128891864747239</v>
      </c>
      <c r="E87" s="37">
        <v>6228.947265625</v>
      </c>
      <c r="F87" s="38">
        <f>IF(ROUND(E94,0)=0,"",ROUND(E87,0)/ROUND(E94,0)*100)</f>
        <v>13.772137345508412</v>
      </c>
      <c r="G87" s="29">
        <v>3930.955078125</v>
      </c>
      <c r="H87" s="131">
        <f>IF(ROUND(G94,0)=0,"",ROUND(G87,0)/ROUND(G94,0)*100)</f>
        <v>16.172296046406384</v>
      </c>
      <c r="I87" s="37">
        <v>6904.310546875</v>
      </c>
      <c r="J87" s="38">
        <f>IF(ROUND(I94,0)=0,"",ROUND(I87,0)/ROUND(I94,0)*100)</f>
        <v>9.1483694860005027</v>
      </c>
      <c r="K87" s="29">
        <v>1061.373291015625</v>
      </c>
      <c r="L87" s="38">
        <f>IF(ROUND(K94,0)=0,"",ROUND(K87,0)/ROUND(K94,0)*100)</f>
        <v>8.485284708893154</v>
      </c>
      <c r="M87" s="37">
        <v>253.02702331542969</v>
      </c>
      <c r="N87" s="38">
        <f>IF(ROUND(M94,0)=0,"",ROUND(M87,0)/ROUND(M94,0)*100)</f>
        <v>6.6317169069462656</v>
      </c>
      <c r="O87" s="29">
        <v>71.0821533203125</v>
      </c>
      <c r="P87" s="131">
        <f>IF(ROUND(O94,0)=0,"",ROUND(O87,0)/ROUND(O94,0)*100)</f>
        <v>8.8528678304239392</v>
      </c>
      <c r="Q87" s="37">
        <v>9.2634487152099609</v>
      </c>
      <c r="R87" s="38">
        <f>IF(ROUND(Q94,0)=0,"",ROUND(Q87,0)/ROUND(Q94,0)*100)</f>
        <v>4.7872340425531918</v>
      </c>
      <c r="S87" s="29">
        <v>10.292587280273438</v>
      </c>
      <c r="T87" s="131">
        <f>IF(ROUND(S94,0)=0,"",ROUND(S87,0)/ROUND(S94,0)*100)</f>
        <v>3.7878787878787881</v>
      </c>
      <c r="U87" s="37">
        <v>25684.537109375</v>
      </c>
      <c r="V87" s="38">
        <f>IF(ROUND(U94,0)=0,"",ROUND(U87,0)/ROUND(U94,0)*100)</f>
        <v>12.944828872235018</v>
      </c>
    </row>
    <row r="88" spans="1:22" s="23" customFormat="1" ht="18" customHeight="1" x14ac:dyDescent="0.15">
      <c r="A88" s="203"/>
      <c r="B88" s="14" t="s">
        <v>182</v>
      </c>
      <c r="C88" s="39">
        <v>6836.017578125</v>
      </c>
      <c r="D88" s="132">
        <f>IF(ROUND(C94,0)=0,"",ROUND(C88,0)/ROUND(C94,0)*100)</f>
        <v>19.071532195067515</v>
      </c>
      <c r="E88" s="39">
        <v>9541.41796875</v>
      </c>
      <c r="F88" s="40">
        <f>IF(ROUND(E94,0)=0,"",ROUND(E88,0)/ROUND(E94,0)*100)</f>
        <v>21.094872758628313</v>
      </c>
      <c r="G88" s="31">
        <v>4727.35009765625</v>
      </c>
      <c r="H88" s="132">
        <f>IF(ROUND(G94,0)=0,"",ROUND(G88,0)/ROUND(G94,0)*100)</f>
        <v>19.447072859670055</v>
      </c>
      <c r="I88" s="39">
        <v>14860.0595703125</v>
      </c>
      <c r="J88" s="40">
        <f>IF(ROUND(I94,0)=0,"",ROUND(I88,0)/ROUND(I94,0)*100)</f>
        <v>19.690725747677792</v>
      </c>
      <c r="K88" s="31">
        <v>2213.609619140625</v>
      </c>
      <c r="L88" s="40">
        <f>IF(ROUND(K94,0)=0,"",ROUND(K88,0)/ROUND(K94,0)*100)</f>
        <v>17.706333973128601</v>
      </c>
      <c r="M88" s="39">
        <v>765.63873291015625</v>
      </c>
      <c r="N88" s="40">
        <f>IF(ROUND(M94,0)=0,"",ROUND(M88,0)/ROUND(M94,0)*100)</f>
        <v>20.078636959370904</v>
      </c>
      <c r="O88" s="31">
        <v>143.57293701171875</v>
      </c>
      <c r="P88" s="132">
        <f>IF(ROUND(O94,0)=0,"",ROUND(O88,0)/ROUND(O94,0)*100)</f>
        <v>17.955112219451372</v>
      </c>
      <c r="Q88" s="39">
        <v>27.534753799438477</v>
      </c>
      <c r="R88" s="40">
        <f>IF(ROUND(Q94,0)=0,"",ROUND(Q88,0)/ROUND(Q94,0)*100)</f>
        <v>14.893617021276595</v>
      </c>
      <c r="S88" s="31">
        <v>31.408041000366211</v>
      </c>
      <c r="T88" s="132">
        <f>IF(ROUND(S94,0)=0,"",ROUND(S88,0)/ROUND(S94,0)*100)</f>
        <v>11.742424242424242</v>
      </c>
      <c r="U88" s="39">
        <v>39146.609375</v>
      </c>
      <c r="V88" s="40">
        <f>IF(ROUND(U94,0)=0,"",ROUND(U88,0)/ROUND(U94,0)*100)</f>
        <v>19.729461392306181</v>
      </c>
    </row>
    <row r="89" spans="1:22" s="23" customFormat="1" ht="18" customHeight="1" x14ac:dyDescent="0.15">
      <c r="A89" s="203"/>
      <c r="B89" s="14" t="s">
        <v>171</v>
      </c>
      <c r="C89" s="39">
        <v>3368.104248046875</v>
      </c>
      <c r="D89" s="132">
        <f>IF(ROUND(C94,0)=0,"",ROUND(C89,0)/ROUND(C94,0)*100)</f>
        <v>9.3962727374177</v>
      </c>
      <c r="E89" s="39">
        <v>4450.603515625</v>
      </c>
      <c r="F89" s="40">
        <f>IF(ROUND(E94,0)=0,"",ROUND(E89,0)/ROUND(E94,0)*100)</f>
        <v>9.8410311967985145</v>
      </c>
      <c r="G89" s="31">
        <v>2326.090087890625</v>
      </c>
      <c r="H89" s="132">
        <f>IF(ROUND(G94,0)=0,"",ROUND(G89,0)/ROUND(G94,0)*100)</f>
        <v>9.5692598839840386</v>
      </c>
      <c r="I89" s="39">
        <v>6789.68115234375</v>
      </c>
      <c r="J89" s="40">
        <f>IF(ROUND(I94,0)=0,"",ROUND(I89,0)/ROUND(I94,0)*100)</f>
        <v>8.9973100825526391</v>
      </c>
      <c r="K89" s="31">
        <v>1243.7626953125</v>
      </c>
      <c r="L89" s="40">
        <f>IF(ROUND(K94,0)=0,"",ROUND(K89,0)/ROUND(K94,0)*100)</f>
        <v>9.9488163787587975</v>
      </c>
      <c r="M89" s="39">
        <v>291.96844482421875</v>
      </c>
      <c r="N89" s="40">
        <f>IF(ROUND(M94,0)=0,"",ROUND(M89,0)/ROUND(M94,0)*100)</f>
        <v>7.6539973787680209</v>
      </c>
      <c r="O89" s="31">
        <v>47.137760162353516</v>
      </c>
      <c r="P89" s="132">
        <f>IF(ROUND(O94,0)=0,"",ROUND(O89,0)/ROUND(O94,0)*100)</f>
        <v>5.8603491271820447</v>
      </c>
      <c r="Q89" s="39">
        <v>14.431362152099609</v>
      </c>
      <c r="R89" s="40">
        <f>IF(ROUND(Q94,0)=0,"",ROUND(Q89,0)/ROUND(Q94,0)*100)</f>
        <v>7.4468085106382977</v>
      </c>
      <c r="S89" s="31">
        <v>11.654762268066406</v>
      </c>
      <c r="T89" s="132">
        <f>IF(ROUND(S94,0)=0,"",ROUND(S89,0)/ROUND(S94,0)*100)</f>
        <v>4.5454545454545459</v>
      </c>
      <c r="U89" s="39">
        <v>18543.43359375</v>
      </c>
      <c r="V89" s="40">
        <f>IF(ROUND(U94,0)=0,"",ROUND(U89,0)/ROUND(U94,0)*100)</f>
        <v>9.3453751908839386</v>
      </c>
    </row>
    <row r="90" spans="1:22" s="23" customFormat="1" ht="18" customHeight="1" x14ac:dyDescent="0.15">
      <c r="A90" s="203"/>
      <c r="B90" s="14" t="s">
        <v>172</v>
      </c>
      <c r="C90" s="39">
        <v>2098.14892578125</v>
      </c>
      <c r="D90" s="132">
        <f>IF(ROUND(C94,0)=0,"",ROUND(C90,0)/ROUND(C94,0)*100)</f>
        <v>5.8531413904698137</v>
      </c>
      <c r="E90" s="39">
        <v>3170.9833984375</v>
      </c>
      <c r="F90" s="40">
        <f>IF(ROUND(E94,0)=0,"",ROUND(E90,0)/ROUND(E94,0)*100)</f>
        <v>7.0109885250613537</v>
      </c>
      <c r="G90" s="31">
        <v>1948.5247802734375</v>
      </c>
      <c r="H90" s="132">
        <f>IF(ROUND(G94,0)=0,"",ROUND(G90,0)/ROUND(G94,0)*100)</f>
        <v>8.0182663430287562</v>
      </c>
      <c r="I90" s="39">
        <v>5923.51220703125</v>
      </c>
      <c r="J90" s="40">
        <f>IF(ROUND(I94,0)=0,"",ROUND(I90,0)/ROUND(I94,0)*100)</f>
        <v>7.849788649343421</v>
      </c>
      <c r="K90" s="31">
        <v>1110.5093994140625</v>
      </c>
      <c r="L90" s="40">
        <f>IF(ROUND(K94,0)=0,"",ROUND(K90,0)/ROUND(K94,0)*100)</f>
        <v>8.8851567498400499</v>
      </c>
      <c r="M90" s="39">
        <v>326.75845336914063</v>
      </c>
      <c r="N90" s="40">
        <f>IF(ROUND(M94,0)=0,"",ROUND(M90,0)/ROUND(M94,0)*100)</f>
        <v>8.5714285714285712</v>
      </c>
      <c r="O90" s="31">
        <v>39.882991790771484</v>
      </c>
      <c r="P90" s="132">
        <f>IF(ROUND(O94,0)=0,"",ROUND(O90,0)/ROUND(O94,0)*100)</f>
        <v>4.9875311720698257</v>
      </c>
      <c r="Q90" s="39">
        <v>4.3080806732177734</v>
      </c>
      <c r="R90" s="40">
        <f>IF(ROUND(Q94,0)=0,"",ROUND(Q90,0)/ROUND(Q94,0)*100)</f>
        <v>2.1276595744680851</v>
      </c>
      <c r="S90" s="31">
        <v>16.115819931030273</v>
      </c>
      <c r="T90" s="132">
        <f>IF(ROUND(S94,0)=0,"",ROUND(S90,0)/ROUND(S94,0)*100)</f>
        <v>6.0606060606060606</v>
      </c>
      <c r="U90" s="39">
        <v>14638.744140625</v>
      </c>
      <c r="V90" s="40">
        <f>IF(ROUND(U94,0)=0,"",ROUND(U90,0)/ROUND(U94,0)*100)</f>
        <v>7.3778216803834313</v>
      </c>
    </row>
    <row r="91" spans="1:22" s="23" customFormat="1" ht="18" customHeight="1" x14ac:dyDescent="0.15">
      <c r="A91" s="203"/>
      <c r="B91" s="14" t="s">
        <v>173</v>
      </c>
      <c r="C91" s="39">
        <v>1725.7744140625</v>
      </c>
      <c r="D91" s="132">
        <f>IF(ROUND(C94,0)=0,"",ROUND(C91,0)/ROUND(C94,0)*100)</f>
        <v>4.815310791206338</v>
      </c>
      <c r="E91" s="39">
        <v>3803.952880859375</v>
      </c>
      <c r="F91" s="40">
        <f>IF(ROUND(E94,0)=0,"",ROUND(E91,0)/ROUND(E94,0)*100)</f>
        <v>8.4105330650688721</v>
      </c>
      <c r="G91" s="31">
        <v>1696.0157470703125</v>
      </c>
      <c r="H91" s="132">
        <f>IF(ROUND(G94,0)=0,"",ROUND(G91,0)/ROUND(G94,0)*100)</f>
        <v>6.9774139136874149</v>
      </c>
      <c r="I91" s="39">
        <v>6073.365234375</v>
      </c>
      <c r="J91" s="40">
        <f>IF(ROUND(I94,0)=0,"",ROUND(I91,0)/ROUND(I94,0)*100)</f>
        <v>8.0472259398147532</v>
      </c>
      <c r="K91" s="31">
        <v>1109.420654296875</v>
      </c>
      <c r="L91" s="40">
        <f>IF(ROUND(K94,0)=0,"",ROUND(K91,0)/ROUND(K94,0)*100)</f>
        <v>8.8691618682021751</v>
      </c>
      <c r="M91" s="39">
        <v>289.26766967773438</v>
      </c>
      <c r="N91" s="40">
        <f>IF(ROUND(M94,0)=0,"",ROUND(M91,0)/ROUND(M94,0)*100)</f>
        <v>7.575360419397116</v>
      </c>
      <c r="O91" s="31">
        <v>27.357412338256836</v>
      </c>
      <c r="P91" s="132">
        <f>IF(ROUND(O94,0)=0,"",ROUND(O91,0)/ROUND(O94,0)*100)</f>
        <v>3.3665835411471319</v>
      </c>
      <c r="Q91" s="39">
        <v>19.004446029663086</v>
      </c>
      <c r="R91" s="40">
        <f>IF(ROUND(Q94,0)=0,"",ROUND(Q91,0)/ROUND(Q94,0)*100)</f>
        <v>10.106382978723403</v>
      </c>
      <c r="S91" s="31">
        <v>10.974575996398926</v>
      </c>
      <c r="T91" s="132">
        <f>IF(ROUND(S94,0)=0,"",ROUND(S91,0)/ROUND(S94,0)*100)</f>
        <v>4.1666666666666661</v>
      </c>
      <c r="U91" s="39">
        <v>14755.1328125</v>
      </c>
      <c r="V91" s="40">
        <f>IF(ROUND(U94,0)=0,"",ROUND(U91,0)/ROUND(U94,0)*100)</f>
        <v>7.4362838236257609</v>
      </c>
    </row>
    <row r="92" spans="1:22" s="23" customFormat="1" ht="18" customHeight="1" x14ac:dyDescent="0.15">
      <c r="A92" s="203"/>
      <c r="B92" s="14" t="s">
        <v>174</v>
      </c>
      <c r="C92" s="39">
        <v>2612.5888671875</v>
      </c>
      <c r="D92" s="132">
        <f>IF(ROUND(C94,0)=0,"",ROUND(C92,0)/ROUND(C94,0)*100)</f>
        <v>7.2899229996652162</v>
      </c>
      <c r="E92" s="39">
        <v>5024.84521484375</v>
      </c>
      <c r="F92" s="40">
        <f>IF(ROUND(E94,0)=0,"",ROUND(E92,0)/ROUND(E94,0)*100)</f>
        <v>11.110128457405647</v>
      </c>
      <c r="G92" s="31">
        <v>2819.255126953125</v>
      </c>
      <c r="H92" s="132">
        <f>IF(ROUND(G94,0)=0,"",ROUND(G92,0)/ROUND(G94,0)*100)</f>
        <v>11.597482206771712</v>
      </c>
      <c r="I92" s="39">
        <v>8270.0205078125</v>
      </c>
      <c r="J92" s="40">
        <f>IF(ROUND(I94,0)=0,"",ROUND(I92,0)/ROUND(I94,0)*100)</f>
        <v>10.95843216240211</v>
      </c>
      <c r="K92" s="31">
        <v>1281.2064208984375</v>
      </c>
      <c r="L92" s="40">
        <f>IF(ROUND(K94,0)=0,"",ROUND(K92,0)/ROUND(K94,0)*100)</f>
        <v>10.244721689059501</v>
      </c>
      <c r="M92" s="39">
        <v>447.0020751953125</v>
      </c>
      <c r="N92" s="40">
        <f>IF(ROUND(M94,0)=0,"",ROUND(M92,0)/ROUND(M94,0)*100)</f>
        <v>11.716906946264745</v>
      </c>
      <c r="O92" s="31">
        <v>124.223876953125</v>
      </c>
      <c r="P92" s="132">
        <f>IF(ROUND(O94,0)=0,"",ROUND(O92,0)/ROUND(O94,0)*100)</f>
        <v>15.46134663341646</v>
      </c>
      <c r="Q92" s="39">
        <v>32.249698638916016</v>
      </c>
      <c r="R92" s="40">
        <f>IF(ROUND(Q94,0)=0,"",ROUND(Q92,0)/ROUND(Q94,0)*100)</f>
        <v>17.021276595744681</v>
      </c>
      <c r="S92" s="31">
        <v>23.044574737548828</v>
      </c>
      <c r="T92" s="132">
        <f>IF(ROUND(S94,0)=0,"",ROUND(S92,0)/ROUND(S94,0)*100)</f>
        <v>8.7121212121212128</v>
      </c>
      <c r="U92" s="39">
        <v>20634.435546875</v>
      </c>
      <c r="V92" s="40">
        <f>IF(ROUND(U94,0)=0,"",ROUND(U92,0)/ROUND(U94,0)*100)</f>
        <v>10.399205721226295</v>
      </c>
    </row>
    <row r="93" spans="1:22" s="23" customFormat="1" ht="18" customHeight="1" x14ac:dyDescent="0.15">
      <c r="A93" s="203"/>
      <c r="B93" s="9" t="s">
        <v>188</v>
      </c>
      <c r="C93" s="41">
        <v>11987.673828125</v>
      </c>
      <c r="D93" s="133">
        <f>IF(ROUND(C94,0)=0,"",ROUND(C93,0)/ROUND(C94,0)*100)</f>
        <v>33.444928021426179</v>
      </c>
      <c r="E93" s="41">
        <v>13008.498046875</v>
      </c>
      <c r="F93" s="42">
        <f>IF(ROUND(E94,0)=0,"",ROUND(E93,0)/ROUND(E94,0)*100)</f>
        <v>28.760308651528888</v>
      </c>
      <c r="G93" s="34">
        <v>6858.697265625</v>
      </c>
      <c r="H93" s="133">
        <f>IF(ROUND(G94,0)=0,"",ROUND(G93,0)/ROUND(G94,0)*100)</f>
        <v>28.218208746451641</v>
      </c>
      <c r="I93" s="41">
        <v>26645.783203125</v>
      </c>
      <c r="J93" s="42">
        <f>IF(ROUND(I94,0)=0,"",ROUND(I93,0)/ROUND(I94,0)*100)</f>
        <v>35.308147932208776</v>
      </c>
      <c r="K93" s="34">
        <v>4483.62158203125</v>
      </c>
      <c r="L93" s="42">
        <f>IF(ROUND(K94,0)=0,"",ROUND(K93,0)/ROUND(K94,0)*100)</f>
        <v>35.860524632117723</v>
      </c>
      <c r="M93" s="41">
        <v>1440.9969482421875</v>
      </c>
      <c r="N93" s="42">
        <f>IF(ROUND(M94,0)=0,"",ROUND(M93,0)/ROUND(M94,0)*100)</f>
        <v>37.771952817824378</v>
      </c>
      <c r="O93" s="34">
        <v>349.0809326171875</v>
      </c>
      <c r="P93" s="133">
        <f>IF(ROUND(O94,0)=0,"",ROUND(O93,0)/ROUND(O94,0)*100)</f>
        <v>43.516209476309228</v>
      </c>
      <c r="Q93" s="41">
        <v>80.9599609375</v>
      </c>
      <c r="R93" s="42">
        <f>IF(ROUND(Q94,0)=0,"",ROUND(Q93,0)/ROUND(Q94,0)*100)</f>
        <v>43.085106382978722</v>
      </c>
      <c r="S93" s="34">
        <v>160.53018188476563</v>
      </c>
      <c r="T93" s="133">
        <f>IF(ROUND(S94,0)=0,"",ROUND(S93,0)/ROUND(S94,0)*100)</f>
        <v>60.984848484848484</v>
      </c>
      <c r="U93" s="41">
        <v>65015.83984375</v>
      </c>
      <c r="V93" s="42">
        <f>IF(ROUND(U94,0)=0,"",ROUND(U93,0)/ROUND(U94,0)*100)</f>
        <v>32.76702331933938</v>
      </c>
    </row>
    <row r="94" spans="1:22" s="23" customFormat="1" ht="18" customHeight="1" x14ac:dyDescent="0.15">
      <c r="A94" s="204"/>
      <c r="B94" s="15"/>
      <c r="C94" s="43">
        <v>35843.59375</v>
      </c>
      <c r="D94" s="134">
        <f>IF(ROUND(C94,0)=0,"",ROUND(C94,0)/ROUND(C94,0)*100)</f>
        <v>100</v>
      </c>
      <c r="E94" s="43">
        <v>45229.25</v>
      </c>
      <c r="F94" s="44">
        <f>IF(ROUND(E94,0)=0,"",ROUND(E94,0)/ROUND(E94,0)*100)</f>
        <v>100</v>
      </c>
      <c r="G94" s="35">
        <v>24306.888671875</v>
      </c>
      <c r="H94" s="134">
        <f>IF(ROUND(G94,0)=0,"",ROUND(G94,0)/ROUND(G94,0)*100)</f>
        <v>100</v>
      </c>
      <c r="I94" s="43">
        <v>75466.734375</v>
      </c>
      <c r="J94" s="44">
        <f>IF(ROUND(I94,0)=0,"",ROUND(I94,0)/ROUND(I94,0)*100)</f>
        <v>100</v>
      </c>
      <c r="K94" s="35">
        <v>12503.50390625</v>
      </c>
      <c r="L94" s="135">
        <f>IF(ROUND(K94,0)=0,"",ROUND(K94,0)/ROUND(K94,0)*100)</f>
        <v>100</v>
      </c>
      <c r="M94" s="43">
        <v>3814.659423828125</v>
      </c>
      <c r="N94" s="44">
        <f>IF(ROUND(M94,0)=0,"",ROUND(M94,0)/ROUND(M94,0)*100)</f>
        <v>100</v>
      </c>
      <c r="O94" s="35">
        <v>802.33807373046875</v>
      </c>
      <c r="P94" s="134">
        <f>IF(ROUND(O94,0)=0,"",ROUND(O94,0)/ROUND(O94,0)*100)</f>
        <v>100</v>
      </c>
      <c r="Q94" s="43">
        <v>187.75175476074219</v>
      </c>
      <c r="R94" s="44">
        <f>IF(ROUND(Q94,0)=0,"",ROUND(Q94,0)/ROUND(Q94,0)*100)</f>
        <v>100</v>
      </c>
      <c r="S94" s="35">
        <v>264.02053833007813</v>
      </c>
      <c r="T94" s="134">
        <f>IF(ROUND(S94,0)=0,"",ROUND(S94,0)/ROUND(S94,0)*100)</f>
        <v>100</v>
      </c>
      <c r="U94" s="43">
        <v>198418.734375</v>
      </c>
      <c r="V94" s="44">
        <f>IF(ROUND(U94,0)=0,"",ROUND(U94,0)/ROUND(U94,0)*100)</f>
        <v>100</v>
      </c>
    </row>
    <row r="95" spans="1:22" s="23" customFormat="1" ht="20.100000000000001" customHeight="1" x14ac:dyDescent="0.15">
      <c r="A95" s="5"/>
      <c r="B95" s="5"/>
      <c r="C95" s="25"/>
      <c r="D95" s="17"/>
      <c r="E95" s="25"/>
      <c r="F95" s="17"/>
      <c r="G95" s="25"/>
      <c r="H95" s="17"/>
      <c r="I95" s="25"/>
      <c r="J95" s="17"/>
      <c r="K95" s="17"/>
      <c r="L95" s="36"/>
      <c r="M95" s="36"/>
      <c r="N95" s="36"/>
      <c r="O95" s="36"/>
      <c r="P95" s="17"/>
      <c r="Q95" s="36"/>
      <c r="R95" s="36"/>
      <c r="S95" s="102"/>
      <c r="T95" s="2" t="str">
        <f>'3-4-2'!P63</f>
        <v>（注）無効回答企業 933社を除く</v>
      </c>
      <c r="U95" s="25"/>
      <c r="V95" s="17"/>
    </row>
  </sheetData>
  <mergeCells count="22">
    <mergeCell ref="U4:V6"/>
    <mergeCell ref="E5:F6"/>
    <mergeCell ref="G5:H6"/>
    <mergeCell ref="I5:J6"/>
    <mergeCell ref="K5:L6"/>
    <mergeCell ref="M5:N6"/>
    <mergeCell ref="O5:P6"/>
    <mergeCell ref="Q5:R6"/>
    <mergeCell ref="A87:A94"/>
    <mergeCell ref="S5:T6"/>
    <mergeCell ref="A7:A14"/>
    <mergeCell ref="A15:A22"/>
    <mergeCell ref="A23:A30"/>
    <mergeCell ref="A31:A38"/>
    <mergeCell ref="A39:A46"/>
    <mergeCell ref="C4:D6"/>
    <mergeCell ref="E4:T4"/>
    <mergeCell ref="A47:A54"/>
    <mergeCell ref="A55:A62"/>
    <mergeCell ref="A63:A70"/>
    <mergeCell ref="A71:A78"/>
    <mergeCell ref="A79:A86"/>
  </mergeCells>
  <phoneticPr fontId="3"/>
  <pageMargins left="0.59055118110236227" right="0.59055118110236227" top="0.98425196850393704" bottom="0.98425196850393704" header="0.51181102362204722" footer="0.51181102362204722"/>
  <pageSetup paperSize="9" scale="46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Y62"/>
  <sheetViews>
    <sheetView view="pageBreakPreview" zoomScale="60" zoomScaleNormal="85" workbookViewId="0"/>
  </sheetViews>
  <sheetFormatPr defaultColWidth="8.875" defaultRowHeight="13.5" x14ac:dyDescent="0.15"/>
  <cols>
    <col min="1" max="1" width="18.125" style="18" customWidth="1"/>
    <col min="2" max="2" width="7.625" style="11" customWidth="1"/>
    <col min="3" max="3" width="7.125" style="19" customWidth="1"/>
    <col min="4" max="4" width="8" style="11" customWidth="1"/>
    <col min="5" max="5" width="7.125" style="19" customWidth="1"/>
    <col min="6" max="6" width="7.25" style="11" customWidth="1"/>
    <col min="7" max="7" width="7.25" style="19" customWidth="1"/>
    <col min="8" max="8" width="8" style="18" customWidth="1"/>
    <col min="9" max="9" width="7" style="18" customWidth="1"/>
    <col min="10" max="10" width="7.625" style="11" customWidth="1"/>
    <col min="11" max="11" width="7.125" style="19" customWidth="1"/>
    <col min="12" max="12" width="8.875" style="18" customWidth="1"/>
    <col min="13" max="14" width="7.125" style="18" customWidth="1"/>
    <col min="15" max="15" width="7" style="18" customWidth="1"/>
    <col min="16" max="17" width="7.625" style="18" customWidth="1"/>
    <col min="18" max="18" width="7.75" style="18" customWidth="1"/>
    <col min="19" max="19" width="7" style="18" customWidth="1"/>
    <col min="20" max="20" width="7.5" style="18" customWidth="1"/>
    <col min="21" max="21" width="6.75" style="18" customWidth="1"/>
    <col min="22" max="22" width="7.125" style="18" customWidth="1"/>
    <col min="23" max="23" width="7" style="18" customWidth="1"/>
    <col min="24" max="24" width="8.625" style="18" customWidth="1"/>
    <col min="25" max="25" width="7.625" style="18" customWidth="1"/>
    <col min="26" max="16384" width="8.875" style="18"/>
  </cols>
  <sheetData>
    <row r="1" spans="1:23" ht="17.25" customHeight="1" x14ac:dyDescent="0.15">
      <c r="A1" s="20" t="s">
        <v>189</v>
      </c>
    </row>
    <row r="3" spans="1:23" ht="20.100000000000001" customHeight="1" x14ac:dyDescent="0.15">
      <c r="A3" s="18" t="s">
        <v>19</v>
      </c>
      <c r="B3" s="13"/>
      <c r="C3" s="13"/>
      <c r="D3" s="13"/>
      <c r="E3" s="21"/>
      <c r="F3" s="18"/>
      <c r="G3" s="18"/>
      <c r="H3" s="13"/>
      <c r="I3" s="19"/>
      <c r="J3" s="18"/>
      <c r="K3" s="18"/>
      <c r="M3" s="21" t="s">
        <v>36</v>
      </c>
    </row>
    <row r="4" spans="1:23" ht="20.100000000000001" customHeight="1" x14ac:dyDescent="0.15">
      <c r="A4" s="103" t="s">
        <v>52</v>
      </c>
      <c r="B4" s="231" t="s">
        <v>190</v>
      </c>
      <c r="C4" s="232"/>
      <c r="D4" s="227" t="s">
        <v>20</v>
      </c>
      <c r="E4" s="228"/>
      <c r="F4" s="228"/>
      <c r="G4" s="228"/>
      <c r="H4" s="228"/>
      <c r="I4" s="228"/>
      <c r="J4" s="228"/>
      <c r="K4" s="229"/>
      <c r="L4" s="227" t="s">
        <v>21</v>
      </c>
      <c r="M4" s="235"/>
    </row>
    <row r="5" spans="1:23" s="22" customFormat="1" ht="20.100000000000001" customHeight="1" x14ac:dyDescent="0.15">
      <c r="A5" s="104" t="s">
        <v>191</v>
      </c>
      <c r="B5" s="233"/>
      <c r="C5" s="234"/>
      <c r="D5" s="105"/>
      <c r="E5" s="106"/>
      <c r="F5" s="223" t="s">
        <v>22</v>
      </c>
      <c r="G5" s="224"/>
      <c r="H5" s="223" t="s">
        <v>23</v>
      </c>
      <c r="I5" s="224"/>
      <c r="J5" s="223" t="s">
        <v>24</v>
      </c>
      <c r="K5" s="224"/>
      <c r="L5" s="225"/>
      <c r="M5" s="226"/>
    </row>
    <row r="6" spans="1:23" s="23" customFormat="1" ht="20.100000000000001" customHeight="1" x14ac:dyDescent="0.15">
      <c r="A6" s="45" t="s">
        <v>192</v>
      </c>
      <c r="B6" s="139">
        <v>2159.3692842368391</v>
      </c>
      <c r="C6" s="140">
        <v>6.0412018035066124</v>
      </c>
      <c r="D6" s="139">
        <v>8478.25197962948</v>
      </c>
      <c r="E6" s="140">
        <v>10.87545814313731</v>
      </c>
      <c r="F6" s="139">
        <v>4315.3559274092695</v>
      </c>
      <c r="G6" s="140">
        <v>7.8146531845961968</v>
      </c>
      <c r="H6" s="139">
        <v>2928.9688163945466</v>
      </c>
      <c r="I6" s="140">
        <v>16.232258996722692</v>
      </c>
      <c r="J6" s="139">
        <v>1233.9272358256644</v>
      </c>
      <c r="K6" s="140">
        <v>26.297447924021604</v>
      </c>
      <c r="L6" s="139">
        <v>10637.62126386632</v>
      </c>
      <c r="M6" s="141">
        <v>9.3557284902790947</v>
      </c>
      <c r="N6" s="142"/>
      <c r="O6" s="142"/>
      <c r="P6" s="142"/>
      <c r="Q6" s="142"/>
      <c r="R6" s="142"/>
      <c r="S6" s="142"/>
      <c r="T6" s="142"/>
      <c r="U6" s="142"/>
      <c r="V6" s="142"/>
      <c r="W6" s="142"/>
    </row>
    <row r="7" spans="1:23" s="23" customFormat="1" ht="20.100000000000001" customHeight="1" x14ac:dyDescent="0.15">
      <c r="A7" s="46" t="s">
        <v>78</v>
      </c>
      <c r="B7" s="143">
        <v>9445.8438861594932</v>
      </c>
      <c r="C7" s="144">
        <v>26.42635029463068</v>
      </c>
      <c r="D7" s="143">
        <v>13216.992775141334</v>
      </c>
      <c r="E7" s="144">
        <v>16.954066952664416</v>
      </c>
      <c r="F7" s="143">
        <v>7740.4616624121936</v>
      </c>
      <c r="G7" s="144">
        <v>14.017157425234425</v>
      </c>
      <c r="H7" s="143">
        <v>3885.2826800641319</v>
      </c>
      <c r="I7" s="144">
        <v>21.532122290026603</v>
      </c>
      <c r="J7" s="143">
        <v>1591.2484326650092</v>
      </c>
      <c r="K7" s="144">
        <v>33.912674570464922</v>
      </c>
      <c r="L7" s="143">
        <v>22662.836661300833</v>
      </c>
      <c r="M7" s="119">
        <v>19.931838271295145</v>
      </c>
      <c r="N7" s="142"/>
      <c r="O7" s="142"/>
      <c r="P7" s="142"/>
      <c r="Q7" s="142"/>
      <c r="R7" s="142"/>
      <c r="S7" s="142"/>
      <c r="T7" s="142"/>
      <c r="U7" s="142"/>
      <c r="V7" s="142"/>
      <c r="W7" s="142"/>
    </row>
    <row r="8" spans="1:23" s="23" customFormat="1" ht="20.100000000000001" customHeight="1" x14ac:dyDescent="0.15">
      <c r="A8" s="47" t="s">
        <v>79</v>
      </c>
      <c r="B8" s="143">
        <v>2324.9005331286849</v>
      </c>
      <c r="C8" s="144">
        <v>6.5043035465211441</v>
      </c>
      <c r="D8" s="143">
        <v>6484.0288145139666</v>
      </c>
      <c r="E8" s="144">
        <v>8.3173729844987019</v>
      </c>
      <c r="F8" s="143">
        <v>4377.5108254442548</v>
      </c>
      <c r="G8" s="144">
        <v>7.9272091313217681</v>
      </c>
      <c r="H8" s="143">
        <v>1484.1047648547776</v>
      </c>
      <c r="I8" s="144">
        <v>8.2248649376360881</v>
      </c>
      <c r="J8" s="143">
        <v>622.41322421493373</v>
      </c>
      <c r="K8" s="144">
        <v>13.264865930333627</v>
      </c>
      <c r="L8" s="143">
        <v>8808.9293476426519</v>
      </c>
      <c r="M8" s="119">
        <v>7.7474041632350863</v>
      </c>
      <c r="N8" s="142"/>
      <c r="O8" s="142"/>
      <c r="P8" s="142"/>
      <c r="Q8" s="142"/>
      <c r="R8" s="142"/>
      <c r="S8" s="142"/>
      <c r="T8" s="142"/>
      <c r="U8" s="142"/>
      <c r="V8" s="142"/>
      <c r="W8" s="142"/>
    </row>
    <row r="9" spans="1:23" s="23" customFormat="1" ht="20.100000000000001" customHeight="1" x14ac:dyDescent="0.15">
      <c r="A9" s="47" t="s">
        <v>80</v>
      </c>
      <c r="B9" s="143">
        <v>2835.9788042996815</v>
      </c>
      <c r="C9" s="144">
        <v>7.9341316894283693</v>
      </c>
      <c r="D9" s="143">
        <v>7111.4961453473779</v>
      </c>
      <c r="E9" s="144">
        <v>9.1222552537519306</v>
      </c>
      <c r="F9" s="143">
        <v>4969.8269391072845</v>
      </c>
      <c r="G9" s="144">
        <v>8.9998309687291194</v>
      </c>
      <c r="H9" s="143">
        <v>1883.8760125603803</v>
      </c>
      <c r="I9" s="144">
        <v>10.440385429311476</v>
      </c>
      <c r="J9" s="143">
        <v>257.79319367971289</v>
      </c>
      <c r="K9" s="144">
        <v>5.4940865953276363</v>
      </c>
      <c r="L9" s="143">
        <v>9947.4749496470577</v>
      </c>
      <c r="M9" s="119">
        <v>8.7487486614018746</v>
      </c>
      <c r="N9" s="142"/>
      <c r="O9" s="142"/>
      <c r="P9" s="142"/>
      <c r="Q9" s="142"/>
      <c r="R9" s="142"/>
      <c r="S9" s="142"/>
      <c r="T9" s="142"/>
      <c r="U9" s="142"/>
      <c r="V9" s="142"/>
      <c r="W9" s="142"/>
    </row>
    <row r="10" spans="1:23" s="23" customFormat="1" ht="20.100000000000001" customHeight="1" x14ac:dyDescent="0.15">
      <c r="A10" s="47" t="s">
        <v>81</v>
      </c>
      <c r="B10" s="143">
        <v>1847.5532340469683</v>
      </c>
      <c r="C10" s="144">
        <v>5.1688435188350281</v>
      </c>
      <c r="D10" s="143">
        <v>7281.7319651336129</v>
      </c>
      <c r="E10" s="144">
        <v>9.3406248583586553</v>
      </c>
      <c r="F10" s="143">
        <v>5464.9515141870243</v>
      </c>
      <c r="G10" s="144">
        <v>9.8964492089171596</v>
      </c>
      <c r="H10" s="143">
        <v>1470.4297523438099</v>
      </c>
      <c r="I10" s="144">
        <v>8.1490784206820788</v>
      </c>
      <c r="J10" s="143">
        <v>346.35069860277895</v>
      </c>
      <c r="K10" s="144">
        <v>7.3814234709395201</v>
      </c>
      <c r="L10" s="143">
        <v>9129.2851991805819</v>
      </c>
      <c r="M10" s="119">
        <v>8.0291553454699454</v>
      </c>
      <c r="N10" s="142"/>
      <c r="O10" s="142"/>
      <c r="P10" s="142"/>
      <c r="Q10" s="142"/>
      <c r="R10" s="142"/>
      <c r="S10" s="142"/>
      <c r="T10" s="142"/>
      <c r="U10" s="142"/>
      <c r="V10" s="142"/>
      <c r="W10" s="142"/>
    </row>
    <row r="11" spans="1:23" s="23" customFormat="1" ht="20.100000000000001" customHeight="1" x14ac:dyDescent="0.15">
      <c r="A11" s="47" t="s">
        <v>82</v>
      </c>
      <c r="B11" s="143">
        <v>3347.7296216449458</v>
      </c>
      <c r="C11" s="144">
        <v>9.3658413943225085</v>
      </c>
      <c r="D11" s="143">
        <v>10653.718232478324</v>
      </c>
      <c r="E11" s="144">
        <v>13.666032453916326</v>
      </c>
      <c r="F11" s="143">
        <v>8129.1578892704747</v>
      </c>
      <c r="G11" s="144">
        <v>14.721045182850323</v>
      </c>
      <c r="H11" s="143">
        <v>2358.6399161021</v>
      </c>
      <c r="I11" s="144">
        <v>13.071513013001724</v>
      </c>
      <c r="J11" s="143">
        <v>165.92042710575075</v>
      </c>
      <c r="K11" s="144">
        <v>3.5360948884682624</v>
      </c>
      <c r="L11" s="143">
        <v>14001.447854123271</v>
      </c>
      <c r="M11" s="119">
        <v>12.31419518938274</v>
      </c>
      <c r="N11" s="142"/>
      <c r="O11" s="142"/>
      <c r="P11" s="142"/>
      <c r="Q11" s="142"/>
      <c r="R11" s="142"/>
      <c r="S11" s="142"/>
      <c r="T11" s="142"/>
      <c r="U11" s="142"/>
      <c r="V11" s="142"/>
      <c r="W11" s="142"/>
    </row>
    <row r="12" spans="1:23" s="23" customFormat="1" ht="20.100000000000001" customHeight="1" thickBot="1" x14ac:dyDescent="0.2">
      <c r="A12" s="48" t="s">
        <v>83</v>
      </c>
      <c r="B12" s="145">
        <v>13782.659589651714</v>
      </c>
      <c r="C12" s="146">
        <v>38.559327752755642</v>
      </c>
      <c r="D12" s="145">
        <v>24731.433623294281</v>
      </c>
      <c r="E12" s="146">
        <v>31.724189353672656</v>
      </c>
      <c r="F12" s="145">
        <v>20224.071691437071</v>
      </c>
      <c r="G12" s="146">
        <v>36.623654898350999</v>
      </c>
      <c r="H12" s="145">
        <v>4032.8212877612186</v>
      </c>
      <c r="I12" s="146">
        <v>22.34977691261934</v>
      </c>
      <c r="J12" s="145">
        <v>474.54064409598965</v>
      </c>
      <c r="K12" s="146">
        <v>10.113406620444422</v>
      </c>
      <c r="L12" s="145">
        <v>38514.093212946005</v>
      </c>
      <c r="M12" s="120">
        <v>33.87292987893612</v>
      </c>
      <c r="N12" s="142"/>
      <c r="O12" s="142"/>
      <c r="P12" s="142"/>
      <c r="Q12" s="142"/>
      <c r="R12" s="142"/>
      <c r="S12" s="142"/>
      <c r="T12" s="142"/>
      <c r="U12" s="142"/>
      <c r="V12" s="142"/>
      <c r="W12" s="142"/>
    </row>
    <row r="13" spans="1:23" s="23" customFormat="1" ht="20.100000000000001" customHeight="1" thickTop="1" x14ac:dyDescent="0.15">
      <c r="A13" s="107" t="s">
        <v>193</v>
      </c>
      <c r="B13" s="147">
        <v>35744.034953168331</v>
      </c>
      <c r="C13" s="148">
        <v>100</v>
      </c>
      <c r="D13" s="147">
        <v>77957.653535538382</v>
      </c>
      <c r="E13" s="148">
        <v>100</v>
      </c>
      <c r="F13" s="147">
        <v>55221.336449267576</v>
      </c>
      <c r="G13" s="148">
        <v>100</v>
      </c>
      <c r="H13" s="147">
        <v>18044.123230080964</v>
      </c>
      <c r="I13" s="148">
        <v>100</v>
      </c>
      <c r="J13" s="147">
        <v>4692.1938561898396</v>
      </c>
      <c r="K13" s="148">
        <v>100</v>
      </c>
      <c r="L13" s="147">
        <v>113701.68848870671</v>
      </c>
      <c r="M13" s="121">
        <v>100</v>
      </c>
      <c r="N13" s="142"/>
      <c r="O13" s="142"/>
      <c r="P13" s="142"/>
      <c r="Q13" s="142"/>
      <c r="R13" s="142"/>
      <c r="S13" s="142"/>
      <c r="T13" s="142"/>
      <c r="U13" s="142"/>
      <c r="V13" s="142"/>
      <c r="W13" s="142"/>
    </row>
    <row r="14" spans="1:23" ht="20.100000000000001" customHeight="1" x14ac:dyDescent="0.15">
      <c r="F14" s="10" t="s">
        <v>47</v>
      </c>
      <c r="G14" s="24" t="s">
        <v>48</v>
      </c>
      <c r="I14" s="19"/>
      <c r="J14" s="18"/>
      <c r="K14" s="18"/>
    </row>
    <row r="15" spans="1:23" ht="20.100000000000001" customHeight="1" x14ac:dyDescent="0.15">
      <c r="G15" s="19" t="s">
        <v>203</v>
      </c>
      <c r="I15" s="19"/>
      <c r="J15" s="18"/>
      <c r="K15" s="18"/>
    </row>
    <row r="16" spans="1:23" ht="20.100000000000001" customHeight="1" x14ac:dyDescent="0.15"/>
    <row r="17" spans="1:25" ht="20.100000000000001" customHeight="1" x14ac:dyDescent="0.15">
      <c r="A17" s="18" t="s">
        <v>53</v>
      </c>
      <c r="B17" s="13"/>
      <c r="C17" s="13"/>
      <c r="D17" s="13"/>
      <c r="E17" s="13"/>
      <c r="F17" s="13"/>
      <c r="G17" s="21"/>
      <c r="J17" s="13"/>
      <c r="O17" s="21"/>
    </row>
    <row r="18" spans="1:25" ht="30" customHeight="1" x14ac:dyDescent="0.15">
      <c r="A18" s="103" t="s">
        <v>52</v>
      </c>
      <c r="B18" s="227" t="s">
        <v>25</v>
      </c>
      <c r="C18" s="228"/>
      <c r="D18" s="228"/>
      <c r="E18" s="228"/>
      <c r="F18" s="228"/>
      <c r="G18" s="228"/>
      <c r="H18" s="228"/>
      <c r="I18" s="229"/>
      <c r="J18" s="227" t="s">
        <v>26</v>
      </c>
      <c r="K18" s="228"/>
      <c r="L18" s="228"/>
      <c r="M18" s="228"/>
      <c r="N18" s="228"/>
      <c r="O18" s="228"/>
      <c r="P18" s="228"/>
      <c r="Q18" s="229"/>
      <c r="R18" s="227" t="s">
        <v>27</v>
      </c>
      <c r="S18" s="228"/>
      <c r="T18" s="228"/>
      <c r="U18" s="228"/>
      <c r="V18" s="228"/>
      <c r="W18" s="228"/>
      <c r="X18" s="228"/>
      <c r="Y18" s="229"/>
    </row>
    <row r="19" spans="1:25" s="22" customFormat="1" ht="20.100000000000001" customHeight="1" x14ac:dyDescent="0.15">
      <c r="A19" s="104" t="s">
        <v>194</v>
      </c>
      <c r="B19" s="223" t="s">
        <v>22</v>
      </c>
      <c r="C19" s="224"/>
      <c r="D19" s="223" t="s">
        <v>23</v>
      </c>
      <c r="E19" s="224"/>
      <c r="F19" s="223" t="s">
        <v>24</v>
      </c>
      <c r="G19" s="224"/>
      <c r="H19" s="225" t="s">
        <v>3</v>
      </c>
      <c r="I19" s="226"/>
      <c r="J19" s="223" t="s">
        <v>22</v>
      </c>
      <c r="K19" s="224"/>
      <c r="L19" s="223" t="s">
        <v>23</v>
      </c>
      <c r="M19" s="224"/>
      <c r="N19" s="223" t="s">
        <v>24</v>
      </c>
      <c r="O19" s="224"/>
      <c r="P19" s="225" t="s">
        <v>3</v>
      </c>
      <c r="Q19" s="226"/>
      <c r="R19" s="223" t="s">
        <v>22</v>
      </c>
      <c r="S19" s="224"/>
      <c r="T19" s="223" t="s">
        <v>23</v>
      </c>
      <c r="U19" s="224"/>
      <c r="V19" s="223" t="s">
        <v>24</v>
      </c>
      <c r="W19" s="224"/>
      <c r="X19" s="225" t="s">
        <v>3</v>
      </c>
      <c r="Y19" s="226"/>
    </row>
    <row r="20" spans="1:25" s="23" customFormat="1" ht="20.100000000000001" customHeight="1" x14ac:dyDescent="0.15">
      <c r="A20" s="45" t="s">
        <v>84</v>
      </c>
      <c r="B20" s="149">
        <v>1162.137974037289</v>
      </c>
      <c r="C20" s="150">
        <v>11.604562003602076</v>
      </c>
      <c r="D20" s="149">
        <v>31.0625</v>
      </c>
      <c r="E20" s="150">
        <v>25.762348798913941</v>
      </c>
      <c r="F20" s="149" t="s">
        <v>50</v>
      </c>
      <c r="G20" s="150" t="s">
        <v>50</v>
      </c>
      <c r="H20" s="149">
        <v>1193.200474037289</v>
      </c>
      <c r="I20" s="118">
        <v>11.739598747544997</v>
      </c>
      <c r="J20" s="149">
        <v>305.26098707844568</v>
      </c>
      <c r="K20" s="150">
        <v>4.2481579432474978</v>
      </c>
      <c r="L20" s="149">
        <v>132.49642857142857</v>
      </c>
      <c r="M20" s="150">
        <v>25.914679808397146</v>
      </c>
      <c r="N20" s="149">
        <v>2.1</v>
      </c>
      <c r="O20" s="150">
        <v>7.6343072573044291</v>
      </c>
      <c r="P20" s="149">
        <v>439.85741564987427</v>
      </c>
      <c r="Q20" s="118">
        <v>5.6943062730698797</v>
      </c>
      <c r="R20" s="149">
        <v>152.48288975440875</v>
      </c>
      <c r="S20" s="150">
        <v>2.6579398240413155</v>
      </c>
      <c r="T20" s="149">
        <v>31.25</v>
      </c>
      <c r="U20" s="150">
        <v>7.8957283885780267</v>
      </c>
      <c r="V20" s="149" t="s">
        <v>50</v>
      </c>
      <c r="W20" s="150" t="s">
        <v>50</v>
      </c>
      <c r="X20" s="149">
        <v>183.73288975440875</v>
      </c>
      <c r="Y20" s="118">
        <v>2.9959707612090063</v>
      </c>
    </row>
    <row r="21" spans="1:25" s="23" customFormat="1" ht="20.100000000000001" customHeight="1" x14ac:dyDescent="0.15">
      <c r="A21" s="46" t="s">
        <v>78</v>
      </c>
      <c r="B21" s="143">
        <v>3031.6172376891859</v>
      </c>
      <c r="C21" s="144">
        <v>30.272300700866854</v>
      </c>
      <c r="D21" s="143">
        <v>83.291995252038106</v>
      </c>
      <c r="E21" s="144">
        <v>69.079997870116358</v>
      </c>
      <c r="F21" s="143" t="s">
        <v>50</v>
      </c>
      <c r="G21" s="144" t="s">
        <v>50</v>
      </c>
      <c r="H21" s="143">
        <v>3114.9092329412242</v>
      </c>
      <c r="I21" s="119">
        <v>30.646806907495712</v>
      </c>
      <c r="J21" s="143">
        <v>1675.2099213111085</v>
      </c>
      <c r="K21" s="144">
        <v>23.313022741409124</v>
      </c>
      <c r="L21" s="143">
        <v>256.57565789473688</v>
      </c>
      <c r="M21" s="144">
        <v>50.183058461733907</v>
      </c>
      <c r="N21" s="143">
        <v>25.407407407407408</v>
      </c>
      <c r="O21" s="144">
        <v>92.365692742695572</v>
      </c>
      <c r="P21" s="143">
        <v>1957.1929866132527</v>
      </c>
      <c r="Q21" s="119">
        <v>25.337429595938659</v>
      </c>
      <c r="R21" s="143">
        <v>1849.7607961402277</v>
      </c>
      <c r="S21" s="144">
        <v>32.243308694701128</v>
      </c>
      <c r="T21" s="143">
        <v>23.430618401206637</v>
      </c>
      <c r="U21" s="144">
        <v>5.9200575639150701</v>
      </c>
      <c r="V21" s="143" t="s">
        <v>50</v>
      </c>
      <c r="W21" s="144" t="s">
        <v>50</v>
      </c>
      <c r="X21" s="143">
        <v>1873.1914145414344</v>
      </c>
      <c r="Y21" s="119">
        <v>30.544486159311678</v>
      </c>
    </row>
    <row r="22" spans="1:25" s="23" customFormat="1" ht="20.100000000000001" customHeight="1" x14ac:dyDescent="0.15">
      <c r="A22" s="47" t="s">
        <v>79</v>
      </c>
      <c r="B22" s="143">
        <v>184.43745775693617</v>
      </c>
      <c r="C22" s="144">
        <v>1.841705513581668</v>
      </c>
      <c r="D22" s="143" t="s">
        <v>50</v>
      </c>
      <c r="E22" s="144" t="s">
        <v>50</v>
      </c>
      <c r="F22" s="143">
        <v>28.829268292682926</v>
      </c>
      <c r="G22" s="144">
        <v>100</v>
      </c>
      <c r="H22" s="143">
        <v>213.26672604961908</v>
      </c>
      <c r="I22" s="119">
        <v>2.0982775690272542</v>
      </c>
      <c r="J22" s="143">
        <v>458.57460646585787</v>
      </c>
      <c r="K22" s="144">
        <v>6.3817436210048983</v>
      </c>
      <c r="L22" s="143">
        <v>31.523809523809526</v>
      </c>
      <c r="M22" s="144">
        <v>6.1656713238124699</v>
      </c>
      <c r="N22" s="143" t="s">
        <v>50</v>
      </c>
      <c r="O22" s="144" t="s">
        <v>50</v>
      </c>
      <c r="P22" s="143">
        <v>490.09841598966739</v>
      </c>
      <c r="Q22" s="119">
        <v>6.3447162314367409</v>
      </c>
      <c r="R22" s="143">
        <v>333.47656526432939</v>
      </c>
      <c r="S22" s="144">
        <v>5.8128531314441894</v>
      </c>
      <c r="T22" s="143">
        <v>2.2666666666666666</v>
      </c>
      <c r="U22" s="144">
        <v>0.57270349911819285</v>
      </c>
      <c r="V22" s="143" t="s">
        <v>50</v>
      </c>
      <c r="W22" s="144" t="s">
        <v>50</v>
      </c>
      <c r="X22" s="143">
        <v>335.74323193099605</v>
      </c>
      <c r="Y22" s="119">
        <v>5.4746698181452942</v>
      </c>
    </row>
    <row r="23" spans="1:25" s="23" customFormat="1" ht="20.100000000000001" customHeight="1" x14ac:dyDescent="0.15">
      <c r="A23" s="47" t="s">
        <v>80</v>
      </c>
      <c r="B23" s="143">
        <v>933.21007288467047</v>
      </c>
      <c r="C23" s="144">
        <v>9.318595894043721</v>
      </c>
      <c r="D23" s="143" t="s">
        <v>50</v>
      </c>
      <c r="E23" s="144" t="s">
        <v>50</v>
      </c>
      <c r="F23" s="143" t="s">
        <v>50</v>
      </c>
      <c r="G23" s="144" t="s">
        <v>50</v>
      </c>
      <c r="H23" s="143">
        <v>933.21007288467047</v>
      </c>
      <c r="I23" s="119">
        <v>9.1816187147197521</v>
      </c>
      <c r="J23" s="143">
        <v>736.65245994230429</v>
      </c>
      <c r="K23" s="144">
        <v>10.251608071726881</v>
      </c>
      <c r="L23" s="143">
        <v>43.008158508158509</v>
      </c>
      <c r="M23" s="144">
        <v>8.4118694285172477</v>
      </c>
      <c r="N23" s="143" t="s">
        <v>50</v>
      </c>
      <c r="O23" s="144" t="s">
        <v>50</v>
      </c>
      <c r="P23" s="143">
        <v>779.66061845046283</v>
      </c>
      <c r="Q23" s="119">
        <v>10.093330685237206</v>
      </c>
      <c r="R23" s="143">
        <v>205.79464387864931</v>
      </c>
      <c r="S23" s="144">
        <v>3.58722070666717</v>
      </c>
      <c r="T23" s="143">
        <v>48.75</v>
      </c>
      <c r="U23" s="144">
        <v>12.317336286181723</v>
      </c>
      <c r="V23" s="143" t="s">
        <v>50</v>
      </c>
      <c r="W23" s="144" t="s">
        <v>50</v>
      </c>
      <c r="X23" s="143">
        <v>254.54464387864931</v>
      </c>
      <c r="Y23" s="119">
        <v>4.1506358034326478</v>
      </c>
    </row>
    <row r="24" spans="1:25" s="23" customFormat="1" ht="20.100000000000001" customHeight="1" x14ac:dyDescent="0.15">
      <c r="A24" s="47" t="s">
        <v>81</v>
      </c>
      <c r="B24" s="143">
        <v>366.22489669563811</v>
      </c>
      <c r="C24" s="144">
        <v>3.6569491884024203</v>
      </c>
      <c r="D24" s="143" t="s">
        <v>50</v>
      </c>
      <c r="E24" s="144" t="s">
        <v>50</v>
      </c>
      <c r="F24" s="143" t="s">
        <v>50</v>
      </c>
      <c r="G24" s="144" t="s">
        <v>50</v>
      </c>
      <c r="H24" s="143">
        <v>366.22489669563811</v>
      </c>
      <c r="I24" s="119">
        <v>3.6031944607101707</v>
      </c>
      <c r="J24" s="143">
        <v>379.12772476345236</v>
      </c>
      <c r="K24" s="144">
        <v>5.2761228051893907</v>
      </c>
      <c r="L24" s="143">
        <v>39.57285803627267</v>
      </c>
      <c r="M24" s="144">
        <v>7.7399667007651258</v>
      </c>
      <c r="N24" s="143" t="s">
        <v>50</v>
      </c>
      <c r="O24" s="144" t="s">
        <v>50</v>
      </c>
      <c r="P24" s="143">
        <v>418.70058279972505</v>
      </c>
      <c r="Q24" s="119">
        <v>5.4204141395499752</v>
      </c>
      <c r="R24" s="143">
        <v>298.38176091307042</v>
      </c>
      <c r="S24" s="144">
        <v>5.2011131634229404</v>
      </c>
      <c r="T24" s="143">
        <v>24.696382205296867</v>
      </c>
      <c r="U24" s="144">
        <v>6.2398696343531421</v>
      </c>
      <c r="V24" s="143" t="s">
        <v>50</v>
      </c>
      <c r="W24" s="144" t="s">
        <v>50</v>
      </c>
      <c r="X24" s="143">
        <v>323.07814311836728</v>
      </c>
      <c r="Y24" s="119">
        <v>5.2681513454784232</v>
      </c>
    </row>
    <row r="25" spans="1:25" s="23" customFormat="1" ht="20.100000000000001" customHeight="1" x14ac:dyDescent="0.15">
      <c r="A25" s="47" t="s">
        <v>82</v>
      </c>
      <c r="B25" s="143">
        <v>751.51799204566794</v>
      </c>
      <c r="C25" s="144">
        <v>7.5043044202569504</v>
      </c>
      <c r="D25" s="143" t="s">
        <v>50</v>
      </c>
      <c r="E25" s="144" t="s">
        <v>50</v>
      </c>
      <c r="F25" s="143" t="s">
        <v>50</v>
      </c>
      <c r="G25" s="144" t="s">
        <v>50</v>
      </c>
      <c r="H25" s="143">
        <v>751.51799204566794</v>
      </c>
      <c r="I25" s="119">
        <v>7.3939961223156034</v>
      </c>
      <c r="J25" s="143">
        <v>560.71149463338782</v>
      </c>
      <c r="K25" s="144">
        <v>7.8031294224469017</v>
      </c>
      <c r="L25" s="143" t="s">
        <v>50</v>
      </c>
      <c r="M25" s="144" t="s">
        <v>50</v>
      </c>
      <c r="N25" s="143" t="s">
        <v>50</v>
      </c>
      <c r="O25" s="144" t="s">
        <v>50</v>
      </c>
      <c r="P25" s="143">
        <v>560.71149463338782</v>
      </c>
      <c r="Q25" s="119">
        <v>7.2588590476664869</v>
      </c>
      <c r="R25" s="143">
        <v>678.99081145570904</v>
      </c>
      <c r="S25" s="144">
        <v>11.835535913786535</v>
      </c>
      <c r="T25" s="143" t="s">
        <v>50</v>
      </c>
      <c r="U25" s="144" t="s">
        <v>50</v>
      </c>
      <c r="V25" s="143" t="s">
        <v>50</v>
      </c>
      <c r="W25" s="144" t="s">
        <v>50</v>
      </c>
      <c r="X25" s="143">
        <v>678.99081145570904</v>
      </c>
      <c r="Y25" s="119">
        <v>11.071706437372185</v>
      </c>
    </row>
    <row r="26" spans="1:25" s="23" customFormat="1" ht="20.100000000000001" customHeight="1" thickBot="1" x14ac:dyDescent="0.2">
      <c r="A26" s="48" t="s">
        <v>83</v>
      </c>
      <c r="B26" s="145">
        <v>3585.3467183352482</v>
      </c>
      <c r="C26" s="146">
        <v>35.801582279246311</v>
      </c>
      <c r="D26" s="145">
        <v>6.21875</v>
      </c>
      <c r="E26" s="146">
        <v>5.1576533309696933</v>
      </c>
      <c r="F26" s="145" t="s">
        <v>50</v>
      </c>
      <c r="G26" s="146" t="s">
        <v>50</v>
      </c>
      <c r="H26" s="145">
        <v>3591.5654683352482</v>
      </c>
      <c r="I26" s="120">
        <v>35.336507478186505</v>
      </c>
      <c r="J26" s="145">
        <v>3070.1887405876469</v>
      </c>
      <c r="K26" s="146">
        <v>42.726215394975306</v>
      </c>
      <c r="L26" s="145">
        <v>8.1025227164036355</v>
      </c>
      <c r="M26" s="146">
        <v>1.5847542767740925</v>
      </c>
      <c r="N26" s="145" t="s">
        <v>50</v>
      </c>
      <c r="O26" s="146" t="s">
        <v>50</v>
      </c>
      <c r="P26" s="145">
        <v>3078.2912633040505</v>
      </c>
      <c r="Q26" s="120">
        <v>39.85094402710105</v>
      </c>
      <c r="R26" s="145">
        <v>2217.9952255419812</v>
      </c>
      <c r="S26" s="146">
        <v>38.66202856593673</v>
      </c>
      <c r="T26" s="145">
        <v>265.38995726495727</v>
      </c>
      <c r="U26" s="146">
        <v>67.054304627853838</v>
      </c>
      <c r="V26" s="145" t="s">
        <v>50</v>
      </c>
      <c r="W26" s="146" t="s">
        <v>50</v>
      </c>
      <c r="X26" s="145">
        <v>2483.3851828069382</v>
      </c>
      <c r="Y26" s="120">
        <v>40.494379675050759</v>
      </c>
    </row>
    <row r="27" spans="1:25" s="23" customFormat="1" ht="20.100000000000001" customHeight="1" thickTop="1" x14ac:dyDescent="0.15">
      <c r="A27" s="107" t="s">
        <v>195</v>
      </c>
      <c r="B27" s="147">
        <v>10014.492349444636</v>
      </c>
      <c r="C27" s="148">
        <v>100</v>
      </c>
      <c r="D27" s="147">
        <v>120.57324525203811</v>
      </c>
      <c r="E27" s="148">
        <v>100</v>
      </c>
      <c r="F27" s="147">
        <v>28.829268292682926</v>
      </c>
      <c r="G27" s="148">
        <v>100</v>
      </c>
      <c r="H27" s="147">
        <v>10163.894862989358</v>
      </c>
      <c r="I27" s="121">
        <v>100</v>
      </c>
      <c r="J27" s="147">
        <v>7185.7259347822037</v>
      </c>
      <c r="K27" s="148">
        <v>100</v>
      </c>
      <c r="L27" s="147">
        <v>511.2794352508098</v>
      </c>
      <c r="M27" s="148">
        <v>100</v>
      </c>
      <c r="N27" s="147">
        <v>27.50740740740741</v>
      </c>
      <c r="O27" s="148">
        <v>100</v>
      </c>
      <c r="P27" s="147">
        <v>7724.5127774404209</v>
      </c>
      <c r="Q27" s="121">
        <v>100</v>
      </c>
      <c r="R27" s="147">
        <v>5736.8826929483757</v>
      </c>
      <c r="S27" s="148">
        <v>100</v>
      </c>
      <c r="T27" s="147">
        <v>395.78362453812747</v>
      </c>
      <c r="U27" s="148">
        <v>100</v>
      </c>
      <c r="V27" s="147" t="s">
        <v>50</v>
      </c>
      <c r="W27" s="148" t="s">
        <v>50</v>
      </c>
      <c r="X27" s="147">
        <v>6132.6663174865034</v>
      </c>
      <c r="Y27" s="121">
        <v>100</v>
      </c>
    </row>
    <row r="28" spans="1:25" ht="20.100000000000001" customHeight="1" x14ac:dyDescent="0.15"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ht="30" customHeight="1" x14ac:dyDescent="0.15">
      <c r="A29" s="103" t="s">
        <v>52</v>
      </c>
      <c r="B29" s="227" t="s">
        <v>28</v>
      </c>
      <c r="C29" s="228"/>
      <c r="D29" s="228"/>
      <c r="E29" s="228"/>
      <c r="F29" s="228"/>
      <c r="G29" s="228"/>
      <c r="H29" s="228"/>
      <c r="I29" s="229"/>
      <c r="J29" s="227" t="s">
        <v>29</v>
      </c>
      <c r="K29" s="228"/>
      <c r="L29" s="228"/>
      <c r="M29" s="228"/>
      <c r="N29" s="228"/>
      <c r="O29" s="228"/>
      <c r="P29" s="228"/>
      <c r="Q29" s="229"/>
      <c r="R29" s="227" t="s">
        <v>30</v>
      </c>
      <c r="S29" s="228"/>
      <c r="T29" s="228"/>
      <c r="U29" s="228"/>
      <c r="V29" s="228"/>
      <c r="W29" s="228"/>
      <c r="X29" s="228"/>
      <c r="Y29" s="229"/>
    </row>
    <row r="30" spans="1:25" s="22" customFormat="1" ht="20.100000000000001" customHeight="1" x14ac:dyDescent="0.15">
      <c r="A30" s="104" t="s">
        <v>196</v>
      </c>
      <c r="B30" s="223" t="s">
        <v>22</v>
      </c>
      <c r="C30" s="224"/>
      <c r="D30" s="223" t="s">
        <v>23</v>
      </c>
      <c r="E30" s="224"/>
      <c r="F30" s="223" t="s">
        <v>24</v>
      </c>
      <c r="G30" s="224"/>
      <c r="H30" s="225" t="s">
        <v>3</v>
      </c>
      <c r="I30" s="226"/>
      <c r="J30" s="223" t="s">
        <v>22</v>
      </c>
      <c r="K30" s="224"/>
      <c r="L30" s="223" t="s">
        <v>23</v>
      </c>
      <c r="M30" s="224"/>
      <c r="N30" s="223" t="s">
        <v>24</v>
      </c>
      <c r="O30" s="224"/>
      <c r="P30" s="225" t="s">
        <v>3</v>
      </c>
      <c r="Q30" s="226"/>
      <c r="R30" s="223" t="s">
        <v>22</v>
      </c>
      <c r="S30" s="224"/>
      <c r="T30" s="223" t="s">
        <v>23</v>
      </c>
      <c r="U30" s="224"/>
      <c r="V30" s="223" t="s">
        <v>24</v>
      </c>
      <c r="W30" s="224"/>
      <c r="X30" s="225" t="s">
        <v>3</v>
      </c>
      <c r="Y30" s="226"/>
    </row>
    <row r="31" spans="1:25" s="23" customFormat="1" ht="20.100000000000001" customHeight="1" x14ac:dyDescent="0.15">
      <c r="A31" s="45" t="s">
        <v>197</v>
      </c>
      <c r="B31" s="149">
        <v>100.25395527106053</v>
      </c>
      <c r="C31" s="150">
        <v>1.7269430556293024</v>
      </c>
      <c r="D31" s="149">
        <v>23.369444444444447</v>
      </c>
      <c r="E31" s="150">
        <v>5.0127041756862889</v>
      </c>
      <c r="F31" s="149" t="s">
        <v>50</v>
      </c>
      <c r="G31" s="150" t="s">
        <v>50</v>
      </c>
      <c r="H31" s="149">
        <v>123.62339971550497</v>
      </c>
      <c r="I31" s="118">
        <v>1.9711970385376774</v>
      </c>
      <c r="J31" s="149">
        <v>218.95510507976195</v>
      </c>
      <c r="K31" s="150">
        <v>4.4789495632616374</v>
      </c>
      <c r="L31" s="149" t="s">
        <v>50</v>
      </c>
      <c r="M31" s="150" t="s">
        <v>50</v>
      </c>
      <c r="N31" s="149" t="s">
        <v>50</v>
      </c>
      <c r="O31" s="150" t="s">
        <v>50</v>
      </c>
      <c r="P31" s="149">
        <v>218.95510507976195</v>
      </c>
      <c r="Q31" s="118">
        <v>4.0164398460818633</v>
      </c>
      <c r="R31" s="149">
        <v>238.74291897545086</v>
      </c>
      <c r="S31" s="150">
        <v>4.7315405734382576</v>
      </c>
      <c r="T31" s="149" t="s">
        <v>50</v>
      </c>
      <c r="U31" s="150" t="s">
        <v>50</v>
      </c>
      <c r="V31" s="149">
        <v>55.722222222222221</v>
      </c>
      <c r="W31" s="150">
        <v>60.541779568750073</v>
      </c>
      <c r="X31" s="149">
        <v>294.46514119767306</v>
      </c>
      <c r="Y31" s="118">
        <v>5.3248837779780303</v>
      </c>
    </row>
    <row r="32" spans="1:25" s="23" customFormat="1" ht="20.100000000000001" customHeight="1" x14ac:dyDescent="0.15">
      <c r="A32" s="46" t="s">
        <v>78</v>
      </c>
      <c r="B32" s="143">
        <v>1725.3792637334186</v>
      </c>
      <c r="C32" s="144">
        <v>29.720839739191135</v>
      </c>
      <c r="D32" s="143">
        <v>28.850931677018632</v>
      </c>
      <c r="E32" s="144">
        <v>6.1884734159442765</v>
      </c>
      <c r="F32" s="143" t="s">
        <v>50</v>
      </c>
      <c r="G32" s="144" t="s">
        <v>50</v>
      </c>
      <c r="H32" s="143">
        <v>1754.2301954104373</v>
      </c>
      <c r="I32" s="119">
        <v>27.971511656079524</v>
      </c>
      <c r="J32" s="143">
        <v>746.32005665314477</v>
      </c>
      <c r="K32" s="144">
        <v>15.266736487291761</v>
      </c>
      <c r="L32" s="143" t="s">
        <v>50</v>
      </c>
      <c r="M32" s="144" t="s">
        <v>50</v>
      </c>
      <c r="N32" s="143" t="s">
        <v>50</v>
      </c>
      <c r="O32" s="144" t="s">
        <v>50</v>
      </c>
      <c r="P32" s="143">
        <v>746.32005665314477</v>
      </c>
      <c r="Q32" s="119">
        <v>13.690247653188099</v>
      </c>
      <c r="R32" s="143">
        <v>1105.4681808228431</v>
      </c>
      <c r="S32" s="144">
        <v>21.908786122976505</v>
      </c>
      <c r="T32" s="143">
        <v>44.833333333333336</v>
      </c>
      <c r="U32" s="144">
        <v>11.432186052528372</v>
      </c>
      <c r="V32" s="143" t="s">
        <v>50</v>
      </c>
      <c r="W32" s="144" t="s">
        <v>50</v>
      </c>
      <c r="X32" s="143">
        <v>1150.3015141561764</v>
      </c>
      <c r="Y32" s="119">
        <v>20.80117818904057</v>
      </c>
    </row>
    <row r="33" spans="1:25" s="23" customFormat="1" ht="20.100000000000001" customHeight="1" x14ac:dyDescent="0.15">
      <c r="A33" s="47" t="s">
        <v>79</v>
      </c>
      <c r="B33" s="143">
        <v>391.70573139586264</v>
      </c>
      <c r="C33" s="144">
        <v>6.7473995500260138</v>
      </c>
      <c r="D33" s="143">
        <v>90.133986928104576</v>
      </c>
      <c r="E33" s="144">
        <v>19.333579526028142</v>
      </c>
      <c r="F33" s="143" t="s">
        <v>50</v>
      </c>
      <c r="G33" s="144" t="s">
        <v>50</v>
      </c>
      <c r="H33" s="143">
        <v>481.83971832396719</v>
      </c>
      <c r="I33" s="119">
        <v>7.6830197842464587</v>
      </c>
      <c r="J33" s="143">
        <v>657.20272463216497</v>
      </c>
      <c r="K33" s="144">
        <v>13.443750742387547</v>
      </c>
      <c r="L33" s="143">
        <v>86.541382868937049</v>
      </c>
      <c r="M33" s="144">
        <v>19.259753781023356</v>
      </c>
      <c r="N33" s="143">
        <v>60.208333333333336</v>
      </c>
      <c r="O33" s="144">
        <v>53.001520680969307</v>
      </c>
      <c r="P33" s="143">
        <v>803.95244083443538</v>
      </c>
      <c r="Q33" s="119">
        <v>14.747436998767002</v>
      </c>
      <c r="R33" s="143">
        <v>543.71164322256993</v>
      </c>
      <c r="S33" s="144">
        <v>10.775581161520886</v>
      </c>
      <c r="T33" s="143">
        <v>24.281819356506009</v>
      </c>
      <c r="U33" s="144">
        <v>6.1916939013560182</v>
      </c>
      <c r="V33" s="143">
        <v>22.083333333333332</v>
      </c>
      <c r="W33" s="144">
        <v>23.993377246837643</v>
      </c>
      <c r="X33" s="143">
        <v>590.07679591240935</v>
      </c>
      <c r="Y33" s="119">
        <v>10.670500234885088</v>
      </c>
    </row>
    <row r="34" spans="1:25" s="23" customFormat="1" ht="20.100000000000001" customHeight="1" x14ac:dyDescent="0.15">
      <c r="A34" s="47" t="s">
        <v>80</v>
      </c>
      <c r="B34" s="143">
        <v>560.92703074923281</v>
      </c>
      <c r="C34" s="144">
        <v>9.662352351566275</v>
      </c>
      <c r="D34" s="143">
        <v>42.242857142857147</v>
      </c>
      <c r="E34" s="144">
        <v>9.0610175563355497</v>
      </c>
      <c r="F34" s="143" t="s">
        <v>50</v>
      </c>
      <c r="G34" s="144" t="s">
        <v>50</v>
      </c>
      <c r="H34" s="143">
        <v>603.16988789208995</v>
      </c>
      <c r="I34" s="119">
        <v>9.6176508612784026</v>
      </c>
      <c r="J34" s="143">
        <v>233.04300648116518</v>
      </c>
      <c r="K34" s="144">
        <v>4.7671319274321462</v>
      </c>
      <c r="L34" s="143" t="s">
        <v>50</v>
      </c>
      <c r="M34" s="144" t="s">
        <v>50</v>
      </c>
      <c r="N34" s="143">
        <v>32.350574712643677</v>
      </c>
      <c r="O34" s="144">
        <v>28.478278001496353</v>
      </c>
      <c r="P34" s="143">
        <v>265.39358119380887</v>
      </c>
      <c r="Q34" s="119">
        <v>4.868291853770077</v>
      </c>
      <c r="R34" s="143">
        <v>806.30531107112824</v>
      </c>
      <c r="S34" s="144">
        <v>15.979809203489253</v>
      </c>
      <c r="T34" s="143">
        <v>111.08760107816713</v>
      </c>
      <c r="U34" s="144">
        <v>28.326560378914305</v>
      </c>
      <c r="V34" s="143">
        <v>2.2429906542056073</v>
      </c>
      <c r="W34" s="144">
        <v>2.436992645772964</v>
      </c>
      <c r="X34" s="143">
        <v>919.63590280350104</v>
      </c>
      <c r="Y34" s="119">
        <v>16.629996612051411</v>
      </c>
    </row>
    <row r="35" spans="1:25" s="23" customFormat="1" ht="20.100000000000001" customHeight="1" x14ac:dyDescent="0.15">
      <c r="A35" s="47" t="s">
        <v>81</v>
      </c>
      <c r="B35" s="143">
        <v>400.22133518163372</v>
      </c>
      <c r="C35" s="144">
        <v>6.8940866586050893</v>
      </c>
      <c r="D35" s="143">
        <v>34.760069044879174</v>
      </c>
      <c r="E35" s="144">
        <v>7.4559728479053176</v>
      </c>
      <c r="F35" s="143" t="s">
        <v>50</v>
      </c>
      <c r="G35" s="144" t="s">
        <v>50</v>
      </c>
      <c r="H35" s="143">
        <v>434.98140422651289</v>
      </c>
      <c r="I35" s="119">
        <v>6.9358556535694618</v>
      </c>
      <c r="J35" s="143">
        <v>216.13409867959319</v>
      </c>
      <c r="K35" s="144">
        <v>4.4212430056575505</v>
      </c>
      <c r="L35" s="143">
        <v>88.434108527131784</v>
      </c>
      <c r="M35" s="144">
        <v>19.680979198775958</v>
      </c>
      <c r="N35" s="143" t="s">
        <v>50</v>
      </c>
      <c r="O35" s="144" t="s">
        <v>50</v>
      </c>
      <c r="P35" s="143">
        <v>304.56820720672499</v>
      </c>
      <c r="Q35" s="119">
        <v>5.5868982037627575</v>
      </c>
      <c r="R35" s="143">
        <v>240.0576087685661</v>
      </c>
      <c r="S35" s="144">
        <v>4.7575958303828605</v>
      </c>
      <c r="T35" s="143">
        <v>33.947841560143466</v>
      </c>
      <c r="U35" s="144">
        <v>8.6564618765200407</v>
      </c>
      <c r="V35" s="143" t="s">
        <v>50</v>
      </c>
      <c r="W35" s="144" t="s">
        <v>50</v>
      </c>
      <c r="X35" s="143">
        <v>274.00545032870957</v>
      </c>
      <c r="Y35" s="119">
        <v>4.9549062805823221</v>
      </c>
    </row>
    <row r="36" spans="1:25" s="23" customFormat="1" ht="20.100000000000001" customHeight="1" x14ac:dyDescent="0.15">
      <c r="A36" s="47" t="s">
        <v>82</v>
      </c>
      <c r="B36" s="143">
        <v>560.70168836655762</v>
      </c>
      <c r="C36" s="144">
        <v>9.6584706746603839</v>
      </c>
      <c r="D36" s="143">
        <v>1.625</v>
      </c>
      <c r="E36" s="144">
        <v>0.34855960332538677</v>
      </c>
      <c r="F36" s="143" t="s">
        <v>50</v>
      </c>
      <c r="G36" s="144" t="s">
        <v>50</v>
      </c>
      <c r="H36" s="143">
        <v>562.32668836655762</v>
      </c>
      <c r="I36" s="119">
        <v>8.9663987994971315</v>
      </c>
      <c r="J36" s="143">
        <v>786.55105619625522</v>
      </c>
      <c r="K36" s="144">
        <v>16.089702536736244</v>
      </c>
      <c r="L36" s="143">
        <v>7.6315789473684212</v>
      </c>
      <c r="M36" s="144">
        <v>1.6984051631039359</v>
      </c>
      <c r="N36" s="143" t="s">
        <v>50</v>
      </c>
      <c r="O36" s="144" t="s">
        <v>50</v>
      </c>
      <c r="P36" s="143">
        <v>794.18263514362366</v>
      </c>
      <c r="Q36" s="119">
        <v>14.568222922663324</v>
      </c>
      <c r="R36" s="143">
        <v>557.4885808850139</v>
      </c>
      <c r="S36" s="144">
        <v>11.048620210416347</v>
      </c>
      <c r="T36" s="143">
        <v>90.451184439292959</v>
      </c>
      <c r="U36" s="144">
        <v>23.06441864345479</v>
      </c>
      <c r="V36" s="143" t="s">
        <v>50</v>
      </c>
      <c r="W36" s="144" t="s">
        <v>50</v>
      </c>
      <c r="X36" s="143">
        <v>647.9397653243069</v>
      </c>
      <c r="Y36" s="119">
        <v>11.716850189633101</v>
      </c>
    </row>
    <row r="37" spans="1:25" s="23" customFormat="1" ht="20.100000000000001" customHeight="1" thickBot="1" x14ac:dyDescent="0.2">
      <c r="A37" s="48" t="s">
        <v>83</v>
      </c>
      <c r="B37" s="145">
        <v>2066.0953643648681</v>
      </c>
      <c r="C37" s="146">
        <v>35.589907970321796</v>
      </c>
      <c r="D37" s="145">
        <v>245.2220512820513</v>
      </c>
      <c r="E37" s="146">
        <v>52.599692874775052</v>
      </c>
      <c r="F37" s="145" t="s">
        <v>50</v>
      </c>
      <c r="G37" s="146" t="s">
        <v>50</v>
      </c>
      <c r="H37" s="145">
        <v>2311.3174156469195</v>
      </c>
      <c r="I37" s="120">
        <v>36.854366206791347</v>
      </c>
      <c r="J37" s="145">
        <v>2030.3309180819151</v>
      </c>
      <c r="K37" s="146">
        <v>41.532485737233124</v>
      </c>
      <c r="L37" s="145">
        <v>266.73087993818217</v>
      </c>
      <c r="M37" s="146">
        <v>59.360861857096751</v>
      </c>
      <c r="N37" s="145">
        <v>21.03846153846154</v>
      </c>
      <c r="O37" s="146">
        <v>18.520201317534337</v>
      </c>
      <c r="P37" s="145">
        <v>2318.1002595585587</v>
      </c>
      <c r="Q37" s="120">
        <v>42.522462521766883</v>
      </c>
      <c r="R37" s="145">
        <v>1554.0013397017465</v>
      </c>
      <c r="S37" s="146">
        <v>30.798066897775879</v>
      </c>
      <c r="T37" s="145">
        <v>87.565852278904643</v>
      </c>
      <c r="U37" s="146">
        <v>22.32867914722647</v>
      </c>
      <c r="V37" s="145">
        <v>11.99074074074074</v>
      </c>
      <c r="W37" s="146">
        <v>13.027850538639305</v>
      </c>
      <c r="X37" s="145">
        <v>1653.5579327213918</v>
      </c>
      <c r="Y37" s="120">
        <v>29.901684715829465</v>
      </c>
    </row>
    <row r="38" spans="1:25" s="23" customFormat="1" ht="20.100000000000001" customHeight="1" thickTop="1" x14ac:dyDescent="0.15">
      <c r="A38" s="107" t="s">
        <v>198</v>
      </c>
      <c r="B38" s="147">
        <v>5805.2843690626341</v>
      </c>
      <c r="C38" s="148">
        <v>100</v>
      </c>
      <c r="D38" s="147">
        <v>466.20434051935524</v>
      </c>
      <c r="E38" s="148">
        <v>100</v>
      </c>
      <c r="F38" s="147" t="s">
        <v>50</v>
      </c>
      <c r="G38" s="148" t="s">
        <v>50</v>
      </c>
      <c r="H38" s="147">
        <v>6271.4887095819895</v>
      </c>
      <c r="I38" s="121">
        <v>100</v>
      </c>
      <c r="J38" s="147">
        <v>4888.5369658039999</v>
      </c>
      <c r="K38" s="148">
        <v>100</v>
      </c>
      <c r="L38" s="147">
        <v>449.33795028161944</v>
      </c>
      <c r="M38" s="148">
        <v>100</v>
      </c>
      <c r="N38" s="147">
        <v>113.59736958443855</v>
      </c>
      <c r="O38" s="148">
        <v>100</v>
      </c>
      <c r="P38" s="147">
        <v>5451.4722856700582</v>
      </c>
      <c r="Q38" s="121">
        <v>100</v>
      </c>
      <c r="R38" s="147">
        <v>5045.7755834473191</v>
      </c>
      <c r="S38" s="148">
        <v>100</v>
      </c>
      <c r="T38" s="147">
        <v>392.16763204634753</v>
      </c>
      <c r="U38" s="148">
        <v>100</v>
      </c>
      <c r="V38" s="147">
        <v>92.039286950501918</v>
      </c>
      <c r="W38" s="148">
        <v>100</v>
      </c>
      <c r="X38" s="147">
        <v>5529.9825024441689</v>
      </c>
      <c r="Y38" s="121">
        <v>100</v>
      </c>
    </row>
    <row r="39" spans="1:25" ht="20.100000000000001" customHeight="1" x14ac:dyDescent="0.15"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spans="1:25" ht="30" customHeight="1" x14ac:dyDescent="0.15">
      <c r="A40" s="103" t="s">
        <v>52</v>
      </c>
      <c r="B40" s="227" t="s">
        <v>31</v>
      </c>
      <c r="C40" s="228"/>
      <c r="D40" s="228"/>
      <c r="E40" s="228"/>
      <c r="F40" s="228"/>
      <c r="G40" s="228"/>
      <c r="H40" s="228"/>
      <c r="I40" s="229"/>
      <c r="J40" s="227" t="s">
        <v>32</v>
      </c>
      <c r="K40" s="228"/>
      <c r="L40" s="228"/>
      <c r="M40" s="228"/>
      <c r="N40" s="228"/>
      <c r="O40" s="228"/>
      <c r="P40" s="228"/>
      <c r="Q40" s="229"/>
      <c r="R40" s="227" t="s">
        <v>33</v>
      </c>
      <c r="S40" s="228"/>
      <c r="T40" s="228"/>
      <c r="U40" s="228"/>
      <c r="V40" s="228"/>
      <c r="W40" s="228"/>
      <c r="X40" s="228"/>
      <c r="Y40" s="229"/>
    </row>
    <row r="41" spans="1:25" s="22" customFormat="1" ht="20.100000000000001" customHeight="1" x14ac:dyDescent="0.15">
      <c r="A41" s="104" t="s">
        <v>199</v>
      </c>
      <c r="B41" s="223" t="s">
        <v>22</v>
      </c>
      <c r="C41" s="224"/>
      <c r="D41" s="223" t="s">
        <v>23</v>
      </c>
      <c r="E41" s="224"/>
      <c r="F41" s="223" t="s">
        <v>24</v>
      </c>
      <c r="G41" s="224"/>
      <c r="H41" s="225" t="s">
        <v>3</v>
      </c>
      <c r="I41" s="226"/>
      <c r="J41" s="223" t="s">
        <v>22</v>
      </c>
      <c r="K41" s="224"/>
      <c r="L41" s="223" t="s">
        <v>23</v>
      </c>
      <c r="M41" s="224"/>
      <c r="N41" s="223" t="s">
        <v>24</v>
      </c>
      <c r="O41" s="224"/>
      <c r="P41" s="225" t="s">
        <v>3</v>
      </c>
      <c r="Q41" s="226"/>
      <c r="R41" s="223" t="s">
        <v>22</v>
      </c>
      <c r="S41" s="224"/>
      <c r="T41" s="223" t="s">
        <v>23</v>
      </c>
      <c r="U41" s="224"/>
      <c r="V41" s="223" t="s">
        <v>24</v>
      </c>
      <c r="W41" s="224"/>
      <c r="X41" s="225" t="s">
        <v>3</v>
      </c>
      <c r="Y41" s="226"/>
    </row>
    <row r="42" spans="1:25" s="23" customFormat="1" ht="20.100000000000001" customHeight="1" x14ac:dyDescent="0.15">
      <c r="A42" s="45" t="s">
        <v>200</v>
      </c>
      <c r="B42" s="149">
        <v>62.694014557895478</v>
      </c>
      <c r="C42" s="150">
        <v>1.1670468162651002</v>
      </c>
      <c r="D42" s="149">
        <v>84.409398242055445</v>
      </c>
      <c r="E42" s="150">
        <v>14.182462636019325</v>
      </c>
      <c r="F42" s="149">
        <v>3.125</v>
      </c>
      <c r="G42" s="150">
        <v>3.1168348372218841</v>
      </c>
      <c r="H42" s="149">
        <v>150.22841279995092</v>
      </c>
      <c r="I42" s="118">
        <v>2.4759721488849946</v>
      </c>
      <c r="J42" s="149">
        <v>59.714052162083462</v>
      </c>
      <c r="K42" s="150">
        <v>1.2496696399335396</v>
      </c>
      <c r="L42" s="149" t="s">
        <v>50</v>
      </c>
      <c r="M42" s="150" t="s">
        <v>50</v>
      </c>
      <c r="N42" s="149" t="s">
        <v>50</v>
      </c>
      <c r="O42" s="150" t="s">
        <v>50</v>
      </c>
      <c r="P42" s="149">
        <v>59.714052162083462</v>
      </c>
      <c r="Q42" s="118">
        <v>1.0506255113688312</v>
      </c>
      <c r="R42" s="149">
        <v>263.73659005356717</v>
      </c>
      <c r="S42" s="150">
        <v>4.0251454412457015</v>
      </c>
      <c r="T42" s="149">
        <v>67.848334740594794</v>
      </c>
      <c r="U42" s="150">
        <v>4.7588949944201255</v>
      </c>
      <c r="V42" s="149" t="s">
        <v>50</v>
      </c>
      <c r="W42" s="150" t="s">
        <v>50</v>
      </c>
      <c r="X42" s="149">
        <v>331.58492479416196</v>
      </c>
      <c r="Y42" s="118">
        <v>3.9323540865999562</v>
      </c>
    </row>
    <row r="43" spans="1:25" s="23" customFormat="1" ht="20.100000000000001" customHeight="1" x14ac:dyDescent="0.15">
      <c r="A43" s="46" t="s">
        <v>78</v>
      </c>
      <c r="B43" s="143">
        <v>429.93120187923176</v>
      </c>
      <c r="C43" s="144">
        <v>8.0031537923423137</v>
      </c>
      <c r="D43" s="143">
        <v>33.634382767191383</v>
      </c>
      <c r="E43" s="144">
        <v>5.6512472167299297</v>
      </c>
      <c r="F43" s="143">
        <v>77.44</v>
      </c>
      <c r="G43" s="144">
        <v>77.237660734228058</v>
      </c>
      <c r="H43" s="143">
        <v>541.00558464642313</v>
      </c>
      <c r="I43" s="119">
        <v>8.916520750036339</v>
      </c>
      <c r="J43" s="143">
        <v>393.10821922860578</v>
      </c>
      <c r="K43" s="144">
        <v>8.2267973616142971</v>
      </c>
      <c r="L43" s="143">
        <v>343.45225359292834</v>
      </c>
      <c r="M43" s="144">
        <v>43.972411861535157</v>
      </c>
      <c r="N43" s="143">
        <v>28.625</v>
      </c>
      <c r="O43" s="144">
        <v>23.044422583613159</v>
      </c>
      <c r="P43" s="143">
        <v>765.18547282153418</v>
      </c>
      <c r="Q43" s="119">
        <v>13.462884355813173</v>
      </c>
      <c r="R43" s="143">
        <v>681.9396792631369</v>
      </c>
      <c r="S43" s="144">
        <v>10.407757189220719</v>
      </c>
      <c r="T43" s="143">
        <v>370.09088581035098</v>
      </c>
      <c r="U43" s="144">
        <v>25.958244527254699</v>
      </c>
      <c r="V43" s="143">
        <v>93.653161733161724</v>
      </c>
      <c r="W43" s="144">
        <v>20.615587985038513</v>
      </c>
      <c r="X43" s="143">
        <v>1145.6837268066497</v>
      </c>
      <c r="Y43" s="119">
        <v>13.586968972898605</v>
      </c>
    </row>
    <row r="44" spans="1:25" s="23" customFormat="1" ht="20.100000000000001" customHeight="1" x14ac:dyDescent="0.15">
      <c r="A44" s="47" t="s">
        <v>79</v>
      </c>
      <c r="B44" s="143">
        <v>542.3273275357684</v>
      </c>
      <c r="C44" s="144">
        <v>10.095403611292118</v>
      </c>
      <c r="D44" s="143">
        <v>82.494525329927626</v>
      </c>
      <c r="E44" s="144">
        <v>13.860725790424238</v>
      </c>
      <c r="F44" s="143">
        <v>19.696969696969695</v>
      </c>
      <c r="G44" s="144">
        <v>19.645504428550055</v>
      </c>
      <c r="H44" s="143">
        <v>644.51882256266572</v>
      </c>
      <c r="I44" s="119">
        <v>10.622562166201833</v>
      </c>
      <c r="J44" s="143">
        <v>438.76843984610076</v>
      </c>
      <c r="K44" s="144">
        <v>9.18235454442733</v>
      </c>
      <c r="L44" s="143">
        <v>95.580835366144669</v>
      </c>
      <c r="M44" s="144">
        <v>12.237275530505462</v>
      </c>
      <c r="N44" s="143">
        <v>32.350574712643677</v>
      </c>
      <c r="O44" s="144">
        <v>26.043679109202124</v>
      </c>
      <c r="P44" s="143">
        <v>566.69984992488912</v>
      </c>
      <c r="Q44" s="119">
        <v>9.9706735360028027</v>
      </c>
      <c r="R44" s="143">
        <v>637.6943875480772</v>
      </c>
      <c r="S44" s="144">
        <v>9.7324859490515543</v>
      </c>
      <c r="T44" s="143">
        <v>200.67603731815308</v>
      </c>
      <c r="U44" s="144">
        <v>14.075455103572864</v>
      </c>
      <c r="V44" s="143">
        <v>278.1012658227848</v>
      </c>
      <c r="W44" s="144">
        <v>61.217592745618141</v>
      </c>
      <c r="X44" s="143">
        <v>1116.4716906890151</v>
      </c>
      <c r="Y44" s="119">
        <v>13.240535643107165</v>
      </c>
    </row>
    <row r="45" spans="1:25" s="23" customFormat="1" ht="20.100000000000001" customHeight="1" x14ac:dyDescent="0.15">
      <c r="A45" s="47" t="s">
        <v>80</v>
      </c>
      <c r="B45" s="143">
        <v>520.33159448859294</v>
      </c>
      <c r="C45" s="144">
        <v>9.6859538351828238</v>
      </c>
      <c r="D45" s="143">
        <v>64.413067931575142</v>
      </c>
      <c r="E45" s="144">
        <v>10.822680273010008</v>
      </c>
      <c r="F45" s="143" t="s">
        <v>50</v>
      </c>
      <c r="G45" s="144" t="s">
        <v>50</v>
      </c>
      <c r="H45" s="143">
        <v>584.74466242016808</v>
      </c>
      <c r="I45" s="119">
        <v>9.6374012836669429</v>
      </c>
      <c r="J45" s="143">
        <v>521.03316964345208</v>
      </c>
      <c r="K45" s="144">
        <v>10.9039549306487</v>
      </c>
      <c r="L45" s="143">
        <v>130.41816972736947</v>
      </c>
      <c r="M45" s="144">
        <v>16.697521747161321</v>
      </c>
      <c r="N45" s="143" t="s">
        <v>50</v>
      </c>
      <c r="O45" s="144" t="s">
        <v>50</v>
      </c>
      <c r="P45" s="143">
        <v>651.45133937082153</v>
      </c>
      <c r="Q45" s="119">
        <v>11.461814627830124</v>
      </c>
      <c r="R45" s="143">
        <v>350.62348113499291</v>
      </c>
      <c r="S45" s="144">
        <v>5.3512123835284502</v>
      </c>
      <c r="T45" s="143">
        <v>182.08550261222086</v>
      </c>
      <c r="U45" s="144">
        <v>12.77151149325576</v>
      </c>
      <c r="V45" s="143" t="s">
        <v>50</v>
      </c>
      <c r="W45" s="144" t="s">
        <v>50</v>
      </c>
      <c r="X45" s="143">
        <v>532.70898374721378</v>
      </c>
      <c r="Y45" s="119">
        <v>6.3175379595657288</v>
      </c>
    </row>
    <row r="46" spans="1:25" s="23" customFormat="1" ht="20.100000000000001" customHeight="1" x14ac:dyDescent="0.15">
      <c r="A46" s="47" t="s">
        <v>81</v>
      </c>
      <c r="B46" s="143">
        <v>411.93502955955552</v>
      </c>
      <c r="C46" s="144">
        <v>7.6681556946971012</v>
      </c>
      <c r="D46" s="143">
        <v>85.409398242055445</v>
      </c>
      <c r="E46" s="144">
        <v>14.350482583221758</v>
      </c>
      <c r="F46" s="143" t="s">
        <v>50</v>
      </c>
      <c r="G46" s="144" t="s">
        <v>50</v>
      </c>
      <c r="H46" s="143">
        <v>497.34442780161095</v>
      </c>
      <c r="I46" s="119">
        <v>8.1969244611518324</v>
      </c>
      <c r="J46" s="143">
        <v>642.42790601495699</v>
      </c>
      <c r="K46" s="144">
        <v>13.444451028274651</v>
      </c>
      <c r="L46" s="143">
        <v>42.559433256061041</v>
      </c>
      <c r="M46" s="144">
        <v>5.4489114808579178</v>
      </c>
      <c r="N46" s="143">
        <v>63.241032998565281</v>
      </c>
      <c r="O46" s="144">
        <v>50.911898307184721</v>
      </c>
      <c r="P46" s="143">
        <v>748.22837226958336</v>
      </c>
      <c r="Q46" s="119">
        <v>13.16453644952189</v>
      </c>
      <c r="R46" s="143">
        <v>890.49024283883512</v>
      </c>
      <c r="S46" s="144">
        <v>13.590653995748189</v>
      </c>
      <c r="T46" s="143">
        <v>40.089594034797017</v>
      </c>
      <c r="U46" s="144">
        <v>2.8118916862138148</v>
      </c>
      <c r="V46" s="143">
        <v>80.002499999999998</v>
      </c>
      <c r="W46" s="144">
        <v>17.610708995306052</v>
      </c>
      <c r="X46" s="143">
        <v>1010.5823368736321</v>
      </c>
      <c r="Y46" s="119">
        <v>11.984765546014135</v>
      </c>
    </row>
    <row r="47" spans="1:25" s="23" customFormat="1" ht="20.100000000000001" customHeight="1" x14ac:dyDescent="0.15">
      <c r="A47" s="47" t="s">
        <v>82</v>
      </c>
      <c r="B47" s="143">
        <v>973.76332374111769</v>
      </c>
      <c r="C47" s="144">
        <v>18.126569095656603</v>
      </c>
      <c r="D47" s="143">
        <v>132.12861984966202</v>
      </c>
      <c r="E47" s="144">
        <v>22.2002437310706</v>
      </c>
      <c r="F47" s="143" t="s">
        <v>50</v>
      </c>
      <c r="G47" s="144" t="s">
        <v>50</v>
      </c>
      <c r="H47" s="143">
        <v>1105.8919435907796</v>
      </c>
      <c r="I47" s="119">
        <v>18.226629709875763</v>
      </c>
      <c r="J47" s="143">
        <v>586.49500834540891</v>
      </c>
      <c r="K47" s="144">
        <v>12.27391174044641</v>
      </c>
      <c r="L47" s="143">
        <v>71.196372433441397</v>
      </c>
      <c r="M47" s="144">
        <v>9.1153171334293255</v>
      </c>
      <c r="N47" s="143" t="s">
        <v>50</v>
      </c>
      <c r="O47" s="144" t="s">
        <v>50</v>
      </c>
      <c r="P47" s="143">
        <v>657.69138077885032</v>
      </c>
      <c r="Q47" s="119">
        <v>11.571603638253968</v>
      </c>
      <c r="R47" s="143">
        <v>1168.0770744623128</v>
      </c>
      <c r="S47" s="144">
        <v>17.827181697998913</v>
      </c>
      <c r="T47" s="143">
        <v>395.2970493356674</v>
      </c>
      <c r="U47" s="144">
        <v>27.726209590624091</v>
      </c>
      <c r="V47" s="143" t="s">
        <v>50</v>
      </c>
      <c r="W47" s="144" t="s">
        <v>50</v>
      </c>
      <c r="X47" s="143">
        <v>1563.3741237979802</v>
      </c>
      <c r="Y47" s="119">
        <v>18.540470826343952</v>
      </c>
    </row>
    <row r="48" spans="1:25" s="23" customFormat="1" ht="20.100000000000001" customHeight="1" thickBot="1" x14ac:dyDescent="0.2">
      <c r="A48" s="48" t="s">
        <v>83</v>
      </c>
      <c r="B48" s="145">
        <v>2431.0397514015808</v>
      </c>
      <c r="C48" s="146">
        <v>45.25371715456393</v>
      </c>
      <c r="D48" s="145">
        <v>112.67803665426904</v>
      </c>
      <c r="E48" s="146">
        <v>18.932157769524132</v>
      </c>
      <c r="F48" s="145" t="s">
        <v>50</v>
      </c>
      <c r="G48" s="146" t="s">
        <v>50</v>
      </c>
      <c r="H48" s="145">
        <v>2543.7177880558497</v>
      </c>
      <c r="I48" s="120">
        <v>41.923989480182307</v>
      </c>
      <c r="J48" s="145">
        <v>2136.8402483351001</v>
      </c>
      <c r="K48" s="146">
        <v>44.718860754655068</v>
      </c>
      <c r="L48" s="145">
        <v>97.855968223736141</v>
      </c>
      <c r="M48" s="146">
        <v>12.528562246510822</v>
      </c>
      <c r="N48" s="145" t="s">
        <v>50</v>
      </c>
      <c r="O48" s="146" t="s">
        <v>50</v>
      </c>
      <c r="P48" s="145">
        <v>2234.6962165588361</v>
      </c>
      <c r="Q48" s="120">
        <v>39.317861881209204</v>
      </c>
      <c r="R48" s="145">
        <v>2559.6636481961086</v>
      </c>
      <c r="S48" s="146">
        <v>39.065563343206477</v>
      </c>
      <c r="T48" s="145">
        <v>169.62875126716585</v>
      </c>
      <c r="U48" s="146">
        <v>11.897792604658633</v>
      </c>
      <c r="V48" s="145">
        <v>2.5263157894736841</v>
      </c>
      <c r="W48" s="146">
        <v>0.5561102740372853</v>
      </c>
      <c r="X48" s="145">
        <v>2731.8187152527485</v>
      </c>
      <c r="Y48" s="120">
        <v>32.397366965470447</v>
      </c>
    </row>
    <row r="49" spans="1:25" s="23" customFormat="1" ht="20.100000000000001" customHeight="1" thickTop="1" x14ac:dyDescent="0.15">
      <c r="A49" s="107" t="s">
        <v>193</v>
      </c>
      <c r="B49" s="147">
        <v>5372.022243163743</v>
      </c>
      <c r="C49" s="148">
        <v>100</v>
      </c>
      <c r="D49" s="147">
        <v>595.16742901673615</v>
      </c>
      <c r="E49" s="148">
        <v>100</v>
      </c>
      <c r="F49" s="147">
        <v>100.26196969696969</v>
      </c>
      <c r="G49" s="148">
        <v>100</v>
      </c>
      <c r="H49" s="147">
        <v>6067.4516418774474</v>
      </c>
      <c r="I49" s="121">
        <v>100</v>
      </c>
      <c r="J49" s="147">
        <v>4778.387043575708</v>
      </c>
      <c r="K49" s="148">
        <v>100</v>
      </c>
      <c r="L49" s="147">
        <v>781.06303259968104</v>
      </c>
      <c r="M49" s="148">
        <v>100</v>
      </c>
      <c r="N49" s="147">
        <v>124.21660771120895</v>
      </c>
      <c r="O49" s="148">
        <v>100</v>
      </c>
      <c r="P49" s="147">
        <v>5683.6666838865985</v>
      </c>
      <c r="Q49" s="121">
        <v>100</v>
      </c>
      <c r="R49" s="147">
        <v>6552.2251034970304</v>
      </c>
      <c r="S49" s="148">
        <v>100</v>
      </c>
      <c r="T49" s="147">
        <v>1425.7161551189502</v>
      </c>
      <c r="U49" s="148">
        <v>100</v>
      </c>
      <c r="V49" s="147">
        <v>454.2832433454202</v>
      </c>
      <c r="W49" s="148">
        <v>100</v>
      </c>
      <c r="X49" s="147">
        <v>8432.224501961402</v>
      </c>
      <c r="Y49" s="121">
        <v>100</v>
      </c>
    </row>
    <row r="50" spans="1:25" ht="20.100000000000001" customHeight="1" x14ac:dyDescent="0.15"/>
    <row r="51" spans="1:25" ht="30" customHeight="1" x14ac:dyDescent="0.15">
      <c r="A51" s="103" t="s">
        <v>52</v>
      </c>
      <c r="B51" s="227" t="s">
        <v>34</v>
      </c>
      <c r="C51" s="228"/>
      <c r="D51" s="228"/>
      <c r="E51" s="228"/>
      <c r="F51" s="228"/>
      <c r="G51" s="228"/>
      <c r="H51" s="228"/>
      <c r="I51" s="229"/>
      <c r="J51" s="230" t="s">
        <v>201</v>
      </c>
      <c r="K51" s="228"/>
      <c r="L51" s="228"/>
      <c r="M51" s="228"/>
      <c r="N51" s="228"/>
      <c r="O51" s="228"/>
      <c r="P51" s="228"/>
      <c r="Q51" s="229"/>
      <c r="R51" s="227" t="s">
        <v>35</v>
      </c>
      <c r="S51" s="228"/>
      <c r="T51" s="228"/>
      <c r="U51" s="228"/>
      <c r="V51" s="228"/>
      <c r="W51" s="228"/>
      <c r="X51" s="228"/>
      <c r="Y51" s="229"/>
    </row>
    <row r="52" spans="1:25" s="22" customFormat="1" ht="20.100000000000001" customHeight="1" x14ac:dyDescent="0.15">
      <c r="A52" s="104" t="s">
        <v>202</v>
      </c>
      <c r="B52" s="223" t="s">
        <v>22</v>
      </c>
      <c r="C52" s="224"/>
      <c r="D52" s="223" t="s">
        <v>23</v>
      </c>
      <c r="E52" s="224"/>
      <c r="F52" s="223" t="s">
        <v>24</v>
      </c>
      <c r="G52" s="224"/>
      <c r="H52" s="225" t="s">
        <v>3</v>
      </c>
      <c r="I52" s="226"/>
      <c r="J52" s="223" t="s">
        <v>22</v>
      </c>
      <c r="K52" s="224"/>
      <c r="L52" s="223" t="s">
        <v>23</v>
      </c>
      <c r="M52" s="224"/>
      <c r="N52" s="223" t="s">
        <v>24</v>
      </c>
      <c r="O52" s="224"/>
      <c r="P52" s="225" t="s">
        <v>3</v>
      </c>
      <c r="Q52" s="226"/>
      <c r="R52" s="223" t="s">
        <v>22</v>
      </c>
      <c r="S52" s="224"/>
      <c r="T52" s="223" t="s">
        <v>23</v>
      </c>
      <c r="U52" s="224"/>
      <c r="V52" s="223" t="s">
        <v>24</v>
      </c>
      <c r="W52" s="224"/>
      <c r="X52" s="225"/>
      <c r="Y52" s="226"/>
    </row>
    <row r="53" spans="1:25" s="23" customFormat="1" ht="20.100000000000001" customHeight="1" x14ac:dyDescent="0.15">
      <c r="A53" s="45" t="s">
        <v>197</v>
      </c>
      <c r="B53" s="149">
        <v>275.88846059817763</v>
      </c>
      <c r="C53" s="150">
        <v>3.1748167941808449</v>
      </c>
      <c r="D53" s="149">
        <v>85.602607232968893</v>
      </c>
      <c r="E53" s="150">
        <v>3.1936767247698539</v>
      </c>
      <c r="F53" s="149">
        <v>36.142857142857146</v>
      </c>
      <c r="G53" s="150">
        <v>17.775548289524792</v>
      </c>
      <c r="H53" s="149">
        <v>397.63392497400372</v>
      </c>
      <c r="I53" s="118">
        <v>3.4356952254836539</v>
      </c>
      <c r="J53" s="149">
        <v>3414.5798910620952</v>
      </c>
      <c r="K53" s="150">
        <v>13.777898100761647</v>
      </c>
      <c r="L53" s="149">
        <v>2691.1084761789275</v>
      </c>
      <c r="M53" s="150">
        <v>22.113312004076029</v>
      </c>
      <c r="N53" s="149">
        <v>1138.9371564605851</v>
      </c>
      <c r="O53" s="150">
        <v>30.632534973914716</v>
      </c>
      <c r="P53" s="149">
        <v>7244.6255237016076</v>
      </c>
      <c r="Q53" s="118">
        <v>17.812877740317312</v>
      </c>
      <c r="R53" s="149">
        <v>6254.446838630236</v>
      </c>
      <c r="S53" s="150">
        <v>7.039153450709712</v>
      </c>
      <c r="T53" s="149">
        <v>3147.1471894104197</v>
      </c>
      <c r="U53" s="150">
        <v>15.745733050014119</v>
      </c>
      <c r="V53" s="149">
        <v>1236.0272358256645</v>
      </c>
      <c r="W53" s="150">
        <v>25.421528616120064</v>
      </c>
      <c r="X53" s="149">
        <v>10637.62126386632</v>
      </c>
      <c r="Y53" s="118">
        <v>9.3557284902790947</v>
      </c>
    </row>
    <row r="54" spans="1:25" s="23" customFormat="1" ht="20.100000000000001" customHeight="1" x14ac:dyDescent="0.15">
      <c r="A54" s="46" t="s">
        <v>78</v>
      </c>
      <c r="B54" s="143">
        <v>785.04008078912113</v>
      </c>
      <c r="C54" s="144">
        <v>9.0339350445846538</v>
      </c>
      <c r="D54" s="143">
        <v>574.86415456902807</v>
      </c>
      <c r="E54" s="144">
        <v>21.447130288392856</v>
      </c>
      <c r="F54" s="143">
        <v>32.00236185383244</v>
      </c>
      <c r="G54" s="144">
        <v>15.739196441033645</v>
      </c>
      <c r="H54" s="143">
        <v>1391.9065972119815</v>
      </c>
      <c r="I54" s="119">
        <v>12.026556463141443</v>
      </c>
      <c r="J54" s="143">
        <v>4344.974300429255</v>
      </c>
      <c r="K54" s="144">
        <v>17.53205813647596</v>
      </c>
      <c r="L54" s="143">
        <v>2518.4076699912998</v>
      </c>
      <c r="M54" s="144">
        <v>20.694199082992668</v>
      </c>
      <c r="N54" s="143">
        <v>1359.527909078015</v>
      </c>
      <c r="O54" s="144">
        <v>36.565482113399348</v>
      </c>
      <c r="P54" s="143">
        <v>8222.9098794985694</v>
      </c>
      <c r="Q54" s="119">
        <v>20.218255294763026</v>
      </c>
      <c r="R54" s="143">
        <v>16768.748937939283</v>
      </c>
      <c r="S54" s="144">
        <v>18.872619752961427</v>
      </c>
      <c r="T54" s="143">
        <v>4277.4318832891322</v>
      </c>
      <c r="U54" s="144">
        <v>21.400746936944913</v>
      </c>
      <c r="V54" s="143">
        <v>1616.6558400724166</v>
      </c>
      <c r="W54" s="144">
        <v>33.249965299806064</v>
      </c>
      <c r="X54" s="143">
        <v>22662.836661300833</v>
      </c>
      <c r="Y54" s="119">
        <v>19.931838271295145</v>
      </c>
    </row>
    <row r="55" spans="1:25" s="23" customFormat="1" ht="20.100000000000001" customHeight="1" x14ac:dyDescent="0.15">
      <c r="A55" s="47" t="s">
        <v>79</v>
      </c>
      <c r="B55" s="143">
        <v>534.97878584693399</v>
      </c>
      <c r="C55" s="144">
        <v>6.1563271988786585</v>
      </c>
      <c r="D55" s="143">
        <v>92.238252163016583</v>
      </c>
      <c r="E55" s="144">
        <v>3.4412405017615493</v>
      </c>
      <c r="F55" s="143">
        <v>32.350574712643677</v>
      </c>
      <c r="G55" s="144">
        <v>15.910452256874866</v>
      </c>
      <c r="H55" s="143">
        <v>659.56761272259428</v>
      </c>
      <c r="I55" s="119">
        <v>5.6988932673760635</v>
      </c>
      <c r="J55" s="143">
        <v>1680.0302414448047</v>
      </c>
      <c r="K55" s="144">
        <v>6.7789555996080706</v>
      </c>
      <c r="L55" s="143">
        <v>988.8332953210296</v>
      </c>
      <c r="M55" s="144">
        <v>8.1254172297433325</v>
      </c>
      <c r="N55" s="143">
        <v>237.83050593655858</v>
      </c>
      <c r="O55" s="144">
        <v>6.3966227193831866</v>
      </c>
      <c r="P55" s="143">
        <v>2906.6940427023928</v>
      </c>
      <c r="Q55" s="119">
        <v>7.1468960599514038</v>
      </c>
      <c r="R55" s="143">
        <v>6402.9079109594059</v>
      </c>
      <c r="S55" s="144">
        <v>7.2062410120152629</v>
      </c>
      <c r="T55" s="143">
        <v>1694.5706108422955</v>
      </c>
      <c r="U55" s="144">
        <v>8.4782359600158212</v>
      </c>
      <c r="V55" s="143">
        <v>711.45082584094996</v>
      </c>
      <c r="W55" s="144">
        <v>14.632499190842202</v>
      </c>
      <c r="X55" s="143">
        <v>8808.9293476426519</v>
      </c>
      <c r="Y55" s="119">
        <v>7.7474041632350863</v>
      </c>
    </row>
    <row r="56" spans="1:25" s="23" customFormat="1" ht="20.100000000000001" customHeight="1" x14ac:dyDescent="0.15">
      <c r="A56" s="47" t="s">
        <v>80</v>
      </c>
      <c r="B56" s="143">
        <v>1052.7577975636973</v>
      </c>
      <c r="C56" s="144">
        <v>12.114726105844756</v>
      </c>
      <c r="D56" s="143">
        <v>487.89821668848782</v>
      </c>
      <c r="E56" s="144">
        <v>18.202590190437835</v>
      </c>
      <c r="F56" s="143" t="s">
        <v>50</v>
      </c>
      <c r="G56" s="144" t="s">
        <v>50</v>
      </c>
      <c r="H56" s="143">
        <v>1540.6560142521851</v>
      </c>
      <c r="I56" s="119">
        <v>13.311803092819522</v>
      </c>
      <c r="J56" s="143">
        <v>1718.7755852054208</v>
      </c>
      <c r="K56" s="144">
        <v>6.9352938360072507</v>
      </c>
      <c r="L56" s="143">
        <v>907.97345452255979</v>
      </c>
      <c r="M56" s="144">
        <v>7.4609776859627148</v>
      </c>
      <c r="N56" s="143">
        <v>255.5502030255073</v>
      </c>
      <c r="O56" s="144">
        <v>6.8732067325795123</v>
      </c>
      <c r="P56" s="143">
        <v>2882.2992427534882</v>
      </c>
      <c r="Q56" s="119">
        <v>7.0869148245421076</v>
      </c>
      <c r="R56" s="143">
        <v>7639.4541530433062</v>
      </c>
      <c r="S56" s="144">
        <v>8.5979290335946903</v>
      </c>
      <c r="T56" s="143">
        <v>2017.877028211396</v>
      </c>
      <c r="U56" s="144">
        <v>10.095795049206052</v>
      </c>
      <c r="V56" s="143">
        <v>290.14376839235661</v>
      </c>
      <c r="W56" s="144">
        <v>5.9674236110566898</v>
      </c>
      <c r="X56" s="143">
        <v>9947.4749496470577</v>
      </c>
      <c r="Y56" s="119">
        <v>8.7487486614018746</v>
      </c>
    </row>
    <row r="57" spans="1:25" s="23" customFormat="1" ht="20.100000000000001" customHeight="1" x14ac:dyDescent="0.15">
      <c r="A57" s="47" t="s">
        <v>81</v>
      </c>
      <c r="B57" s="143">
        <v>855.26639020559332</v>
      </c>
      <c r="C57" s="144">
        <v>9.8420720215547917</v>
      </c>
      <c r="D57" s="143">
        <v>246.77118752531436</v>
      </c>
      <c r="E57" s="144">
        <v>9.2065817084118269</v>
      </c>
      <c r="F57" s="143">
        <v>15.847058823529412</v>
      </c>
      <c r="G57" s="144">
        <v>7.7937988757000349</v>
      </c>
      <c r="H57" s="143">
        <v>1117.8846365544371</v>
      </c>
      <c r="I57" s="119">
        <v>9.6589115445889195</v>
      </c>
      <c r="J57" s="143">
        <v>2424.7743367995172</v>
      </c>
      <c r="K57" s="144">
        <v>9.7840129080635148</v>
      </c>
      <c r="L57" s="143">
        <v>1021.6522977254386</v>
      </c>
      <c r="M57" s="144">
        <v>8.3950967488913975</v>
      </c>
      <c r="N57" s="143">
        <v>187.26010678068425</v>
      </c>
      <c r="O57" s="144">
        <v>5.0364954182411275</v>
      </c>
      <c r="P57" s="143">
        <v>3633.6867413056398</v>
      </c>
      <c r="Q57" s="119">
        <v>8.9344048850737163</v>
      </c>
      <c r="R57" s="143">
        <v>7125.0413304204121</v>
      </c>
      <c r="S57" s="144">
        <v>8.0189760280162954</v>
      </c>
      <c r="T57" s="143">
        <v>1657.8931701573906</v>
      </c>
      <c r="U57" s="144">
        <v>8.2947322484876587</v>
      </c>
      <c r="V57" s="143">
        <v>346.35069860277895</v>
      </c>
      <c r="W57" s="144">
        <v>7.1234386593934147</v>
      </c>
      <c r="X57" s="143">
        <v>9129.2851991805819</v>
      </c>
      <c r="Y57" s="119">
        <v>8.0291553454699454</v>
      </c>
    </row>
    <row r="58" spans="1:25" s="23" customFormat="1" ht="20.100000000000001" customHeight="1" x14ac:dyDescent="0.15">
      <c r="A58" s="47" t="s">
        <v>82</v>
      </c>
      <c r="B58" s="143">
        <v>2006.0494808860985</v>
      </c>
      <c r="C58" s="144">
        <v>23.084834965790595</v>
      </c>
      <c r="D58" s="143">
        <v>387.19261519681294</v>
      </c>
      <c r="E58" s="144">
        <v>14.445448370415773</v>
      </c>
      <c r="F58" s="143">
        <v>28.627659574468087</v>
      </c>
      <c r="G58" s="144">
        <v>14.079472001083952</v>
      </c>
      <c r="H58" s="143">
        <v>2421.8697556573793</v>
      </c>
      <c r="I58" s="119">
        <v>20.925795898323599</v>
      </c>
      <c r="J58" s="143">
        <v>2837.2844209505229</v>
      </c>
      <c r="K58" s="144">
        <v>11.448499341620447</v>
      </c>
      <c r="L58" s="143">
        <v>1282.3740748472235</v>
      </c>
      <c r="M58" s="144">
        <v>10.537493480493037</v>
      </c>
      <c r="N58" s="143">
        <v>137.29276753128266</v>
      </c>
      <c r="O58" s="144">
        <v>3.6925878475482872</v>
      </c>
      <c r="P58" s="143">
        <v>4256.9512633290296</v>
      </c>
      <c r="Q58" s="119">
        <v>10.466869840558038</v>
      </c>
      <c r="R58" s="143">
        <v>11467.630931968051</v>
      </c>
      <c r="S58" s="144">
        <v>12.906403384492924</v>
      </c>
      <c r="T58" s="143">
        <v>2367.8964950494687</v>
      </c>
      <c r="U58" s="144">
        <v>11.84700424135478</v>
      </c>
      <c r="V58" s="143">
        <v>165.92042710575075</v>
      </c>
      <c r="W58" s="144">
        <v>3.4125064265676319</v>
      </c>
      <c r="X58" s="143">
        <v>14001.447854123271</v>
      </c>
      <c r="Y58" s="119">
        <v>12.31419518938274</v>
      </c>
    </row>
    <row r="59" spans="1:25" s="23" customFormat="1" ht="20.100000000000001" customHeight="1" thickBot="1" x14ac:dyDescent="0.2">
      <c r="A59" s="48" t="s">
        <v>83</v>
      </c>
      <c r="B59" s="145">
        <v>3179.9207680123604</v>
      </c>
      <c r="C59" s="146">
        <v>36.5932878691657</v>
      </c>
      <c r="D59" s="145">
        <v>805.81093252941037</v>
      </c>
      <c r="E59" s="146">
        <v>30.063332215810295</v>
      </c>
      <c r="F59" s="145">
        <v>58.358558558558563</v>
      </c>
      <c r="G59" s="146">
        <v>28.70153213578271</v>
      </c>
      <c r="H59" s="145">
        <v>4044.0902591003291</v>
      </c>
      <c r="I59" s="120">
        <v>34.942344508266807</v>
      </c>
      <c r="J59" s="145">
        <v>8362.6059357901777</v>
      </c>
      <c r="K59" s="146">
        <v>33.743282077463114</v>
      </c>
      <c r="L59" s="145">
        <v>2759.2817468077324</v>
      </c>
      <c r="M59" s="146">
        <v>22.673503767840828</v>
      </c>
      <c r="N59" s="145">
        <v>401.66502900721667</v>
      </c>
      <c r="O59" s="146">
        <v>10.803070194933827</v>
      </c>
      <c r="P59" s="145">
        <v>11523.552711605127</v>
      </c>
      <c r="Q59" s="120">
        <v>28.33378135479439</v>
      </c>
      <c r="R59" s="145">
        <v>33194.02865834874</v>
      </c>
      <c r="S59" s="146">
        <v>37.358677338209688</v>
      </c>
      <c r="T59" s="145">
        <v>4824.4854489628124</v>
      </c>
      <c r="U59" s="146">
        <v>24.137752513976668</v>
      </c>
      <c r="V59" s="145">
        <v>495.5791056344512</v>
      </c>
      <c r="W59" s="146">
        <v>10.192638196213927</v>
      </c>
      <c r="X59" s="145">
        <v>38514.093212946005</v>
      </c>
      <c r="Y59" s="120">
        <v>33.87292987893612</v>
      </c>
    </row>
    <row r="60" spans="1:25" s="23" customFormat="1" ht="20.100000000000001" customHeight="1" thickTop="1" x14ac:dyDescent="0.15">
      <c r="A60" s="107" t="s">
        <v>193</v>
      </c>
      <c r="B60" s="147">
        <v>8689.9017639019821</v>
      </c>
      <c r="C60" s="148">
        <v>100</v>
      </c>
      <c r="D60" s="147">
        <v>2680.3779659050392</v>
      </c>
      <c r="E60" s="148">
        <v>100</v>
      </c>
      <c r="F60" s="147">
        <v>203.32907066588933</v>
      </c>
      <c r="G60" s="148">
        <v>100</v>
      </c>
      <c r="H60" s="147">
        <v>11573.60880047291</v>
      </c>
      <c r="I60" s="121">
        <v>100</v>
      </c>
      <c r="J60" s="147">
        <v>24783.024711681792</v>
      </c>
      <c r="K60" s="148">
        <v>100</v>
      </c>
      <c r="L60" s="147">
        <v>12169.63101539421</v>
      </c>
      <c r="M60" s="148">
        <v>100</v>
      </c>
      <c r="N60" s="147">
        <v>3718.0636778198495</v>
      </c>
      <c r="O60" s="148">
        <v>100</v>
      </c>
      <c r="P60" s="147">
        <v>40670.719404895855</v>
      </c>
      <c r="Q60" s="121">
        <v>100</v>
      </c>
      <c r="R60" s="147">
        <v>88852.258761309437</v>
      </c>
      <c r="S60" s="148">
        <v>100</v>
      </c>
      <c r="T60" s="147">
        <v>19987.301825922914</v>
      </c>
      <c r="U60" s="148">
        <v>100</v>
      </c>
      <c r="V60" s="147">
        <v>4862.1279014743686</v>
      </c>
      <c r="W60" s="148">
        <v>100</v>
      </c>
      <c r="X60" s="147">
        <v>113701.68848870671</v>
      </c>
      <c r="Y60" s="121">
        <v>100</v>
      </c>
    </row>
    <row r="61" spans="1:25" ht="20.100000000000001" customHeight="1" x14ac:dyDescent="0.15">
      <c r="D61" s="10"/>
      <c r="E61" s="24"/>
      <c r="R61" s="10" t="s">
        <v>47</v>
      </c>
      <c r="S61" s="24" t="s">
        <v>48</v>
      </c>
    </row>
    <row r="62" spans="1:25" ht="20.100000000000001" customHeight="1" x14ac:dyDescent="0.15">
      <c r="D62" s="19"/>
      <c r="E62" s="11"/>
      <c r="R62" s="19"/>
      <c r="S62" s="11" t="s">
        <v>203</v>
      </c>
    </row>
  </sheetData>
  <mergeCells count="66">
    <mergeCell ref="B4:C5"/>
    <mergeCell ref="D4:K4"/>
    <mergeCell ref="L4:M5"/>
    <mergeCell ref="F5:G5"/>
    <mergeCell ref="H5:I5"/>
    <mergeCell ref="J5:K5"/>
    <mergeCell ref="R29:Y29"/>
    <mergeCell ref="B18:I18"/>
    <mergeCell ref="J18:Q18"/>
    <mergeCell ref="R18:Y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X30:Y30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B29:I29"/>
    <mergeCell ref="J29:Q29"/>
    <mergeCell ref="R51:Y51"/>
    <mergeCell ref="B40:I40"/>
    <mergeCell ref="J40:Q40"/>
    <mergeCell ref="R40:Y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X52:Y52"/>
    <mergeCell ref="B52:C52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B51:I51"/>
    <mergeCell ref="J51:Q51"/>
  </mergeCells>
  <phoneticPr fontId="3"/>
  <pageMargins left="0.59055118110236227" right="0.59055118110236227" top="0.98425196850393704" bottom="0.98425196850393704" header="0.51181102362204722" footer="0.51181102362204722"/>
  <pageSetup paperSize="9" scale="46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3-4-1</vt:lpstr>
      <vt:lpstr>3-4-2</vt:lpstr>
      <vt:lpstr>3-4-3</vt:lpstr>
      <vt:lpstr>3-4-4</vt:lpstr>
      <vt:lpstr>'3-4-1'!Print_Area</vt:lpstr>
      <vt:lpstr>'3-4-2'!Print_Area</vt:lpstr>
      <vt:lpstr>'3-4-3'!Print_Area</vt:lpstr>
      <vt:lpstr>'3-4-4'!Print_Area</vt:lpstr>
      <vt:lpstr>'3-4-1'!Print_Titles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2020-09-27T09:51:16Z</cp:lastPrinted>
  <dcterms:created xsi:type="dcterms:W3CDTF">2020-09-23T10:53:53Z</dcterms:created>
  <dcterms:modified xsi:type="dcterms:W3CDTF">2020-10-02T13:26:56Z</dcterms:modified>
</cp:coreProperties>
</file>