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4-1-1" sheetId="1" r:id="rId1"/>
    <sheet name="4-1-2" sheetId="2" r:id="rId2"/>
    <sheet name="4-1-3" sheetId="3" r:id="rId3"/>
    <sheet name="4-1-4" sheetId="4" r:id="rId4"/>
    <sheet name="4-1-5" sheetId="5" r:id="rId5"/>
    <sheet name="4-1-6" sheetId="6" r:id="rId6"/>
    <sheet name="4-1-7" sheetId="7" r:id="rId7"/>
    <sheet name="4-1-8" sheetId="8" r:id="rId8"/>
    <sheet name="4-1-9" sheetId="9" r:id="rId9"/>
    <sheet name="4-1-10" sheetId="10" r:id="rId10"/>
  </sheets>
  <externalReferences>
    <externalReference r:id="rId11"/>
    <externalReference r:id="rId12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'4-1-1'!$A$5:$W$5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'4-1-1'!$A$1:$W$192</definedName>
    <definedName name="_xlnm.Print_Area" localSheetId="9">'4-1-10'!$A$1:$V$102</definedName>
    <definedName name="_xlnm.Print_Area" localSheetId="1">'4-1-2'!$A$1:$V$102</definedName>
    <definedName name="_xlnm.Print_Area" localSheetId="2">'4-1-3'!$A$1:$W$192</definedName>
    <definedName name="_xlnm.Print_Area" localSheetId="3">'4-1-4'!$A$1:$V$102</definedName>
    <definedName name="_xlnm.Print_Area" localSheetId="4">'4-1-5'!$A$1:$W$192</definedName>
    <definedName name="_xlnm.Print_Area" localSheetId="5">'4-1-6'!$A$1:$V$102</definedName>
    <definedName name="_xlnm.Print_Area" localSheetId="6">'4-1-7'!$A$1:$W$192</definedName>
    <definedName name="_xlnm.Print_Area" localSheetId="8">'4-1-9'!$A$1:$W$192</definedName>
    <definedName name="_xlnm.Print_Titles" localSheetId="0">'4-1-1'!$1:$5</definedName>
    <definedName name="_xlnm.Print_Titles" localSheetId="2">'4-1-3'!$1:$5</definedName>
    <definedName name="_xlnm.Print_Titles" localSheetId="4">'4-1-5'!$1:$5</definedName>
    <definedName name="_xlnm.Print_Titles" localSheetId="6">'4-1-7'!$1:$5</definedName>
    <definedName name="_xlnm.Print_Titles" localSheetId="8">'4-1-9'!$1:$5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2" i="10" l="1"/>
  <c r="S101" i="10"/>
  <c r="D101" i="10"/>
  <c r="C101" i="10"/>
  <c r="S100" i="10"/>
  <c r="Q100" i="10" s="1"/>
  <c r="N100" i="10"/>
  <c r="K100" i="10"/>
  <c r="H100" i="10"/>
  <c r="D100" i="10"/>
  <c r="E100" i="10" s="1"/>
  <c r="C100" i="10"/>
  <c r="S99" i="10"/>
  <c r="Q99" i="10" s="1"/>
  <c r="N99" i="10"/>
  <c r="K99" i="10"/>
  <c r="H99" i="10"/>
  <c r="E99" i="10"/>
  <c r="D99" i="10"/>
  <c r="C99" i="10"/>
  <c r="S98" i="10"/>
  <c r="Q98" i="10" s="1"/>
  <c r="N98" i="10"/>
  <c r="K98" i="10"/>
  <c r="H98" i="10"/>
  <c r="E98" i="10"/>
  <c r="D98" i="10"/>
  <c r="C98" i="10"/>
  <c r="S97" i="10"/>
  <c r="Q97" i="10" s="1"/>
  <c r="N97" i="10"/>
  <c r="K97" i="10"/>
  <c r="H97" i="10"/>
  <c r="D97" i="10"/>
  <c r="E97" i="10" s="1"/>
  <c r="C97" i="10"/>
  <c r="S96" i="10"/>
  <c r="D96" i="10"/>
  <c r="C96" i="10"/>
  <c r="S95" i="10"/>
  <c r="Q95" i="10"/>
  <c r="N95" i="10"/>
  <c r="K95" i="10"/>
  <c r="H95" i="10"/>
  <c r="D95" i="10"/>
  <c r="E95" i="10" s="1"/>
  <c r="C95" i="10"/>
  <c r="S94" i="10"/>
  <c r="Q94" i="10"/>
  <c r="N94" i="10"/>
  <c r="K94" i="10"/>
  <c r="H94" i="10"/>
  <c r="D94" i="10"/>
  <c r="E94" i="10" s="1"/>
  <c r="C94" i="10"/>
  <c r="S93" i="10"/>
  <c r="Q93" i="10" s="1"/>
  <c r="N93" i="10"/>
  <c r="K93" i="10"/>
  <c r="H93" i="10"/>
  <c r="D93" i="10"/>
  <c r="E93" i="10" s="1"/>
  <c r="C93" i="10"/>
  <c r="S92" i="10"/>
  <c r="Q92" i="10" s="1"/>
  <c r="N92" i="10"/>
  <c r="K92" i="10"/>
  <c r="H92" i="10"/>
  <c r="D92" i="10"/>
  <c r="E92" i="10" s="1"/>
  <c r="C92" i="10"/>
  <c r="S91" i="10"/>
  <c r="D91" i="10"/>
  <c r="C91" i="10"/>
  <c r="S90" i="10"/>
  <c r="Q90" i="10" s="1"/>
  <c r="N90" i="10"/>
  <c r="K90" i="10"/>
  <c r="H90" i="10"/>
  <c r="D90" i="10"/>
  <c r="E90" i="10" s="1"/>
  <c r="C90" i="10"/>
  <c r="S89" i="10"/>
  <c r="Q89" i="10"/>
  <c r="N89" i="10"/>
  <c r="K89" i="10"/>
  <c r="H89" i="10"/>
  <c r="D89" i="10"/>
  <c r="E89" i="10" s="1"/>
  <c r="C89" i="10"/>
  <c r="S88" i="10"/>
  <c r="Q88" i="10"/>
  <c r="N88" i="10"/>
  <c r="K88" i="10"/>
  <c r="H88" i="10"/>
  <c r="D88" i="10"/>
  <c r="E88" i="10" s="1"/>
  <c r="C88" i="10"/>
  <c r="S87" i="10"/>
  <c r="Q87" i="10"/>
  <c r="N87" i="10"/>
  <c r="K87" i="10"/>
  <c r="H87" i="10"/>
  <c r="D87" i="10"/>
  <c r="E87" i="10" s="1"/>
  <c r="C87" i="10"/>
  <c r="S86" i="10"/>
  <c r="D86" i="10"/>
  <c r="C86" i="10"/>
  <c r="S85" i="10"/>
  <c r="Q85" i="10" s="1"/>
  <c r="N85" i="10"/>
  <c r="K85" i="10"/>
  <c r="H85" i="10"/>
  <c r="D85" i="10"/>
  <c r="E85" i="10" s="1"/>
  <c r="C85" i="10"/>
  <c r="S84" i="10"/>
  <c r="Q84" i="10" s="1"/>
  <c r="N84" i="10"/>
  <c r="K84" i="10"/>
  <c r="H84" i="10"/>
  <c r="D84" i="10"/>
  <c r="E84" i="10" s="1"/>
  <c r="C84" i="10"/>
  <c r="S83" i="10"/>
  <c r="Q83" i="10" s="1"/>
  <c r="N83" i="10"/>
  <c r="K83" i="10"/>
  <c r="H83" i="10"/>
  <c r="D83" i="10"/>
  <c r="E83" i="10" s="1"/>
  <c r="C83" i="10"/>
  <c r="S82" i="10"/>
  <c r="Q82" i="10" s="1"/>
  <c r="N82" i="10"/>
  <c r="K82" i="10"/>
  <c r="H82" i="10"/>
  <c r="D82" i="10"/>
  <c r="E82" i="10" s="1"/>
  <c r="C82" i="10"/>
  <c r="S81" i="10"/>
  <c r="D81" i="10"/>
  <c r="C81" i="10"/>
  <c r="S80" i="10"/>
  <c r="Q80" i="10"/>
  <c r="N80" i="10"/>
  <c r="K80" i="10"/>
  <c r="H80" i="10"/>
  <c r="D80" i="10"/>
  <c r="E80" i="10" s="1"/>
  <c r="C80" i="10"/>
  <c r="S79" i="10"/>
  <c r="Q79" i="10"/>
  <c r="N79" i="10"/>
  <c r="K79" i="10"/>
  <c r="H79" i="10"/>
  <c r="D79" i="10"/>
  <c r="E79" i="10" s="1"/>
  <c r="C79" i="10"/>
  <c r="S78" i="10"/>
  <c r="Q78" i="10"/>
  <c r="N78" i="10"/>
  <c r="K78" i="10"/>
  <c r="H78" i="10"/>
  <c r="D78" i="10"/>
  <c r="E78" i="10" s="1"/>
  <c r="C78" i="10"/>
  <c r="S77" i="10"/>
  <c r="Q77" i="10"/>
  <c r="N77" i="10"/>
  <c r="K77" i="10"/>
  <c r="H77" i="10"/>
  <c r="D77" i="10"/>
  <c r="E77" i="10" s="1"/>
  <c r="C77" i="10"/>
  <c r="S76" i="10"/>
  <c r="D76" i="10"/>
  <c r="C76" i="10"/>
  <c r="S75" i="10"/>
  <c r="Q75" i="10"/>
  <c r="N75" i="10"/>
  <c r="K75" i="10"/>
  <c r="H75" i="10"/>
  <c r="D75" i="10"/>
  <c r="E75" i="10" s="1"/>
  <c r="C75" i="10"/>
  <c r="S74" i="10"/>
  <c r="Q74" i="10"/>
  <c r="N74" i="10"/>
  <c r="K74" i="10"/>
  <c r="H74" i="10"/>
  <c r="D74" i="10"/>
  <c r="E74" i="10" s="1"/>
  <c r="C74" i="10"/>
  <c r="S73" i="10"/>
  <c r="Q73" i="10"/>
  <c r="N73" i="10"/>
  <c r="K73" i="10"/>
  <c r="H73" i="10"/>
  <c r="D73" i="10"/>
  <c r="E73" i="10" s="1"/>
  <c r="C73" i="10"/>
  <c r="S72" i="10"/>
  <c r="Q72" i="10"/>
  <c r="N72" i="10"/>
  <c r="K72" i="10"/>
  <c r="H72" i="10"/>
  <c r="D72" i="10"/>
  <c r="E72" i="10" s="1"/>
  <c r="C72" i="10"/>
  <c r="S71" i="10"/>
  <c r="D71" i="10"/>
  <c r="C71" i="10"/>
  <c r="S70" i="10"/>
  <c r="Q70" i="10" s="1"/>
  <c r="N70" i="10"/>
  <c r="H70" i="10"/>
  <c r="D70" i="10"/>
  <c r="E70" i="10" s="1"/>
  <c r="C70" i="10"/>
  <c r="S69" i="10"/>
  <c r="Q69" i="10" s="1"/>
  <c r="N69" i="10"/>
  <c r="K69" i="10"/>
  <c r="H69" i="10"/>
  <c r="D69" i="10"/>
  <c r="E69" i="10" s="1"/>
  <c r="C69" i="10"/>
  <c r="S68" i="10"/>
  <c r="Q68" i="10" s="1"/>
  <c r="N68" i="10"/>
  <c r="K68" i="10"/>
  <c r="H68" i="10"/>
  <c r="D68" i="10"/>
  <c r="E68" i="10" s="1"/>
  <c r="C68" i="10"/>
  <c r="S67" i="10"/>
  <c r="Q67" i="10" s="1"/>
  <c r="N67" i="10"/>
  <c r="K67" i="10"/>
  <c r="H67" i="10"/>
  <c r="D67" i="10"/>
  <c r="E67" i="10" s="1"/>
  <c r="C67" i="10"/>
  <c r="S61" i="10"/>
  <c r="V60" i="10"/>
  <c r="T60" i="10"/>
  <c r="R60" i="10"/>
  <c r="P60" i="10"/>
  <c r="N60" i="10"/>
  <c r="L60" i="10"/>
  <c r="J60" i="10"/>
  <c r="H60" i="10"/>
  <c r="F60" i="10"/>
  <c r="D60" i="10"/>
  <c r="V59" i="10"/>
  <c r="P59" i="10"/>
  <c r="P54" i="10" s="1"/>
  <c r="N59" i="10"/>
  <c r="N54" i="10" s="1"/>
  <c r="L59" i="10"/>
  <c r="L54" i="10" s="1"/>
  <c r="J59" i="10"/>
  <c r="J54" i="10" s="1"/>
  <c r="H59" i="10"/>
  <c r="H54" i="10" s="1"/>
  <c r="F59" i="10"/>
  <c r="D59" i="10"/>
  <c r="V58" i="10"/>
  <c r="T58" i="10"/>
  <c r="T53" i="10" s="1"/>
  <c r="R58" i="10"/>
  <c r="R53" i="10" s="1"/>
  <c r="P58" i="10"/>
  <c r="N58" i="10"/>
  <c r="N53" i="10" s="1"/>
  <c r="L58" i="10"/>
  <c r="J58" i="10"/>
  <c r="J53" i="10" s="1"/>
  <c r="H58" i="10"/>
  <c r="H53" i="10" s="1"/>
  <c r="F58" i="10"/>
  <c r="D58" i="10"/>
  <c r="D53" i="10" s="1"/>
  <c r="V57" i="10"/>
  <c r="V52" i="10" s="1"/>
  <c r="T57" i="10"/>
  <c r="R57" i="10"/>
  <c r="P57" i="10"/>
  <c r="P52" i="10" s="1"/>
  <c r="N57" i="10"/>
  <c r="N52" i="10" s="1"/>
  <c r="L57" i="10"/>
  <c r="J57" i="10"/>
  <c r="H57" i="10"/>
  <c r="F57" i="10"/>
  <c r="F52" i="10" s="1"/>
  <c r="D57" i="10"/>
  <c r="D52" i="10" s="1"/>
  <c r="V56" i="10"/>
  <c r="V51" i="10" s="1"/>
  <c r="T56" i="10"/>
  <c r="R56" i="10"/>
  <c r="R51" i="10" s="1"/>
  <c r="P56" i="10"/>
  <c r="N56" i="10"/>
  <c r="L56" i="10"/>
  <c r="J56" i="10"/>
  <c r="J51" i="10" s="1"/>
  <c r="H56" i="10"/>
  <c r="H51" i="10" s="1"/>
  <c r="F56" i="10"/>
  <c r="F51" i="10" s="1"/>
  <c r="D56" i="10"/>
  <c r="V54" i="10"/>
  <c r="T54" i="10"/>
  <c r="R54" i="10"/>
  <c r="F54" i="10"/>
  <c r="D54" i="10"/>
  <c r="V53" i="10"/>
  <c r="P53" i="10"/>
  <c r="L53" i="10"/>
  <c r="F53" i="10"/>
  <c r="T52" i="10"/>
  <c r="R52" i="10"/>
  <c r="L52" i="10"/>
  <c r="J52" i="10"/>
  <c r="H52" i="10"/>
  <c r="T51" i="10"/>
  <c r="P51" i="10"/>
  <c r="N51" i="10"/>
  <c r="L51" i="10"/>
  <c r="D51" i="10"/>
  <c r="V44" i="10"/>
  <c r="T44" i="10"/>
  <c r="R44" i="10"/>
  <c r="P44" i="10"/>
  <c r="N44" i="10"/>
  <c r="L44" i="10"/>
  <c r="J44" i="10"/>
  <c r="H44" i="10"/>
  <c r="F44" i="10"/>
  <c r="D44" i="10"/>
  <c r="V43" i="10"/>
  <c r="T43" i="10"/>
  <c r="R43" i="10"/>
  <c r="P43" i="10"/>
  <c r="N43" i="10"/>
  <c r="L43" i="10"/>
  <c r="J43" i="10"/>
  <c r="H43" i="10"/>
  <c r="F43" i="10"/>
  <c r="D43" i="10"/>
  <c r="V42" i="10"/>
  <c r="T42" i="10"/>
  <c r="R42" i="10"/>
  <c r="P42" i="10"/>
  <c r="N42" i="10"/>
  <c r="L42" i="10"/>
  <c r="J42" i="10"/>
  <c r="H42" i="10"/>
  <c r="F42" i="10"/>
  <c r="D42" i="10"/>
  <c r="V41" i="10"/>
  <c r="T41" i="10"/>
  <c r="R41" i="10"/>
  <c r="P41" i="10"/>
  <c r="N41" i="10"/>
  <c r="L41" i="10"/>
  <c r="J41" i="10"/>
  <c r="H41" i="10"/>
  <c r="F41" i="10"/>
  <c r="D41" i="10"/>
  <c r="V34" i="10"/>
  <c r="T34" i="10"/>
  <c r="R34" i="10"/>
  <c r="P34" i="10"/>
  <c r="N34" i="10"/>
  <c r="L34" i="10"/>
  <c r="J34" i="10"/>
  <c r="H34" i="10"/>
  <c r="F34" i="10"/>
  <c r="D34" i="10"/>
  <c r="V33" i="10"/>
  <c r="T33" i="10"/>
  <c r="R33" i="10"/>
  <c r="P33" i="10"/>
  <c r="N33" i="10"/>
  <c r="L33" i="10"/>
  <c r="J33" i="10"/>
  <c r="H33" i="10"/>
  <c r="F33" i="10"/>
  <c r="D33" i="10"/>
  <c r="V32" i="10"/>
  <c r="T32" i="10"/>
  <c r="R32" i="10"/>
  <c r="P32" i="10"/>
  <c r="N32" i="10"/>
  <c r="L32" i="10"/>
  <c r="J32" i="10"/>
  <c r="H32" i="10"/>
  <c r="F32" i="10"/>
  <c r="D32" i="10"/>
  <c r="V31" i="10"/>
  <c r="T31" i="10"/>
  <c r="R31" i="10"/>
  <c r="P31" i="10"/>
  <c r="N31" i="10"/>
  <c r="L31" i="10"/>
  <c r="J31" i="10"/>
  <c r="H31" i="10"/>
  <c r="F31" i="10"/>
  <c r="D31" i="10"/>
  <c r="V24" i="10"/>
  <c r="T24" i="10"/>
  <c r="R24" i="10"/>
  <c r="P24" i="10"/>
  <c r="N24" i="10"/>
  <c r="L24" i="10"/>
  <c r="J24" i="10"/>
  <c r="H24" i="10"/>
  <c r="F24" i="10"/>
  <c r="D24" i="10"/>
  <c r="V23" i="10"/>
  <c r="T23" i="10"/>
  <c r="R23" i="10"/>
  <c r="P23" i="10"/>
  <c r="N23" i="10"/>
  <c r="L23" i="10"/>
  <c r="J23" i="10"/>
  <c r="H23" i="10"/>
  <c r="F23" i="10"/>
  <c r="D23" i="10"/>
  <c r="V22" i="10"/>
  <c r="T22" i="10"/>
  <c r="R22" i="10"/>
  <c r="P22" i="10"/>
  <c r="N22" i="10"/>
  <c r="L22" i="10"/>
  <c r="J22" i="10"/>
  <c r="H22" i="10"/>
  <c r="F22" i="10"/>
  <c r="D22" i="10"/>
  <c r="V21" i="10"/>
  <c r="T21" i="10"/>
  <c r="R21" i="10"/>
  <c r="P21" i="10"/>
  <c r="N21" i="10"/>
  <c r="L21" i="10"/>
  <c r="J21" i="10"/>
  <c r="H21" i="10"/>
  <c r="F21" i="10"/>
  <c r="D21" i="10"/>
  <c r="V14" i="10"/>
  <c r="R14" i="10"/>
  <c r="P14" i="10"/>
  <c r="J13" i="10"/>
  <c r="N12" i="10"/>
  <c r="J12" i="10"/>
  <c r="H12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V9" i="10"/>
  <c r="U9" i="10"/>
  <c r="T9" i="10"/>
  <c r="T14" i="10" s="1"/>
  <c r="S9" i="10"/>
  <c r="R9" i="10"/>
  <c r="Q9" i="10"/>
  <c r="P9" i="10"/>
  <c r="O9" i="10"/>
  <c r="N9" i="10"/>
  <c r="N14" i="10" s="1"/>
  <c r="M9" i="10"/>
  <c r="L9" i="10"/>
  <c r="L14" i="10" s="1"/>
  <c r="K9" i="10"/>
  <c r="J9" i="10"/>
  <c r="J14" i="10" s="1"/>
  <c r="I9" i="10"/>
  <c r="H9" i="10"/>
  <c r="H14" i="10" s="1"/>
  <c r="G9" i="10"/>
  <c r="F9" i="10"/>
  <c r="F14" i="10" s="1"/>
  <c r="E9" i="10"/>
  <c r="D9" i="10"/>
  <c r="D14" i="10" s="1"/>
  <c r="C9" i="10"/>
  <c r="V8" i="10"/>
  <c r="V13" i="10" s="1"/>
  <c r="U8" i="10"/>
  <c r="T8" i="10"/>
  <c r="T13" i="10" s="1"/>
  <c r="S8" i="10"/>
  <c r="R8" i="10"/>
  <c r="R13" i="10" s="1"/>
  <c r="Q8" i="10"/>
  <c r="P8" i="10"/>
  <c r="P13" i="10" s="1"/>
  <c r="O8" i="10"/>
  <c r="N8" i="10"/>
  <c r="N13" i="10" s="1"/>
  <c r="M8" i="10"/>
  <c r="L8" i="10"/>
  <c r="L13" i="10" s="1"/>
  <c r="K8" i="10"/>
  <c r="J8" i="10"/>
  <c r="I8" i="10"/>
  <c r="H8" i="10"/>
  <c r="H13" i="10" s="1"/>
  <c r="G8" i="10"/>
  <c r="F8" i="10"/>
  <c r="F13" i="10" s="1"/>
  <c r="E8" i="10"/>
  <c r="D8" i="10"/>
  <c r="D13" i="10" s="1"/>
  <c r="C8" i="10"/>
  <c r="V7" i="10"/>
  <c r="V12" i="10" s="1"/>
  <c r="U7" i="10"/>
  <c r="T7" i="10"/>
  <c r="T12" i="10" s="1"/>
  <c r="S7" i="10"/>
  <c r="R7" i="10"/>
  <c r="R12" i="10" s="1"/>
  <c r="Q7" i="10"/>
  <c r="P7" i="10"/>
  <c r="P12" i="10" s="1"/>
  <c r="O7" i="10"/>
  <c r="N7" i="10"/>
  <c r="M7" i="10"/>
  <c r="L7" i="10"/>
  <c r="L12" i="10" s="1"/>
  <c r="K7" i="10"/>
  <c r="J7" i="10"/>
  <c r="I7" i="10"/>
  <c r="H7" i="10"/>
  <c r="G7" i="10"/>
  <c r="F7" i="10"/>
  <c r="F12" i="10" s="1"/>
  <c r="E7" i="10"/>
  <c r="D7" i="10"/>
  <c r="D12" i="10" s="1"/>
  <c r="C7" i="10"/>
  <c r="V6" i="10"/>
  <c r="V11" i="10" s="1"/>
  <c r="U6" i="10"/>
  <c r="T6" i="10"/>
  <c r="T11" i="10" s="1"/>
  <c r="S6" i="10"/>
  <c r="R6" i="10"/>
  <c r="R11" i="10" s="1"/>
  <c r="Q6" i="10"/>
  <c r="P6" i="10"/>
  <c r="P11" i="10" s="1"/>
  <c r="O6" i="10"/>
  <c r="N6" i="10"/>
  <c r="N11" i="10" s="1"/>
  <c r="M6" i="10"/>
  <c r="L6" i="10"/>
  <c r="L11" i="10" s="1"/>
  <c r="K6" i="10"/>
  <c r="J6" i="10"/>
  <c r="J11" i="10" s="1"/>
  <c r="I6" i="10"/>
  <c r="H6" i="10"/>
  <c r="H11" i="10" s="1"/>
  <c r="G6" i="10"/>
  <c r="F6" i="10"/>
  <c r="F11" i="10" s="1"/>
  <c r="E6" i="10"/>
  <c r="D6" i="10"/>
  <c r="D11" i="10" s="1"/>
  <c r="C6" i="10"/>
  <c r="P102" i="8"/>
  <c r="S101" i="8"/>
  <c r="D101" i="8"/>
  <c r="C101" i="8"/>
  <c r="S100" i="8"/>
  <c r="Q100" i="8" s="1"/>
  <c r="N100" i="8"/>
  <c r="K100" i="8"/>
  <c r="H100" i="8"/>
  <c r="D100" i="8"/>
  <c r="E100" i="8" s="1"/>
  <c r="C100" i="8"/>
  <c r="S99" i="8"/>
  <c r="Q99" i="8" s="1"/>
  <c r="N99" i="8"/>
  <c r="K99" i="8"/>
  <c r="H99" i="8"/>
  <c r="D99" i="8"/>
  <c r="E99" i="8" s="1"/>
  <c r="C99" i="8"/>
  <c r="S98" i="8"/>
  <c r="Q98" i="8" s="1"/>
  <c r="N98" i="8"/>
  <c r="K98" i="8"/>
  <c r="H98" i="8"/>
  <c r="D98" i="8"/>
  <c r="E98" i="8" s="1"/>
  <c r="C98" i="8"/>
  <c r="S97" i="8"/>
  <c r="Q97" i="8" s="1"/>
  <c r="N97" i="8"/>
  <c r="K97" i="8"/>
  <c r="H97" i="8"/>
  <c r="D97" i="8"/>
  <c r="E97" i="8" s="1"/>
  <c r="C97" i="8"/>
  <c r="S96" i="8"/>
  <c r="D96" i="8"/>
  <c r="C96" i="8"/>
  <c r="S95" i="8"/>
  <c r="Q95" i="8" s="1"/>
  <c r="N95" i="8"/>
  <c r="K95" i="8"/>
  <c r="H95" i="8"/>
  <c r="D95" i="8"/>
  <c r="E95" i="8" s="1"/>
  <c r="C95" i="8"/>
  <c r="S94" i="8"/>
  <c r="Q94" i="8" s="1"/>
  <c r="N94" i="8"/>
  <c r="K94" i="8"/>
  <c r="H94" i="8"/>
  <c r="E94" i="8"/>
  <c r="D94" i="8"/>
  <c r="C94" i="8"/>
  <c r="S93" i="8"/>
  <c r="Q93" i="8" s="1"/>
  <c r="N93" i="8"/>
  <c r="K93" i="8"/>
  <c r="H93" i="8"/>
  <c r="D93" i="8"/>
  <c r="E93" i="8" s="1"/>
  <c r="C93" i="8"/>
  <c r="S92" i="8"/>
  <c r="Q92" i="8" s="1"/>
  <c r="N92" i="8"/>
  <c r="K92" i="8"/>
  <c r="H92" i="8"/>
  <c r="D92" i="8"/>
  <c r="E92" i="8" s="1"/>
  <c r="C92" i="8"/>
  <c r="S91" i="8"/>
  <c r="D91" i="8"/>
  <c r="C91" i="8"/>
  <c r="S90" i="8"/>
  <c r="Q90" i="8" s="1"/>
  <c r="N90" i="8"/>
  <c r="K90" i="8"/>
  <c r="H90" i="8"/>
  <c r="D90" i="8"/>
  <c r="E90" i="8" s="1"/>
  <c r="C90" i="8"/>
  <c r="S89" i="8"/>
  <c r="Q89" i="8" s="1"/>
  <c r="N89" i="8"/>
  <c r="K89" i="8"/>
  <c r="H89" i="8"/>
  <c r="D89" i="8"/>
  <c r="E89" i="8" s="1"/>
  <c r="C89" i="8"/>
  <c r="S88" i="8"/>
  <c r="Q88" i="8" s="1"/>
  <c r="N88" i="8"/>
  <c r="K88" i="8"/>
  <c r="H88" i="8"/>
  <c r="D88" i="8"/>
  <c r="E88" i="8" s="1"/>
  <c r="C88" i="8"/>
  <c r="S87" i="8"/>
  <c r="Q87" i="8" s="1"/>
  <c r="N87" i="8"/>
  <c r="K87" i="8"/>
  <c r="H87" i="8"/>
  <c r="D87" i="8"/>
  <c r="E87" i="8" s="1"/>
  <c r="C87" i="8"/>
  <c r="S86" i="8"/>
  <c r="D86" i="8"/>
  <c r="C86" i="8"/>
  <c r="S85" i="8"/>
  <c r="Q85" i="8" s="1"/>
  <c r="N85" i="8"/>
  <c r="K85" i="8"/>
  <c r="H85" i="8"/>
  <c r="E85" i="8"/>
  <c r="D85" i="8"/>
  <c r="C85" i="8"/>
  <c r="S84" i="8"/>
  <c r="Q84" i="8" s="1"/>
  <c r="N84" i="8"/>
  <c r="K84" i="8"/>
  <c r="H84" i="8"/>
  <c r="E84" i="8"/>
  <c r="D84" i="8"/>
  <c r="C84" i="8"/>
  <c r="S83" i="8"/>
  <c r="Q83" i="8"/>
  <c r="N83" i="8"/>
  <c r="K83" i="8"/>
  <c r="H83" i="8"/>
  <c r="E83" i="8"/>
  <c r="D83" i="8"/>
  <c r="C83" i="8"/>
  <c r="S82" i="8"/>
  <c r="Q82" i="8" s="1"/>
  <c r="N82" i="8"/>
  <c r="K82" i="8"/>
  <c r="H82" i="8"/>
  <c r="E82" i="8"/>
  <c r="D82" i="8"/>
  <c r="C82" i="8"/>
  <c r="S81" i="8"/>
  <c r="D81" i="8"/>
  <c r="C81" i="8"/>
  <c r="S80" i="8"/>
  <c r="Q80" i="8"/>
  <c r="N80" i="8"/>
  <c r="K80" i="8"/>
  <c r="H80" i="8"/>
  <c r="D80" i="8"/>
  <c r="E80" i="8" s="1"/>
  <c r="C80" i="8"/>
  <c r="S79" i="8"/>
  <c r="Q79" i="8"/>
  <c r="N79" i="8"/>
  <c r="K79" i="8"/>
  <c r="H79" i="8"/>
  <c r="D79" i="8"/>
  <c r="E79" i="8" s="1"/>
  <c r="C79" i="8"/>
  <c r="S78" i="8"/>
  <c r="Q78" i="8" s="1"/>
  <c r="N78" i="8"/>
  <c r="K78" i="8"/>
  <c r="H78" i="8"/>
  <c r="D78" i="8"/>
  <c r="E78" i="8" s="1"/>
  <c r="C78" i="8"/>
  <c r="S77" i="8"/>
  <c r="Q77" i="8" s="1"/>
  <c r="N77" i="8"/>
  <c r="K77" i="8"/>
  <c r="H77" i="8"/>
  <c r="D77" i="8"/>
  <c r="E77" i="8" s="1"/>
  <c r="C77" i="8"/>
  <c r="S76" i="8"/>
  <c r="D76" i="8"/>
  <c r="C76" i="8"/>
  <c r="S75" i="8"/>
  <c r="Q75" i="8" s="1"/>
  <c r="N75" i="8"/>
  <c r="K75" i="8"/>
  <c r="H75" i="8"/>
  <c r="D75" i="8"/>
  <c r="E75" i="8" s="1"/>
  <c r="C75" i="8"/>
  <c r="S74" i="8"/>
  <c r="Q74" i="8" s="1"/>
  <c r="N74" i="8"/>
  <c r="K74" i="8"/>
  <c r="H74" i="8"/>
  <c r="D74" i="8"/>
  <c r="E74" i="8" s="1"/>
  <c r="C74" i="8"/>
  <c r="S73" i="8"/>
  <c r="Q73" i="8" s="1"/>
  <c r="N73" i="8"/>
  <c r="K73" i="8"/>
  <c r="H73" i="8"/>
  <c r="D73" i="8"/>
  <c r="E73" i="8" s="1"/>
  <c r="C73" i="8"/>
  <c r="S72" i="8"/>
  <c r="Q72" i="8" s="1"/>
  <c r="N72" i="8"/>
  <c r="K72" i="8"/>
  <c r="H72" i="8"/>
  <c r="D72" i="8"/>
  <c r="E72" i="8" s="1"/>
  <c r="C72" i="8"/>
  <c r="S71" i="8"/>
  <c r="D71" i="8"/>
  <c r="C71" i="8"/>
  <c r="S70" i="8"/>
  <c r="Q70" i="8" s="1"/>
  <c r="N70" i="8"/>
  <c r="K70" i="8"/>
  <c r="H70" i="8"/>
  <c r="D70" i="8"/>
  <c r="E70" i="8" s="1"/>
  <c r="C70" i="8"/>
  <c r="S69" i="8"/>
  <c r="Q69" i="8" s="1"/>
  <c r="N69" i="8"/>
  <c r="K69" i="8"/>
  <c r="H69" i="8"/>
  <c r="D69" i="8"/>
  <c r="E69" i="8" s="1"/>
  <c r="C69" i="8"/>
  <c r="S68" i="8"/>
  <c r="Q68" i="8" s="1"/>
  <c r="N68" i="8"/>
  <c r="K68" i="8"/>
  <c r="H68" i="8"/>
  <c r="D68" i="8"/>
  <c r="E68" i="8" s="1"/>
  <c r="C68" i="8"/>
  <c r="S67" i="8"/>
  <c r="Q67" i="8" s="1"/>
  <c r="N67" i="8"/>
  <c r="K67" i="8"/>
  <c r="H67" i="8"/>
  <c r="D67" i="8"/>
  <c r="E67" i="8" s="1"/>
  <c r="C67" i="8"/>
  <c r="S61" i="8"/>
  <c r="V60" i="8"/>
  <c r="T60" i="8"/>
  <c r="R60" i="8"/>
  <c r="P60" i="8"/>
  <c r="N60" i="8"/>
  <c r="L60" i="8"/>
  <c r="J60" i="8"/>
  <c r="H60" i="8"/>
  <c r="F60" i="8"/>
  <c r="D60" i="8"/>
  <c r="V59" i="8"/>
  <c r="V54" i="8" s="1"/>
  <c r="P59" i="8"/>
  <c r="P54" i="8" s="1"/>
  <c r="N59" i="8"/>
  <c r="N54" i="8" s="1"/>
  <c r="L59" i="8"/>
  <c r="J59" i="8"/>
  <c r="H59" i="8"/>
  <c r="F59" i="8"/>
  <c r="D59" i="8"/>
  <c r="D54" i="8" s="1"/>
  <c r="V58" i="8"/>
  <c r="V53" i="8" s="1"/>
  <c r="T58" i="8"/>
  <c r="R58" i="8"/>
  <c r="P58" i="8"/>
  <c r="P53" i="8" s="1"/>
  <c r="N58" i="8"/>
  <c r="N53" i="8" s="1"/>
  <c r="L58" i="8"/>
  <c r="L53" i="8" s="1"/>
  <c r="J58" i="8"/>
  <c r="J53" i="8" s="1"/>
  <c r="H58" i="8"/>
  <c r="F58" i="8"/>
  <c r="D58" i="8"/>
  <c r="V57" i="8"/>
  <c r="T57" i="8"/>
  <c r="T52" i="8" s="1"/>
  <c r="R57" i="8"/>
  <c r="R52" i="8" s="1"/>
  <c r="P57" i="8"/>
  <c r="N57" i="8"/>
  <c r="L57" i="8"/>
  <c r="L52" i="8" s="1"/>
  <c r="J57" i="8"/>
  <c r="J52" i="8" s="1"/>
  <c r="H57" i="8"/>
  <c r="H52" i="8" s="1"/>
  <c r="F57" i="8"/>
  <c r="F52" i="8" s="1"/>
  <c r="D57" i="8"/>
  <c r="V56" i="8"/>
  <c r="T56" i="8"/>
  <c r="R56" i="8"/>
  <c r="P56" i="8"/>
  <c r="P51" i="8" s="1"/>
  <c r="N56" i="8"/>
  <c r="N51" i="8" s="1"/>
  <c r="L56" i="8"/>
  <c r="J56" i="8"/>
  <c r="H56" i="8"/>
  <c r="H51" i="8" s="1"/>
  <c r="F56" i="8"/>
  <c r="F51" i="8" s="1"/>
  <c r="D56" i="8"/>
  <c r="D51" i="8" s="1"/>
  <c r="T54" i="8"/>
  <c r="R54" i="8"/>
  <c r="L54" i="8"/>
  <c r="J54" i="8"/>
  <c r="H54" i="8"/>
  <c r="F54" i="8"/>
  <c r="T53" i="8"/>
  <c r="R53" i="8"/>
  <c r="H53" i="8"/>
  <c r="F53" i="8"/>
  <c r="D53" i="8"/>
  <c r="V52" i="8"/>
  <c r="P52" i="8"/>
  <c r="N52" i="8"/>
  <c r="D52" i="8"/>
  <c r="V51" i="8"/>
  <c r="T51" i="8"/>
  <c r="R51" i="8"/>
  <c r="L51" i="8"/>
  <c r="J51" i="8"/>
  <c r="V44" i="8"/>
  <c r="T44" i="8"/>
  <c r="R44" i="8"/>
  <c r="P44" i="8"/>
  <c r="N44" i="8"/>
  <c r="L44" i="8"/>
  <c r="J44" i="8"/>
  <c r="H44" i="8"/>
  <c r="F44" i="8"/>
  <c r="D44" i="8"/>
  <c r="V43" i="8"/>
  <c r="T43" i="8"/>
  <c r="R43" i="8"/>
  <c r="P43" i="8"/>
  <c r="N43" i="8"/>
  <c r="L43" i="8"/>
  <c r="J43" i="8"/>
  <c r="H43" i="8"/>
  <c r="F43" i="8"/>
  <c r="D43" i="8"/>
  <c r="V42" i="8"/>
  <c r="T42" i="8"/>
  <c r="R42" i="8"/>
  <c r="P42" i="8"/>
  <c r="N42" i="8"/>
  <c r="L42" i="8"/>
  <c r="J42" i="8"/>
  <c r="H42" i="8"/>
  <c r="F42" i="8"/>
  <c r="D42" i="8"/>
  <c r="V41" i="8"/>
  <c r="T41" i="8"/>
  <c r="R41" i="8"/>
  <c r="P41" i="8"/>
  <c r="N41" i="8"/>
  <c r="L41" i="8"/>
  <c r="J41" i="8"/>
  <c r="H41" i="8"/>
  <c r="F41" i="8"/>
  <c r="D41" i="8"/>
  <c r="V34" i="8"/>
  <c r="T34" i="8"/>
  <c r="R34" i="8"/>
  <c r="P34" i="8"/>
  <c r="N34" i="8"/>
  <c r="L34" i="8"/>
  <c r="J34" i="8"/>
  <c r="H34" i="8"/>
  <c r="F34" i="8"/>
  <c r="D34" i="8"/>
  <c r="V33" i="8"/>
  <c r="T33" i="8"/>
  <c r="R33" i="8"/>
  <c r="P33" i="8"/>
  <c r="N33" i="8"/>
  <c r="L33" i="8"/>
  <c r="J33" i="8"/>
  <c r="H33" i="8"/>
  <c r="F33" i="8"/>
  <c r="D33" i="8"/>
  <c r="V32" i="8"/>
  <c r="T32" i="8"/>
  <c r="R32" i="8"/>
  <c r="P32" i="8"/>
  <c r="N32" i="8"/>
  <c r="L32" i="8"/>
  <c r="J32" i="8"/>
  <c r="H32" i="8"/>
  <c r="F32" i="8"/>
  <c r="D32" i="8"/>
  <c r="V31" i="8"/>
  <c r="T31" i="8"/>
  <c r="R31" i="8"/>
  <c r="P31" i="8"/>
  <c r="N31" i="8"/>
  <c r="L31" i="8"/>
  <c r="J31" i="8"/>
  <c r="H31" i="8"/>
  <c r="F31" i="8"/>
  <c r="D31" i="8"/>
  <c r="V24" i="8"/>
  <c r="T24" i="8"/>
  <c r="R24" i="8"/>
  <c r="P24" i="8"/>
  <c r="N24" i="8"/>
  <c r="L24" i="8"/>
  <c r="J24" i="8"/>
  <c r="H24" i="8"/>
  <c r="F24" i="8"/>
  <c r="D24" i="8"/>
  <c r="V23" i="8"/>
  <c r="T23" i="8"/>
  <c r="R23" i="8"/>
  <c r="P23" i="8"/>
  <c r="N23" i="8"/>
  <c r="L23" i="8"/>
  <c r="J23" i="8"/>
  <c r="H23" i="8"/>
  <c r="F23" i="8"/>
  <c r="D23" i="8"/>
  <c r="V22" i="8"/>
  <c r="T22" i="8"/>
  <c r="R22" i="8"/>
  <c r="P22" i="8"/>
  <c r="N22" i="8"/>
  <c r="L22" i="8"/>
  <c r="J22" i="8"/>
  <c r="H22" i="8"/>
  <c r="F22" i="8"/>
  <c r="D22" i="8"/>
  <c r="V21" i="8"/>
  <c r="T21" i="8"/>
  <c r="R21" i="8"/>
  <c r="P21" i="8"/>
  <c r="N21" i="8"/>
  <c r="L21" i="8"/>
  <c r="J21" i="8"/>
  <c r="H21" i="8"/>
  <c r="F21" i="8"/>
  <c r="D21" i="8"/>
  <c r="P14" i="8"/>
  <c r="L14" i="8"/>
  <c r="D13" i="8"/>
  <c r="N12" i="8"/>
  <c r="L11" i="8"/>
  <c r="H11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V9" i="8"/>
  <c r="V14" i="8" s="1"/>
  <c r="U9" i="8"/>
  <c r="T9" i="8"/>
  <c r="T14" i="8" s="1"/>
  <c r="S9" i="8"/>
  <c r="R9" i="8"/>
  <c r="R14" i="8" s="1"/>
  <c r="Q9" i="8"/>
  <c r="P9" i="8"/>
  <c r="O9" i="8"/>
  <c r="N9" i="8"/>
  <c r="N14" i="8" s="1"/>
  <c r="M9" i="8"/>
  <c r="L9" i="8"/>
  <c r="K9" i="8"/>
  <c r="J9" i="8"/>
  <c r="J14" i="8" s="1"/>
  <c r="I9" i="8"/>
  <c r="H9" i="8"/>
  <c r="H14" i="8" s="1"/>
  <c r="G9" i="8"/>
  <c r="F9" i="8"/>
  <c r="F14" i="8" s="1"/>
  <c r="E9" i="8"/>
  <c r="D9" i="8"/>
  <c r="D14" i="8" s="1"/>
  <c r="C9" i="8"/>
  <c r="V8" i="8"/>
  <c r="V13" i="8" s="1"/>
  <c r="U8" i="8"/>
  <c r="T8" i="8"/>
  <c r="T13" i="8" s="1"/>
  <c r="S8" i="8"/>
  <c r="R8" i="8"/>
  <c r="R13" i="8" s="1"/>
  <c r="Q8" i="8"/>
  <c r="P8" i="8"/>
  <c r="P13" i="8" s="1"/>
  <c r="O8" i="8"/>
  <c r="N8" i="8"/>
  <c r="N13" i="8" s="1"/>
  <c r="M8" i="8"/>
  <c r="L8" i="8"/>
  <c r="L13" i="8" s="1"/>
  <c r="K8" i="8"/>
  <c r="J8" i="8"/>
  <c r="J13" i="8" s="1"/>
  <c r="I8" i="8"/>
  <c r="H8" i="8"/>
  <c r="H13" i="8" s="1"/>
  <c r="G8" i="8"/>
  <c r="F8" i="8"/>
  <c r="F13" i="8" s="1"/>
  <c r="E8" i="8"/>
  <c r="D8" i="8"/>
  <c r="C8" i="8"/>
  <c r="V7" i="8"/>
  <c r="V12" i="8" s="1"/>
  <c r="U7" i="8"/>
  <c r="T7" i="8"/>
  <c r="T12" i="8" s="1"/>
  <c r="S7" i="8"/>
  <c r="R7" i="8"/>
  <c r="R12" i="8" s="1"/>
  <c r="Q7" i="8"/>
  <c r="P7" i="8"/>
  <c r="P12" i="8" s="1"/>
  <c r="O7" i="8"/>
  <c r="N7" i="8"/>
  <c r="M7" i="8"/>
  <c r="L7" i="8"/>
  <c r="L12" i="8" s="1"/>
  <c r="K7" i="8"/>
  <c r="J7" i="8"/>
  <c r="J12" i="8" s="1"/>
  <c r="I7" i="8"/>
  <c r="H7" i="8"/>
  <c r="H12" i="8" s="1"/>
  <c r="G7" i="8"/>
  <c r="F7" i="8"/>
  <c r="F12" i="8" s="1"/>
  <c r="E7" i="8"/>
  <c r="D7" i="8"/>
  <c r="D12" i="8" s="1"/>
  <c r="C7" i="8"/>
  <c r="V6" i="8"/>
  <c r="V11" i="8" s="1"/>
  <c r="U6" i="8"/>
  <c r="T6" i="8"/>
  <c r="T11" i="8" s="1"/>
  <c r="S6" i="8"/>
  <c r="R6" i="8"/>
  <c r="R11" i="8" s="1"/>
  <c r="Q6" i="8"/>
  <c r="P6" i="8"/>
  <c r="P11" i="8" s="1"/>
  <c r="O6" i="8"/>
  <c r="N6" i="8"/>
  <c r="N11" i="8" s="1"/>
  <c r="M6" i="8"/>
  <c r="L6" i="8"/>
  <c r="K6" i="8"/>
  <c r="J6" i="8"/>
  <c r="J11" i="8" s="1"/>
  <c r="I6" i="8"/>
  <c r="H6" i="8"/>
  <c r="G6" i="8"/>
  <c r="F6" i="8"/>
  <c r="F11" i="8" s="1"/>
  <c r="E6" i="8"/>
  <c r="D6" i="8"/>
  <c r="D11" i="8" s="1"/>
  <c r="C6" i="8"/>
  <c r="P102" i="6"/>
  <c r="S61" i="6" s="1"/>
  <c r="S101" i="6"/>
  <c r="D101" i="6"/>
  <c r="C101" i="6"/>
  <c r="S100" i="6"/>
  <c r="Q100" i="6" s="1"/>
  <c r="N100" i="6"/>
  <c r="K100" i="6"/>
  <c r="H100" i="6"/>
  <c r="E100" i="6"/>
  <c r="D100" i="6"/>
  <c r="C100" i="6"/>
  <c r="S99" i="6"/>
  <c r="Q99" i="6" s="1"/>
  <c r="N99" i="6"/>
  <c r="K99" i="6"/>
  <c r="H99" i="6"/>
  <c r="E99" i="6"/>
  <c r="D99" i="6"/>
  <c r="C99" i="6"/>
  <c r="S98" i="6"/>
  <c r="Q98" i="6" s="1"/>
  <c r="N98" i="6"/>
  <c r="K98" i="6"/>
  <c r="H98" i="6"/>
  <c r="D98" i="6"/>
  <c r="E98" i="6" s="1"/>
  <c r="C98" i="6"/>
  <c r="S97" i="6"/>
  <c r="Q97" i="6" s="1"/>
  <c r="N97" i="6"/>
  <c r="K97" i="6"/>
  <c r="H97" i="6"/>
  <c r="D97" i="6"/>
  <c r="E97" i="6" s="1"/>
  <c r="C97" i="6"/>
  <c r="S96" i="6"/>
  <c r="D96" i="6"/>
  <c r="C96" i="6"/>
  <c r="S95" i="6"/>
  <c r="Q95" i="6" s="1"/>
  <c r="N95" i="6"/>
  <c r="K95" i="6"/>
  <c r="H95" i="6"/>
  <c r="E95" i="6"/>
  <c r="D95" i="6"/>
  <c r="C95" i="6"/>
  <c r="S94" i="6"/>
  <c r="Q94" i="6" s="1"/>
  <c r="N94" i="6"/>
  <c r="K94" i="6"/>
  <c r="H94" i="6"/>
  <c r="D94" i="6"/>
  <c r="E94" i="6" s="1"/>
  <c r="C94" i="6"/>
  <c r="S93" i="6"/>
  <c r="Q93" i="6" s="1"/>
  <c r="N93" i="6"/>
  <c r="K93" i="6"/>
  <c r="H93" i="6"/>
  <c r="D93" i="6"/>
  <c r="E93" i="6" s="1"/>
  <c r="C93" i="6"/>
  <c r="S92" i="6"/>
  <c r="Q92" i="6" s="1"/>
  <c r="N92" i="6"/>
  <c r="K92" i="6"/>
  <c r="H92" i="6"/>
  <c r="E92" i="6"/>
  <c r="D92" i="6"/>
  <c r="C92" i="6"/>
  <c r="S91" i="6"/>
  <c r="D91" i="6"/>
  <c r="C91" i="6"/>
  <c r="S90" i="6"/>
  <c r="Q90" i="6"/>
  <c r="N90" i="6"/>
  <c r="K90" i="6"/>
  <c r="H90" i="6"/>
  <c r="D90" i="6"/>
  <c r="E90" i="6" s="1"/>
  <c r="C90" i="6"/>
  <c r="S89" i="6"/>
  <c r="Q89" i="6" s="1"/>
  <c r="N89" i="6"/>
  <c r="K89" i="6"/>
  <c r="H89" i="6"/>
  <c r="E89" i="6"/>
  <c r="D89" i="6"/>
  <c r="C89" i="6"/>
  <c r="S88" i="6"/>
  <c r="Q88" i="6"/>
  <c r="N88" i="6"/>
  <c r="K88" i="6"/>
  <c r="H88" i="6"/>
  <c r="E88" i="6"/>
  <c r="D88" i="6"/>
  <c r="C88" i="6"/>
  <c r="S87" i="6"/>
  <c r="Q87" i="6"/>
  <c r="N87" i="6"/>
  <c r="K87" i="6"/>
  <c r="H87" i="6"/>
  <c r="D87" i="6"/>
  <c r="E87" i="6" s="1"/>
  <c r="C87" i="6"/>
  <c r="S86" i="6"/>
  <c r="D86" i="6"/>
  <c r="C86" i="6"/>
  <c r="S85" i="6"/>
  <c r="Q85" i="6"/>
  <c r="N85" i="6"/>
  <c r="K85" i="6"/>
  <c r="H85" i="6"/>
  <c r="D85" i="6"/>
  <c r="E85" i="6" s="1"/>
  <c r="C85" i="6"/>
  <c r="S84" i="6"/>
  <c r="Q84" i="6" s="1"/>
  <c r="N84" i="6"/>
  <c r="K84" i="6"/>
  <c r="H84" i="6"/>
  <c r="D84" i="6"/>
  <c r="E84" i="6" s="1"/>
  <c r="C84" i="6"/>
  <c r="S83" i="6"/>
  <c r="Q83" i="6" s="1"/>
  <c r="N83" i="6"/>
  <c r="K83" i="6"/>
  <c r="H83" i="6"/>
  <c r="D83" i="6"/>
  <c r="E83" i="6" s="1"/>
  <c r="C83" i="6"/>
  <c r="S82" i="6"/>
  <c r="Q82" i="6" s="1"/>
  <c r="N82" i="6"/>
  <c r="K82" i="6"/>
  <c r="H82" i="6"/>
  <c r="D82" i="6"/>
  <c r="E82" i="6" s="1"/>
  <c r="C82" i="6"/>
  <c r="S81" i="6"/>
  <c r="D81" i="6"/>
  <c r="C81" i="6"/>
  <c r="S80" i="6"/>
  <c r="Q80" i="6" s="1"/>
  <c r="N80" i="6"/>
  <c r="K80" i="6"/>
  <c r="H80" i="6"/>
  <c r="D80" i="6"/>
  <c r="E80" i="6" s="1"/>
  <c r="C80" i="6"/>
  <c r="S79" i="6"/>
  <c r="Q79" i="6" s="1"/>
  <c r="N79" i="6"/>
  <c r="K79" i="6"/>
  <c r="H79" i="6"/>
  <c r="D79" i="6"/>
  <c r="E79" i="6" s="1"/>
  <c r="C79" i="6"/>
  <c r="S78" i="6"/>
  <c r="Q78" i="6" s="1"/>
  <c r="N78" i="6"/>
  <c r="K78" i="6"/>
  <c r="H78" i="6"/>
  <c r="D78" i="6"/>
  <c r="E78" i="6" s="1"/>
  <c r="C78" i="6"/>
  <c r="S77" i="6"/>
  <c r="Q77" i="6" s="1"/>
  <c r="N77" i="6"/>
  <c r="K77" i="6"/>
  <c r="H77" i="6"/>
  <c r="D77" i="6"/>
  <c r="E77" i="6" s="1"/>
  <c r="C77" i="6"/>
  <c r="S76" i="6"/>
  <c r="D76" i="6"/>
  <c r="C76" i="6"/>
  <c r="S75" i="6"/>
  <c r="Q75" i="6" s="1"/>
  <c r="N75" i="6"/>
  <c r="K75" i="6"/>
  <c r="H75" i="6"/>
  <c r="E75" i="6"/>
  <c r="D75" i="6"/>
  <c r="C75" i="6"/>
  <c r="S74" i="6"/>
  <c r="Q74" i="6"/>
  <c r="N74" i="6"/>
  <c r="K74" i="6"/>
  <c r="H74" i="6"/>
  <c r="E74" i="6"/>
  <c r="D74" i="6"/>
  <c r="C74" i="6"/>
  <c r="S73" i="6"/>
  <c r="Q73" i="6" s="1"/>
  <c r="N73" i="6"/>
  <c r="K73" i="6"/>
  <c r="H73" i="6"/>
  <c r="E73" i="6"/>
  <c r="D73" i="6"/>
  <c r="C73" i="6"/>
  <c r="S72" i="6"/>
  <c r="Q72" i="6" s="1"/>
  <c r="N72" i="6"/>
  <c r="K72" i="6"/>
  <c r="H72" i="6"/>
  <c r="E72" i="6"/>
  <c r="D72" i="6"/>
  <c r="C72" i="6"/>
  <c r="S71" i="6"/>
  <c r="D71" i="6"/>
  <c r="C71" i="6"/>
  <c r="S70" i="6"/>
  <c r="Q70" i="6" s="1"/>
  <c r="N70" i="6"/>
  <c r="K70" i="6"/>
  <c r="H70" i="6"/>
  <c r="D70" i="6"/>
  <c r="E70" i="6" s="1"/>
  <c r="C70" i="6"/>
  <c r="S69" i="6"/>
  <c r="Q69" i="6"/>
  <c r="N69" i="6"/>
  <c r="K69" i="6"/>
  <c r="H69" i="6"/>
  <c r="D69" i="6"/>
  <c r="E69" i="6" s="1"/>
  <c r="C69" i="6"/>
  <c r="S68" i="6"/>
  <c r="Q68" i="6" s="1"/>
  <c r="N68" i="6"/>
  <c r="K68" i="6"/>
  <c r="H68" i="6"/>
  <c r="D68" i="6"/>
  <c r="E68" i="6" s="1"/>
  <c r="C68" i="6"/>
  <c r="S67" i="6"/>
  <c r="Q67" i="6"/>
  <c r="N67" i="6"/>
  <c r="K67" i="6"/>
  <c r="H67" i="6"/>
  <c r="D67" i="6"/>
  <c r="E67" i="6" s="1"/>
  <c r="C67" i="6"/>
  <c r="V60" i="6"/>
  <c r="T60" i="6"/>
  <c r="R60" i="6"/>
  <c r="P60" i="6"/>
  <c r="N60" i="6"/>
  <c r="L60" i="6"/>
  <c r="J60" i="6"/>
  <c r="H60" i="6"/>
  <c r="F60" i="6"/>
  <c r="D60" i="6"/>
  <c r="V59" i="6"/>
  <c r="R59" i="6"/>
  <c r="R54" i="6" s="1"/>
  <c r="P59" i="6"/>
  <c r="P54" i="6" s="1"/>
  <c r="N59" i="6"/>
  <c r="L59" i="6"/>
  <c r="J59" i="6"/>
  <c r="H59" i="6"/>
  <c r="H54" i="6" s="1"/>
  <c r="F59" i="6"/>
  <c r="F54" i="6" s="1"/>
  <c r="D59" i="6"/>
  <c r="D54" i="6" s="1"/>
  <c r="V58" i="6"/>
  <c r="T58" i="6"/>
  <c r="R58" i="6"/>
  <c r="P58" i="6"/>
  <c r="N58" i="6"/>
  <c r="N53" i="6" s="1"/>
  <c r="L58" i="6"/>
  <c r="L53" i="6" s="1"/>
  <c r="J58" i="6"/>
  <c r="H58" i="6"/>
  <c r="F58" i="6"/>
  <c r="D58" i="6"/>
  <c r="D53" i="6" s="1"/>
  <c r="V57" i="6"/>
  <c r="V52" i="6" s="1"/>
  <c r="T57" i="6"/>
  <c r="T52" i="6" s="1"/>
  <c r="R57" i="6"/>
  <c r="P57" i="6"/>
  <c r="N57" i="6"/>
  <c r="L57" i="6"/>
  <c r="J57" i="6"/>
  <c r="J52" i="6" s="1"/>
  <c r="H57" i="6"/>
  <c r="H52" i="6" s="1"/>
  <c r="F57" i="6"/>
  <c r="D57" i="6"/>
  <c r="V56" i="6"/>
  <c r="T56" i="6"/>
  <c r="T51" i="6" s="1"/>
  <c r="R56" i="6"/>
  <c r="R51" i="6" s="1"/>
  <c r="P56" i="6"/>
  <c r="P51" i="6" s="1"/>
  <c r="N56" i="6"/>
  <c r="L56" i="6"/>
  <c r="J56" i="6"/>
  <c r="H56" i="6"/>
  <c r="F56" i="6"/>
  <c r="F51" i="6" s="1"/>
  <c r="D56" i="6"/>
  <c r="D51" i="6" s="1"/>
  <c r="V54" i="6"/>
  <c r="T54" i="6"/>
  <c r="N54" i="6"/>
  <c r="L54" i="6"/>
  <c r="J54" i="6"/>
  <c r="V53" i="6"/>
  <c r="T53" i="6"/>
  <c r="R53" i="6"/>
  <c r="P53" i="6"/>
  <c r="J53" i="6"/>
  <c r="H53" i="6"/>
  <c r="F53" i="6"/>
  <c r="R52" i="6"/>
  <c r="P52" i="6"/>
  <c r="N52" i="6"/>
  <c r="L52" i="6"/>
  <c r="F52" i="6"/>
  <c r="D52" i="6"/>
  <c r="V51" i="6"/>
  <c r="N51" i="6"/>
  <c r="L51" i="6"/>
  <c r="J51" i="6"/>
  <c r="H51" i="6"/>
  <c r="V44" i="6"/>
  <c r="T44" i="6"/>
  <c r="R44" i="6"/>
  <c r="P44" i="6"/>
  <c r="N44" i="6"/>
  <c r="L44" i="6"/>
  <c r="J44" i="6"/>
  <c r="H44" i="6"/>
  <c r="F44" i="6"/>
  <c r="D44" i="6"/>
  <c r="V43" i="6"/>
  <c r="T43" i="6"/>
  <c r="R43" i="6"/>
  <c r="P43" i="6"/>
  <c r="N43" i="6"/>
  <c r="L43" i="6"/>
  <c r="J43" i="6"/>
  <c r="H43" i="6"/>
  <c r="F43" i="6"/>
  <c r="D43" i="6"/>
  <c r="V42" i="6"/>
  <c r="T42" i="6"/>
  <c r="R42" i="6"/>
  <c r="P42" i="6"/>
  <c r="N42" i="6"/>
  <c r="L42" i="6"/>
  <c r="J42" i="6"/>
  <c r="H42" i="6"/>
  <c r="F42" i="6"/>
  <c r="D42" i="6"/>
  <c r="V41" i="6"/>
  <c r="T41" i="6"/>
  <c r="R41" i="6"/>
  <c r="P41" i="6"/>
  <c r="N41" i="6"/>
  <c r="L41" i="6"/>
  <c r="J41" i="6"/>
  <c r="H41" i="6"/>
  <c r="F41" i="6"/>
  <c r="D41" i="6"/>
  <c r="V34" i="6"/>
  <c r="L34" i="6"/>
  <c r="J34" i="6"/>
  <c r="H34" i="6"/>
  <c r="F34" i="6"/>
  <c r="D34" i="6"/>
  <c r="V33" i="6"/>
  <c r="T33" i="6"/>
  <c r="R33" i="6"/>
  <c r="P33" i="6"/>
  <c r="N33" i="6"/>
  <c r="L33" i="6"/>
  <c r="J33" i="6"/>
  <c r="H33" i="6"/>
  <c r="F33" i="6"/>
  <c r="D33" i="6"/>
  <c r="V32" i="6"/>
  <c r="T32" i="6"/>
  <c r="R32" i="6"/>
  <c r="P32" i="6"/>
  <c r="N32" i="6"/>
  <c r="L32" i="6"/>
  <c r="J32" i="6"/>
  <c r="H32" i="6"/>
  <c r="F32" i="6"/>
  <c r="D32" i="6"/>
  <c r="V31" i="6"/>
  <c r="T31" i="6"/>
  <c r="R31" i="6"/>
  <c r="P31" i="6"/>
  <c r="N31" i="6"/>
  <c r="L31" i="6"/>
  <c r="J31" i="6"/>
  <c r="H31" i="6"/>
  <c r="F31" i="6"/>
  <c r="D31" i="6"/>
  <c r="V24" i="6"/>
  <c r="T24" i="6"/>
  <c r="R24" i="6"/>
  <c r="P24" i="6"/>
  <c r="N24" i="6"/>
  <c r="L24" i="6"/>
  <c r="J24" i="6"/>
  <c r="H24" i="6"/>
  <c r="F24" i="6"/>
  <c r="D24" i="6"/>
  <c r="V23" i="6"/>
  <c r="T23" i="6"/>
  <c r="R23" i="6"/>
  <c r="P23" i="6"/>
  <c r="N23" i="6"/>
  <c r="L23" i="6"/>
  <c r="J23" i="6"/>
  <c r="H23" i="6"/>
  <c r="F23" i="6"/>
  <c r="D23" i="6"/>
  <c r="V22" i="6"/>
  <c r="T22" i="6"/>
  <c r="R22" i="6"/>
  <c r="P22" i="6"/>
  <c r="N22" i="6"/>
  <c r="L22" i="6"/>
  <c r="J22" i="6"/>
  <c r="H22" i="6"/>
  <c r="F22" i="6"/>
  <c r="D22" i="6"/>
  <c r="V21" i="6"/>
  <c r="T21" i="6"/>
  <c r="R21" i="6"/>
  <c r="P21" i="6"/>
  <c r="N21" i="6"/>
  <c r="L21" i="6"/>
  <c r="J21" i="6"/>
  <c r="H21" i="6"/>
  <c r="F21" i="6"/>
  <c r="D21" i="6"/>
  <c r="P13" i="6"/>
  <c r="J13" i="6"/>
  <c r="T12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V9" i="6"/>
  <c r="V14" i="6" s="1"/>
  <c r="U9" i="6"/>
  <c r="T9" i="6"/>
  <c r="T14" i="6" s="1"/>
  <c r="S9" i="6"/>
  <c r="R9" i="6"/>
  <c r="R14" i="6" s="1"/>
  <c r="Q9" i="6"/>
  <c r="P9" i="6"/>
  <c r="P14" i="6" s="1"/>
  <c r="O9" i="6"/>
  <c r="N9" i="6"/>
  <c r="N14" i="6" s="1"/>
  <c r="M9" i="6"/>
  <c r="L9" i="6"/>
  <c r="L14" i="6" s="1"/>
  <c r="K9" i="6"/>
  <c r="J9" i="6"/>
  <c r="J14" i="6" s="1"/>
  <c r="I9" i="6"/>
  <c r="H9" i="6"/>
  <c r="H14" i="6" s="1"/>
  <c r="G9" i="6"/>
  <c r="F9" i="6"/>
  <c r="F14" i="6" s="1"/>
  <c r="E9" i="6"/>
  <c r="D9" i="6"/>
  <c r="D14" i="6" s="1"/>
  <c r="C9" i="6"/>
  <c r="V8" i="6"/>
  <c r="V13" i="6" s="1"/>
  <c r="U8" i="6"/>
  <c r="T8" i="6"/>
  <c r="T13" i="6" s="1"/>
  <c r="S8" i="6"/>
  <c r="R8" i="6"/>
  <c r="R13" i="6" s="1"/>
  <c r="Q8" i="6"/>
  <c r="P8" i="6"/>
  <c r="O8" i="6"/>
  <c r="N8" i="6"/>
  <c r="N13" i="6" s="1"/>
  <c r="M8" i="6"/>
  <c r="L8" i="6"/>
  <c r="L13" i="6" s="1"/>
  <c r="K8" i="6"/>
  <c r="J8" i="6"/>
  <c r="I8" i="6"/>
  <c r="H8" i="6"/>
  <c r="H13" i="6" s="1"/>
  <c r="G8" i="6"/>
  <c r="F8" i="6"/>
  <c r="F13" i="6" s="1"/>
  <c r="E8" i="6"/>
  <c r="D8" i="6"/>
  <c r="D13" i="6" s="1"/>
  <c r="C8" i="6"/>
  <c r="V7" i="6"/>
  <c r="V12" i="6" s="1"/>
  <c r="U7" i="6"/>
  <c r="T7" i="6"/>
  <c r="S7" i="6"/>
  <c r="R7" i="6"/>
  <c r="R12" i="6" s="1"/>
  <c r="Q7" i="6"/>
  <c r="P7" i="6"/>
  <c r="P12" i="6" s="1"/>
  <c r="O7" i="6"/>
  <c r="N7" i="6"/>
  <c r="N12" i="6" s="1"/>
  <c r="M7" i="6"/>
  <c r="L7" i="6"/>
  <c r="L12" i="6" s="1"/>
  <c r="K7" i="6"/>
  <c r="J7" i="6"/>
  <c r="J12" i="6" s="1"/>
  <c r="I7" i="6"/>
  <c r="H7" i="6"/>
  <c r="H12" i="6" s="1"/>
  <c r="G7" i="6"/>
  <c r="F7" i="6"/>
  <c r="F12" i="6" s="1"/>
  <c r="E7" i="6"/>
  <c r="D7" i="6"/>
  <c r="D12" i="6" s="1"/>
  <c r="C7" i="6"/>
  <c r="V6" i="6"/>
  <c r="V11" i="6" s="1"/>
  <c r="U6" i="6"/>
  <c r="T6" i="6"/>
  <c r="T11" i="6" s="1"/>
  <c r="S6" i="6"/>
  <c r="R6" i="6"/>
  <c r="R11" i="6" s="1"/>
  <c r="Q6" i="6"/>
  <c r="P6" i="6"/>
  <c r="P11" i="6" s="1"/>
  <c r="O6" i="6"/>
  <c r="N6" i="6"/>
  <c r="N11" i="6" s="1"/>
  <c r="M6" i="6"/>
  <c r="L6" i="6"/>
  <c r="L11" i="6" s="1"/>
  <c r="K6" i="6"/>
  <c r="J6" i="6"/>
  <c r="J11" i="6" s="1"/>
  <c r="I6" i="6"/>
  <c r="H6" i="6"/>
  <c r="H11" i="6" s="1"/>
  <c r="G6" i="6"/>
  <c r="F6" i="6"/>
  <c r="F11" i="6" s="1"/>
  <c r="E6" i="6"/>
  <c r="D6" i="6"/>
  <c r="D11" i="6" s="1"/>
  <c r="C6" i="6"/>
  <c r="P102" i="4"/>
  <c r="S101" i="4"/>
  <c r="D101" i="4"/>
  <c r="C101" i="4"/>
  <c r="S100" i="4"/>
  <c r="Q100" i="4" s="1"/>
  <c r="N100" i="4"/>
  <c r="K100" i="4"/>
  <c r="H100" i="4"/>
  <c r="D100" i="4"/>
  <c r="E100" i="4" s="1"/>
  <c r="C100" i="4"/>
  <c r="S99" i="4"/>
  <c r="Q99" i="4" s="1"/>
  <c r="N99" i="4"/>
  <c r="K99" i="4"/>
  <c r="H99" i="4"/>
  <c r="D99" i="4"/>
  <c r="E99" i="4" s="1"/>
  <c r="C99" i="4"/>
  <c r="S98" i="4"/>
  <c r="Q98" i="4" s="1"/>
  <c r="N98" i="4"/>
  <c r="K98" i="4"/>
  <c r="H98" i="4"/>
  <c r="E98" i="4"/>
  <c r="D98" i="4"/>
  <c r="C98" i="4"/>
  <c r="S97" i="4"/>
  <c r="Q97" i="4" s="1"/>
  <c r="N97" i="4"/>
  <c r="K97" i="4"/>
  <c r="H97" i="4"/>
  <c r="E97" i="4"/>
  <c r="D97" i="4"/>
  <c r="C97" i="4"/>
  <c r="S96" i="4"/>
  <c r="D96" i="4"/>
  <c r="C96" i="4"/>
  <c r="S95" i="4"/>
  <c r="Q95" i="4" s="1"/>
  <c r="N95" i="4"/>
  <c r="K95" i="4"/>
  <c r="H95" i="4"/>
  <c r="D95" i="4"/>
  <c r="E95" i="4" s="1"/>
  <c r="C95" i="4"/>
  <c r="S94" i="4"/>
  <c r="Q94" i="4" s="1"/>
  <c r="N94" i="4"/>
  <c r="K94" i="4"/>
  <c r="H94" i="4"/>
  <c r="E94" i="4"/>
  <c r="D94" i="4"/>
  <c r="C94" i="4"/>
  <c r="S93" i="4"/>
  <c r="Q93" i="4" s="1"/>
  <c r="N93" i="4"/>
  <c r="K93" i="4"/>
  <c r="H93" i="4"/>
  <c r="E93" i="4"/>
  <c r="D93" i="4"/>
  <c r="C93" i="4"/>
  <c r="S92" i="4"/>
  <c r="Q92" i="4" s="1"/>
  <c r="N92" i="4"/>
  <c r="K92" i="4"/>
  <c r="H92" i="4"/>
  <c r="D92" i="4"/>
  <c r="E92" i="4" s="1"/>
  <c r="C92" i="4"/>
  <c r="S91" i="4"/>
  <c r="D91" i="4"/>
  <c r="C91" i="4"/>
  <c r="S90" i="4"/>
  <c r="Q90" i="4" s="1"/>
  <c r="N90" i="4"/>
  <c r="K90" i="4"/>
  <c r="H90" i="4"/>
  <c r="D90" i="4"/>
  <c r="E90" i="4" s="1"/>
  <c r="C90" i="4"/>
  <c r="S89" i="4"/>
  <c r="Q89" i="4" s="1"/>
  <c r="N89" i="4"/>
  <c r="K89" i="4"/>
  <c r="H89" i="4"/>
  <c r="D89" i="4"/>
  <c r="E89" i="4" s="1"/>
  <c r="C89" i="4"/>
  <c r="S88" i="4"/>
  <c r="Q88" i="4" s="1"/>
  <c r="N88" i="4"/>
  <c r="K88" i="4"/>
  <c r="H88" i="4"/>
  <c r="D88" i="4"/>
  <c r="E88" i="4" s="1"/>
  <c r="C88" i="4"/>
  <c r="S87" i="4"/>
  <c r="Q87" i="4" s="1"/>
  <c r="N87" i="4"/>
  <c r="K87" i="4"/>
  <c r="H87" i="4"/>
  <c r="D87" i="4"/>
  <c r="E87" i="4" s="1"/>
  <c r="C87" i="4"/>
  <c r="S86" i="4"/>
  <c r="D86" i="4"/>
  <c r="C86" i="4"/>
  <c r="S85" i="4"/>
  <c r="Q85" i="4" s="1"/>
  <c r="N85" i="4"/>
  <c r="K85" i="4"/>
  <c r="H85" i="4"/>
  <c r="D85" i="4"/>
  <c r="E85" i="4" s="1"/>
  <c r="C85" i="4"/>
  <c r="S84" i="4"/>
  <c r="Q84" i="4"/>
  <c r="N84" i="4"/>
  <c r="K84" i="4"/>
  <c r="H84" i="4"/>
  <c r="D84" i="4"/>
  <c r="E84" i="4" s="1"/>
  <c r="C84" i="4"/>
  <c r="S83" i="4"/>
  <c r="Q83" i="4"/>
  <c r="N83" i="4"/>
  <c r="K83" i="4"/>
  <c r="H83" i="4"/>
  <c r="D83" i="4"/>
  <c r="E83" i="4" s="1"/>
  <c r="C83" i="4"/>
  <c r="S82" i="4"/>
  <c r="Q82" i="4" s="1"/>
  <c r="N82" i="4"/>
  <c r="K82" i="4"/>
  <c r="H82" i="4"/>
  <c r="D82" i="4"/>
  <c r="E82" i="4" s="1"/>
  <c r="C82" i="4"/>
  <c r="S81" i="4"/>
  <c r="D81" i="4"/>
  <c r="C81" i="4"/>
  <c r="S80" i="4"/>
  <c r="Q80" i="4" s="1"/>
  <c r="N80" i="4"/>
  <c r="K80" i="4"/>
  <c r="H80" i="4"/>
  <c r="D80" i="4"/>
  <c r="E80" i="4" s="1"/>
  <c r="C80" i="4"/>
  <c r="S79" i="4"/>
  <c r="Q79" i="4" s="1"/>
  <c r="N79" i="4"/>
  <c r="K79" i="4"/>
  <c r="H79" i="4"/>
  <c r="D79" i="4"/>
  <c r="E79" i="4" s="1"/>
  <c r="C79" i="4"/>
  <c r="S78" i="4"/>
  <c r="Q78" i="4" s="1"/>
  <c r="N78" i="4"/>
  <c r="K78" i="4"/>
  <c r="H78" i="4"/>
  <c r="D78" i="4"/>
  <c r="E78" i="4" s="1"/>
  <c r="C78" i="4"/>
  <c r="S77" i="4"/>
  <c r="Q77" i="4" s="1"/>
  <c r="N77" i="4"/>
  <c r="K77" i="4"/>
  <c r="H77" i="4"/>
  <c r="D77" i="4"/>
  <c r="E77" i="4" s="1"/>
  <c r="C77" i="4"/>
  <c r="S76" i="4"/>
  <c r="D76" i="4"/>
  <c r="C76" i="4"/>
  <c r="S75" i="4"/>
  <c r="Q75" i="4"/>
  <c r="N75" i="4"/>
  <c r="K75" i="4"/>
  <c r="H75" i="4"/>
  <c r="D75" i="4"/>
  <c r="E75" i="4" s="1"/>
  <c r="C75" i="4"/>
  <c r="S74" i="4"/>
  <c r="Q74" i="4"/>
  <c r="N74" i="4"/>
  <c r="K74" i="4"/>
  <c r="H74" i="4"/>
  <c r="E74" i="4"/>
  <c r="D74" i="4"/>
  <c r="C74" i="4"/>
  <c r="S73" i="4"/>
  <c r="Q73" i="4"/>
  <c r="N73" i="4"/>
  <c r="K73" i="4"/>
  <c r="H73" i="4"/>
  <c r="D73" i="4"/>
  <c r="E73" i="4" s="1"/>
  <c r="C73" i="4"/>
  <c r="S72" i="4"/>
  <c r="Q72" i="4"/>
  <c r="N72" i="4"/>
  <c r="K72" i="4"/>
  <c r="H72" i="4"/>
  <c r="D72" i="4"/>
  <c r="E72" i="4" s="1"/>
  <c r="C72" i="4"/>
  <c r="S71" i="4"/>
  <c r="D71" i="4"/>
  <c r="C71" i="4"/>
  <c r="S70" i="4"/>
  <c r="Q70" i="4" s="1"/>
  <c r="N70" i="4"/>
  <c r="K70" i="4"/>
  <c r="H70" i="4"/>
  <c r="D70" i="4"/>
  <c r="E70" i="4" s="1"/>
  <c r="C70" i="4"/>
  <c r="S69" i="4"/>
  <c r="Q69" i="4" s="1"/>
  <c r="N69" i="4"/>
  <c r="K69" i="4"/>
  <c r="H69" i="4"/>
  <c r="D69" i="4"/>
  <c r="E69" i="4" s="1"/>
  <c r="C69" i="4"/>
  <c r="S68" i="4"/>
  <c r="Q68" i="4" s="1"/>
  <c r="N68" i="4"/>
  <c r="K68" i="4"/>
  <c r="H68" i="4"/>
  <c r="D68" i="4"/>
  <c r="E68" i="4" s="1"/>
  <c r="C68" i="4"/>
  <c r="S67" i="4"/>
  <c r="Q67" i="4" s="1"/>
  <c r="N67" i="4"/>
  <c r="K67" i="4"/>
  <c r="H67" i="4"/>
  <c r="D67" i="4"/>
  <c r="E67" i="4" s="1"/>
  <c r="C67" i="4"/>
  <c r="S61" i="4"/>
  <c r="V60" i="4"/>
  <c r="T60" i="4"/>
  <c r="R60" i="4"/>
  <c r="P60" i="4"/>
  <c r="N60" i="4"/>
  <c r="L60" i="4"/>
  <c r="J60" i="4"/>
  <c r="H60" i="4"/>
  <c r="F60" i="4"/>
  <c r="D60" i="4"/>
  <c r="V59" i="4"/>
  <c r="P59" i="4"/>
  <c r="P54" i="4" s="1"/>
  <c r="N59" i="4"/>
  <c r="L59" i="4"/>
  <c r="J59" i="4"/>
  <c r="H59" i="4"/>
  <c r="H54" i="4" s="1"/>
  <c r="F59" i="4"/>
  <c r="F54" i="4" s="1"/>
  <c r="D59" i="4"/>
  <c r="V58" i="4"/>
  <c r="T58" i="4"/>
  <c r="R58" i="4"/>
  <c r="R53" i="4" s="1"/>
  <c r="P58" i="4"/>
  <c r="P53" i="4" s="1"/>
  <c r="N58" i="4"/>
  <c r="N53" i="4" s="1"/>
  <c r="L58" i="4"/>
  <c r="L53" i="4" s="1"/>
  <c r="J58" i="4"/>
  <c r="H58" i="4"/>
  <c r="F58" i="4"/>
  <c r="D58" i="4"/>
  <c r="D53" i="4" s="1"/>
  <c r="V57" i="4"/>
  <c r="V52" i="4" s="1"/>
  <c r="T57" i="4"/>
  <c r="R57" i="4"/>
  <c r="P57" i="4"/>
  <c r="N57" i="4"/>
  <c r="N52" i="4" s="1"/>
  <c r="L57" i="4"/>
  <c r="L52" i="4" s="1"/>
  <c r="J57" i="4"/>
  <c r="J52" i="4" s="1"/>
  <c r="H57" i="4"/>
  <c r="H52" i="4" s="1"/>
  <c r="F57" i="4"/>
  <c r="D57" i="4"/>
  <c r="V56" i="4"/>
  <c r="T56" i="4"/>
  <c r="T51" i="4" s="1"/>
  <c r="R56" i="4"/>
  <c r="R51" i="4" s="1"/>
  <c r="P56" i="4"/>
  <c r="N56" i="4"/>
  <c r="L56" i="4"/>
  <c r="J56" i="4"/>
  <c r="J51" i="4" s="1"/>
  <c r="H56" i="4"/>
  <c r="H51" i="4" s="1"/>
  <c r="F56" i="4"/>
  <c r="F51" i="4" s="1"/>
  <c r="D56" i="4"/>
  <c r="D51" i="4" s="1"/>
  <c r="V54" i="4"/>
  <c r="T54" i="4"/>
  <c r="R54" i="4"/>
  <c r="N54" i="4"/>
  <c r="L54" i="4"/>
  <c r="J54" i="4"/>
  <c r="D54" i="4"/>
  <c r="V53" i="4"/>
  <c r="T53" i="4"/>
  <c r="J53" i="4"/>
  <c r="H53" i="4"/>
  <c r="F53" i="4"/>
  <c r="T52" i="4"/>
  <c r="R52" i="4"/>
  <c r="P52" i="4"/>
  <c r="F52" i="4"/>
  <c r="D52" i="4"/>
  <c r="V51" i="4"/>
  <c r="P51" i="4"/>
  <c r="N51" i="4"/>
  <c r="L51" i="4"/>
  <c r="V44" i="4"/>
  <c r="T44" i="4"/>
  <c r="R44" i="4"/>
  <c r="P44" i="4"/>
  <c r="N44" i="4"/>
  <c r="L44" i="4"/>
  <c r="J44" i="4"/>
  <c r="H44" i="4"/>
  <c r="F44" i="4"/>
  <c r="D44" i="4"/>
  <c r="V43" i="4"/>
  <c r="T43" i="4"/>
  <c r="R43" i="4"/>
  <c r="P43" i="4"/>
  <c r="N43" i="4"/>
  <c r="L43" i="4"/>
  <c r="J43" i="4"/>
  <c r="H43" i="4"/>
  <c r="F43" i="4"/>
  <c r="D43" i="4"/>
  <c r="V42" i="4"/>
  <c r="T42" i="4"/>
  <c r="R42" i="4"/>
  <c r="P42" i="4"/>
  <c r="N42" i="4"/>
  <c r="L42" i="4"/>
  <c r="J42" i="4"/>
  <c r="H42" i="4"/>
  <c r="F42" i="4"/>
  <c r="D42" i="4"/>
  <c r="V41" i="4"/>
  <c r="T41" i="4"/>
  <c r="R41" i="4"/>
  <c r="P41" i="4"/>
  <c r="N41" i="4"/>
  <c r="L41" i="4"/>
  <c r="J41" i="4"/>
  <c r="H41" i="4"/>
  <c r="F41" i="4"/>
  <c r="D41" i="4"/>
  <c r="V34" i="4"/>
  <c r="N34" i="4"/>
  <c r="L34" i="4"/>
  <c r="J34" i="4"/>
  <c r="H34" i="4"/>
  <c r="F34" i="4"/>
  <c r="D34" i="4"/>
  <c r="V33" i="4"/>
  <c r="R33" i="4"/>
  <c r="P33" i="4"/>
  <c r="N33" i="4"/>
  <c r="L33" i="4"/>
  <c r="J33" i="4"/>
  <c r="H33" i="4"/>
  <c r="F33" i="4"/>
  <c r="D33" i="4"/>
  <c r="V32" i="4"/>
  <c r="T32" i="4"/>
  <c r="R32" i="4"/>
  <c r="P32" i="4"/>
  <c r="N32" i="4"/>
  <c r="L32" i="4"/>
  <c r="J32" i="4"/>
  <c r="H32" i="4"/>
  <c r="F32" i="4"/>
  <c r="D32" i="4"/>
  <c r="V31" i="4"/>
  <c r="T31" i="4"/>
  <c r="R31" i="4"/>
  <c r="P31" i="4"/>
  <c r="N31" i="4"/>
  <c r="L31" i="4"/>
  <c r="J31" i="4"/>
  <c r="H31" i="4"/>
  <c r="F31" i="4"/>
  <c r="D31" i="4"/>
  <c r="V24" i="4"/>
  <c r="T24" i="4"/>
  <c r="R24" i="4"/>
  <c r="P24" i="4"/>
  <c r="N24" i="4"/>
  <c r="L24" i="4"/>
  <c r="J24" i="4"/>
  <c r="H24" i="4"/>
  <c r="F24" i="4"/>
  <c r="D24" i="4"/>
  <c r="V23" i="4"/>
  <c r="T23" i="4"/>
  <c r="R23" i="4"/>
  <c r="P23" i="4"/>
  <c r="N23" i="4"/>
  <c r="L23" i="4"/>
  <c r="J23" i="4"/>
  <c r="H23" i="4"/>
  <c r="F23" i="4"/>
  <c r="D23" i="4"/>
  <c r="V22" i="4"/>
  <c r="T22" i="4"/>
  <c r="R22" i="4"/>
  <c r="P22" i="4"/>
  <c r="N22" i="4"/>
  <c r="L22" i="4"/>
  <c r="J22" i="4"/>
  <c r="H22" i="4"/>
  <c r="F22" i="4"/>
  <c r="D22" i="4"/>
  <c r="V21" i="4"/>
  <c r="T21" i="4"/>
  <c r="R21" i="4"/>
  <c r="P21" i="4"/>
  <c r="N21" i="4"/>
  <c r="L21" i="4"/>
  <c r="J21" i="4"/>
  <c r="H21" i="4"/>
  <c r="F21" i="4"/>
  <c r="D21" i="4"/>
  <c r="T14" i="4"/>
  <c r="D14" i="4"/>
  <c r="P13" i="4"/>
  <c r="D13" i="4"/>
  <c r="T12" i="4"/>
  <c r="L12" i="4"/>
  <c r="H12" i="4"/>
  <c r="P11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V9" i="4"/>
  <c r="V14" i="4" s="1"/>
  <c r="U9" i="4"/>
  <c r="T9" i="4"/>
  <c r="S9" i="4"/>
  <c r="R9" i="4"/>
  <c r="R14" i="4" s="1"/>
  <c r="Q9" i="4"/>
  <c r="P9" i="4"/>
  <c r="P14" i="4" s="1"/>
  <c r="O9" i="4"/>
  <c r="N9" i="4"/>
  <c r="N14" i="4" s="1"/>
  <c r="M9" i="4"/>
  <c r="L9" i="4"/>
  <c r="L14" i="4" s="1"/>
  <c r="K9" i="4"/>
  <c r="J9" i="4"/>
  <c r="J14" i="4" s="1"/>
  <c r="I9" i="4"/>
  <c r="H9" i="4"/>
  <c r="H14" i="4" s="1"/>
  <c r="G9" i="4"/>
  <c r="F9" i="4"/>
  <c r="F14" i="4" s="1"/>
  <c r="E9" i="4"/>
  <c r="D9" i="4"/>
  <c r="C9" i="4"/>
  <c r="V8" i="4"/>
  <c r="V13" i="4" s="1"/>
  <c r="U8" i="4"/>
  <c r="T8" i="4"/>
  <c r="T13" i="4" s="1"/>
  <c r="S8" i="4"/>
  <c r="R8" i="4"/>
  <c r="R13" i="4" s="1"/>
  <c r="Q8" i="4"/>
  <c r="P8" i="4"/>
  <c r="O8" i="4"/>
  <c r="N8" i="4"/>
  <c r="N13" i="4" s="1"/>
  <c r="M8" i="4"/>
  <c r="L8" i="4"/>
  <c r="L13" i="4" s="1"/>
  <c r="K8" i="4"/>
  <c r="J8" i="4"/>
  <c r="J13" i="4" s="1"/>
  <c r="I8" i="4"/>
  <c r="H8" i="4"/>
  <c r="H13" i="4" s="1"/>
  <c r="G8" i="4"/>
  <c r="F8" i="4"/>
  <c r="F13" i="4" s="1"/>
  <c r="E8" i="4"/>
  <c r="D8" i="4"/>
  <c r="C8" i="4"/>
  <c r="V7" i="4"/>
  <c r="V12" i="4" s="1"/>
  <c r="U7" i="4"/>
  <c r="T7" i="4"/>
  <c r="S7" i="4"/>
  <c r="R7" i="4"/>
  <c r="R12" i="4" s="1"/>
  <c r="Q7" i="4"/>
  <c r="P7" i="4"/>
  <c r="P12" i="4" s="1"/>
  <c r="O7" i="4"/>
  <c r="N7" i="4"/>
  <c r="N12" i="4" s="1"/>
  <c r="M7" i="4"/>
  <c r="L7" i="4"/>
  <c r="K7" i="4"/>
  <c r="J7" i="4"/>
  <c r="J12" i="4" s="1"/>
  <c r="I7" i="4"/>
  <c r="H7" i="4"/>
  <c r="G7" i="4"/>
  <c r="F7" i="4"/>
  <c r="F12" i="4" s="1"/>
  <c r="E7" i="4"/>
  <c r="D7" i="4"/>
  <c r="D12" i="4" s="1"/>
  <c r="C7" i="4"/>
  <c r="V6" i="4"/>
  <c r="V11" i="4" s="1"/>
  <c r="U6" i="4"/>
  <c r="T6" i="4"/>
  <c r="T11" i="4" s="1"/>
  <c r="S6" i="4"/>
  <c r="R6" i="4"/>
  <c r="R11" i="4" s="1"/>
  <c r="Q6" i="4"/>
  <c r="P6" i="4"/>
  <c r="O6" i="4"/>
  <c r="N6" i="4"/>
  <c r="N11" i="4" s="1"/>
  <c r="M6" i="4"/>
  <c r="L6" i="4"/>
  <c r="L11" i="4" s="1"/>
  <c r="K6" i="4"/>
  <c r="J6" i="4"/>
  <c r="J11" i="4" s="1"/>
  <c r="I6" i="4"/>
  <c r="H6" i="4"/>
  <c r="H11" i="4" s="1"/>
  <c r="G6" i="4"/>
  <c r="F6" i="4"/>
  <c r="F11" i="4" s="1"/>
  <c r="E6" i="4"/>
  <c r="D6" i="4"/>
  <c r="D11" i="4" s="1"/>
  <c r="C6" i="4"/>
  <c r="P102" i="2"/>
  <c r="S61" i="2" s="1"/>
  <c r="S101" i="2"/>
  <c r="D101" i="2"/>
  <c r="C101" i="2"/>
  <c r="S100" i="2"/>
  <c r="Q100" i="2" s="1"/>
  <c r="N100" i="2"/>
  <c r="K100" i="2"/>
  <c r="H100" i="2"/>
  <c r="E100" i="2"/>
  <c r="D100" i="2"/>
  <c r="C100" i="2"/>
  <c r="S99" i="2"/>
  <c r="Q99" i="2"/>
  <c r="N99" i="2"/>
  <c r="K99" i="2"/>
  <c r="H99" i="2"/>
  <c r="E99" i="2"/>
  <c r="D99" i="2"/>
  <c r="C99" i="2"/>
  <c r="S98" i="2"/>
  <c r="Q98" i="2"/>
  <c r="N98" i="2"/>
  <c r="K98" i="2"/>
  <c r="H98" i="2"/>
  <c r="D98" i="2"/>
  <c r="E98" i="2" s="1"/>
  <c r="C98" i="2"/>
  <c r="S97" i="2"/>
  <c r="Q97" i="2" s="1"/>
  <c r="N97" i="2"/>
  <c r="K97" i="2"/>
  <c r="H97" i="2"/>
  <c r="E97" i="2"/>
  <c r="D97" i="2"/>
  <c r="C97" i="2"/>
  <c r="S96" i="2"/>
  <c r="D96" i="2"/>
  <c r="C96" i="2"/>
  <c r="S95" i="2"/>
  <c r="Q95" i="2"/>
  <c r="N95" i="2"/>
  <c r="K95" i="2"/>
  <c r="H95" i="2"/>
  <c r="D95" i="2"/>
  <c r="E95" i="2" s="1"/>
  <c r="C95" i="2"/>
  <c r="S94" i="2"/>
  <c r="Q94" i="2" s="1"/>
  <c r="N94" i="2"/>
  <c r="K94" i="2"/>
  <c r="H94" i="2"/>
  <c r="D94" i="2"/>
  <c r="E94" i="2" s="1"/>
  <c r="C94" i="2"/>
  <c r="S93" i="2"/>
  <c r="Q93" i="2" s="1"/>
  <c r="N93" i="2"/>
  <c r="K93" i="2"/>
  <c r="H93" i="2"/>
  <c r="D93" i="2"/>
  <c r="E93" i="2" s="1"/>
  <c r="C93" i="2"/>
  <c r="S92" i="2"/>
  <c r="Q92" i="2" s="1"/>
  <c r="N92" i="2"/>
  <c r="K92" i="2"/>
  <c r="H92" i="2"/>
  <c r="D92" i="2"/>
  <c r="E92" i="2" s="1"/>
  <c r="C92" i="2"/>
  <c r="S91" i="2"/>
  <c r="D91" i="2"/>
  <c r="C91" i="2"/>
  <c r="S90" i="2"/>
  <c r="Q90" i="2" s="1"/>
  <c r="N90" i="2"/>
  <c r="K90" i="2"/>
  <c r="H90" i="2"/>
  <c r="D90" i="2"/>
  <c r="E90" i="2" s="1"/>
  <c r="C90" i="2"/>
  <c r="S89" i="2"/>
  <c r="Q89" i="2" s="1"/>
  <c r="N89" i="2"/>
  <c r="K89" i="2"/>
  <c r="H89" i="2"/>
  <c r="E89" i="2"/>
  <c r="D89" i="2"/>
  <c r="C89" i="2"/>
  <c r="S88" i="2"/>
  <c r="Q88" i="2" s="1"/>
  <c r="N88" i="2"/>
  <c r="K88" i="2"/>
  <c r="H88" i="2"/>
  <c r="D88" i="2"/>
  <c r="E88" i="2" s="1"/>
  <c r="C88" i="2"/>
  <c r="S87" i="2"/>
  <c r="Q87" i="2" s="1"/>
  <c r="N87" i="2"/>
  <c r="K87" i="2"/>
  <c r="H87" i="2"/>
  <c r="D87" i="2"/>
  <c r="E87" i="2" s="1"/>
  <c r="C87" i="2"/>
  <c r="S86" i="2"/>
  <c r="D86" i="2"/>
  <c r="C86" i="2"/>
  <c r="S85" i="2"/>
  <c r="Q85" i="2" s="1"/>
  <c r="N85" i="2"/>
  <c r="K85" i="2"/>
  <c r="H85" i="2"/>
  <c r="E85" i="2"/>
  <c r="D85" i="2"/>
  <c r="C85" i="2"/>
  <c r="S84" i="2"/>
  <c r="Q84" i="2" s="1"/>
  <c r="N84" i="2"/>
  <c r="K84" i="2"/>
  <c r="H84" i="2"/>
  <c r="D84" i="2"/>
  <c r="E84" i="2" s="1"/>
  <c r="C84" i="2"/>
  <c r="S83" i="2"/>
  <c r="Q83" i="2" s="1"/>
  <c r="N83" i="2"/>
  <c r="K83" i="2"/>
  <c r="H83" i="2"/>
  <c r="E83" i="2"/>
  <c r="D83" i="2"/>
  <c r="C83" i="2"/>
  <c r="S82" i="2"/>
  <c r="Q82" i="2" s="1"/>
  <c r="N82" i="2"/>
  <c r="K82" i="2"/>
  <c r="H82" i="2"/>
  <c r="D82" i="2"/>
  <c r="E82" i="2" s="1"/>
  <c r="C82" i="2"/>
  <c r="S81" i="2"/>
  <c r="D81" i="2"/>
  <c r="C81" i="2"/>
  <c r="S80" i="2"/>
  <c r="Q80" i="2"/>
  <c r="N80" i="2"/>
  <c r="K80" i="2"/>
  <c r="H80" i="2"/>
  <c r="D80" i="2"/>
  <c r="E80" i="2" s="1"/>
  <c r="C80" i="2"/>
  <c r="S79" i="2"/>
  <c r="Q79" i="2"/>
  <c r="N79" i="2"/>
  <c r="K79" i="2"/>
  <c r="H79" i="2"/>
  <c r="D79" i="2"/>
  <c r="E79" i="2" s="1"/>
  <c r="C79" i="2"/>
  <c r="S78" i="2"/>
  <c r="Q78" i="2"/>
  <c r="N78" i="2"/>
  <c r="K78" i="2"/>
  <c r="H78" i="2"/>
  <c r="E78" i="2"/>
  <c r="D78" i="2"/>
  <c r="C78" i="2"/>
  <c r="S77" i="2"/>
  <c r="Q77" i="2"/>
  <c r="N77" i="2"/>
  <c r="K77" i="2"/>
  <c r="H77" i="2"/>
  <c r="D77" i="2"/>
  <c r="E77" i="2" s="1"/>
  <c r="C77" i="2"/>
  <c r="S76" i="2"/>
  <c r="D76" i="2"/>
  <c r="C76" i="2"/>
  <c r="S75" i="2"/>
  <c r="Q75" i="2" s="1"/>
  <c r="N75" i="2"/>
  <c r="K75" i="2"/>
  <c r="H75" i="2"/>
  <c r="D75" i="2"/>
  <c r="E75" i="2" s="1"/>
  <c r="C75" i="2"/>
  <c r="S74" i="2"/>
  <c r="Q74" i="2"/>
  <c r="N74" i="2"/>
  <c r="K74" i="2"/>
  <c r="H74" i="2"/>
  <c r="D74" i="2"/>
  <c r="E74" i="2" s="1"/>
  <c r="C74" i="2"/>
  <c r="S73" i="2"/>
  <c r="Q73" i="2"/>
  <c r="N73" i="2"/>
  <c r="K73" i="2"/>
  <c r="H73" i="2"/>
  <c r="D73" i="2"/>
  <c r="E73" i="2" s="1"/>
  <c r="C73" i="2"/>
  <c r="S72" i="2"/>
  <c r="Q72" i="2"/>
  <c r="N72" i="2"/>
  <c r="K72" i="2"/>
  <c r="H72" i="2"/>
  <c r="D72" i="2"/>
  <c r="E72" i="2" s="1"/>
  <c r="C72" i="2"/>
  <c r="S71" i="2"/>
  <c r="D71" i="2"/>
  <c r="C71" i="2"/>
  <c r="S70" i="2"/>
  <c r="Q70" i="2"/>
  <c r="N70" i="2"/>
  <c r="K70" i="2"/>
  <c r="H70" i="2"/>
  <c r="D70" i="2"/>
  <c r="E70" i="2" s="1"/>
  <c r="C70" i="2"/>
  <c r="S69" i="2"/>
  <c r="Q69" i="2"/>
  <c r="N69" i="2"/>
  <c r="K69" i="2"/>
  <c r="H69" i="2"/>
  <c r="D69" i="2"/>
  <c r="E69" i="2" s="1"/>
  <c r="C69" i="2"/>
  <c r="S68" i="2"/>
  <c r="Q68" i="2"/>
  <c r="N68" i="2"/>
  <c r="K68" i="2"/>
  <c r="H68" i="2"/>
  <c r="D68" i="2"/>
  <c r="E68" i="2" s="1"/>
  <c r="C68" i="2"/>
  <c r="S67" i="2"/>
  <c r="Q67" i="2" s="1"/>
  <c r="N67" i="2"/>
  <c r="K67" i="2"/>
  <c r="H67" i="2"/>
  <c r="D67" i="2"/>
  <c r="E67" i="2" s="1"/>
  <c r="C67" i="2"/>
  <c r="V60" i="2"/>
  <c r="T60" i="2"/>
  <c r="R60" i="2"/>
  <c r="P60" i="2"/>
  <c r="N60" i="2"/>
  <c r="L60" i="2"/>
  <c r="J60" i="2"/>
  <c r="H60" i="2"/>
  <c r="F60" i="2"/>
  <c r="D60" i="2"/>
  <c r="V59" i="2"/>
  <c r="V54" i="2" s="1"/>
  <c r="T59" i="2"/>
  <c r="R59" i="2"/>
  <c r="P59" i="2"/>
  <c r="N59" i="2"/>
  <c r="N54" i="2" s="1"/>
  <c r="L59" i="2"/>
  <c r="L54" i="2" s="1"/>
  <c r="J59" i="2"/>
  <c r="J54" i="2" s="1"/>
  <c r="H59" i="2"/>
  <c r="F59" i="2"/>
  <c r="F54" i="2" s="1"/>
  <c r="D59" i="2"/>
  <c r="D54" i="2" s="1"/>
  <c r="V58" i="2"/>
  <c r="V53" i="2" s="1"/>
  <c r="T58" i="2"/>
  <c r="T53" i="2" s="1"/>
  <c r="R58" i="2"/>
  <c r="R53" i="2" s="1"/>
  <c r="N58" i="2"/>
  <c r="L58" i="2"/>
  <c r="L53" i="2" s="1"/>
  <c r="J58" i="2"/>
  <c r="J53" i="2" s="1"/>
  <c r="H58" i="2"/>
  <c r="F58" i="2"/>
  <c r="D58" i="2"/>
  <c r="D53" i="2" s="1"/>
  <c r="V57" i="2"/>
  <c r="V52" i="2" s="1"/>
  <c r="P57" i="2"/>
  <c r="P52" i="2" s="1"/>
  <c r="N57" i="2"/>
  <c r="L57" i="2"/>
  <c r="L52" i="2" s="1"/>
  <c r="J57" i="2"/>
  <c r="J52" i="2" s="1"/>
  <c r="H57" i="2"/>
  <c r="H52" i="2" s="1"/>
  <c r="F57" i="2"/>
  <c r="F52" i="2" s="1"/>
  <c r="D57" i="2"/>
  <c r="V56" i="2"/>
  <c r="T56" i="2"/>
  <c r="T51" i="2" s="1"/>
  <c r="R56" i="2"/>
  <c r="R51" i="2" s="1"/>
  <c r="P56" i="2"/>
  <c r="P51" i="2" s="1"/>
  <c r="N56" i="2"/>
  <c r="L56" i="2"/>
  <c r="L51" i="2" s="1"/>
  <c r="J56" i="2"/>
  <c r="J51" i="2" s="1"/>
  <c r="H56" i="2"/>
  <c r="H51" i="2" s="1"/>
  <c r="F56" i="2"/>
  <c r="F51" i="2" s="1"/>
  <c r="D56" i="2"/>
  <c r="D51" i="2" s="1"/>
  <c r="T54" i="2"/>
  <c r="R54" i="2"/>
  <c r="P54" i="2"/>
  <c r="H54" i="2"/>
  <c r="P53" i="2"/>
  <c r="N53" i="2"/>
  <c r="H53" i="2"/>
  <c r="F53" i="2"/>
  <c r="T52" i="2"/>
  <c r="R52" i="2"/>
  <c r="N52" i="2"/>
  <c r="D52" i="2"/>
  <c r="V51" i="2"/>
  <c r="N51" i="2"/>
  <c r="V44" i="2"/>
  <c r="T44" i="2"/>
  <c r="R44" i="2"/>
  <c r="P44" i="2"/>
  <c r="N44" i="2"/>
  <c r="L44" i="2"/>
  <c r="J44" i="2"/>
  <c r="H44" i="2"/>
  <c r="F44" i="2"/>
  <c r="D44" i="2"/>
  <c r="V43" i="2"/>
  <c r="T43" i="2"/>
  <c r="R43" i="2"/>
  <c r="P43" i="2"/>
  <c r="N43" i="2"/>
  <c r="L43" i="2"/>
  <c r="J43" i="2"/>
  <c r="H43" i="2"/>
  <c r="F43" i="2"/>
  <c r="D43" i="2"/>
  <c r="V42" i="2"/>
  <c r="T42" i="2"/>
  <c r="R42" i="2"/>
  <c r="P42" i="2"/>
  <c r="N42" i="2"/>
  <c r="L42" i="2"/>
  <c r="J42" i="2"/>
  <c r="H42" i="2"/>
  <c r="F42" i="2"/>
  <c r="D42" i="2"/>
  <c r="V41" i="2"/>
  <c r="T41" i="2"/>
  <c r="R41" i="2"/>
  <c r="P41" i="2"/>
  <c r="N41" i="2"/>
  <c r="L41" i="2"/>
  <c r="J41" i="2"/>
  <c r="H41" i="2"/>
  <c r="F41" i="2"/>
  <c r="D41" i="2"/>
  <c r="V34" i="2"/>
  <c r="P34" i="2"/>
  <c r="N34" i="2"/>
  <c r="L34" i="2"/>
  <c r="J34" i="2"/>
  <c r="H34" i="2"/>
  <c r="F34" i="2"/>
  <c r="D34" i="2"/>
  <c r="V33" i="2"/>
  <c r="T33" i="2"/>
  <c r="R33" i="2"/>
  <c r="P33" i="2"/>
  <c r="N33" i="2"/>
  <c r="L33" i="2"/>
  <c r="J33" i="2"/>
  <c r="H33" i="2"/>
  <c r="F33" i="2"/>
  <c r="D33" i="2"/>
  <c r="V32" i="2"/>
  <c r="P32" i="2"/>
  <c r="N32" i="2"/>
  <c r="L32" i="2"/>
  <c r="J32" i="2"/>
  <c r="H32" i="2"/>
  <c r="F32" i="2"/>
  <c r="D32" i="2"/>
  <c r="V31" i="2"/>
  <c r="T31" i="2"/>
  <c r="R31" i="2"/>
  <c r="P31" i="2"/>
  <c r="N31" i="2"/>
  <c r="L31" i="2"/>
  <c r="J31" i="2"/>
  <c r="H31" i="2"/>
  <c r="F31" i="2"/>
  <c r="D31" i="2"/>
  <c r="V24" i="2"/>
  <c r="T24" i="2"/>
  <c r="R24" i="2"/>
  <c r="P24" i="2"/>
  <c r="N24" i="2"/>
  <c r="L24" i="2"/>
  <c r="J24" i="2"/>
  <c r="H24" i="2"/>
  <c r="F24" i="2"/>
  <c r="D24" i="2"/>
  <c r="V23" i="2"/>
  <c r="T23" i="2"/>
  <c r="R23" i="2"/>
  <c r="P23" i="2"/>
  <c r="N23" i="2"/>
  <c r="L23" i="2"/>
  <c r="J23" i="2"/>
  <c r="H23" i="2"/>
  <c r="F23" i="2"/>
  <c r="D23" i="2"/>
  <c r="V22" i="2"/>
  <c r="T22" i="2"/>
  <c r="R22" i="2"/>
  <c r="P22" i="2"/>
  <c r="N22" i="2"/>
  <c r="L22" i="2"/>
  <c r="J22" i="2"/>
  <c r="H22" i="2"/>
  <c r="F22" i="2"/>
  <c r="D22" i="2"/>
  <c r="V21" i="2"/>
  <c r="T21" i="2"/>
  <c r="R21" i="2"/>
  <c r="P21" i="2"/>
  <c r="N21" i="2"/>
  <c r="L21" i="2"/>
  <c r="J21" i="2"/>
  <c r="H21" i="2"/>
  <c r="F21" i="2"/>
  <c r="D21" i="2"/>
  <c r="L14" i="2"/>
  <c r="V13" i="2"/>
  <c r="P13" i="2"/>
  <c r="N13" i="2"/>
  <c r="J13" i="2"/>
  <c r="J12" i="2"/>
  <c r="R11" i="2"/>
  <c r="N11" i="2"/>
  <c r="L11" i="2"/>
  <c r="F11" i="2"/>
  <c r="D11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V9" i="2"/>
  <c r="V14" i="2" s="1"/>
  <c r="U9" i="2"/>
  <c r="T9" i="2"/>
  <c r="T14" i="2" s="1"/>
  <c r="S9" i="2"/>
  <c r="R9" i="2"/>
  <c r="R14" i="2" s="1"/>
  <c r="Q9" i="2"/>
  <c r="P9" i="2"/>
  <c r="P14" i="2" s="1"/>
  <c r="O9" i="2"/>
  <c r="N9" i="2"/>
  <c r="N14" i="2" s="1"/>
  <c r="M9" i="2"/>
  <c r="L9" i="2"/>
  <c r="K9" i="2"/>
  <c r="J9" i="2"/>
  <c r="J14" i="2" s="1"/>
  <c r="I9" i="2"/>
  <c r="H9" i="2"/>
  <c r="H14" i="2" s="1"/>
  <c r="G9" i="2"/>
  <c r="F9" i="2"/>
  <c r="F14" i="2" s="1"/>
  <c r="E9" i="2"/>
  <c r="D9" i="2"/>
  <c r="D14" i="2" s="1"/>
  <c r="C9" i="2"/>
  <c r="V8" i="2"/>
  <c r="U8" i="2"/>
  <c r="T8" i="2"/>
  <c r="T13" i="2" s="1"/>
  <c r="S8" i="2"/>
  <c r="R8" i="2"/>
  <c r="R13" i="2" s="1"/>
  <c r="Q8" i="2"/>
  <c r="P8" i="2"/>
  <c r="O8" i="2"/>
  <c r="N8" i="2"/>
  <c r="M8" i="2"/>
  <c r="L8" i="2"/>
  <c r="L13" i="2" s="1"/>
  <c r="K8" i="2"/>
  <c r="J8" i="2"/>
  <c r="I8" i="2"/>
  <c r="H8" i="2"/>
  <c r="H13" i="2" s="1"/>
  <c r="G8" i="2"/>
  <c r="F8" i="2"/>
  <c r="F13" i="2" s="1"/>
  <c r="E8" i="2"/>
  <c r="D8" i="2"/>
  <c r="D13" i="2" s="1"/>
  <c r="C8" i="2"/>
  <c r="V7" i="2"/>
  <c r="V12" i="2" s="1"/>
  <c r="U7" i="2"/>
  <c r="T7" i="2"/>
  <c r="T12" i="2" s="1"/>
  <c r="S7" i="2"/>
  <c r="R7" i="2"/>
  <c r="R12" i="2" s="1"/>
  <c r="Q7" i="2"/>
  <c r="P7" i="2"/>
  <c r="P12" i="2" s="1"/>
  <c r="O7" i="2"/>
  <c r="N7" i="2"/>
  <c r="N12" i="2" s="1"/>
  <c r="M7" i="2"/>
  <c r="L7" i="2"/>
  <c r="L12" i="2" s="1"/>
  <c r="K7" i="2"/>
  <c r="J7" i="2"/>
  <c r="I7" i="2"/>
  <c r="H7" i="2"/>
  <c r="H12" i="2" s="1"/>
  <c r="G7" i="2"/>
  <c r="F7" i="2"/>
  <c r="F12" i="2" s="1"/>
  <c r="E7" i="2"/>
  <c r="D7" i="2"/>
  <c r="D12" i="2" s="1"/>
  <c r="C7" i="2"/>
  <c r="V6" i="2"/>
  <c r="V11" i="2" s="1"/>
  <c r="U6" i="2"/>
  <c r="T6" i="2"/>
  <c r="T11" i="2" s="1"/>
  <c r="S6" i="2"/>
  <c r="R6" i="2"/>
  <c r="Q6" i="2"/>
  <c r="P6" i="2"/>
  <c r="P11" i="2" s="1"/>
  <c r="O6" i="2"/>
  <c r="N6" i="2"/>
  <c r="M6" i="2"/>
  <c r="L6" i="2"/>
  <c r="K6" i="2"/>
  <c r="J6" i="2"/>
  <c r="J11" i="2" s="1"/>
  <c r="I6" i="2"/>
  <c r="H6" i="2"/>
  <c r="H11" i="2" s="1"/>
  <c r="G6" i="2"/>
  <c r="F6" i="2"/>
  <c r="E6" i="2"/>
  <c r="D6" i="2"/>
  <c r="C6" i="2"/>
</calcChain>
</file>

<file path=xl/sharedStrings.xml><?xml version="1.0" encoding="utf-8"?>
<sst xmlns="http://schemas.openxmlformats.org/spreadsheetml/2006/main" count="2658" uniqueCount="220">
  <si>
    <t>表4－1－1　会計帳簿等の作成状況＜資金繰表等＞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シキン</t>
    </rPh>
    <rPh sb="20" eb="21">
      <t>グ</t>
    </rPh>
    <rPh sb="21" eb="22">
      <t>ヒョウ</t>
    </rPh>
    <rPh sb="22" eb="23">
      <t>トウ</t>
    </rPh>
    <phoneticPr fontId="4"/>
  </si>
  <si>
    <t>（単位：社、％）</t>
    <rPh sb="1" eb="3">
      <t>タンイ</t>
    </rPh>
    <rPh sb="4" eb="5">
      <t>シャ</t>
    </rPh>
    <phoneticPr fontId="4"/>
  </si>
  <si>
    <t>資本金</t>
    <rPh sb="0" eb="3">
      <t>シホンキン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</si>
  <si>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</si>
  <si>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</si>
  <si>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</si>
  <si>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業種</t>
    <rPh sb="0" eb="2">
      <t>ギョウシュ</t>
    </rPh>
    <phoneticPr fontId="4"/>
  </si>
  <si>
    <t>作成状況</t>
    <rPh sb="0" eb="2">
      <t>サクセイ</t>
    </rPh>
    <rPh sb="2" eb="4">
      <t>ジョウキョウ</t>
    </rPh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</si>
  <si>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</si>
  <si>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</si>
  <si>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</si>
  <si>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</si>
  <si>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</si>
  <si>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</si>
  <si>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</si>
  <si>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</si>
  <si>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</si>
  <si>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</si>
  <si>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社内で作成</t>
    <rPh sb="0" eb="2">
      <t>シャナイ</t>
    </rPh>
    <phoneticPr fontId="4"/>
  </si>
  <si>
    <t>社外へ一部委託</t>
    <phoneticPr fontId="4"/>
  </si>
  <si>
    <t>社外へ全部委託</t>
    <phoneticPr fontId="4"/>
  </si>
  <si>
    <t>作成していない</t>
    <phoneticPr fontId="4"/>
  </si>
  <si>
    <t>小　　計</t>
    <rPh sb="0" eb="4">
      <t>ショウケイ</t>
    </rPh>
    <phoneticPr fontId="4"/>
  </si>
  <si>
    <t>土木</t>
    <rPh sb="0" eb="2">
      <t>ドボク</t>
    </rPh>
    <phoneticPr fontId="4"/>
  </si>
  <si>
    <t>土木工事業</t>
  </si>
  <si>
    <t>社外へ一部委託</t>
    <phoneticPr fontId="4"/>
  </si>
  <si>
    <t>作成していない</t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</si>
  <si>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</si>
  <si>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しゅんせつ　　　　工事業</t>
    <rPh sb="9" eb="11">
      <t>コウジ</t>
    </rPh>
    <rPh sb="11" eb="12">
      <t>ギョウ</t>
    </rPh>
    <phoneticPr fontId="4"/>
  </si>
  <si>
    <t>社外へ全部委託</t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</si>
  <si>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</si>
  <si>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水道施設　　　　工事業</t>
    <rPh sb="0" eb="4">
      <t>スイド</t>
    </rPh>
    <rPh sb="8" eb="10">
      <t>コウジ</t>
    </rPh>
    <rPh sb="10" eb="11">
      <t>ギョウ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</si>
  <si>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</si>
  <si>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</si>
  <si>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</si>
  <si>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</si>
  <si>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</si>
  <si>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とび・土工・　　　コンクリート　　　工事業</t>
    <rPh sb="3" eb="4">
      <t>ド</t>
    </rPh>
    <rPh sb="4" eb="5">
      <t>ダイク</t>
    </rPh>
    <rPh sb="18" eb="20">
      <t>コウジ</t>
    </rPh>
    <rPh sb="20" eb="21">
      <t>ギョウ</t>
    </rPh>
    <phoneticPr fontId="4"/>
  </si>
  <si>
    <t>鋼構造物　　　　工事業</t>
    <rPh sb="0" eb="1">
      <t>コウ</t>
    </rPh>
    <rPh sb="1" eb="4">
      <t>コウゾウブツ</t>
    </rPh>
    <rPh sb="8" eb="10">
      <t>コウジ</t>
    </rPh>
    <rPh sb="10" eb="11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</si>
  <si>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</si>
  <si>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</si>
  <si>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</si>
  <si>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</si>
  <si>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</si>
  <si>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</si>
  <si>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　　　　　ﾌﾞﾛｯｸ工事業</t>
    <rPh sb="18" eb="20">
      <t>コウジ</t>
    </rPh>
    <rPh sb="20" eb="21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</si>
  <si>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</si>
  <si>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</si>
  <si>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</si>
  <si>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</si>
  <si>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　　　　工事業</t>
    <rPh sb="0" eb="2">
      <t>ナイソウ</t>
    </rPh>
    <rPh sb="2" eb="4">
      <t>シアゲ</t>
    </rPh>
    <rPh sb="8" eb="10">
      <t>コウジ</t>
    </rPh>
    <rPh sb="10" eb="11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</si>
  <si>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</si>
  <si>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</si>
  <si>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</si>
  <si>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</si>
  <si>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社外へ全部委託</t>
    <phoneticPr fontId="4"/>
  </si>
  <si>
    <t>作成していない</t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</si>
  <si>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</si>
  <si>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社外へ一部委託</t>
    <phoneticPr fontId="4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</si>
  <si>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4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</si>
  <si>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4"/>
  </si>
  <si>
    <t>電気通信　　　　工事業</t>
    <rPh sb="0" eb="2">
      <t>デンキ</t>
    </rPh>
    <rPh sb="2" eb="4">
      <t>ツウシン</t>
    </rPh>
    <rPh sb="8" eb="10">
      <t>コウジ</t>
    </rPh>
    <rPh sb="10" eb="11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</si>
  <si>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</si>
  <si>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消防施設　　　　工事業</t>
    <rPh sb="0" eb="2">
      <t>ショウボウ</t>
    </rPh>
    <rPh sb="2" eb="4">
      <t>シセツ</t>
    </rPh>
    <rPh sb="8" eb="10">
      <t>コウジ</t>
    </rPh>
    <rPh sb="10" eb="11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</si>
  <si>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</si>
  <si>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</si>
  <si>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</si>
  <si>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2．無効回答企業 254社を除く</t>
    <phoneticPr fontId="7"/>
  </si>
  <si>
    <t>表4－1－2　会計帳簿等の作成状況（経年変化）＜資金繰表等＞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シキン</t>
    </rPh>
    <rPh sb="26" eb="27">
      <t>グ</t>
    </rPh>
    <rPh sb="27" eb="28">
      <t>ヒョウ</t>
    </rPh>
    <rPh sb="28" eb="29">
      <t>トウ</t>
    </rPh>
    <phoneticPr fontId="4"/>
  </si>
  <si>
    <t>年度</t>
    <rPh sb="0" eb="2">
      <t>ネンド</t>
    </rPh>
    <phoneticPr fontId="4"/>
  </si>
  <si>
    <t>500万円未満</t>
    <phoneticPr fontId="7"/>
  </si>
  <si>
    <t>500万円以上  　　　　　1000万円未満</t>
    <phoneticPr fontId="4"/>
  </si>
  <si>
    <t>5000万円以上　　　　　    1億円未満</t>
    <phoneticPr fontId="4"/>
  </si>
  <si>
    <t>1億円以上
3億円未満</t>
    <phoneticPr fontId="4"/>
  </si>
  <si>
    <t>3億円以上
10億円未満</t>
    <phoneticPr fontId="4"/>
  </si>
  <si>
    <t>R01年度</t>
  </si>
  <si>
    <t>作成していない</t>
  </si>
  <si>
    <t>増減</t>
    <rPh sb="0" eb="2">
      <t>ゾウゲン</t>
    </rPh>
    <phoneticPr fontId="4"/>
  </si>
  <si>
    <t>社外へ一部委託</t>
    <phoneticPr fontId="4"/>
  </si>
  <si>
    <t>-</t>
    <phoneticPr fontId="4"/>
  </si>
  <si>
    <t>-</t>
    <phoneticPr fontId="4"/>
  </si>
  <si>
    <t>-</t>
    <phoneticPr fontId="4"/>
  </si>
  <si>
    <t>H26年度</t>
    <phoneticPr fontId="4"/>
  </si>
  <si>
    <t>社外へ一部委託</t>
    <phoneticPr fontId="4"/>
  </si>
  <si>
    <t>社外へ全部委託</t>
    <phoneticPr fontId="4"/>
  </si>
  <si>
    <t/>
  </si>
  <si>
    <t>H23年度</t>
    <phoneticPr fontId="4"/>
  </si>
  <si>
    <t xml:space="preserve"> </t>
  </si>
  <si>
    <t>社外へ一部委託</t>
    <phoneticPr fontId="4"/>
  </si>
  <si>
    <t>-</t>
    <phoneticPr fontId="4"/>
  </si>
  <si>
    <t>H20年度</t>
    <phoneticPr fontId="4"/>
  </si>
  <si>
    <t>H17年度</t>
    <phoneticPr fontId="4"/>
  </si>
  <si>
    <t>社外へ全部委託</t>
    <phoneticPr fontId="4"/>
  </si>
  <si>
    <t>H14年度</t>
  </si>
  <si>
    <t>H26年度</t>
    <phoneticPr fontId="4"/>
  </si>
  <si>
    <t>H23年度</t>
    <phoneticPr fontId="4"/>
  </si>
  <si>
    <t>H20年度</t>
    <phoneticPr fontId="4"/>
  </si>
  <si>
    <t>業　種</t>
    <rPh sb="0" eb="3">
      <t>ギョウシュ</t>
    </rPh>
    <phoneticPr fontId="4"/>
  </si>
  <si>
    <t>一般土木建築</t>
  </si>
  <si>
    <t>-</t>
    <phoneticPr fontId="4"/>
  </si>
  <si>
    <t>木造建築</t>
    <rPh sb="0" eb="2">
      <t>モクゾウ</t>
    </rPh>
    <rPh sb="2" eb="4">
      <t>ケンチク</t>
    </rPh>
    <phoneticPr fontId="4"/>
  </si>
  <si>
    <t>社外へ全部委託</t>
    <phoneticPr fontId="4"/>
  </si>
  <si>
    <t>-</t>
    <phoneticPr fontId="4"/>
  </si>
  <si>
    <t>表4－1－3　会計帳簿等の作成状況＜仕訳帳＞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シワケ</t>
    </rPh>
    <rPh sb="20" eb="21">
      <t>チョウ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</si>
  <si>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</si>
  <si>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</si>
  <si>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</si>
  <si>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</si>
  <si>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</si>
  <si>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</si>
  <si>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</si>
  <si>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</si>
  <si>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</si>
  <si>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</si>
  <si>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作成していない</t>
    <phoneticPr fontId="4"/>
  </si>
  <si>
    <t>社外へ一部委託</t>
    <phoneticPr fontId="4"/>
  </si>
  <si>
    <t>作成していない</t>
    <phoneticPr fontId="4"/>
  </si>
  <si>
    <t>作成していない</t>
    <phoneticPr fontId="4"/>
  </si>
  <si>
    <t>社外へ一部委託</t>
    <phoneticPr fontId="4"/>
  </si>
  <si>
    <t>社外へ一部委託</t>
    <phoneticPr fontId="4"/>
  </si>
  <si>
    <t>社外へ全部委託</t>
    <phoneticPr fontId="4"/>
  </si>
  <si>
    <t>解体工事業</t>
    <phoneticPr fontId="4"/>
  </si>
  <si>
    <t>社外へ全部委託</t>
    <phoneticPr fontId="4"/>
  </si>
  <si>
    <t>作成していない</t>
    <phoneticPr fontId="4"/>
  </si>
  <si>
    <t>社外へ全部委託</t>
    <phoneticPr fontId="4"/>
  </si>
  <si>
    <t>社外へ全部委託</t>
    <phoneticPr fontId="4"/>
  </si>
  <si>
    <t>社外へ一部委託</t>
    <phoneticPr fontId="4"/>
  </si>
  <si>
    <t>2．無効回答企業 179社を除く</t>
    <phoneticPr fontId="7"/>
  </si>
  <si>
    <t>表4－1－4　会計帳簿等の作成状況（経年変化）＜仕訳帳＞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シワケ</t>
    </rPh>
    <rPh sb="26" eb="27">
      <t>チョウ</t>
    </rPh>
    <phoneticPr fontId="4"/>
  </si>
  <si>
    <t>1000万円以上 　　　　　3000万円未満</t>
    <phoneticPr fontId="4"/>
  </si>
  <si>
    <t>5000万円以上　　　　　    1億円未満</t>
    <phoneticPr fontId="4"/>
  </si>
  <si>
    <t>1億円以上
3億円未満</t>
    <phoneticPr fontId="4"/>
  </si>
  <si>
    <t>3億円以上
10億円未満</t>
    <phoneticPr fontId="4"/>
  </si>
  <si>
    <t>10億円以上</t>
    <phoneticPr fontId="4"/>
  </si>
  <si>
    <t>社外へ全部委託</t>
    <phoneticPr fontId="4"/>
  </si>
  <si>
    <t>-</t>
    <phoneticPr fontId="4"/>
  </si>
  <si>
    <t>-</t>
    <phoneticPr fontId="4"/>
  </si>
  <si>
    <t>-</t>
    <phoneticPr fontId="4"/>
  </si>
  <si>
    <t>H26年度</t>
    <phoneticPr fontId="4"/>
  </si>
  <si>
    <t>-</t>
    <phoneticPr fontId="4"/>
  </si>
  <si>
    <t>H20年度</t>
    <phoneticPr fontId="4"/>
  </si>
  <si>
    <t>H17年度</t>
    <phoneticPr fontId="4"/>
  </si>
  <si>
    <t>H14年度</t>
    <phoneticPr fontId="4"/>
  </si>
  <si>
    <t>H23年度</t>
    <phoneticPr fontId="4"/>
  </si>
  <si>
    <t>H17年度</t>
    <phoneticPr fontId="4"/>
  </si>
  <si>
    <t>社外へ一部委託</t>
    <phoneticPr fontId="4"/>
  </si>
  <si>
    <t>表4－1－5　会計帳簿等の作成状況＜総勘定元帳＞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19">
      <t>ソウ</t>
    </rPh>
    <rPh sb="19" eb="21">
      <t>カンジョウ</t>
    </rPh>
    <rPh sb="21" eb="22">
      <t>モト</t>
    </rPh>
    <rPh sb="22" eb="23">
      <t>チョウ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</si>
  <si>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</si>
  <si>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</si>
  <si>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</si>
  <si>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</si>
  <si>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</si>
  <si>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</si>
  <si>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</si>
  <si>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</si>
  <si>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</si>
  <si>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</si>
  <si>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社外へ一部委託</t>
    <phoneticPr fontId="4"/>
  </si>
  <si>
    <t>社外へ全部委託</t>
    <phoneticPr fontId="4"/>
  </si>
  <si>
    <t>作成していない</t>
    <phoneticPr fontId="4"/>
  </si>
  <si>
    <t>2．無効回答企業 153社を除く</t>
    <phoneticPr fontId="7"/>
  </si>
  <si>
    <t>表4－1－6　会計帳簿等の作成状況（経年変化）＜総勘定元帳＞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7">
      <t>ソウカンジョウ</t>
    </rPh>
    <rPh sb="27" eb="29">
      <t>ガンチョウ</t>
    </rPh>
    <phoneticPr fontId="4"/>
  </si>
  <si>
    <t>個　　人</t>
    <phoneticPr fontId="4"/>
  </si>
  <si>
    <t>法　　　　　　　人</t>
    <phoneticPr fontId="4"/>
  </si>
  <si>
    <t>1000万円以上 　　　　　3000万円未満</t>
    <phoneticPr fontId="4"/>
  </si>
  <si>
    <t>1億円以上
3億円未満</t>
    <phoneticPr fontId="4"/>
  </si>
  <si>
    <t>3億円以上
10億円未満</t>
    <phoneticPr fontId="4"/>
  </si>
  <si>
    <t>-</t>
    <phoneticPr fontId="4"/>
  </si>
  <si>
    <t>H26年度</t>
    <phoneticPr fontId="4"/>
  </si>
  <si>
    <t>-</t>
    <phoneticPr fontId="4"/>
  </si>
  <si>
    <t>-</t>
    <phoneticPr fontId="4"/>
  </si>
  <si>
    <t>H14年度</t>
    <phoneticPr fontId="4"/>
  </si>
  <si>
    <t>社外へ全部委託</t>
    <phoneticPr fontId="4"/>
  </si>
  <si>
    <t>H23年度</t>
    <phoneticPr fontId="4"/>
  </si>
  <si>
    <t>H17年度</t>
    <phoneticPr fontId="4"/>
  </si>
  <si>
    <t>-</t>
  </si>
  <si>
    <t>表4－1－7　会計帳簿等の作成状況＜工事台帳＞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コウジ</t>
    </rPh>
    <rPh sb="20" eb="22">
      <t>ダイチョウ</t>
    </rPh>
    <phoneticPr fontId="4"/>
  </si>
  <si>
    <t>500万円以上  　　　　　1000万円未満</t>
    <phoneticPr fontId="4"/>
  </si>
  <si>
    <t>3000万円以上　　　　　 5000万円未満</t>
    <phoneticPr fontId="4"/>
  </si>
  <si>
    <t>10億円以上</t>
    <phoneticPr fontId="4"/>
  </si>
  <si>
    <t>作成していない</t>
    <phoneticPr fontId="4"/>
  </si>
  <si>
    <t>社外へ一部委託</t>
    <phoneticPr fontId="4"/>
  </si>
  <si>
    <t>解体工事業</t>
    <phoneticPr fontId="4"/>
  </si>
  <si>
    <t>2．無効回答企業 198社を除く</t>
    <phoneticPr fontId="7"/>
  </si>
  <si>
    <t>表4－1－8　会計帳簿等の作成状況（経年変化）＜工事台帳＞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6">
      <t>コウジ</t>
    </rPh>
    <rPh sb="26" eb="28">
      <t>ダイチョウ</t>
    </rPh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</si>
  <si>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</si>
  <si>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</si>
  <si>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</si>
  <si>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-</t>
    <phoneticPr fontId="4"/>
  </si>
  <si>
    <t>-</t>
    <phoneticPr fontId="4"/>
  </si>
  <si>
    <t>H20年度</t>
    <phoneticPr fontId="4"/>
  </si>
  <si>
    <t>社外へ全部委託</t>
    <phoneticPr fontId="4"/>
  </si>
  <si>
    <t>-</t>
    <phoneticPr fontId="4"/>
  </si>
  <si>
    <t>社外へ一部委託</t>
    <phoneticPr fontId="4"/>
  </si>
  <si>
    <t xml:space="preserve"> </t>
    <phoneticPr fontId="4"/>
  </si>
  <si>
    <t>H26年度</t>
    <phoneticPr fontId="4"/>
  </si>
  <si>
    <t>H20年度</t>
    <phoneticPr fontId="4"/>
  </si>
  <si>
    <t>表4－1－9　会計帳簿等の作成状況＜決算書＞</t>
    <rPh sb="0" eb="1">
      <t>ヒョウ</t>
    </rPh>
    <rPh sb="7" eb="9">
      <t>カイケイ</t>
    </rPh>
    <rPh sb="9" eb="11">
      <t>チョウボ</t>
    </rPh>
    <rPh sb="11" eb="12">
      <t>トウ</t>
    </rPh>
    <rPh sb="13" eb="15">
      <t>サクセイ</t>
    </rPh>
    <rPh sb="15" eb="17">
      <t>ジョウキョウ</t>
    </rPh>
    <rPh sb="18" eb="20">
      <t>ケッサン</t>
    </rPh>
    <rPh sb="20" eb="21">
      <t>ショ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</si>
  <si>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</si>
  <si>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</si>
  <si>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</si>
  <si>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7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</si>
  <si>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</si>
  <si>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</si>
  <si>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</si>
  <si>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</si>
  <si>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</si>
  <si>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</si>
  <si>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</si>
  <si>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社外へ一部委託</t>
    <phoneticPr fontId="4"/>
  </si>
  <si>
    <t>社外へ全部委託</t>
    <phoneticPr fontId="4"/>
  </si>
  <si>
    <t>作成していない</t>
    <phoneticPr fontId="4"/>
  </si>
  <si>
    <t>2．無効回答企業 123社を除く</t>
    <phoneticPr fontId="7"/>
  </si>
  <si>
    <t>表4－1－10　会計帳簿等の作成状況（経年変化）＜決算書＞</t>
    <rPh sb="0" eb="1">
      <t>ヒョウ</t>
    </rPh>
    <rPh sb="8" eb="10">
      <t>カイケイ</t>
    </rPh>
    <rPh sb="10" eb="12">
      <t>チョウボ</t>
    </rPh>
    <rPh sb="12" eb="13">
      <t>トウ</t>
    </rPh>
    <rPh sb="14" eb="16">
      <t>サクセイ</t>
    </rPh>
    <rPh sb="16" eb="18">
      <t>ジョウキョウ</t>
    </rPh>
    <rPh sb="19" eb="21">
      <t>ケイネン</t>
    </rPh>
    <rPh sb="21" eb="23">
      <t>ヘンカ</t>
    </rPh>
    <rPh sb="25" eb="27">
      <t>ケッサン</t>
    </rPh>
    <rPh sb="27" eb="28">
      <t>ショ</t>
    </rPh>
    <phoneticPr fontId="4"/>
  </si>
  <si>
    <t>法　　　　　　　人</t>
    <phoneticPr fontId="4"/>
  </si>
  <si>
    <t>5000万円以上　　　　　    1億円未満</t>
    <phoneticPr fontId="4"/>
  </si>
  <si>
    <t>1億円以上
3億円未満</t>
    <phoneticPr fontId="4"/>
  </si>
  <si>
    <t>3億円以上
10億円未満</t>
    <phoneticPr fontId="4"/>
  </si>
  <si>
    <t>H20年度</t>
    <phoneticPr fontId="4"/>
  </si>
  <si>
    <t>H17年度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</si>
</sst>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79" formatCode="0.0;&quot;▲ &quot;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8" fillId="0" borderId="0"/>
    <xf numFmtId="38" fontId="8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2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0" xfId="1" applyFont="1"/>
    <xf numFmtId="0" fontId="6" fillId="0" borderId="1" xfId="1" applyFont="1" applyFill="1" applyBorder="1"/>
    <xf numFmtId="176" fontId="6" fillId="0" borderId="2" xfId="1" applyNumberFormat="1" applyFont="1" applyFill="1" applyBorder="1" applyAlignment="1">
      <alignment vertical="center" wrapText="1"/>
    </xf>
    <xf numFmtId="176" fontId="6" fillId="0" borderId="3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/>
    <xf numFmtId="176" fontId="6" fillId="0" borderId="8" xfId="1" applyNumberFormat="1" applyFont="1" applyFill="1" applyBorder="1" applyAlignment="1">
      <alignment wrapText="1"/>
    </xf>
    <xf numFmtId="176" fontId="6" fillId="0" borderId="9" xfId="1" applyNumberFormat="1" applyFont="1" applyFill="1" applyBorder="1" applyAlignment="1">
      <alignment horizontal="center" wrapText="1"/>
    </xf>
    <xf numFmtId="176" fontId="6" fillId="0" borderId="14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0" fontId="6" fillId="0" borderId="12" xfId="1" applyFont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20" xfId="1" applyNumberFormat="1" applyFont="1" applyFill="1" applyBorder="1" applyAlignment="1">
      <alignment vertical="center"/>
    </xf>
    <xf numFmtId="0" fontId="6" fillId="0" borderId="23" xfId="1" applyFont="1" applyFill="1" applyBorder="1" applyAlignment="1">
      <alignment vertical="top" wrapText="1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vertical="top" wrapText="1"/>
    </xf>
    <xf numFmtId="0" fontId="1" fillId="0" borderId="12" xfId="1" applyFill="1" applyBorder="1"/>
    <xf numFmtId="0" fontId="1" fillId="0" borderId="0" xfId="1" applyFill="1"/>
    <xf numFmtId="176" fontId="6" fillId="0" borderId="0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 wrapText="1"/>
    </xf>
    <xf numFmtId="176" fontId="6" fillId="0" borderId="2" xfId="1" applyNumberFormat="1" applyFont="1" applyFill="1" applyBorder="1" applyAlignment="1">
      <alignment horizontal="center" vertical="top" wrapText="1"/>
    </xf>
    <xf numFmtId="0" fontId="1" fillId="0" borderId="0" xfId="1" applyFill="1" applyBorder="1"/>
    <xf numFmtId="176" fontId="6" fillId="0" borderId="8" xfId="1" applyNumberFormat="1" applyFont="1" applyFill="1" applyBorder="1" applyAlignment="1">
      <alignment vertical="top" wrapText="1"/>
    </xf>
    <xf numFmtId="176" fontId="6" fillId="0" borderId="23" xfId="1" applyNumberFormat="1" applyFont="1" applyFill="1" applyBorder="1" applyAlignment="1">
      <alignment vertical="top" wrapText="1"/>
    </xf>
    <xf numFmtId="176" fontId="6" fillId="0" borderId="26" xfId="1" applyNumberFormat="1" applyFont="1" applyFill="1" applyBorder="1" applyAlignment="1">
      <alignment vertical="top" wrapText="1"/>
    </xf>
    <xf numFmtId="176" fontId="6" fillId="0" borderId="27" xfId="1" applyNumberFormat="1" applyFont="1" applyFill="1" applyBorder="1" applyAlignment="1">
      <alignment vertical="top" wrapText="1"/>
    </xf>
    <xf numFmtId="176" fontId="6" fillId="0" borderId="28" xfId="1" applyNumberFormat="1" applyFont="1" applyFill="1" applyBorder="1" applyAlignment="1">
      <alignment horizontal="center" vertical="center"/>
    </xf>
    <xf numFmtId="176" fontId="5" fillId="0" borderId="0" xfId="1" applyNumberFormat="1" applyFont="1" applyAlignment="1">
      <alignment vertical="center" wrapText="1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177" fontId="5" fillId="0" borderId="0" xfId="1" quotePrefix="1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 wrapText="1"/>
    </xf>
    <xf numFmtId="0" fontId="5" fillId="0" borderId="0" xfId="2" applyFont="1"/>
    <xf numFmtId="0" fontId="5" fillId="0" borderId="0" xfId="2" applyFont="1" applyAlignment="1">
      <alignment horizontal="right"/>
    </xf>
    <xf numFmtId="176" fontId="6" fillId="0" borderId="1" xfId="2" applyNumberFormat="1" applyFont="1" applyBorder="1" applyAlignment="1">
      <alignment vertical="center" wrapText="1"/>
    </xf>
    <xf numFmtId="176" fontId="6" fillId="0" borderId="3" xfId="2" applyNumberFormat="1" applyFont="1" applyBorder="1" applyAlignment="1">
      <alignment horizontal="right" vertical="center"/>
    </xf>
    <xf numFmtId="176" fontId="6" fillId="0" borderId="7" xfId="2" applyNumberFormat="1" applyFont="1" applyBorder="1" applyAlignment="1">
      <alignment wrapText="1"/>
    </xf>
    <xf numFmtId="176" fontId="6" fillId="0" borderId="9" xfId="2" applyNumberFormat="1" applyFont="1" applyBorder="1" applyAlignment="1">
      <alignment horizontal="center" wrapText="1"/>
    </xf>
    <xf numFmtId="176" fontId="5" fillId="0" borderId="30" xfId="2" applyNumberFormat="1" applyFont="1" applyBorder="1" applyAlignment="1">
      <alignment vertical="center"/>
    </xf>
    <xf numFmtId="176" fontId="5" fillId="0" borderId="17" xfId="2" applyNumberFormat="1" applyFont="1" applyBorder="1" applyAlignment="1">
      <alignment vertical="center"/>
    </xf>
    <xf numFmtId="176" fontId="5" fillId="0" borderId="20" xfId="2" applyNumberFormat="1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  <xf numFmtId="176" fontId="10" fillId="0" borderId="0" xfId="2" applyNumberFormat="1" applyFont="1" applyAlignment="1">
      <alignment vertical="center"/>
    </xf>
    <xf numFmtId="177" fontId="5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horizontal="right"/>
    </xf>
    <xf numFmtId="176" fontId="5" fillId="0" borderId="0" xfId="2" applyNumberFormat="1" applyFont="1" applyFill="1" applyAlignment="1"/>
    <xf numFmtId="176" fontId="5" fillId="0" borderId="0" xfId="2" applyNumberFormat="1" applyFont="1" applyFill="1" applyAlignment="1">
      <alignment horizontal="right" vertical="center"/>
    </xf>
    <xf numFmtId="176" fontId="5" fillId="0" borderId="1" xfId="2" applyNumberFormat="1" applyFont="1" applyBorder="1" applyAlignment="1">
      <alignment vertical="center"/>
    </xf>
    <xf numFmtId="176" fontId="5" fillId="0" borderId="3" xfId="2" applyNumberFormat="1" applyFont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center" vertical="center"/>
    </xf>
    <xf numFmtId="176" fontId="5" fillId="0" borderId="10" xfId="2" applyNumberFormat="1" applyFont="1" applyBorder="1" applyAlignment="1">
      <alignment vertical="center"/>
    </xf>
    <xf numFmtId="176" fontId="5" fillId="0" borderId="11" xfId="2" applyNumberFormat="1" applyFont="1" applyBorder="1" applyAlignment="1">
      <alignment horizontal="right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11" xfId="2" applyNumberFormat="1" applyFont="1" applyBorder="1" applyAlignment="1">
      <alignment horizontal="center" vertical="center" wrapText="1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34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Alignment="1">
      <alignment horizontal="center" vertical="center" wrapText="1"/>
    </xf>
    <xf numFmtId="176" fontId="5" fillId="0" borderId="0" xfId="2" applyNumberFormat="1" applyFont="1" applyAlignment="1">
      <alignment horizontal="center" vertical="center" wrapText="1"/>
    </xf>
    <xf numFmtId="177" fontId="5" fillId="0" borderId="15" xfId="2" applyNumberFormat="1" applyFont="1" applyFill="1" applyBorder="1" applyAlignment="1">
      <alignment vertical="center" shrinkToFit="1"/>
    </xf>
    <xf numFmtId="178" fontId="5" fillId="0" borderId="35" xfId="2" applyNumberFormat="1" applyFont="1" applyFill="1" applyBorder="1" applyAlignment="1">
      <alignment vertical="center" shrinkToFit="1"/>
    </xf>
    <xf numFmtId="179" fontId="5" fillId="0" borderId="30" xfId="2" applyNumberFormat="1" applyFont="1" applyFill="1" applyBorder="1" applyAlignment="1">
      <alignment vertical="center" shrinkToFit="1"/>
    </xf>
    <xf numFmtId="177" fontId="5" fillId="0" borderId="36" xfId="2" applyNumberFormat="1" applyFont="1" applyFill="1" applyBorder="1" applyAlignment="1">
      <alignment vertical="center" shrinkToFit="1"/>
    </xf>
    <xf numFmtId="178" fontId="5" fillId="0" borderId="16" xfId="2" applyNumberFormat="1" applyFont="1" applyFill="1" applyBorder="1" applyAlignment="1">
      <alignment vertical="center" shrinkToFit="1"/>
    </xf>
    <xf numFmtId="176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5" fillId="0" borderId="18" xfId="2" applyNumberFormat="1" applyFont="1" applyFill="1" applyBorder="1" applyAlignment="1">
      <alignment vertical="center" shrinkToFit="1"/>
    </xf>
    <xf numFmtId="178" fontId="5" fillId="0" borderId="37" xfId="2" applyNumberFormat="1" applyFont="1" applyFill="1" applyBorder="1" applyAlignment="1">
      <alignment vertical="center" shrinkToFit="1"/>
    </xf>
    <xf numFmtId="179" fontId="5" fillId="0" borderId="17" xfId="2" applyNumberFormat="1" applyFont="1" applyFill="1" applyBorder="1" applyAlignment="1">
      <alignment horizontal="right" vertical="center" shrinkToFit="1"/>
    </xf>
    <xf numFmtId="177" fontId="5" fillId="0" borderId="32" xfId="2" applyNumberFormat="1" applyFont="1" applyFill="1" applyBorder="1" applyAlignment="1">
      <alignment vertical="center" shrinkToFit="1"/>
    </xf>
    <xf numFmtId="178" fontId="5" fillId="0" borderId="19" xfId="2" applyNumberFormat="1" applyFont="1" applyFill="1" applyBorder="1" applyAlignment="1">
      <alignment vertical="center" shrinkToFit="1"/>
    </xf>
    <xf numFmtId="177" fontId="5" fillId="0" borderId="21" xfId="2" applyNumberFormat="1" applyFont="1" applyFill="1" applyBorder="1" applyAlignment="1">
      <alignment vertical="center" shrinkToFit="1"/>
    </xf>
    <xf numFmtId="178" fontId="5" fillId="0" borderId="38" xfId="2" applyNumberFormat="1" applyFont="1" applyFill="1" applyBorder="1" applyAlignment="1">
      <alignment vertical="center" shrinkToFit="1"/>
    </xf>
    <xf numFmtId="179" fontId="5" fillId="0" borderId="20" xfId="2" applyNumberFormat="1" applyFont="1" applyFill="1" applyBorder="1" applyAlignment="1">
      <alignment horizontal="right" vertical="center" shrinkToFit="1"/>
    </xf>
    <xf numFmtId="177" fontId="5" fillId="0" borderId="33" xfId="2" applyNumberFormat="1" applyFont="1" applyFill="1" applyBorder="1" applyAlignment="1">
      <alignment vertical="center" shrinkToFit="1"/>
    </xf>
    <xf numFmtId="178" fontId="5" fillId="0" borderId="22" xfId="2" applyNumberFormat="1" applyFont="1" applyFill="1" applyBorder="1" applyAlignment="1">
      <alignment vertical="center" shrinkToFit="1"/>
    </xf>
    <xf numFmtId="176" fontId="5" fillId="0" borderId="6" xfId="2" applyNumberFormat="1" applyFont="1" applyBorder="1" applyAlignment="1">
      <alignment horizontal="center" vertical="center"/>
    </xf>
    <xf numFmtId="177" fontId="5" fillId="0" borderId="8" xfId="2" applyNumberFormat="1" applyFont="1" applyFill="1" applyBorder="1" applyAlignment="1">
      <alignment vertical="center" shrinkToFit="1"/>
    </xf>
    <xf numFmtId="178" fontId="5" fillId="0" borderId="39" xfId="2" applyNumberFormat="1" applyFont="1" applyFill="1" applyBorder="1" applyAlignment="1">
      <alignment vertical="center" shrinkToFit="1"/>
    </xf>
    <xf numFmtId="179" fontId="5" fillId="0" borderId="40" xfId="2" applyNumberFormat="1" applyFont="1" applyFill="1" applyBorder="1" applyAlignment="1">
      <alignment horizontal="center" vertical="center" shrinkToFit="1"/>
    </xf>
    <xf numFmtId="177" fontId="5" fillId="0" borderId="7" xfId="2" applyNumberFormat="1" applyFont="1" applyFill="1" applyBorder="1" applyAlignment="1">
      <alignment vertical="center" shrinkToFit="1"/>
    </xf>
    <xf numFmtId="178" fontId="5" fillId="0" borderId="9" xfId="2" applyNumberFormat="1" applyFont="1" applyFill="1" applyBorder="1" applyAlignment="1">
      <alignment vertical="center" shrinkToFit="1"/>
    </xf>
    <xf numFmtId="179" fontId="5" fillId="0" borderId="30" xfId="2" applyNumberFormat="1" applyFont="1" applyFill="1" applyBorder="1" applyAlignment="1">
      <alignment horizontal="right" vertical="center" shrinkToFit="1"/>
    </xf>
    <xf numFmtId="178" fontId="5" fillId="0" borderId="41" xfId="2" applyNumberFormat="1" applyFont="1" applyFill="1" applyBorder="1" applyAlignment="1">
      <alignment vertical="center" shrinkToFit="1"/>
    </xf>
    <xf numFmtId="178" fontId="5" fillId="0" borderId="6" xfId="2" applyNumberFormat="1" applyFont="1" applyFill="1" applyBorder="1" applyAlignment="1">
      <alignment vertical="center" shrinkToFit="1"/>
    </xf>
    <xf numFmtId="176" fontId="5" fillId="0" borderId="28" xfId="2" applyNumberFormat="1" applyFont="1" applyBorder="1" applyAlignment="1">
      <alignment horizontal="center" vertical="center"/>
    </xf>
    <xf numFmtId="177" fontId="5" fillId="0" borderId="27" xfId="2" applyNumberFormat="1" applyFont="1" applyFill="1" applyBorder="1" applyAlignment="1">
      <alignment vertical="center" shrinkToFit="1"/>
    </xf>
    <xf numFmtId="178" fontId="5" fillId="0" borderId="42" xfId="2" applyNumberFormat="1" applyFont="1" applyFill="1" applyBorder="1" applyAlignment="1">
      <alignment vertical="center" shrinkToFit="1"/>
    </xf>
    <xf numFmtId="179" fontId="5" fillId="0" borderId="43" xfId="2" applyNumberFormat="1" applyFont="1" applyFill="1" applyBorder="1" applyAlignment="1">
      <alignment horizontal="center" vertical="center" shrinkToFit="1"/>
    </xf>
    <xf numFmtId="177" fontId="5" fillId="0" borderId="26" xfId="2" applyNumberFormat="1" applyFont="1" applyFill="1" applyBorder="1" applyAlignment="1">
      <alignment vertical="center" shrinkToFit="1"/>
    </xf>
    <xf numFmtId="178" fontId="5" fillId="0" borderId="44" xfId="2" applyNumberFormat="1" applyFont="1" applyFill="1" applyBorder="1" applyAlignment="1">
      <alignment vertical="center" shrinkToFit="1"/>
    </xf>
    <xf numFmtId="177" fontId="5" fillId="0" borderId="24" xfId="2" applyNumberFormat="1" applyFont="1" applyFill="1" applyBorder="1" applyAlignment="1">
      <alignment vertical="center" shrinkToFit="1"/>
    </xf>
    <xf numFmtId="178" fontId="5" fillId="0" borderId="45" xfId="2" applyNumberFormat="1" applyFont="1" applyFill="1" applyBorder="1" applyAlignment="1">
      <alignment vertical="center" shrinkToFit="1"/>
    </xf>
    <xf numFmtId="179" fontId="5" fillId="0" borderId="14" xfId="2" applyNumberFormat="1" applyFont="1" applyFill="1" applyBorder="1" applyAlignment="1">
      <alignment horizontal="right" vertical="center" shrinkToFit="1"/>
    </xf>
    <xf numFmtId="177" fontId="5" fillId="0" borderId="31" xfId="2" applyNumberFormat="1" applyFont="1" applyFill="1" applyBorder="1" applyAlignment="1">
      <alignment vertical="center" shrinkToFit="1"/>
    </xf>
    <xf numFmtId="178" fontId="5" fillId="0" borderId="25" xfId="2" applyNumberFormat="1" applyFont="1" applyFill="1" applyBorder="1" applyAlignment="1">
      <alignment vertical="center" shrinkToFit="1"/>
    </xf>
    <xf numFmtId="176" fontId="5" fillId="0" borderId="7" xfId="2" applyNumberFormat="1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7" fontId="5" fillId="0" borderId="4" xfId="2" applyNumberFormat="1" applyFont="1" applyFill="1" applyBorder="1" applyAlignment="1">
      <alignment vertical="center" shrinkToFit="1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1" xfId="1" applyNumberFormat="1" applyFont="1" applyFill="1" applyBorder="1" applyAlignment="1">
      <alignment vertical="center" wrapText="1"/>
    </xf>
    <xf numFmtId="176" fontId="6" fillId="0" borderId="7" xfId="1" applyNumberFormat="1" applyFont="1" applyFill="1" applyBorder="1" applyAlignment="1">
      <alignment wrapText="1"/>
    </xf>
    <xf numFmtId="176" fontId="5" fillId="0" borderId="30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/>
    <xf numFmtId="0" fontId="5" fillId="0" borderId="0" xfId="1" applyFont="1" applyFill="1" applyAlignment="1">
      <alignment horizontal="right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 wrapText="1"/>
    </xf>
    <xf numFmtId="177" fontId="5" fillId="0" borderId="15" xfId="1" applyNumberFormat="1" applyFont="1" applyFill="1" applyBorder="1" applyAlignment="1">
      <alignment vertical="center" shrinkToFit="1"/>
    </xf>
    <xf numFmtId="178" fontId="5" fillId="0" borderId="35" xfId="1" applyNumberFormat="1" applyFont="1" applyFill="1" applyBorder="1" applyAlignment="1">
      <alignment vertical="center" shrinkToFit="1"/>
    </xf>
    <xf numFmtId="179" fontId="5" fillId="0" borderId="30" xfId="1" applyNumberFormat="1" applyFont="1" applyFill="1" applyBorder="1" applyAlignment="1">
      <alignment vertical="center" shrinkToFit="1"/>
    </xf>
    <xf numFmtId="177" fontId="5" fillId="0" borderId="36" xfId="1" applyNumberFormat="1" applyFont="1" applyFill="1" applyBorder="1" applyAlignment="1">
      <alignment vertical="center" shrinkToFit="1"/>
    </xf>
    <xf numFmtId="178" fontId="5" fillId="0" borderId="16" xfId="1" applyNumberFormat="1" applyFont="1" applyFill="1" applyBorder="1" applyAlignment="1">
      <alignment vertical="center" shrinkToFit="1"/>
    </xf>
    <xf numFmtId="177" fontId="5" fillId="0" borderId="18" xfId="1" applyNumberFormat="1" applyFont="1" applyFill="1" applyBorder="1" applyAlignment="1">
      <alignment vertical="center" shrinkToFit="1"/>
    </xf>
    <xf numFmtId="178" fontId="5" fillId="0" borderId="37" xfId="1" applyNumberFormat="1" applyFont="1" applyFill="1" applyBorder="1" applyAlignment="1">
      <alignment vertical="center" shrinkToFit="1"/>
    </xf>
    <xf numFmtId="179" fontId="5" fillId="0" borderId="17" xfId="1" applyNumberFormat="1" applyFont="1" applyFill="1" applyBorder="1" applyAlignment="1">
      <alignment horizontal="right" vertical="center" shrinkToFit="1"/>
    </xf>
    <xf numFmtId="177" fontId="5" fillId="0" borderId="32" xfId="1" applyNumberFormat="1" applyFont="1" applyFill="1" applyBorder="1" applyAlignment="1">
      <alignment vertical="center" shrinkToFit="1"/>
    </xf>
    <xf numFmtId="178" fontId="5" fillId="0" borderId="19" xfId="1" applyNumberFormat="1" applyFont="1" applyFill="1" applyBorder="1" applyAlignment="1">
      <alignment vertical="center" shrinkToFit="1"/>
    </xf>
    <xf numFmtId="177" fontId="5" fillId="0" borderId="21" xfId="1" applyNumberFormat="1" applyFont="1" applyFill="1" applyBorder="1" applyAlignment="1">
      <alignment vertical="center" shrinkToFit="1"/>
    </xf>
    <xf numFmtId="178" fontId="5" fillId="0" borderId="38" xfId="1" applyNumberFormat="1" applyFont="1" applyFill="1" applyBorder="1" applyAlignment="1">
      <alignment vertical="center" shrinkToFit="1"/>
    </xf>
    <xf numFmtId="179" fontId="5" fillId="0" borderId="20" xfId="1" applyNumberFormat="1" applyFont="1" applyFill="1" applyBorder="1" applyAlignment="1">
      <alignment horizontal="right" vertical="center" shrinkToFit="1"/>
    </xf>
    <xf numFmtId="177" fontId="5" fillId="0" borderId="33" xfId="1" applyNumberFormat="1" applyFont="1" applyFill="1" applyBorder="1" applyAlignment="1">
      <alignment vertical="center" shrinkToFit="1"/>
    </xf>
    <xf numFmtId="178" fontId="5" fillId="0" borderId="22" xfId="1" applyNumberFormat="1" applyFont="1" applyFill="1" applyBorder="1" applyAlignment="1">
      <alignment vertical="center" shrinkToFit="1"/>
    </xf>
    <xf numFmtId="176" fontId="5" fillId="0" borderId="6" xfId="1" applyNumberFormat="1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vertical="center" shrinkToFit="1"/>
    </xf>
    <xf numFmtId="178" fontId="5" fillId="0" borderId="39" xfId="1" applyNumberFormat="1" applyFont="1" applyFill="1" applyBorder="1" applyAlignment="1">
      <alignment vertical="center" shrinkToFit="1"/>
    </xf>
    <xf numFmtId="179" fontId="5" fillId="0" borderId="40" xfId="1" applyNumberFormat="1" applyFont="1" applyFill="1" applyBorder="1" applyAlignment="1">
      <alignment horizontal="center" vertical="center" shrinkToFit="1"/>
    </xf>
    <xf numFmtId="177" fontId="5" fillId="0" borderId="7" xfId="1" applyNumberFormat="1" applyFont="1" applyFill="1" applyBorder="1" applyAlignment="1">
      <alignment vertical="center" shrinkToFit="1"/>
    </xf>
    <xf numFmtId="178" fontId="5" fillId="0" borderId="9" xfId="1" applyNumberFormat="1" applyFont="1" applyFill="1" applyBorder="1" applyAlignment="1">
      <alignment vertical="center" shrinkToFit="1"/>
    </xf>
    <xf numFmtId="179" fontId="5" fillId="0" borderId="30" xfId="1" applyNumberFormat="1" applyFont="1" applyFill="1" applyBorder="1" applyAlignment="1">
      <alignment horizontal="right" vertical="center" shrinkToFit="1"/>
    </xf>
    <xf numFmtId="178" fontId="5" fillId="0" borderId="41" xfId="1" applyNumberFormat="1" applyFont="1" applyFill="1" applyBorder="1" applyAlignment="1">
      <alignment vertical="center" shrinkToFit="1"/>
    </xf>
    <xf numFmtId="178" fontId="5" fillId="0" borderId="6" xfId="1" applyNumberFormat="1" applyFont="1" applyFill="1" applyBorder="1" applyAlignment="1">
      <alignment vertical="center" shrinkToFit="1"/>
    </xf>
    <xf numFmtId="176" fontId="5" fillId="0" borderId="28" xfId="1" applyNumberFormat="1" applyFont="1" applyFill="1" applyBorder="1" applyAlignment="1">
      <alignment horizontal="center" vertical="center"/>
    </xf>
    <xf numFmtId="177" fontId="5" fillId="0" borderId="27" xfId="1" applyNumberFormat="1" applyFont="1" applyFill="1" applyBorder="1" applyAlignment="1">
      <alignment vertical="center" shrinkToFit="1"/>
    </xf>
    <xf numFmtId="178" fontId="5" fillId="0" borderId="42" xfId="1" applyNumberFormat="1" applyFont="1" applyFill="1" applyBorder="1" applyAlignment="1">
      <alignment vertical="center" shrinkToFit="1"/>
    </xf>
    <xf numFmtId="179" fontId="5" fillId="0" borderId="43" xfId="1" applyNumberFormat="1" applyFont="1" applyFill="1" applyBorder="1" applyAlignment="1">
      <alignment horizontal="center" vertical="center" shrinkToFit="1"/>
    </xf>
    <xf numFmtId="177" fontId="5" fillId="0" borderId="26" xfId="1" applyNumberFormat="1" applyFont="1" applyFill="1" applyBorder="1" applyAlignment="1">
      <alignment vertical="center" shrinkToFit="1"/>
    </xf>
    <xf numFmtId="178" fontId="5" fillId="0" borderId="44" xfId="1" applyNumberFormat="1" applyFont="1" applyFill="1" applyBorder="1" applyAlignment="1">
      <alignment vertical="center" shrinkToFit="1"/>
    </xf>
    <xf numFmtId="176" fontId="5" fillId="0" borderId="0" xfId="1" applyNumberFormat="1" applyFont="1" applyAlignment="1">
      <alignment horizontal="center" vertical="center" wrapText="1"/>
    </xf>
    <xf numFmtId="177" fontId="5" fillId="0" borderId="24" xfId="1" applyNumberFormat="1" applyFont="1" applyFill="1" applyBorder="1" applyAlignment="1">
      <alignment vertical="center" shrinkToFit="1"/>
    </xf>
    <xf numFmtId="178" fontId="5" fillId="0" borderId="45" xfId="1" applyNumberFormat="1" applyFont="1" applyFill="1" applyBorder="1" applyAlignment="1">
      <alignment vertical="center" shrinkToFit="1"/>
    </xf>
    <xf numFmtId="179" fontId="5" fillId="0" borderId="14" xfId="1" applyNumberFormat="1" applyFont="1" applyFill="1" applyBorder="1" applyAlignment="1">
      <alignment horizontal="right" vertical="center" shrinkToFit="1"/>
    </xf>
    <xf numFmtId="177" fontId="5" fillId="0" borderId="31" xfId="1" applyNumberFormat="1" applyFont="1" applyFill="1" applyBorder="1" applyAlignment="1">
      <alignment vertical="center" shrinkToFit="1"/>
    </xf>
    <xf numFmtId="178" fontId="5" fillId="0" borderId="25" xfId="1" applyNumberFormat="1" applyFont="1" applyFill="1" applyBorder="1" applyAlignment="1">
      <alignment vertical="center" shrinkToFit="1"/>
    </xf>
    <xf numFmtId="176" fontId="5" fillId="0" borderId="0" xfId="1" applyNumberFormat="1" applyFont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7" fontId="5" fillId="0" borderId="4" xfId="1" applyNumberFormat="1" applyFont="1" applyFill="1" applyBorder="1" applyAlignment="1">
      <alignment vertical="center" shrinkToFit="1"/>
    </xf>
    <xf numFmtId="176" fontId="5" fillId="0" borderId="1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 wrapText="1"/>
    </xf>
    <xf numFmtId="178" fontId="5" fillId="0" borderId="15" xfId="1" applyNumberFormat="1" applyFont="1" applyFill="1" applyBorder="1" applyAlignment="1">
      <alignment vertical="center" shrinkToFit="1"/>
    </xf>
    <xf numFmtId="178" fontId="5" fillId="0" borderId="18" xfId="1" applyNumberFormat="1" applyFont="1" applyFill="1" applyBorder="1" applyAlignment="1">
      <alignment vertical="center" shrinkToFit="1"/>
    </xf>
    <xf numFmtId="178" fontId="5" fillId="0" borderId="21" xfId="1" applyNumberFormat="1" applyFont="1" applyFill="1" applyBorder="1" applyAlignment="1">
      <alignment vertical="center" shrinkToFit="1"/>
    </xf>
    <xf numFmtId="178" fontId="5" fillId="0" borderId="8" xfId="1" applyNumberFormat="1" applyFont="1" applyFill="1" applyBorder="1" applyAlignment="1">
      <alignment vertical="center" shrinkToFit="1"/>
    </xf>
    <xf numFmtId="178" fontId="5" fillId="0" borderId="5" xfId="1" applyNumberFormat="1" applyFont="1" applyFill="1" applyBorder="1" applyAlignment="1">
      <alignment vertical="center" shrinkToFit="1"/>
    </xf>
    <xf numFmtId="178" fontId="5" fillId="0" borderId="27" xfId="1" applyNumberFormat="1" applyFont="1" applyFill="1" applyBorder="1" applyAlignment="1">
      <alignment vertical="center" shrinkToFit="1"/>
    </xf>
    <xf numFmtId="178" fontId="5" fillId="0" borderId="24" xfId="1" applyNumberFormat="1" applyFont="1" applyFill="1" applyBorder="1" applyAlignment="1">
      <alignment vertical="center" shrinkToFit="1"/>
    </xf>
    <xf numFmtId="176" fontId="11" fillId="0" borderId="0" xfId="1" applyNumberFormat="1" applyFont="1" applyFill="1" applyAlignment="1">
      <alignment vertical="center"/>
    </xf>
    <xf numFmtId="177" fontId="5" fillId="0" borderId="0" xfId="1" quotePrefix="1" applyNumberFormat="1" applyFont="1" applyFill="1" applyAlignment="1">
      <alignment vertical="center"/>
    </xf>
    <xf numFmtId="176" fontId="11" fillId="0" borderId="0" xfId="2" applyNumberFormat="1" applyFont="1" applyAlignment="1">
      <alignment vertical="center"/>
    </xf>
    <xf numFmtId="176" fontId="6" fillId="0" borderId="0" xfId="2" applyNumberFormat="1" applyFont="1" applyFill="1" applyAlignment="1"/>
    <xf numFmtId="0" fontId="5" fillId="0" borderId="0" xfId="2" applyFont="1" applyFill="1" applyAlignment="1">
      <alignment horizontal="right" vertical="center"/>
    </xf>
    <xf numFmtId="176" fontId="5" fillId="0" borderId="10" xfId="2" applyNumberFormat="1" applyFont="1" applyFill="1" applyBorder="1" applyAlignment="1">
      <alignment vertical="center"/>
    </xf>
    <xf numFmtId="176" fontId="5" fillId="0" borderId="10" xfId="2" applyNumberFormat="1" applyFont="1" applyFill="1" applyBorder="1" applyAlignment="1">
      <alignment horizontal="center" vertical="center" wrapText="1"/>
    </xf>
    <xf numFmtId="176" fontId="5" fillId="0" borderId="0" xfId="2" applyNumberFormat="1" applyFont="1" applyFill="1" applyBorder="1" applyAlignment="1">
      <alignment horizontal="center" vertical="center" wrapText="1"/>
    </xf>
    <xf numFmtId="177" fontId="6" fillId="0" borderId="15" xfId="2" applyNumberFormat="1" applyFont="1" applyFill="1" applyBorder="1" applyAlignment="1">
      <alignment vertical="center" shrinkToFit="1"/>
    </xf>
    <xf numFmtId="178" fontId="6" fillId="0" borderId="35" xfId="2" applyNumberFormat="1" applyFont="1" applyFill="1" applyBorder="1" applyAlignment="1">
      <alignment vertical="center" shrinkToFit="1"/>
    </xf>
    <xf numFmtId="179" fontId="6" fillId="0" borderId="30" xfId="2" applyNumberFormat="1" applyFont="1" applyFill="1" applyBorder="1" applyAlignment="1">
      <alignment vertical="center" shrinkToFit="1"/>
    </xf>
    <xf numFmtId="177" fontId="6" fillId="0" borderId="36" xfId="2" applyNumberFormat="1" applyFont="1" applyFill="1" applyBorder="1" applyAlignment="1">
      <alignment vertical="center" shrinkToFit="1"/>
    </xf>
    <xf numFmtId="178" fontId="6" fillId="0" borderId="16" xfId="2" applyNumberFormat="1" applyFont="1" applyFill="1" applyBorder="1" applyAlignment="1">
      <alignment vertical="center" shrinkToFit="1"/>
    </xf>
    <xf numFmtId="177" fontId="6" fillId="0" borderId="18" xfId="2" applyNumberFormat="1" applyFont="1" applyFill="1" applyBorder="1" applyAlignment="1">
      <alignment vertical="center" shrinkToFit="1"/>
    </xf>
    <xf numFmtId="178" fontId="6" fillId="0" borderId="37" xfId="2" applyNumberFormat="1" applyFont="1" applyFill="1" applyBorder="1" applyAlignment="1">
      <alignment vertical="center" shrinkToFit="1"/>
    </xf>
    <xf numFmtId="179" fontId="6" fillId="0" borderId="17" xfId="2" applyNumberFormat="1" applyFont="1" applyFill="1" applyBorder="1" applyAlignment="1">
      <alignment horizontal="right" vertical="center" shrinkToFit="1"/>
    </xf>
    <xf numFmtId="177" fontId="6" fillId="0" borderId="32" xfId="2" applyNumberFormat="1" applyFont="1" applyFill="1" applyBorder="1" applyAlignment="1">
      <alignment vertical="center" shrinkToFit="1"/>
    </xf>
    <xf numFmtId="178" fontId="6" fillId="0" borderId="19" xfId="2" applyNumberFormat="1" applyFont="1" applyFill="1" applyBorder="1" applyAlignment="1">
      <alignment vertical="center" shrinkToFit="1"/>
    </xf>
    <xf numFmtId="177" fontId="6" fillId="0" borderId="21" xfId="2" applyNumberFormat="1" applyFont="1" applyFill="1" applyBorder="1" applyAlignment="1">
      <alignment vertical="center" shrinkToFit="1"/>
    </xf>
    <xf numFmtId="178" fontId="6" fillId="0" borderId="38" xfId="2" applyNumberFormat="1" applyFont="1" applyFill="1" applyBorder="1" applyAlignment="1">
      <alignment vertical="center" shrinkToFit="1"/>
    </xf>
    <xf numFmtId="179" fontId="6" fillId="0" borderId="20" xfId="2" applyNumberFormat="1" applyFont="1" applyFill="1" applyBorder="1" applyAlignment="1">
      <alignment horizontal="right" vertical="center" shrinkToFit="1"/>
    </xf>
    <xf numFmtId="177" fontId="6" fillId="0" borderId="33" xfId="2" applyNumberFormat="1" applyFont="1" applyFill="1" applyBorder="1" applyAlignment="1">
      <alignment vertical="center" shrinkToFit="1"/>
    </xf>
    <xf numFmtId="178" fontId="6" fillId="0" borderId="22" xfId="2" applyNumberFormat="1" applyFont="1" applyFill="1" applyBorder="1" applyAlignment="1">
      <alignment vertical="center" shrinkToFit="1"/>
    </xf>
    <xf numFmtId="177" fontId="6" fillId="0" borderId="8" xfId="2" applyNumberFormat="1" applyFont="1" applyFill="1" applyBorder="1" applyAlignment="1">
      <alignment vertical="center" shrinkToFit="1"/>
    </xf>
    <xf numFmtId="178" fontId="6" fillId="0" borderId="39" xfId="2" applyNumberFormat="1" applyFont="1" applyFill="1" applyBorder="1" applyAlignment="1">
      <alignment vertical="center" shrinkToFit="1"/>
    </xf>
    <xf numFmtId="179" fontId="6" fillId="0" borderId="40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vertical="center" shrinkToFit="1"/>
    </xf>
    <xf numFmtId="178" fontId="6" fillId="0" borderId="9" xfId="2" applyNumberFormat="1" applyFont="1" applyFill="1" applyBorder="1" applyAlignment="1">
      <alignment vertical="center" shrinkToFit="1"/>
    </xf>
    <xf numFmtId="179" fontId="6" fillId="0" borderId="30" xfId="2" applyNumberFormat="1" applyFont="1" applyFill="1" applyBorder="1" applyAlignment="1">
      <alignment horizontal="right" vertical="center" shrinkToFit="1"/>
    </xf>
    <xf numFmtId="178" fontId="6" fillId="0" borderId="41" xfId="2" applyNumberFormat="1" applyFont="1" applyFill="1" applyBorder="1" applyAlignment="1">
      <alignment vertical="center" shrinkToFit="1"/>
    </xf>
    <xf numFmtId="178" fontId="6" fillId="0" borderId="6" xfId="2" applyNumberFormat="1" applyFont="1" applyFill="1" applyBorder="1" applyAlignment="1">
      <alignment vertical="center" shrinkToFit="1"/>
    </xf>
    <xf numFmtId="177" fontId="6" fillId="0" borderId="27" xfId="2" applyNumberFormat="1" applyFont="1" applyFill="1" applyBorder="1" applyAlignment="1">
      <alignment vertical="center" shrinkToFit="1"/>
    </xf>
    <xf numFmtId="178" fontId="6" fillId="0" borderId="42" xfId="2" applyNumberFormat="1" applyFont="1" applyFill="1" applyBorder="1" applyAlignment="1">
      <alignment vertical="center" shrinkToFit="1"/>
    </xf>
    <xf numFmtId="179" fontId="6" fillId="0" borderId="43" xfId="2" applyNumberFormat="1" applyFont="1" applyFill="1" applyBorder="1" applyAlignment="1">
      <alignment horizontal="center" vertical="center" shrinkToFit="1"/>
    </xf>
    <xf numFmtId="177" fontId="6" fillId="0" borderId="26" xfId="2" applyNumberFormat="1" applyFont="1" applyFill="1" applyBorder="1" applyAlignment="1">
      <alignment vertical="center" shrinkToFit="1"/>
    </xf>
    <xf numFmtId="178" fontId="6" fillId="0" borderId="44" xfId="2" applyNumberFormat="1" applyFont="1" applyFill="1" applyBorder="1" applyAlignment="1">
      <alignment vertical="center" shrinkToFit="1"/>
    </xf>
    <xf numFmtId="177" fontId="6" fillId="0" borderId="24" xfId="2" applyNumberFormat="1" applyFont="1" applyFill="1" applyBorder="1" applyAlignment="1">
      <alignment vertical="center" shrinkToFit="1"/>
    </xf>
    <xf numFmtId="178" fontId="6" fillId="0" borderId="45" xfId="2" applyNumberFormat="1" applyFont="1" applyFill="1" applyBorder="1" applyAlignment="1">
      <alignment vertical="center" shrinkToFit="1"/>
    </xf>
    <xf numFmtId="179" fontId="6" fillId="0" borderId="14" xfId="2" applyNumberFormat="1" applyFont="1" applyFill="1" applyBorder="1" applyAlignment="1">
      <alignment horizontal="right" vertical="center" shrinkToFit="1"/>
    </xf>
    <xf numFmtId="177" fontId="6" fillId="0" borderId="31" xfId="2" applyNumberFormat="1" applyFont="1" applyFill="1" applyBorder="1" applyAlignment="1">
      <alignment vertical="center" shrinkToFit="1"/>
    </xf>
    <xf numFmtId="178" fontId="6" fillId="0" borderId="25" xfId="2" applyNumberFormat="1" applyFont="1" applyFill="1" applyBorder="1" applyAlignment="1">
      <alignment vertical="center" shrinkToFit="1"/>
    </xf>
    <xf numFmtId="177" fontId="6" fillId="0" borderId="4" xfId="2" applyNumberFormat="1" applyFont="1" applyFill="1" applyBorder="1" applyAlignment="1">
      <alignment vertical="center" shrinkToFit="1"/>
    </xf>
    <xf numFmtId="176" fontId="6" fillId="0" borderId="0" xfId="1" applyNumberFormat="1" applyFont="1" applyFill="1" applyAlignment="1"/>
    <xf numFmtId="176" fontId="6" fillId="0" borderId="0" xfId="1" applyNumberFormat="1" applyFont="1" applyFill="1" applyAlignment="1">
      <alignment horizontal="left"/>
    </xf>
    <xf numFmtId="176" fontId="5" fillId="0" borderId="0" xfId="1" applyNumberFormat="1" applyFont="1" applyFill="1" applyAlignment="1">
      <alignment horizontal="right" vertical="center"/>
    </xf>
    <xf numFmtId="176" fontId="5" fillId="0" borderId="7" xfId="1" applyNumberFormat="1" applyFont="1" applyFill="1" applyBorder="1" applyAlignment="1">
      <alignment horizontal="center" vertical="center" wrapText="1"/>
    </xf>
    <xf numFmtId="179" fontId="5" fillId="0" borderId="10" xfId="1" applyNumberFormat="1" applyFont="1" applyFill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9" fontId="5" fillId="0" borderId="10" xfId="1" quotePrefix="1" applyNumberFormat="1" applyFont="1" applyFill="1" applyBorder="1" applyAlignment="1">
      <alignment horizontal="center" vertical="center"/>
    </xf>
    <xf numFmtId="177" fontId="6" fillId="0" borderId="15" xfId="1" applyNumberFormat="1" applyFont="1" applyFill="1" applyBorder="1" applyAlignment="1">
      <alignment vertical="center" shrinkToFit="1"/>
    </xf>
    <xf numFmtId="178" fontId="6" fillId="0" borderId="16" xfId="1" applyNumberFormat="1" applyFont="1" applyFill="1" applyBorder="1" applyAlignment="1">
      <alignment vertical="center" shrinkToFit="1"/>
    </xf>
    <xf numFmtId="177" fontId="6" fillId="0" borderId="18" xfId="1" applyNumberFormat="1" applyFont="1" applyFill="1" applyBorder="1" applyAlignment="1">
      <alignment vertical="center" shrinkToFit="1"/>
    </xf>
    <xf numFmtId="178" fontId="6" fillId="0" borderId="19" xfId="1" applyNumberFormat="1" applyFont="1" applyFill="1" applyBorder="1" applyAlignment="1">
      <alignment vertical="center" shrinkToFit="1"/>
    </xf>
    <xf numFmtId="177" fontId="6" fillId="0" borderId="21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77" fontId="6" fillId="0" borderId="5" xfId="1" applyNumberFormat="1" applyFont="1" applyFill="1" applyBorder="1" applyAlignment="1">
      <alignment vertical="center" shrinkToFit="1"/>
    </xf>
    <xf numFmtId="178" fontId="6" fillId="0" borderId="6" xfId="1" applyNumberFormat="1" applyFont="1" applyFill="1" applyBorder="1" applyAlignment="1">
      <alignment vertical="center" shrinkToFit="1"/>
    </xf>
    <xf numFmtId="177" fontId="6" fillId="0" borderId="21" xfId="1" applyNumberFormat="1" applyFont="1" applyFill="1" applyBorder="1" applyAlignment="1">
      <alignment horizontal="right" vertical="center" shrinkToFit="1"/>
    </xf>
    <xf numFmtId="178" fontId="6" fillId="0" borderId="22" xfId="1" applyNumberFormat="1" applyFont="1" applyFill="1" applyBorder="1" applyAlignment="1">
      <alignment horizontal="right" vertical="center" shrinkToFit="1"/>
    </xf>
    <xf numFmtId="177" fontId="6" fillId="0" borderId="5" xfId="1" applyNumberFormat="1" applyFont="1" applyFill="1" applyBorder="1" applyAlignment="1">
      <alignment horizontal="right" vertical="center" shrinkToFit="1"/>
    </xf>
    <xf numFmtId="178" fontId="6" fillId="0" borderId="6" xfId="1" applyNumberFormat="1" applyFont="1" applyFill="1" applyBorder="1" applyAlignment="1">
      <alignment horizontal="right" vertical="center" shrinkToFit="1"/>
    </xf>
    <xf numFmtId="177" fontId="6" fillId="0" borderId="24" xfId="1" applyNumberFormat="1" applyFont="1" applyFill="1" applyBorder="1" applyAlignment="1">
      <alignment vertical="center" shrinkToFit="1"/>
    </xf>
    <xf numFmtId="178" fontId="6" fillId="0" borderId="25" xfId="1" applyNumberFormat="1" applyFont="1" applyFill="1" applyBorder="1" applyAlignment="1">
      <alignment vertical="center" shrinkToFit="1"/>
    </xf>
    <xf numFmtId="177" fontId="6" fillId="0" borderId="29" xfId="1" applyNumberFormat="1" applyFont="1" applyFill="1" applyBorder="1" applyAlignment="1">
      <alignment vertical="center" shrinkToFit="1"/>
    </xf>
    <xf numFmtId="178" fontId="6" fillId="0" borderId="28" xfId="1" applyNumberFormat="1" applyFont="1" applyFill="1" applyBorder="1" applyAlignment="1">
      <alignment vertical="center" shrinkToFit="1"/>
    </xf>
    <xf numFmtId="178" fontId="5" fillId="0" borderId="24" xfId="2" applyNumberFormat="1" applyFont="1" applyFill="1" applyBorder="1" applyAlignment="1">
      <alignment vertical="center" shrinkToFit="1"/>
    </xf>
    <xf numFmtId="177" fontId="5" fillId="0" borderId="31" xfId="3" applyNumberFormat="1" applyFont="1" applyFill="1" applyBorder="1" applyAlignment="1">
      <alignment vertical="center" shrinkToFit="1"/>
    </xf>
    <xf numFmtId="178" fontId="5" fillId="0" borderId="18" xfId="2" applyNumberFormat="1" applyFont="1" applyFill="1" applyBorder="1" applyAlignment="1">
      <alignment vertical="center" shrinkToFit="1"/>
    </xf>
    <xf numFmtId="177" fontId="5" fillId="0" borderId="32" xfId="3" applyNumberFormat="1" applyFont="1" applyFill="1" applyBorder="1" applyAlignment="1">
      <alignment vertical="center" shrinkToFit="1"/>
    </xf>
    <xf numFmtId="178" fontId="5" fillId="0" borderId="21" xfId="2" applyNumberFormat="1" applyFont="1" applyFill="1" applyBorder="1" applyAlignment="1">
      <alignment vertical="center" shrinkToFit="1"/>
    </xf>
    <xf numFmtId="177" fontId="5" fillId="0" borderId="33" xfId="3" applyNumberFormat="1" applyFont="1" applyFill="1" applyBorder="1" applyAlignment="1">
      <alignment vertical="center" shrinkToFit="1"/>
    </xf>
    <xf numFmtId="178" fontId="5" fillId="0" borderId="8" xfId="2" applyNumberFormat="1" applyFont="1" applyFill="1" applyBorder="1" applyAlignment="1">
      <alignment vertical="center" shrinkToFit="1"/>
    </xf>
    <xf numFmtId="177" fontId="5" fillId="0" borderId="7" xfId="3" applyNumberFormat="1" applyFont="1" applyFill="1" applyBorder="1" applyAlignment="1">
      <alignment vertical="center" shrinkToFit="1"/>
    </xf>
    <xf numFmtId="176" fontId="5" fillId="0" borderId="24" xfId="2" applyNumberFormat="1" applyFont="1" applyFill="1" applyBorder="1" applyAlignment="1">
      <alignment vertical="center" shrinkToFit="1"/>
    </xf>
    <xf numFmtId="176" fontId="5" fillId="0" borderId="16" xfId="2" applyNumberFormat="1" applyFont="1" applyFill="1" applyBorder="1" applyAlignment="1">
      <alignment vertical="center" shrinkToFit="1"/>
    </xf>
    <xf numFmtId="176" fontId="5" fillId="0" borderId="18" xfId="2" applyNumberFormat="1" applyFont="1" applyFill="1" applyBorder="1" applyAlignment="1">
      <alignment vertical="center" shrinkToFit="1"/>
    </xf>
    <xf numFmtId="176" fontId="5" fillId="0" borderId="19" xfId="2" applyNumberFormat="1" applyFont="1" applyFill="1" applyBorder="1" applyAlignment="1">
      <alignment vertical="center" shrinkToFit="1"/>
    </xf>
    <xf numFmtId="176" fontId="5" fillId="0" borderId="21" xfId="2" applyNumberFormat="1" applyFont="1" applyFill="1" applyBorder="1" applyAlignment="1">
      <alignment vertical="center" shrinkToFit="1"/>
    </xf>
    <xf numFmtId="176" fontId="5" fillId="0" borderId="22" xfId="2" applyNumberFormat="1" applyFont="1" applyFill="1" applyBorder="1" applyAlignment="1">
      <alignment vertical="center" shrinkToFit="1"/>
    </xf>
    <xf numFmtId="177" fontId="5" fillId="0" borderId="7" xfId="2" applyNumberFormat="1" applyFont="1" applyFill="1" applyBorder="1" applyAlignment="1">
      <alignment horizontal="center" vertical="center" shrinkToFit="1"/>
    </xf>
    <xf numFmtId="178" fontId="5" fillId="0" borderId="8" xfId="2" applyNumberFormat="1" applyFont="1" applyFill="1" applyBorder="1" applyAlignment="1">
      <alignment horizontal="center" vertical="center" shrinkToFit="1"/>
    </xf>
    <xf numFmtId="178" fontId="5" fillId="0" borderId="9" xfId="2" applyNumberFormat="1" applyFont="1" applyFill="1" applyBorder="1" applyAlignment="1">
      <alignment horizontal="center" vertical="center" shrinkToFit="1"/>
    </xf>
    <xf numFmtId="177" fontId="6" fillId="0" borderId="15" xfId="1" applyNumberFormat="1" applyFont="1" applyFill="1" applyBorder="1" applyAlignment="1">
      <alignment horizontal="right" vertical="center" shrinkToFit="1"/>
    </xf>
    <xf numFmtId="178" fontId="6" fillId="0" borderId="16" xfId="1" applyNumberFormat="1" applyFont="1" applyFill="1" applyBorder="1" applyAlignment="1">
      <alignment horizontal="right" vertical="center" shrinkToFit="1"/>
    </xf>
    <xf numFmtId="177" fontId="5" fillId="0" borderId="31" xfId="4" applyNumberFormat="1" applyFont="1" applyFill="1" applyBorder="1" applyAlignment="1">
      <alignment vertical="center" shrinkToFit="1"/>
    </xf>
    <xf numFmtId="177" fontId="5" fillId="0" borderId="32" xfId="4" applyNumberFormat="1" applyFont="1" applyFill="1" applyBorder="1" applyAlignment="1">
      <alignment vertical="center" shrinkToFit="1"/>
    </xf>
    <xf numFmtId="177" fontId="5" fillId="0" borderId="33" xfId="4" applyNumberFormat="1" applyFont="1" applyFill="1" applyBorder="1" applyAlignment="1">
      <alignment vertical="center" shrinkToFit="1"/>
    </xf>
    <xf numFmtId="177" fontId="5" fillId="0" borderId="7" xfId="4" applyNumberFormat="1" applyFont="1" applyFill="1" applyBorder="1" applyAlignment="1">
      <alignment vertical="center" shrinkToFit="1"/>
    </xf>
    <xf numFmtId="176" fontId="5" fillId="0" borderId="24" xfId="1" applyNumberFormat="1" applyFont="1" applyFill="1" applyBorder="1" applyAlignment="1">
      <alignment vertical="center" shrinkToFit="1"/>
    </xf>
    <xf numFmtId="176" fontId="5" fillId="0" borderId="16" xfId="1" applyNumberFormat="1" applyFont="1" applyFill="1" applyBorder="1" applyAlignment="1">
      <alignment vertical="center" shrinkToFit="1"/>
    </xf>
    <xf numFmtId="176" fontId="5" fillId="0" borderId="18" xfId="1" applyNumberFormat="1" applyFont="1" applyFill="1" applyBorder="1" applyAlignment="1">
      <alignment vertical="center" shrinkToFit="1"/>
    </xf>
    <xf numFmtId="176" fontId="5" fillId="0" borderId="19" xfId="1" applyNumberFormat="1" applyFont="1" applyFill="1" applyBorder="1" applyAlignment="1">
      <alignment vertical="center" shrinkToFit="1"/>
    </xf>
    <xf numFmtId="176" fontId="5" fillId="0" borderId="21" xfId="1" applyNumberFormat="1" applyFont="1" applyFill="1" applyBorder="1" applyAlignment="1">
      <alignment vertical="center" shrinkToFit="1"/>
    </xf>
    <xf numFmtId="176" fontId="5" fillId="0" borderId="22" xfId="1" applyNumberFormat="1" applyFont="1" applyFill="1" applyBorder="1" applyAlignment="1">
      <alignment vertical="center" shrinkToFit="1"/>
    </xf>
    <xf numFmtId="177" fontId="5" fillId="0" borderId="7" xfId="1" applyNumberFormat="1" applyFont="1" applyFill="1" applyBorder="1" applyAlignment="1">
      <alignment horizontal="center" vertical="center" shrinkToFit="1"/>
    </xf>
    <xf numFmtId="178" fontId="5" fillId="0" borderId="8" xfId="1" applyNumberFormat="1" applyFont="1" applyFill="1" applyBorder="1" applyAlignment="1">
      <alignment horizontal="center" vertical="center" shrinkToFit="1"/>
    </xf>
    <xf numFmtId="178" fontId="5" fillId="0" borderId="9" xfId="1" applyNumberFormat="1" applyFont="1" applyFill="1" applyBorder="1" applyAlignment="1">
      <alignment horizontal="center" vertical="center" shrinkToFit="1"/>
    </xf>
    <xf numFmtId="177" fontId="6" fillId="0" borderId="18" xfId="1" applyNumberFormat="1" applyFont="1" applyFill="1" applyBorder="1" applyAlignment="1">
      <alignment horizontal="right" vertical="center" shrinkToFit="1"/>
    </xf>
    <xf numFmtId="178" fontId="6" fillId="0" borderId="19" xfId="1" applyNumberFormat="1" applyFont="1" applyFill="1" applyBorder="1" applyAlignment="1">
      <alignment horizontal="right" vertical="center" shrinkToFit="1"/>
    </xf>
    <xf numFmtId="176" fontId="5" fillId="0" borderId="0" xfId="1" applyNumberFormat="1" applyFont="1" applyAlignment="1">
      <alignment vertical="center" shrinkToFit="1"/>
    </xf>
    <xf numFmtId="176" fontId="5" fillId="0" borderId="10" xfId="1" applyNumberFormat="1" applyFont="1" applyFill="1" applyBorder="1" applyAlignment="1">
      <alignment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176" fontId="5" fillId="0" borderId="25" xfId="1" applyNumberFormat="1" applyFont="1" applyFill="1" applyBorder="1" applyAlignment="1">
      <alignment vertical="center" shrinkToFit="1"/>
    </xf>
    <xf numFmtId="0" fontId="6" fillId="0" borderId="12" xfId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0" fontId="1" fillId="0" borderId="12" xfId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horizontal="center" vertical="top" wrapText="1"/>
    </xf>
    <xf numFmtId="176" fontId="6" fillId="0" borderId="11" xfId="1" applyNumberFormat="1" applyFont="1" applyFill="1" applyBorder="1" applyAlignment="1">
      <alignment horizontal="center" vertical="top" wrapText="1"/>
    </xf>
    <xf numFmtId="176" fontId="6" fillId="0" borderId="13" xfId="1" applyNumberFormat="1" applyFont="1" applyFill="1" applyBorder="1" applyAlignment="1">
      <alignment vertical="top" wrapText="1"/>
    </xf>
    <xf numFmtId="0" fontId="1" fillId="0" borderId="12" xfId="1" applyFill="1" applyBorder="1" applyAlignment="1">
      <alignment wrapText="1"/>
    </xf>
    <xf numFmtId="0" fontId="6" fillId="0" borderId="13" xfId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horizontal="right" vertical="top" wrapText="1"/>
    </xf>
    <xf numFmtId="0" fontId="1" fillId="0" borderId="12" xfId="1" applyFill="1" applyBorder="1" applyAlignment="1">
      <alignment horizontal="right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wrapText="1"/>
    </xf>
    <xf numFmtId="176" fontId="6" fillId="0" borderId="6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176" fontId="6" fillId="0" borderId="10" xfId="1" applyNumberFormat="1" applyFont="1" applyFill="1" applyBorder="1" applyAlignment="1">
      <alignment horizontal="center" vertical="center" wrapText="1"/>
    </xf>
    <xf numFmtId="176" fontId="6" fillId="0" borderId="11" xfId="1" applyNumberFormat="1" applyFont="1" applyFill="1" applyBorder="1" applyAlignment="1">
      <alignment horizontal="center" vertical="center" wrapText="1"/>
    </xf>
    <xf numFmtId="176" fontId="5" fillId="0" borderId="12" xfId="2" applyNumberFormat="1" applyFont="1" applyBorder="1" applyAlignment="1">
      <alignment horizontal="center" vertical="center" wrapText="1"/>
    </xf>
    <xf numFmtId="0" fontId="8" fillId="0" borderId="12" xfId="2" applyBorder="1" applyAlignment="1">
      <alignment horizontal="center" vertical="center" wrapText="1"/>
    </xf>
    <xf numFmtId="176" fontId="5" fillId="0" borderId="1" xfId="2" applyNumberFormat="1" applyFont="1" applyBorder="1" applyAlignment="1">
      <alignment horizontal="center" vertical="top" textRotation="255"/>
    </xf>
    <xf numFmtId="176" fontId="5" fillId="0" borderId="10" xfId="2" applyNumberFormat="1" applyFont="1" applyBorder="1" applyAlignment="1">
      <alignment horizontal="center" vertical="top" textRotation="255"/>
    </xf>
    <xf numFmtId="176" fontId="5" fillId="0" borderId="7" xfId="2" applyNumberFormat="1" applyFont="1" applyBorder="1" applyAlignment="1">
      <alignment horizontal="center" vertical="top" textRotation="255"/>
    </xf>
    <xf numFmtId="176" fontId="5" fillId="0" borderId="26" xfId="2" applyNumberFormat="1" applyFont="1" applyBorder="1" applyAlignment="1">
      <alignment horizontal="center" vertical="top" textRotation="255"/>
    </xf>
    <xf numFmtId="176" fontId="5" fillId="0" borderId="1" xfId="2" applyNumberFormat="1" applyFont="1" applyFill="1" applyBorder="1" applyAlignment="1">
      <alignment horizontal="center" vertical="center"/>
    </xf>
    <xf numFmtId="0" fontId="8" fillId="0" borderId="3" xfId="2" applyFill="1" applyBorder="1" applyAlignment="1">
      <alignment horizontal="center" vertical="center"/>
    </xf>
    <xf numFmtId="0" fontId="8" fillId="0" borderId="10" xfId="2" applyFill="1" applyBorder="1" applyAlignment="1">
      <alignment horizontal="center" vertical="center"/>
    </xf>
    <xf numFmtId="0" fontId="8" fillId="0" borderId="11" xfId="2" applyFill="1" applyBorder="1" applyAlignment="1">
      <alignment horizontal="center" vertical="center"/>
    </xf>
    <xf numFmtId="176" fontId="9" fillId="0" borderId="13" xfId="2" applyNumberFormat="1" applyFont="1" applyBorder="1" applyAlignment="1">
      <alignment horizontal="center" vertical="top" textRotation="255"/>
    </xf>
    <xf numFmtId="176" fontId="9" fillId="0" borderId="12" xfId="2" applyNumberFormat="1" applyFont="1" applyBorder="1" applyAlignment="1">
      <alignment horizontal="center" vertical="top" textRotation="255"/>
    </xf>
    <xf numFmtId="176" fontId="9" fillId="0" borderId="7" xfId="2" applyNumberFormat="1" applyFont="1" applyBorder="1" applyAlignment="1">
      <alignment horizontal="center" vertical="top" textRotation="255"/>
    </xf>
    <xf numFmtId="0" fontId="8" fillId="0" borderId="2" xfId="2" applyFill="1" applyBorder="1" applyAlignment="1">
      <alignment horizontal="center" vertical="center"/>
    </xf>
    <xf numFmtId="0" fontId="8" fillId="0" borderId="0" xfId="2" applyFill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 wrapText="1"/>
    </xf>
    <xf numFmtId="176" fontId="6" fillId="0" borderId="6" xfId="2" applyNumberFormat="1" applyFont="1" applyBorder="1" applyAlignment="1">
      <alignment horizontal="center" vertical="center" wrapText="1"/>
    </xf>
    <xf numFmtId="176" fontId="6" fillId="0" borderId="4" xfId="2" applyNumberFormat="1" applyFont="1" applyBorder="1" applyAlignment="1">
      <alignment horizontal="center" vertical="center" wrapText="1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9" xfId="2" applyNumberFormat="1" applyFont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top" textRotation="255"/>
    </xf>
    <xf numFmtId="176" fontId="5" fillId="0" borderId="10" xfId="1" applyNumberFormat="1" applyFont="1" applyFill="1" applyBorder="1" applyAlignment="1">
      <alignment horizontal="center" vertical="top" textRotation="255"/>
    </xf>
    <xf numFmtId="176" fontId="5" fillId="0" borderId="26" xfId="1" applyNumberFormat="1" applyFont="1" applyFill="1" applyBorder="1" applyAlignment="1">
      <alignment horizontal="center" vertical="top" textRotation="255"/>
    </xf>
    <xf numFmtId="176" fontId="5" fillId="0" borderId="46" xfId="1" applyNumberFormat="1" applyFont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top" textRotation="255"/>
    </xf>
    <xf numFmtId="176" fontId="5" fillId="0" borderId="1" xfId="1" applyNumberFormat="1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176" fontId="9" fillId="0" borderId="13" xfId="1" applyNumberFormat="1" applyFont="1" applyFill="1" applyBorder="1" applyAlignment="1">
      <alignment horizontal="center" vertical="top" textRotation="255"/>
    </xf>
    <xf numFmtId="176" fontId="9" fillId="0" borderId="12" xfId="1" applyNumberFormat="1" applyFont="1" applyFill="1" applyBorder="1" applyAlignment="1">
      <alignment horizontal="center" vertical="top" textRotation="255"/>
    </xf>
    <xf numFmtId="176" fontId="9" fillId="0" borderId="7" xfId="1" applyNumberFormat="1" applyFont="1" applyFill="1" applyBorder="1" applyAlignment="1">
      <alignment horizontal="center" vertical="top" textRotation="255"/>
    </xf>
    <xf numFmtId="176" fontId="9" fillId="0" borderId="1" xfId="1" applyNumberFormat="1" applyFont="1" applyFill="1" applyBorder="1" applyAlignment="1">
      <alignment horizontal="center" vertical="top" textRotation="255"/>
    </xf>
    <xf numFmtId="0" fontId="1" fillId="0" borderId="10" xfId="1" applyFill="1" applyBorder="1" applyAlignment="1">
      <alignment horizontal="center" vertical="top" textRotation="255"/>
    </xf>
    <xf numFmtId="0" fontId="1" fillId="0" borderId="7" xfId="1" applyFill="1" applyBorder="1" applyAlignment="1">
      <alignment horizontal="center" vertical="top" textRotation="255"/>
    </xf>
    <xf numFmtId="0" fontId="1" fillId="0" borderId="2" xfId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9" xfId="1" applyNumberFormat="1" applyFont="1" applyFill="1" applyBorder="1" applyAlignment="1">
      <alignment horizontal="center" vertical="center" wrapText="1"/>
    </xf>
    <xf numFmtId="176" fontId="5" fillId="0" borderId="46" xfId="1" applyNumberFormat="1" applyFont="1" applyFill="1" applyBorder="1" applyAlignment="1">
      <alignment horizontal="center" vertical="top" textRotation="255" wrapText="1"/>
    </xf>
    <xf numFmtId="0" fontId="1" fillId="0" borderId="12" xfId="1" applyFill="1" applyBorder="1" applyAlignment="1">
      <alignment horizontal="center" vertical="top" textRotation="255" wrapText="1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176" fontId="5" fillId="0" borderId="46" xfId="2" applyNumberFormat="1" applyFont="1" applyBorder="1" applyAlignment="1">
      <alignment horizontal="center" vertical="center" wrapText="1"/>
    </xf>
    <xf numFmtId="176" fontId="5" fillId="0" borderId="10" xfId="2" applyNumberFormat="1" applyFont="1" applyBorder="1" applyAlignment="1">
      <alignment horizontal="center" vertical="center" wrapText="1"/>
    </xf>
    <xf numFmtId="176" fontId="5" fillId="0" borderId="7" xfId="2" applyNumberFormat="1" applyFont="1" applyBorder="1" applyAlignment="1">
      <alignment horizontal="center" vertical="center" wrapText="1"/>
    </xf>
    <xf numFmtId="176" fontId="5" fillId="0" borderId="13" xfId="2" applyNumberFormat="1" applyFont="1" applyBorder="1" applyAlignment="1">
      <alignment horizontal="center" vertical="top" textRotation="255"/>
    </xf>
    <xf numFmtId="176" fontId="5" fillId="0" borderId="12" xfId="2" applyNumberFormat="1" applyFont="1" applyBorder="1" applyAlignment="1">
      <alignment horizontal="center" vertical="top" textRotation="255"/>
    </xf>
    <xf numFmtId="176" fontId="5" fillId="0" borderId="0" xfId="1" applyNumberFormat="1" applyFont="1" applyFill="1" applyBorder="1" applyAlignment="1">
      <alignment horizontal="center" vertical="center"/>
    </xf>
  </cellXfs>
  <cellStyles count="5">
    <cellStyle name="桁区切り 2" xfId="4"/>
    <cellStyle name="桁区切り 3" xfId="3"/>
    <cellStyle name="標準" xfId="0" builtinId="0"/>
    <cellStyle name="標準 4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W192"/>
  <sheetViews>
    <sheetView tabSelected="1" view="pageBreakPreview" zoomScale="60" zoomScaleNormal="85" workbookViewId="0"/>
  </sheetViews>
  <sheetFormatPr defaultColWidth="9" defaultRowHeight="13.5" x14ac:dyDescent="0.15"/>
  <cols>
    <col min="1" max="1" width="4.875" style="6" customWidth="1"/>
    <col min="2" max="2" width="12.5" style="37" customWidth="1"/>
    <col min="3" max="3" width="20.375" style="6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2" customWidth="1"/>
    <col min="21" max="21" width="6.375" style="38" customWidth="1"/>
    <col min="22" max="22" width="8.375" style="39" customWidth="1"/>
    <col min="23" max="23" width="7.5" style="38" customWidth="1"/>
    <col min="24" max="16384" width="9" style="6"/>
  </cols>
  <sheetData>
    <row r="1" spans="1:23" ht="17.25" customHeight="1" x14ac:dyDescent="0.15">
      <c r="A1" s="1" t="s">
        <v>0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s="10" customFormat="1" ht="20.100000000000001" customHeight="1" x14ac:dyDescent="0.15">
      <c r="A4" s="11"/>
      <c r="B4" s="12"/>
      <c r="C4" s="13" t="s">
        <v>2</v>
      </c>
      <c r="D4" s="306" t="s">
        <v>3</v>
      </c>
      <c r="E4" s="307"/>
      <c r="F4" s="310" t="s">
        <v>4</v>
      </c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2"/>
      <c r="V4" s="306" t="s">
        <v>5</v>
      </c>
      <c r="W4" s="307"/>
    </row>
    <row r="5" spans="1:23" s="10" customFormat="1" ht="39.950000000000003" customHeight="1" x14ac:dyDescent="0.15">
      <c r="A5" s="14" t="s">
        <v>6</v>
      </c>
      <c r="B5" s="15"/>
      <c r="C5" s="16" t="s">
        <v>7</v>
      </c>
      <c r="D5" s="308"/>
      <c r="E5" s="309"/>
      <c r="F5" s="315" t="s">
        <v>8</v>
      </c>
      <c r="G5" s="316"/>
      <c r="H5" s="317" t="s">
        <v>9</v>
      </c>
      <c r="I5" s="318"/>
      <c r="J5" s="317" t="s">
        <v>10</v>
      </c>
      <c r="K5" s="318"/>
      <c r="L5" s="317" t="s">
        <v>11</v>
      </c>
      <c r="M5" s="318"/>
      <c r="N5" s="317" t="s">
        <v>12</v>
      </c>
      <c r="O5" s="318"/>
      <c r="P5" s="317" t="s">
        <v>13</v>
      </c>
      <c r="Q5" s="318"/>
      <c r="R5" s="317" t="s">
        <v>14</v>
      </c>
      <c r="S5" s="318"/>
      <c r="T5" s="319" t="s">
        <v>15</v>
      </c>
      <c r="U5" s="320"/>
      <c r="V5" s="313"/>
      <c r="W5" s="314"/>
    </row>
    <row r="6" spans="1:23" s="10" customFormat="1" ht="21.6" customHeight="1" x14ac:dyDescent="0.15">
      <c r="A6" s="296" t="s">
        <v>16</v>
      </c>
      <c r="B6" s="301" t="s">
        <v>17</v>
      </c>
      <c r="C6" s="17" t="s">
        <v>18</v>
      </c>
      <c r="D6" s="242">
        <v>36</v>
      </c>
      <c r="E6" s="243">
        <v>50</v>
      </c>
      <c r="F6" s="242">
        <v>179.33333333333334</v>
      </c>
      <c r="G6" s="243">
        <v>66.666666666666671</v>
      </c>
      <c r="H6" s="242">
        <v>135</v>
      </c>
      <c r="I6" s="243">
        <v>45.454545454545453</v>
      </c>
      <c r="J6" s="242">
        <v>894.92957746478828</v>
      </c>
      <c r="K6" s="243">
        <v>64.285714285714278</v>
      </c>
      <c r="L6" s="242">
        <v>623.12820512820451</v>
      </c>
      <c r="M6" s="243">
        <v>77.333333333333329</v>
      </c>
      <c r="N6" s="242">
        <v>413.12658227848146</v>
      </c>
      <c r="O6" s="243">
        <v>87.341772151898738</v>
      </c>
      <c r="P6" s="242">
        <v>91.200000000000045</v>
      </c>
      <c r="Q6" s="243">
        <v>96</v>
      </c>
      <c r="R6" s="242">
        <v>24.000000000000004</v>
      </c>
      <c r="S6" s="243">
        <v>100</v>
      </c>
      <c r="T6" s="242">
        <v>49.999999999999964</v>
      </c>
      <c r="U6" s="243">
        <v>100</v>
      </c>
      <c r="V6" s="242">
        <v>2446.7176982048077</v>
      </c>
      <c r="W6" s="243">
        <v>70.350798668665718</v>
      </c>
    </row>
    <row r="7" spans="1:23" s="10" customFormat="1" ht="21.6" customHeight="1" x14ac:dyDescent="0.15">
      <c r="A7" s="296"/>
      <c r="B7" s="297"/>
      <c r="C7" s="18" t="s">
        <v>19</v>
      </c>
      <c r="D7" s="244"/>
      <c r="E7" s="245"/>
      <c r="F7" s="244"/>
      <c r="G7" s="245"/>
      <c r="H7" s="244">
        <v>54</v>
      </c>
      <c r="I7" s="245">
        <v>18.181818181818183</v>
      </c>
      <c r="J7" s="244">
        <v>79.549295774647888</v>
      </c>
      <c r="K7" s="245">
        <v>5.7142857142857162</v>
      </c>
      <c r="L7" s="244">
        <v>32.230769230769226</v>
      </c>
      <c r="M7" s="245">
        <v>4.0000000000000027</v>
      </c>
      <c r="N7" s="244">
        <v>5.9873417721518987</v>
      </c>
      <c r="O7" s="245">
        <v>1.2658227848101251</v>
      </c>
      <c r="P7" s="244"/>
      <c r="Q7" s="245"/>
      <c r="R7" s="244"/>
      <c r="S7" s="245"/>
      <c r="T7" s="244"/>
      <c r="U7" s="245"/>
      <c r="V7" s="244">
        <v>171.76740677756899</v>
      </c>
      <c r="W7" s="245">
        <v>4.9388510415050133</v>
      </c>
    </row>
    <row r="8" spans="1:23" s="10" customFormat="1" ht="21.6" customHeight="1" x14ac:dyDescent="0.15">
      <c r="A8" s="296"/>
      <c r="B8" s="298"/>
      <c r="C8" s="18" t="s">
        <v>20</v>
      </c>
      <c r="D8" s="244"/>
      <c r="E8" s="245"/>
      <c r="F8" s="244"/>
      <c r="G8" s="245"/>
      <c r="H8" s="244"/>
      <c r="I8" s="245"/>
      <c r="J8" s="244">
        <v>39.774647887323944</v>
      </c>
      <c r="K8" s="245">
        <v>2.8571428571428581</v>
      </c>
      <c r="L8" s="244">
        <v>21.487179487179485</v>
      </c>
      <c r="M8" s="245">
        <v>2.6666666666666687</v>
      </c>
      <c r="N8" s="244">
        <v>17.962025316455694</v>
      </c>
      <c r="O8" s="245">
        <v>3.7974683544303751</v>
      </c>
      <c r="P8" s="244"/>
      <c r="Q8" s="245"/>
      <c r="R8" s="244"/>
      <c r="S8" s="245"/>
      <c r="T8" s="244"/>
      <c r="U8" s="245"/>
      <c r="V8" s="244">
        <v>79.22385269095912</v>
      </c>
      <c r="W8" s="245">
        <v>2.2779339498410569</v>
      </c>
    </row>
    <row r="9" spans="1:23" s="10" customFormat="1" ht="21.6" customHeight="1" x14ac:dyDescent="0.15">
      <c r="A9" s="19"/>
      <c r="B9" s="20"/>
      <c r="C9" s="21" t="s">
        <v>21</v>
      </c>
      <c r="D9" s="246">
        <v>36</v>
      </c>
      <c r="E9" s="247">
        <v>50</v>
      </c>
      <c r="F9" s="246">
        <v>89.666666666666671</v>
      </c>
      <c r="G9" s="247">
        <v>33.333333333333336</v>
      </c>
      <c r="H9" s="246">
        <v>108</v>
      </c>
      <c r="I9" s="247">
        <v>36.363636363636367</v>
      </c>
      <c r="J9" s="246">
        <v>377.85915492957741</v>
      </c>
      <c r="K9" s="247">
        <v>27.142857142857149</v>
      </c>
      <c r="L9" s="246">
        <v>128.92307692307688</v>
      </c>
      <c r="M9" s="247">
        <v>16.000000000000011</v>
      </c>
      <c r="N9" s="246">
        <v>35.924050632911396</v>
      </c>
      <c r="O9" s="247">
        <v>7.594936708860752</v>
      </c>
      <c r="P9" s="246">
        <v>3.8</v>
      </c>
      <c r="Q9" s="247">
        <v>3.9999999999999982</v>
      </c>
      <c r="R9" s="246"/>
      <c r="S9" s="247"/>
      <c r="T9" s="246"/>
      <c r="U9" s="247"/>
      <c r="V9" s="246">
        <v>780.17294915223238</v>
      </c>
      <c r="W9" s="247">
        <v>22.432416339988215</v>
      </c>
    </row>
    <row r="10" spans="1:23" s="10" customFormat="1" ht="21.6" customHeight="1" x14ac:dyDescent="0.15">
      <c r="A10" s="22"/>
      <c r="B10" s="20"/>
      <c r="C10" s="23" t="s">
        <v>22</v>
      </c>
      <c r="D10" s="248">
        <v>72</v>
      </c>
      <c r="E10" s="249">
        <v>100</v>
      </c>
      <c r="F10" s="248">
        <v>269</v>
      </c>
      <c r="G10" s="249">
        <v>100</v>
      </c>
      <c r="H10" s="248">
        <v>297</v>
      </c>
      <c r="I10" s="249">
        <v>100</v>
      </c>
      <c r="J10" s="248">
        <v>1392.1126760563375</v>
      </c>
      <c r="K10" s="249">
        <v>100</v>
      </c>
      <c r="L10" s="248">
        <v>805.76923076923003</v>
      </c>
      <c r="M10" s="249">
        <v>100</v>
      </c>
      <c r="N10" s="248">
        <v>473.00000000000051</v>
      </c>
      <c r="O10" s="249">
        <v>100</v>
      </c>
      <c r="P10" s="248">
        <v>95.000000000000043</v>
      </c>
      <c r="Q10" s="249">
        <v>100</v>
      </c>
      <c r="R10" s="248">
        <v>24.000000000000004</v>
      </c>
      <c r="S10" s="249">
        <v>100</v>
      </c>
      <c r="T10" s="248">
        <v>49.999999999999964</v>
      </c>
      <c r="U10" s="249">
        <v>100</v>
      </c>
      <c r="V10" s="248">
        <v>3477.881906825568</v>
      </c>
      <c r="W10" s="249">
        <v>100</v>
      </c>
    </row>
    <row r="11" spans="1:23" s="10" customFormat="1" ht="21.6" customHeight="1" x14ac:dyDescent="0.15">
      <c r="A11" s="24" t="s">
        <v>23</v>
      </c>
      <c r="B11" s="301" t="s">
        <v>24</v>
      </c>
      <c r="C11" s="17" t="s">
        <v>18</v>
      </c>
      <c r="D11" s="242">
        <v>453.92857142857144</v>
      </c>
      <c r="E11" s="243">
        <v>41.666666666666664</v>
      </c>
      <c r="F11" s="242">
        <v>1701.3620689655163</v>
      </c>
      <c r="G11" s="243">
        <v>40.38461538461538</v>
      </c>
      <c r="H11" s="242">
        <v>2069.9428571428575</v>
      </c>
      <c r="I11" s="243">
        <v>50</v>
      </c>
      <c r="J11" s="242">
        <v>7428.4651162790633</v>
      </c>
      <c r="K11" s="243">
        <v>67.199999999999989</v>
      </c>
      <c r="L11" s="242">
        <v>2623.4634146341473</v>
      </c>
      <c r="M11" s="243">
        <v>75.833333333333343</v>
      </c>
      <c r="N11" s="242">
        <v>869.74999999999909</v>
      </c>
      <c r="O11" s="243">
        <v>89.361702127659555</v>
      </c>
      <c r="P11" s="242">
        <v>75.652173913043455</v>
      </c>
      <c r="Q11" s="243">
        <v>90.909090909090907</v>
      </c>
      <c r="R11" s="242">
        <v>10.909090909090907</v>
      </c>
      <c r="S11" s="243">
        <v>100</v>
      </c>
      <c r="T11" s="242">
        <v>13.333333333333332</v>
      </c>
      <c r="U11" s="243">
        <v>83.333333333333329</v>
      </c>
      <c r="V11" s="242">
        <v>15246.806626605623</v>
      </c>
      <c r="W11" s="243">
        <v>60.891250333058487</v>
      </c>
    </row>
    <row r="12" spans="1:23" s="10" customFormat="1" ht="21.6" customHeight="1" x14ac:dyDescent="0.15">
      <c r="A12" s="25"/>
      <c r="B12" s="302"/>
      <c r="C12" s="18" t="s">
        <v>25</v>
      </c>
      <c r="D12" s="244"/>
      <c r="E12" s="245"/>
      <c r="F12" s="244">
        <v>324.06896551724139</v>
      </c>
      <c r="G12" s="245">
        <v>7.6923076923076961</v>
      </c>
      <c r="H12" s="244">
        <v>646.85714285714289</v>
      </c>
      <c r="I12" s="245">
        <v>15.624999999999998</v>
      </c>
      <c r="J12" s="244">
        <v>353.73643410852713</v>
      </c>
      <c r="K12" s="245">
        <v>3.2000000000000024</v>
      </c>
      <c r="L12" s="244">
        <v>28.829268292682926</v>
      </c>
      <c r="M12" s="245">
        <v>0.83333333333333304</v>
      </c>
      <c r="N12" s="244">
        <v>20.708333333333332</v>
      </c>
      <c r="O12" s="245">
        <v>2.1276595744680868</v>
      </c>
      <c r="P12" s="244">
        <v>7.5652173913043477</v>
      </c>
      <c r="Q12" s="245">
        <v>9.0909090909090935</v>
      </c>
      <c r="R12" s="244"/>
      <c r="S12" s="245"/>
      <c r="T12" s="244">
        <v>2.6666666666666665</v>
      </c>
      <c r="U12" s="245">
        <v>16.666666666666668</v>
      </c>
      <c r="V12" s="244">
        <v>1384.4320281668986</v>
      </c>
      <c r="W12" s="245">
        <v>5.5290133377248756</v>
      </c>
    </row>
    <row r="13" spans="1:23" s="10" customFormat="1" ht="21.6" customHeight="1" x14ac:dyDescent="0.15">
      <c r="A13" s="25"/>
      <c r="B13" s="26"/>
      <c r="C13" s="18" t="s">
        <v>20</v>
      </c>
      <c r="D13" s="244">
        <v>181.57142857142858</v>
      </c>
      <c r="E13" s="245">
        <v>16.666666666666664</v>
      </c>
      <c r="F13" s="244">
        <v>567.12068965517244</v>
      </c>
      <c r="G13" s="245">
        <v>13.461538461538469</v>
      </c>
      <c r="H13" s="244">
        <v>388.1142857142857</v>
      </c>
      <c r="I13" s="245">
        <v>9.3749999999999982</v>
      </c>
      <c r="J13" s="244">
        <v>176.86821705426357</v>
      </c>
      <c r="K13" s="245">
        <v>1.6000000000000012</v>
      </c>
      <c r="L13" s="244">
        <v>201.80487804878044</v>
      </c>
      <c r="M13" s="245">
        <v>5.8333333333333304</v>
      </c>
      <c r="N13" s="244"/>
      <c r="O13" s="245"/>
      <c r="P13" s="244"/>
      <c r="Q13" s="245"/>
      <c r="R13" s="244"/>
      <c r="S13" s="245"/>
      <c r="T13" s="244"/>
      <c r="U13" s="245"/>
      <c r="V13" s="244">
        <v>1515.4794990439307</v>
      </c>
      <c r="W13" s="245">
        <v>6.0523782986710648</v>
      </c>
    </row>
    <row r="14" spans="1:23" s="10" customFormat="1" ht="21.6" customHeight="1" x14ac:dyDescent="0.15">
      <c r="A14" s="19"/>
      <c r="B14" s="27"/>
      <c r="C14" s="21" t="s">
        <v>26</v>
      </c>
      <c r="D14" s="246">
        <v>453.92857142857144</v>
      </c>
      <c r="E14" s="247">
        <v>41.666666666666664</v>
      </c>
      <c r="F14" s="246">
        <v>1620.3448275862061</v>
      </c>
      <c r="G14" s="247">
        <v>38.46153846153846</v>
      </c>
      <c r="H14" s="246">
        <v>1034.9714285714288</v>
      </c>
      <c r="I14" s="247">
        <v>25</v>
      </c>
      <c r="J14" s="246">
        <v>3095.1937984496103</v>
      </c>
      <c r="K14" s="247">
        <v>28.000000000000004</v>
      </c>
      <c r="L14" s="246">
        <v>605.41463414634143</v>
      </c>
      <c r="M14" s="247">
        <v>17.499999999999993</v>
      </c>
      <c r="N14" s="246">
        <v>82.833333333333329</v>
      </c>
      <c r="O14" s="247">
        <v>8.5106382978723474</v>
      </c>
      <c r="P14" s="246"/>
      <c r="Q14" s="247"/>
      <c r="R14" s="246"/>
      <c r="S14" s="247"/>
      <c r="T14" s="246"/>
      <c r="U14" s="247"/>
      <c r="V14" s="246">
        <v>6892.686593515491</v>
      </c>
      <c r="W14" s="247">
        <v>27.527358030545585</v>
      </c>
    </row>
    <row r="15" spans="1:23" s="10" customFormat="1" ht="21.6" customHeight="1" x14ac:dyDescent="0.15">
      <c r="A15" s="19"/>
      <c r="B15" s="27"/>
      <c r="C15" s="23" t="s">
        <v>22</v>
      </c>
      <c r="D15" s="248">
        <v>1089.4285714285716</v>
      </c>
      <c r="E15" s="249">
        <v>100</v>
      </c>
      <c r="F15" s="248">
        <v>4212.8965517241359</v>
      </c>
      <c r="G15" s="249">
        <v>100</v>
      </c>
      <c r="H15" s="248">
        <v>4139.885714285715</v>
      </c>
      <c r="I15" s="249">
        <v>100</v>
      </c>
      <c r="J15" s="248">
        <v>11054.263565891464</v>
      </c>
      <c r="K15" s="249">
        <v>100</v>
      </c>
      <c r="L15" s="248">
        <v>3459.5121951219521</v>
      </c>
      <c r="M15" s="249">
        <v>100</v>
      </c>
      <c r="N15" s="248">
        <v>973.29166666666583</v>
      </c>
      <c r="O15" s="249">
        <v>100</v>
      </c>
      <c r="P15" s="248">
        <v>83.2173913043478</v>
      </c>
      <c r="Q15" s="249">
        <v>100</v>
      </c>
      <c r="R15" s="248">
        <v>10.909090909090907</v>
      </c>
      <c r="S15" s="249">
        <v>100</v>
      </c>
      <c r="T15" s="248">
        <v>15.999999999999998</v>
      </c>
      <c r="U15" s="249">
        <v>100</v>
      </c>
      <c r="V15" s="248">
        <v>25039.404747331941</v>
      </c>
      <c r="W15" s="249">
        <v>100</v>
      </c>
    </row>
    <row r="16" spans="1:23" ht="21.6" customHeight="1" x14ac:dyDescent="0.15">
      <c r="A16" s="28"/>
      <c r="B16" s="301" t="s">
        <v>27</v>
      </c>
      <c r="C16" s="17" t="s">
        <v>18</v>
      </c>
      <c r="D16" s="242">
        <v>13.777777777777779</v>
      </c>
      <c r="E16" s="243">
        <v>28.571428571428573</v>
      </c>
      <c r="F16" s="242">
        <v>289.5</v>
      </c>
      <c r="G16" s="243">
        <v>42.857142857142854</v>
      </c>
      <c r="H16" s="242">
        <v>198.75000000000003</v>
      </c>
      <c r="I16" s="243">
        <v>39.130434782608695</v>
      </c>
      <c r="J16" s="242">
        <v>751.16981132075443</v>
      </c>
      <c r="K16" s="243">
        <v>69.811320754716988</v>
      </c>
      <c r="L16" s="242">
        <v>242.18055555555583</v>
      </c>
      <c r="M16" s="243">
        <v>75.714285714285737</v>
      </c>
      <c r="N16" s="242">
        <v>66.148148148148152</v>
      </c>
      <c r="O16" s="243">
        <v>73.07692307692308</v>
      </c>
      <c r="P16" s="242">
        <v>15</v>
      </c>
      <c r="Q16" s="243">
        <v>100</v>
      </c>
      <c r="R16" s="242">
        <v>4</v>
      </c>
      <c r="S16" s="243">
        <v>100</v>
      </c>
      <c r="T16" s="242"/>
      <c r="U16" s="243"/>
      <c r="V16" s="242">
        <v>1580.5262928022362</v>
      </c>
      <c r="W16" s="243">
        <v>57.746276910750915</v>
      </c>
    </row>
    <row r="17" spans="1:23" ht="21.6" customHeight="1" x14ac:dyDescent="0.15">
      <c r="A17" s="28"/>
      <c r="B17" s="302"/>
      <c r="C17" s="18" t="s">
        <v>19</v>
      </c>
      <c r="D17" s="244"/>
      <c r="E17" s="245"/>
      <c r="F17" s="244">
        <v>64.333333333333329</v>
      </c>
      <c r="G17" s="245">
        <v>9.5238095238095237</v>
      </c>
      <c r="H17" s="244">
        <v>44.166666666666664</v>
      </c>
      <c r="I17" s="245">
        <v>8.6956521739130412</v>
      </c>
      <c r="J17" s="244">
        <v>60.905660377358487</v>
      </c>
      <c r="K17" s="245">
        <v>5.6603773584905683</v>
      </c>
      <c r="L17" s="244">
        <v>13.708333333333334</v>
      </c>
      <c r="M17" s="245">
        <v>4.285714285714282</v>
      </c>
      <c r="N17" s="244">
        <v>10.444444444444445</v>
      </c>
      <c r="O17" s="245">
        <v>11.538461538461538</v>
      </c>
      <c r="P17" s="244"/>
      <c r="Q17" s="245"/>
      <c r="R17" s="244"/>
      <c r="S17" s="245"/>
      <c r="T17" s="244"/>
      <c r="U17" s="245"/>
      <c r="V17" s="244">
        <v>193.55843815513629</v>
      </c>
      <c r="W17" s="245">
        <v>7.0718717043940478</v>
      </c>
    </row>
    <row r="18" spans="1:23" ht="21.6" customHeight="1" x14ac:dyDescent="0.15">
      <c r="A18" s="28"/>
      <c r="B18" s="26"/>
      <c r="C18" s="18" t="s">
        <v>20</v>
      </c>
      <c r="D18" s="244"/>
      <c r="E18" s="245"/>
      <c r="F18" s="244">
        <v>160.83333333333331</v>
      </c>
      <c r="G18" s="245">
        <v>23.809523809523807</v>
      </c>
      <c r="H18" s="244">
        <v>22.083333333333332</v>
      </c>
      <c r="I18" s="245">
        <v>4.3478260869565206</v>
      </c>
      <c r="J18" s="244">
        <v>60.905660377358487</v>
      </c>
      <c r="K18" s="245">
        <v>5.6603773584905683</v>
      </c>
      <c r="L18" s="244">
        <v>9.1388888888888893</v>
      </c>
      <c r="M18" s="245">
        <v>2.857142857142855</v>
      </c>
      <c r="N18" s="244">
        <v>3.4814814814814814</v>
      </c>
      <c r="O18" s="245">
        <v>3.8461538461538463</v>
      </c>
      <c r="P18" s="244"/>
      <c r="Q18" s="245"/>
      <c r="R18" s="244"/>
      <c r="S18" s="245"/>
      <c r="T18" s="244"/>
      <c r="U18" s="245"/>
      <c r="V18" s="244">
        <v>256.44269741439552</v>
      </c>
      <c r="W18" s="245">
        <v>9.3694176959095508</v>
      </c>
    </row>
    <row r="19" spans="1:23" ht="21.6" customHeight="1" x14ac:dyDescent="0.15">
      <c r="A19" s="28"/>
      <c r="B19" s="27"/>
      <c r="C19" s="21" t="s">
        <v>26</v>
      </c>
      <c r="D19" s="246">
        <v>34.444444444444443</v>
      </c>
      <c r="E19" s="247">
        <v>71.428571428571431</v>
      </c>
      <c r="F19" s="246">
        <v>160.83333333333331</v>
      </c>
      <c r="G19" s="247">
        <v>23.809523809523807</v>
      </c>
      <c r="H19" s="246">
        <v>242.91666666666671</v>
      </c>
      <c r="I19" s="247">
        <v>47.826086956521742</v>
      </c>
      <c r="J19" s="246">
        <v>203.01886792452828</v>
      </c>
      <c r="K19" s="247">
        <v>18.867924528301891</v>
      </c>
      <c r="L19" s="246">
        <v>54.833333333333321</v>
      </c>
      <c r="M19" s="247">
        <v>17.142857142857125</v>
      </c>
      <c r="N19" s="246">
        <v>10.444444444444445</v>
      </c>
      <c r="O19" s="247">
        <v>11.538461538461538</v>
      </c>
      <c r="P19" s="246"/>
      <c r="Q19" s="247"/>
      <c r="R19" s="246"/>
      <c r="S19" s="247"/>
      <c r="T19" s="246"/>
      <c r="U19" s="247"/>
      <c r="V19" s="246">
        <v>706.49109014675059</v>
      </c>
      <c r="W19" s="247">
        <v>25.812433688945479</v>
      </c>
    </row>
    <row r="20" spans="1:23" ht="21.6" customHeight="1" x14ac:dyDescent="0.15">
      <c r="A20" s="28"/>
      <c r="B20" s="29"/>
      <c r="C20" s="23" t="s">
        <v>22</v>
      </c>
      <c r="D20" s="248">
        <v>48.222222222222221</v>
      </c>
      <c r="E20" s="249">
        <v>100</v>
      </c>
      <c r="F20" s="248">
        <v>675.5</v>
      </c>
      <c r="G20" s="249">
        <v>100</v>
      </c>
      <c r="H20" s="248">
        <v>507.91666666666674</v>
      </c>
      <c r="I20" s="249">
        <v>100</v>
      </c>
      <c r="J20" s="248">
        <v>1075.9999999999995</v>
      </c>
      <c r="K20" s="249">
        <v>100</v>
      </c>
      <c r="L20" s="248">
        <v>319.86111111111137</v>
      </c>
      <c r="M20" s="249">
        <v>100</v>
      </c>
      <c r="N20" s="248">
        <v>90.518518518518519</v>
      </c>
      <c r="O20" s="249">
        <v>100</v>
      </c>
      <c r="P20" s="248">
        <v>15</v>
      </c>
      <c r="Q20" s="249">
        <v>100</v>
      </c>
      <c r="R20" s="248">
        <v>4</v>
      </c>
      <c r="S20" s="249">
        <v>100</v>
      </c>
      <c r="T20" s="248"/>
      <c r="U20" s="249"/>
      <c r="V20" s="248">
        <v>2737.0185185185187</v>
      </c>
      <c r="W20" s="249">
        <v>100</v>
      </c>
    </row>
    <row r="21" spans="1:23" ht="21.6" customHeight="1" x14ac:dyDescent="0.15">
      <c r="A21" s="28"/>
      <c r="B21" s="301" t="s">
        <v>28</v>
      </c>
      <c r="C21" s="17" t="s">
        <v>18</v>
      </c>
      <c r="D21" s="242"/>
      <c r="E21" s="243"/>
      <c r="F21" s="242">
        <v>77</v>
      </c>
      <c r="G21" s="243">
        <v>100</v>
      </c>
      <c r="H21" s="242"/>
      <c r="I21" s="243"/>
      <c r="J21" s="242"/>
      <c r="K21" s="243"/>
      <c r="L21" s="242">
        <v>23</v>
      </c>
      <c r="M21" s="243">
        <v>100</v>
      </c>
      <c r="N21" s="242">
        <v>9</v>
      </c>
      <c r="O21" s="243">
        <v>100</v>
      </c>
      <c r="P21" s="242"/>
      <c r="Q21" s="243"/>
      <c r="R21" s="242"/>
      <c r="S21" s="243"/>
      <c r="T21" s="242"/>
      <c r="U21" s="243"/>
      <c r="V21" s="242">
        <v>109</v>
      </c>
      <c r="W21" s="243">
        <v>100</v>
      </c>
    </row>
    <row r="22" spans="1:23" ht="21.6" customHeight="1" x14ac:dyDescent="0.15">
      <c r="A22" s="28"/>
      <c r="B22" s="302"/>
      <c r="C22" s="18" t="s">
        <v>25</v>
      </c>
      <c r="D22" s="244"/>
      <c r="E22" s="245"/>
      <c r="F22" s="244"/>
      <c r="G22" s="245"/>
      <c r="H22" s="244"/>
      <c r="I22" s="245"/>
      <c r="J22" s="244"/>
      <c r="K22" s="245"/>
      <c r="L22" s="244"/>
      <c r="M22" s="245"/>
      <c r="N22" s="244"/>
      <c r="O22" s="245"/>
      <c r="P22" s="244"/>
      <c r="Q22" s="245"/>
      <c r="R22" s="244"/>
      <c r="S22" s="245"/>
      <c r="T22" s="244"/>
      <c r="U22" s="245"/>
      <c r="V22" s="244"/>
      <c r="W22" s="245"/>
    </row>
    <row r="23" spans="1:23" ht="21.6" customHeight="1" x14ac:dyDescent="0.15">
      <c r="A23" s="28"/>
      <c r="B23" s="26"/>
      <c r="C23" s="18" t="s">
        <v>29</v>
      </c>
      <c r="D23" s="244"/>
      <c r="E23" s="245"/>
      <c r="F23" s="244"/>
      <c r="G23" s="245"/>
      <c r="H23" s="244"/>
      <c r="I23" s="245"/>
      <c r="J23" s="244"/>
      <c r="K23" s="245"/>
      <c r="L23" s="244"/>
      <c r="M23" s="245"/>
      <c r="N23" s="244"/>
      <c r="O23" s="245"/>
      <c r="P23" s="244"/>
      <c r="Q23" s="245"/>
      <c r="R23" s="244"/>
      <c r="S23" s="245"/>
      <c r="T23" s="244"/>
      <c r="U23" s="245"/>
      <c r="V23" s="244"/>
      <c r="W23" s="245"/>
    </row>
    <row r="24" spans="1:23" ht="21.6" customHeight="1" x14ac:dyDescent="0.15">
      <c r="A24" s="28"/>
      <c r="B24" s="27"/>
      <c r="C24" s="21" t="s">
        <v>21</v>
      </c>
      <c r="D24" s="246"/>
      <c r="E24" s="247"/>
      <c r="F24" s="246"/>
      <c r="G24" s="247"/>
      <c r="H24" s="246"/>
      <c r="I24" s="247"/>
      <c r="J24" s="246"/>
      <c r="K24" s="247"/>
      <c r="L24" s="246"/>
      <c r="M24" s="247"/>
      <c r="N24" s="246"/>
      <c r="O24" s="247"/>
      <c r="P24" s="246"/>
      <c r="Q24" s="247"/>
      <c r="R24" s="246"/>
      <c r="S24" s="247"/>
      <c r="T24" s="246"/>
      <c r="U24" s="247"/>
      <c r="V24" s="246"/>
      <c r="W24" s="247"/>
    </row>
    <row r="25" spans="1:23" ht="21.6" customHeight="1" x14ac:dyDescent="0.15">
      <c r="A25" s="28"/>
      <c r="B25" s="29"/>
      <c r="C25" s="23" t="s">
        <v>22</v>
      </c>
      <c r="D25" s="248"/>
      <c r="E25" s="249"/>
      <c r="F25" s="248">
        <v>77</v>
      </c>
      <c r="G25" s="249">
        <v>100</v>
      </c>
      <c r="H25" s="248"/>
      <c r="I25" s="249"/>
      <c r="J25" s="248"/>
      <c r="K25" s="249"/>
      <c r="L25" s="248">
        <v>23</v>
      </c>
      <c r="M25" s="249">
        <v>100</v>
      </c>
      <c r="N25" s="248">
        <v>9</v>
      </c>
      <c r="O25" s="249">
        <v>100</v>
      </c>
      <c r="P25" s="248"/>
      <c r="Q25" s="249"/>
      <c r="R25" s="248"/>
      <c r="S25" s="249"/>
      <c r="T25" s="248"/>
      <c r="U25" s="249"/>
      <c r="V25" s="248">
        <v>109</v>
      </c>
      <c r="W25" s="249">
        <v>100</v>
      </c>
    </row>
    <row r="26" spans="1:23" ht="21.6" customHeight="1" x14ac:dyDescent="0.15">
      <c r="A26" s="28"/>
      <c r="B26" s="301" t="s">
        <v>30</v>
      </c>
      <c r="C26" s="17" t="s">
        <v>18</v>
      </c>
      <c r="D26" s="242"/>
      <c r="E26" s="243"/>
      <c r="F26" s="242">
        <v>97.5</v>
      </c>
      <c r="G26" s="243">
        <v>25</v>
      </c>
      <c r="H26" s="242">
        <v>168</v>
      </c>
      <c r="I26" s="243">
        <v>42.857142857142854</v>
      </c>
      <c r="J26" s="242">
        <v>278.45161290322574</v>
      </c>
      <c r="K26" s="243">
        <v>41.935483870967737</v>
      </c>
      <c r="L26" s="242">
        <v>118.75</v>
      </c>
      <c r="M26" s="243">
        <v>70.370370370370367</v>
      </c>
      <c r="N26" s="242">
        <v>27.75</v>
      </c>
      <c r="O26" s="243">
        <v>75</v>
      </c>
      <c r="P26" s="242">
        <v>2</v>
      </c>
      <c r="Q26" s="243">
        <v>100</v>
      </c>
      <c r="R26" s="242"/>
      <c r="S26" s="243"/>
      <c r="T26" s="242"/>
      <c r="U26" s="243"/>
      <c r="V26" s="242">
        <v>692.45161290322574</v>
      </c>
      <c r="W26" s="243">
        <v>40.931083960586712</v>
      </c>
    </row>
    <row r="27" spans="1:23" ht="21.6" customHeight="1" x14ac:dyDescent="0.15">
      <c r="A27" s="28"/>
      <c r="B27" s="302"/>
      <c r="C27" s="18" t="s">
        <v>19</v>
      </c>
      <c r="D27" s="244"/>
      <c r="E27" s="245"/>
      <c r="F27" s="244">
        <v>48.75</v>
      </c>
      <c r="G27" s="245">
        <v>12.5</v>
      </c>
      <c r="H27" s="244"/>
      <c r="I27" s="245"/>
      <c r="J27" s="244">
        <v>42.838709677419352</v>
      </c>
      <c r="K27" s="245">
        <v>6.4516129032258069</v>
      </c>
      <c r="L27" s="244">
        <v>12.5</v>
      </c>
      <c r="M27" s="245">
        <v>7.4074074074074074</v>
      </c>
      <c r="N27" s="244">
        <v>2.3125</v>
      </c>
      <c r="O27" s="245">
        <v>6.25</v>
      </c>
      <c r="P27" s="244"/>
      <c r="Q27" s="245"/>
      <c r="R27" s="244"/>
      <c r="S27" s="245"/>
      <c r="T27" s="244"/>
      <c r="U27" s="245"/>
      <c r="V27" s="244">
        <v>106.40120967741936</v>
      </c>
      <c r="W27" s="245">
        <v>6.289416856948093</v>
      </c>
    </row>
    <row r="28" spans="1:23" ht="21.6" customHeight="1" x14ac:dyDescent="0.15">
      <c r="A28" s="28"/>
      <c r="B28" s="26"/>
      <c r="C28" s="18" t="s">
        <v>20</v>
      </c>
      <c r="D28" s="244"/>
      <c r="E28" s="245"/>
      <c r="F28" s="244">
        <v>48.75</v>
      </c>
      <c r="G28" s="245">
        <v>12.5</v>
      </c>
      <c r="H28" s="244">
        <v>168</v>
      </c>
      <c r="I28" s="245">
        <v>42.857142857142854</v>
      </c>
      <c r="J28" s="244"/>
      <c r="K28" s="245"/>
      <c r="L28" s="244">
        <v>6.25</v>
      </c>
      <c r="M28" s="245">
        <v>3.7037037037037037</v>
      </c>
      <c r="N28" s="244"/>
      <c r="O28" s="245"/>
      <c r="P28" s="244"/>
      <c r="Q28" s="245"/>
      <c r="R28" s="244"/>
      <c r="S28" s="245"/>
      <c r="T28" s="244"/>
      <c r="U28" s="245"/>
      <c r="V28" s="244">
        <v>223</v>
      </c>
      <c r="W28" s="245">
        <v>13.1816166691296</v>
      </c>
    </row>
    <row r="29" spans="1:23" ht="21.6" customHeight="1" x14ac:dyDescent="0.15">
      <c r="A29" s="28"/>
      <c r="B29" s="27"/>
      <c r="C29" s="21" t="s">
        <v>21</v>
      </c>
      <c r="D29" s="246">
        <v>38</v>
      </c>
      <c r="E29" s="247">
        <v>100</v>
      </c>
      <c r="F29" s="246">
        <v>195</v>
      </c>
      <c r="G29" s="247">
        <v>50</v>
      </c>
      <c r="H29" s="246">
        <v>56</v>
      </c>
      <c r="I29" s="247">
        <v>14.285714285714286</v>
      </c>
      <c r="J29" s="246">
        <v>342.70967741935482</v>
      </c>
      <c r="K29" s="247">
        <v>51.612903225806456</v>
      </c>
      <c r="L29" s="246">
        <v>31.25</v>
      </c>
      <c r="M29" s="247">
        <v>18.518518518518519</v>
      </c>
      <c r="N29" s="246">
        <v>6.9375</v>
      </c>
      <c r="O29" s="247">
        <v>18.75</v>
      </c>
      <c r="P29" s="246"/>
      <c r="Q29" s="247"/>
      <c r="R29" s="246"/>
      <c r="S29" s="247"/>
      <c r="T29" s="246"/>
      <c r="U29" s="247"/>
      <c r="V29" s="246">
        <v>669.89717741935488</v>
      </c>
      <c r="W29" s="247">
        <v>39.597882513335591</v>
      </c>
    </row>
    <row r="30" spans="1:23" ht="21.6" customHeight="1" x14ac:dyDescent="0.15">
      <c r="A30" s="28"/>
      <c r="B30" s="29"/>
      <c r="C30" s="23" t="s">
        <v>22</v>
      </c>
      <c r="D30" s="248">
        <v>38</v>
      </c>
      <c r="E30" s="249">
        <v>100</v>
      </c>
      <c r="F30" s="248">
        <v>390</v>
      </c>
      <c r="G30" s="249">
        <v>100</v>
      </c>
      <c r="H30" s="248">
        <v>392</v>
      </c>
      <c r="I30" s="249">
        <v>100</v>
      </c>
      <c r="J30" s="248">
        <v>663.99999999999989</v>
      </c>
      <c r="K30" s="249">
        <v>100</v>
      </c>
      <c r="L30" s="248">
        <v>168.75</v>
      </c>
      <c r="M30" s="249">
        <v>100</v>
      </c>
      <c r="N30" s="248">
        <v>37</v>
      </c>
      <c r="O30" s="249">
        <v>100</v>
      </c>
      <c r="P30" s="248">
        <v>2</v>
      </c>
      <c r="Q30" s="249">
        <v>100</v>
      </c>
      <c r="R30" s="248"/>
      <c r="S30" s="249"/>
      <c r="T30" s="248"/>
      <c r="U30" s="249"/>
      <c r="V30" s="248">
        <v>1691.75</v>
      </c>
      <c r="W30" s="249">
        <v>100</v>
      </c>
    </row>
    <row r="31" spans="1:23" ht="21.6" customHeight="1" x14ac:dyDescent="0.15">
      <c r="A31" s="28"/>
      <c r="B31" s="301" t="s">
        <v>31</v>
      </c>
      <c r="C31" s="17" t="s">
        <v>18</v>
      </c>
      <c r="D31" s="242">
        <v>138</v>
      </c>
      <c r="E31" s="243">
        <v>100</v>
      </c>
      <c r="F31" s="242">
        <v>182</v>
      </c>
      <c r="G31" s="243">
        <v>70</v>
      </c>
      <c r="H31" s="242">
        <v>158.57142857142856</v>
      </c>
      <c r="I31" s="243">
        <v>42.857142857142854</v>
      </c>
      <c r="J31" s="242">
        <v>334.16216216216208</v>
      </c>
      <c r="K31" s="243">
        <v>61.111111111111107</v>
      </c>
      <c r="L31" s="242">
        <v>74.40000000000002</v>
      </c>
      <c r="M31" s="243">
        <v>66.666666666666671</v>
      </c>
      <c r="N31" s="242">
        <v>32</v>
      </c>
      <c r="O31" s="243">
        <v>80</v>
      </c>
      <c r="P31" s="242"/>
      <c r="Q31" s="243"/>
      <c r="R31" s="242"/>
      <c r="S31" s="243"/>
      <c r="T31" s="242"/>
      <c r="U31" s="243"/>
      <c r="V31" s="242">
        <v>919.13359073359061</v>
      </c>
      <c r="W31" s="243">
        <v>62.679133565946742</v>
      </c>
    </row>
    <row r="32" spans="1:23" ht="21.6" customHeight="1" x14ac:dyDescent="0.15">
      <c r="A32" s="28"/>
      <c r="B32" s="302"/>
      <c r="C32" s="18" t="s">
        <v>19</v>
      </c>
      <c r="D32" s="244"/>
      <c r="E32" s="245"/>
      <c r="F32" s="244"/>
      <c r="G32" s="245"/>
      <c r="H32" s="244">
        <v>79.285714285714278</v>
      </c>
      <c r="I32" s="245">
        <v>21.428571428571427</v>
      </c>
      <c r="J32" s="244">
        <v>45.567567567567565</v>
      </c>
      <c r="K32" s="245">
        <v>8.3333333333333339</v>
      </c>
      <c r="L32" s="244">
        <v>16.533333333333335</v>
      </c>
      <c r="M32" s="245">
        <v>14.814814814814813</v>
      </c>
      <c r="N32" s="244"/>
      <c r="O32" s="245"/>
      <c r="P32" s="244"/>
      <c r="Q32" s="245"/>
      <c r="R32" s="244"/>
      <c r="S32" s="245"/>
      <c r="T32" s="244"/>
      <c r="U32" s="245"/>
      <c r="V32" s="244">
        <v>141.38661518661519</v>
      </c>
      <c r="W32" s="245">
        <v>9.641678453559642</v>
      </c>
    </row>
    <row r="33" spans="1:23" ht="21.6" customHeight="1" x14ac:dyDescent="0.15">
      <c r="A33" s="28"/>
      <c r="B33" s="26"/>
      <c r="C33" s="18" t="s">
        <v>20</v>
      </c>
      <c r="D33" s="244"/>
      <c r="E33" s="245"/>
      <c r="F33" s="244"/>
      <c r="G33" s="245"/>
      <c r="H33" s="244">
        <v>26.428571428571427</v>
      </c>
      <c r="I33" s="245">
        <v>7.1428571428571423</v>
      </c>
      <c r="J33" s="244">
        <v>15.189189189189189</v>
      </c>
      <c r="K33" s="245">
        <v>2.7777777777777781</v>
      </c>
      <c r="L33" s="244"/>
      <c r="M33" s="245"/>
      <c r="N33" s="244"/>
      <c r="O33" s="245"/>
      <c r="P33" s="244"/>
      <c r="Q33" s="245"/>
      <c r="R33" s="244"/>
      <c r="S33" s="245"/>
      <c r="T33" s="244"/>
      <c r="U33" s="245"/>
      <c r="V33" s="244">
        <v>41.617760617760617</v>
      </c>
      <c r="W33" s="245">
        <v>2.8380696808112895</v>
      </c>
    </row>
    <row r="34" spans="1:23" ht="21.6" customHeight="1" x14ac:dyDescent="0.15">
      <c r="A34" s="28"/>
      <c r="B34" s="27"/>
      <c r="C34" s="21" t="s">
        <v>26</v>
      </c>
      <c r="D34" s="246"/>
      <c r="E34" s="247"/>
      <c r="F34" s="246">
        <v>78</v>
      </c>
      <c r="G34" s="247">
        <v>30</v>
      </c>
      <c r="H34" s="246">
        <v>105.71428571428571</v>
      </c>
      <c r="I34" s="247">
        <v>28.571428571428569</v>
      </c>
      <c r="J34" s="246">
        <v>151.8918918918919</v>
      </c>
      <c r="K34" s="247">
        <v>27.777777777777786</v>
      </c>
      <c r="L34" s="246">
        <v>20.666666666666668</v>
      </c>
      <c r="M34" s="247">
        <v>18.518518518518515</v>
      </c>
      <c r="N34" s="246">
        <v>8</v>
      </c>
      <c r="O34" s="247">
        <v>20</v>
      </c>
      <c r="P34" s="246"/>
      <c r="Q34" s="247"/>
      <c r="R34" s="246"/>
      <c r="S34" s="247"/>
      <c r="T34" s="246"/>
      <c r="U34" s="247"/>
      <c r="V34" s="246">
        <v>364.27284427284434</v>
      </c>
      <c r="W34" s="247">
        <v>24.841118299682329</v>
      </c>
    </row>
    <row r="35" spans="1:23" ht="21.6" customHeight="1" x14ac:dyDescent="0.15">
      <c r="A35" s="28"/>
      <c r="B35" s="29"/>
      <c r="C35" s="23" t="s">
        <v>22</v>
      </c>
      <c r="D35" s="248">
        <v>138</v>
      </c>
      <c r="E35" s="249">
        <v>100</v>
      </c>
      <c r="F35" s="248">
        <v>260</v>
      </c>
      <c r="G35" s="249">
        <v>100</v>
      </c>
      <c r="H35" s="248">
        <v>370</v>
      </c>
      <c r="I35" s="249">
        <v>100</v>
      </c>
      <c r="J35" s="248">
        <v>546.81081081081072</v>
      </c>
      <c r="K35" s="249">
        <v>100</v>
      </c>
      <c r="L35" s="248">
        <v>111.60000000000002</v>
      </c>
      <c r="M35" s="249">
        <v>100</v>
      </c>
      <c r="N35" s="248">
        <v>40</v>
      </c>
      <c r="O35" s="249">
        <v>100</v>
      </c>
      <c r="P35" s="248"/>
      <c r="Q35" s="249"/>
      <c r="R35" s="248"/>
      <c r="S35" s="249"/>
      <c r="T35" s="248"/>
      <c r="U35" s="249"/>
      <c r="V35" s="248">
        <v>1466.4108108108107</v>
      </c>
      <c r="W35" s="249">
        <v>100</v>
      </c>
    </row>
    <row r="36" spans="1:23" ht="21.6" customHeight="1" x14ac:dyDescent="0.15">
      <c r="A36" s="20"/>
      <c r="B36" s="30" t="s">
        <v>22</v>
      </c>
      <c r="C36" s="17" t="s">
        <v>18</v>
      </c>
      <c r="D36" s="242">
        <v>605.70634920634916</v>
      </c>
      <c r="E36" s="243">
        <v>46.108627356210725</v>
      </c>
      <c r="F36" s="242">
        <v>2347.3620689655163</v>
      </c>
      <c r="G36" s="243">
        <v>41.802249357523806</v>
      </c>
      <c r="H36" s="242">
        <v>2595.264285714286</v>
      </c>
      <c r="I36" s="243">
        <v>47.973365808186813</v>
      </c>
      <c r="J36" s="242">
        <v>8792.2487026652052</v>
      </c>
      <c r="K36" s="243">
        <v>65.903603071273224</v>
      </c>
      <c r="L36" s="242">
        <v>3081.793970189703</v>
      </c>
      <c r="M36" s="243">
        <v>75.483782246148081</v>
      </c>
      <c r="N36" s="242">
        <v>1004.6481481481472</v>
      </c>
      <c r="O36" s="243">
        <v>87.37513035565452</v>
      </c>
      <c r="P36" s="242">
        <v>92.652173913043455</v>
      </c>
      <c r="Q36" s="243">
        <v>92.451193058568336</v>
      </c>
      <c r="R36" s="242">
        <v>14.909090909090907</v>
      </c>
      <c r="S36" s="243">
        <v>100</v>
      </c>
      <c r="T36" s="242">
        <v>13.333333333333332</v>
      </c>
      <c r="U36" s="243">
        <v>83.333333333333329</v>
      </c>
      <c r="V36" s="242">
        <v>18547.918123044674</v>
      </c>
      <c r="W36" s="243">
        <v>59.747991975543492</v>
      </c>
    </row>
    <row r="37" spans="1:23" ht="21.6" customHeight="1" x14ac:dyDescent="0.15">
      <c r="A37" s="20"/>
      <c r="B37" s="31"/>
      <c r="C37" s="18" t="s">
        <v>19</v>
      </c>
      <c r="D37" s="244"/>
      <c r="E37" s="245"/>
      <c r="F37" s="244">
        <v>437.15229885057471</v>
      </c>
      <c r="G37" s="245">
        <v>7.7848874041914771</v>
      </c>
      <c r="H37" s="244">
        <v>770.30952380952385</v>
      </c>
      <c r="I37" s="245">
        <v>14.239143494811225</v>
      </c>
      <c r="J37" s="244">
        <v>503.04837173087253</v>
      </c>
      <c r="K37" s="245">
        <v>3.7706736168816639</v>
      </c>
      <c r="L37" s="244">
        <v>71.5709349593496</v>
      </c>
      <c r="M37" s="245">
        <v>1.7530194821207399</v>
      </c>
      <c r="N37" s="244">
        <v>33.465277777777779</v>
      </c>
      <c r="O37" s="245">
        <v>2.9105045518785335</v>
      </c>
      <c r="P37" s="244">
        <v>7.5652173913043477</v>
      </c>
      <c r="Q37" s="245">
        <v>7.5488069414316721</v>
      </c>
      <c r="R37" s="244"/>
      <c r="S37" s="245"/>
      <c r="T37" s="244">
        <v>2.6666666666666665</v>
      </c>
      <c r="U37" s="245">
        <v>16.666666666666668</v>
      </c>
      <c r="V37" s="244">
        <v>1825.7782911860695</v>
      </c>
      <c r="W37" s="245">
        <v>5.8813385937569596</v>
      </c>
    </row>
    <row r="38" spans="1:23" ht="21.6" customHeight="1" x14ac:dyDescent="0.15">
      <c r="A38" s="20"/>
      <c r="B38" s="31"/>
      <c r="C38" s="18" t="s">
        <v>29</v>
      </c>
      <c r="D38" s="244">
        <v>181.57142857142858</v>
      </c>
      <c r="E38" s="245">
        <v>13.821894635089416</v>
      </c>
      <c r="F38" s="244">
        <v>776.70402298850581</v>
      </c>
      <c r="G38" s="245">
        <v>13.83168607656086</v>
      </c>
      <c r="H38" s="244">
        <v>604.62619047619046</v>
      </c>
      <c r="I38" s="245">
        <v>11.176493111930412</v>
      </c>
      <c r="J38" s="244">
        <v>252.96306662081125</v>
      </c>
      <c r="K38" s="245">
        <v>1.8961221523700114</v>
      </c>
      <c r="L38" s="244">
        <v>217.19376693766932</v>
      </c>
      <c r="M38" s="245">
        <v>5.3198257791822732</v>
      </c>
      <c r="N38" s="244">
        <v>3.4814814814814814</v>
      </c>
      <c r="O38" s="245">
        <v>0.30278749713116926</v>
      </c>
      <c r="P38" s="244"/>
      <c r="Q38" s="245"/>
      <c r="R38" s="244"/>
      <c r="S38" s="245"/>
      <c r="T38" s="244"/>
      <c r="U38" s="245"/>
      <c r="V38" s="244">
        <v>2036.5399570760871</v>
      </c>
      <c r="W38" s="245">
        <v>6.5602604133817417</v>
      </c>
    </row>
    <row r="39" spans="1:23" ht="21.6" customHeight="1" x14ac:dyDescent="0.15">
      <c r="A39" s="20"/>
      <c r="B39" s="27"/>
      <c r="C39" s="21" t="s">
        <v>26</v>
      </c>
      <c r="D39" s="246">
        <v>526.3730158730159</v>
      </c>
      <c r="E39" s="247">
        <v>40.069478008699853</v>
      </c>
      <c r="F39" s="246">
        <v>2054.1781609195396</v>
      </c>
      <c r="G39" s="247">
        <v>36.581177161723879</v>
      </c>
      <c r="H39" s="246">
        <v>1439.6023809523813</v>
      </c>
      <c r="I39" s="247">
        <v>26.610997585071544</v>
      </c>
      <c r="J39" s="246">
        <v>3792.8142356853855</v>
      </c>
      <c r="K39" s="247">
        <v>28.429601159475101</v>
      </c>
      <c r="L39" s="246">
        <v>712.16463414634143</v>
      </c>
      <c r="M39" s="247">
        <v>17.443372492548907</v>
      </c>
      <c r="N39" s="246">
        <v>108.21527777777777</v>
      </c>
      <c r="O39" s="247">
        <v>9.4115775953357925</v>
      </c>
      <c r="P39" s="246"/>
      <c r="Q39" s="247"/>
      <c r="R39" s="246"/>
      <c r="S39" s="247"/>
      <c r="T39" s="246"/>
      <c r="U39" s="247"/>
      <c r="V39" s="246">
        <v>8633.3477053544411</v>
      </c>
      <c r="W39" s="247">
        <v>27.810409017317806</v>
      </c>
    </row>
    <row r="40" spans="1:23" ht="21.6" customHeight="1" x14ac:dyDescent="0.15">
      <c r="A40" s="29"/>
      <c r="B40" s="32"/>
      <c r="C40" s="23" t="s">
        <v>22</v>
      </c>
      <c r="D40" s="248">
        <v>1313.6507936507937</v>
      </c>
      <c r="E40" s="249">
        <v>100</v>
      </c>
      <c r="F40" s="248">
        <v>5615.396551724135</v>
      </c>
      <c r="G40" s="249">
        <v>100</v>
      </c>
      <c r="H40" s="248">
        <v>5409.802380952382</v>
      </c>
      <c r="I40" s="249">
        <v>100</v>
      </c>
      <c r="J40" s="248">
        <v>13341.074376702274</v>
      </c>
      <c r="K40" s="249">
        <v>100</v>
      </c>
      <c r="L40" s="248">
        <v>4082.7233062330633</v>
      </c>
      <c r="M40" s="249">
        <v>100</v>
      </c>
      <c r="N40" s="248">
        <v>1149.8101851851841</v>
      </c>
      <c r="O40" s="249">
        <v>100</v>
      </c>
      <c r="P40" s="248">
        <v>100.2173913043478</v>
      </c>
      <c r="Q40" s="249">
        <v>100</v>
      </c>
      <c r="R40" s="248">
        <v>14.909090909090907</v>
      </c>
      <c r="S40" s="249">
        <v>100</v>
      </c>
      <c r="T40" s="248">
        <v>15.999999999999998</v>
      </c>
      <c r="U40" s="249">
        <v>100</v>
      </c>
      <c r="V40" s="248">
        <v>31043.584076661271</v>
      </c>
      <c r="W40" s="249">
        <v>100</v>
      </c>
    </row>
    <row r="41" spans="1:23" ht="21.6" customHeight="1" x14ac:dyDescent="0.15">
      <c r="A41" s="28" t="s">
        <v>32</v>
      </c>
      <c r="B41" s="301" t="s">
        <v>33</v>
      </c>
      <c r="C41" s="17" t="s">
        <v>18</v>
      </c>
      <c r="D41" s="242">
        <v>834</v>
      </c>
      <c r="E41" s="243">
        <v>25</v>
      </c>
      <c r="F41" s="242">
        <v>2668.5862068965521</v>
      </c>
      <c r="G41" s="243">
        <v>52</v>
      </c>
      <c r="H41" s="242">
        <v>1779.8421052631579</v>
      </c>
      <c r="I41" s="243">
        <v>41.17647058823529</v>
      </c>
      <c r="J41" s="242">
        <v>7030</v>
      </c>
      <c r="K41" s="243">
        <v>70.476190476190482</v>
      </c>
      <c r="L41" s="242">
        <v>1851.8888888888866</v>
      </c>
      <c r="M41" s="243">
        <v>77.777777777777757</v>
      </c>
      <c r="N41" s="242">
        <v>822.0895522388065</v>
      </c>
      <c r="O41" s="243">
        <v>90.909090909090921</v>
      </c>
      <c r="P41" s="242">
        <v>184.32000000000011</v>
      </c>
      <c r="Q41" s="243">
        <v>96</v>
      </c>
      <c r="R41" s="242">
        <v>28.571428571428559</v>
      </c>
      <c r="S41" s="243">
        <v>95.238095238095241</v>
      </c>
      <c r="T41" s="242">
        <v>37.000000000000007</v>
      </c>
      <c r="U41" s="243">
        <v>100</v>
      </c>
      <c r="V41" s="242">
        <v>15236.298181858834</v>
      </c>
      <c r="W41" s="243">
        <v>57.911402573939746</v>
      </c>
    </row>
    <row r="42" spans="1:23" ht="21.6" customHeight="1" x14ac:dyDescent="0.15">
      <c r="A42" s="28"/>
      <c r="B42" s="302"/>
      <c r="C42" s="18" t="s">
        <v>25</v>
      </c>
      <c r="D42" s="244"/>
      <c r="E42" s="245"/>
      <c r="F42" s="244">
        <v>205.27586206896552</v>
      </c>
      <c r="G42" s="245">
        <v>3.9999999999999996</v>
      </c>
      <c r="H42" s="244">
        <v>508.5263157894737</v>
      </c>
      <c r="I42" s="245">
        <v>11.76470588235294</v>
      </c>
      <c r="J42" s="244">
        <v>95</v>
      </c>
      <c r="K42" s="245">
        <v>0.95238095238095233</v>
      </c>
      <c r="L42" s="244">
        <v>132.27777777777777</v>
      </c>
      <c r="M42" s="245">
        <v>5.5555555555555607</v>
      </c>
      <c r="N42" s="244">
        <v>13.701492537313433</v>
      </c>
      <c r="O42" s="245">
        <v>1.5151515151515142</v>
      </c>
      <c r="P42" s="244"/>
      <c r="Q42" s="245"/>
      <c r="R42" s="244"/>
      <c r="S42" s="245"/>
      <c r="T42" s="244"/>
      <c r="U42" s="245"/>
      <c r="V42" s="244">
        <v>954.78144817353041</v>
      </c>
      <c r="W42" s="245">
        <v>3.6290135671629904</v>
      </c>
    </row>
    <row r="43" spans="1:23" ht="21.6" customHeight="1" x14ac:dyDescent="0.15">
      <c r="A43" s="28"/>
      <c r="B43" s="26"/>
      <c r="C43" s="18" t="s">
        <v>29</v>
      </c>
      <c r="D43" s="244">
        <v>556</v>
      </c>
      <c r="E43" s="245">
        <v>16.666666666666668</v>
      </c>
      <c r="F43" s="244">
        <v>615.82758620689651</v>
      </c>
      <c r="G43" s="245">
        <v>11.999999999999998</v>
      </c>
      <c r="H43" s="244">
        <v>254.26315789473685</v>
      </c>
      <c r="I43" s="245">
        <v>5.8823529411764701</v>
      </c>
      <c r="J43" s="244">
        <v>380</v>
      </c>
      <c r="K43" s="245">
        <v>3.8095238095238093</v>
      </c>
      <c r="L43" s="244">
        <v>132.27777777777777</v>
      </c>
      <c r="M43" s="245">
        <v>5.5555555555555607</v>
      </c>
      <c r="N43" s="244"/>
      <c r="O43" s="245"/>
      <c r="P43" s="244">
        <v>7.68</v>
      </c>
      <c r="Q43" s="245">
        <v>3.9999999999999973</v>
      </c>
      <c r="R43" s="244"/>
      <c r="S43" s="245"/>
      <c r="T43" s="244"/>
      <c r="U43" s="245"/>
      <c r="V43" s="244">
        <v>1946.0485218794113</v>
      </c>
      <c r="W43" s="245">
        <v>7.396704766067379</v>
      </c>
    </row>
    <row r="44" spans="1:23" ht="21.6" customHeight="1" x14ac:dyDescent="0.15">
      <c r="A44" s="28"/>
      <c r="B44" s="27"/>
      <c r="C44" s="21" t="s">
        <v>21</v>
      </c>
      <c r="D44" s="246">
        <v>1946</v>
      </c>
      <c r="E44" s="247">
        <v>58.333333333333336</v>
      </c>
      <c r="F44" s="246">
        <v>1642.2068965517244</v>
      </c>
      <c r="G44" s="247">
        <v>32</v>
      </c>
      <c r="H44" s="246">
        <v>1779.8421052631579</v>
      </c>
      <c r="I44" s="247">
        <v>41.17647058823529</v>
      </c>
      <c r="J44" s="246">
        <v>2470</v>
      </c>
      <c r="K44" s="247">
        <v>24.761904761904763</v>
      </c>
      <c r="L44" s="246">
        <v>264.5555555555556</v>
      </c>
      <c r="M44" s="247">
        <v>11.111111111111123</v>
      </c>
      <c r="N44" s="246">
        <v>68.507462686567166</v>
      </c>
      <c r="O44" s="247">
        <v>7.5757575757575717</v>
      </c>
      <c r="P44" s="246"/>
      <c r="Q44" s="247"/>
      <c r="R44" s="246">
        <v>1.4285714285714286</v>
      </c>
      <c r="S44" s="247">
        <v>4.7619047619047645</v>
      </c>
      <c r="T44" s="246"/>
      <c r="U44" s="247"/>
      <c r="V44" s="246">
        <v>8172.5405914855774</v>
      </c>
      <c r="W44" s="247">
        <v>31.062879092829895</v>
      </c>
    </row>
    <row r="45" spans="1:23" ht="21.6" customHeight="1" x14ac:dyDescent="0.15">
      <c r="A45" s="28"/>
      <c r="B45" s="29"/>
      <c r="C45" s="23" t="s">
        <v>22</v>
      </c>
      <c r="D45" s="248">
        <v>3336</v>
      </c>
      <c r="E45" s="249">
        <v>100</v>
      </c>
      <c r="F45" s="248">
        <v>5131.8965517241386</v>
      </c>
      <c r="G45" s="249">
        <v>100</v>
      </c>
      <c r="H45" s="248">
        <v>4322.4736842105267</v>
      </c>
      <c r="I45" s="249">
        <v>100</v>
      </c>
      <c r="J45" s="248">
        <v>9975</v>
      </c>
      <c r="K45" s="249">
        <v>100</v>
      </c>
      <c r="L45" s="248">
        <v>2380.9999999999977</v>
      </c>
      <c r="M45" s="249">
        <v>100</v>
      </c>
      <c r="N45" s="248">
        <v>904.2985074626871</v>
      </c>
      <c r="O45" s="249">
        <v>100</v>
      </c>
      <c r="P45" s="248">
        <v>192.00000000000011</v>
      </c>
      <c r="Q45" s="249">
        <v>100</v>
      </c>
      <c r="R45" s="248">
        <v>29.999999999999986</v>
      </c>
      <c r="S45" s="249">
        <v>100</v>
      </c>
      <c r="T45" s="248">
        <v>37.000000000000007</v>
      </c>
      <c r="U45" s="249">
        <v>100</v>
      </c>
      <c r="V45" s="248">
        <v>26309.668743397349</v>
      </c>
      <c r="W45" s="249">
        <v>100</v>
      </c>
    </row>
    <row r="46" spans="1:23" ht="21.6" customHeight="1" x14ac:dyDescent="0.15">
      <c r="A46" s="28"/>
      <c r="B46" s="301" t="s">
        <v>34</v>
      </c>
      <c r="C46" s="17" t="s">
        <v>18</v>
      </c>
      <c r="D46" s="242">
        <v>431.45454545454544</v>
      </c>
      <c r="E46" s="243">
        <v>16.666666666666671</v>
      </c>
      <c r="F46" s="242">
        <v>544</v>
      </c>
      <c r="G46" s="243">
        <v>21.05263157894737</v>
      </c>
      <c r="H46" s="242">
        <v>709.6</v>
      </c>
      <c r="I46" s="243">
        <v>40</v>
      </c>
      <c r="J46" s="242">
        <v>1622.9999999999993</v>
      </c>
      <c r="K46" s="243">
        <v>62.962962962962955</v>
      </c>
      <c r="L46" s="242">
        <v>180.07407407407413</v>
      </c>
      <c r="M46" s="243">
        <v>84.615384615384613</v>
      </c>
      <c r="N46" s="242">
        <v>75</v>
      </c>
      <c r="O46" s="243">
        <v>83.333333333333329</v>
      </c>
      <c r="P46" s="242">
        <v>17</v>
      </c>
      <c r="Q46" s="243">
        <v>100</v>
      </c>
      <c r="R46" s="242">
        <v>5</v>
      </c>
      <c r="S46" s="243">
        <v>100</v>
      </c>
      <c r="T46" s="242">
        <v>1</v>
      </c>
      <c r="U46" s="243">
        <v>100</v>
      </c>
      <c r="V46" s="242">
        <v>3586.1286195286184</v>
      </c>
      <c r="W46" s="243">
        <v>36.406480633673176</v>
      </c>
    </row>
    <row r="47" spans="1:23" ht="21.6" customHeight="1" x14ac:dyDescent="0.15">
      <c r="A47" s="28"/>
      <c r="B47" s="302"/>
      <c r="C47" s="18" t="s">
        <v>19</v>
      </c>
      <c r="D47" s="244">
        <v>143.81818181818181</v>
      </c>
      <c r="E47" s="245">
        <v>5.5555555555555571</v>
      </c>
      <c r="F47" s="244">
        <v>408</v>
      </c>
      <c r="G47" s="245">
        <v>15.789473684210526</v>
      </c>
      <c r="H47" s="244">
        <v>118.26666666666667</v>
      </c>
      <c r="I47" s="245">
        <v>6.666666666666667</v>
      </c>
      <c r="J47" s="244">
        <v>159.11764705882354</v>
      </c>
      <c r="K47" s="245">
        <v>6.1728395061728412</v>
      </c>
      <c r="L47" s="244">
        <v>8.1851851851851851</v>
      </c>
      <c r="M47" s="245">
        <v>3.8461538461538445</v>
      </c>
      <c r="N47" s="244">
        <v>5</v>
      </c>
      <c r="O47" s="245">
        <v>5.5555555555555554</v>
      </c>
      <c r="P47" s="244"/>
      <c r="Q47" s="245"/>
      <c r="R47" s="244"/>
      <c r="S47" s="245"/>
      <c r="T47" s="244"/>
      <c r="U47" s="245"/>
      <c r="V47" s="244">
        <v>842.38768072885716</v>
      </c>
      <c r="W47" s="245">
        <v>8.5519439033760118</v>
      </c>
    </row>
    <row r="48" spans="1:23" ht="21.6" customHeight="1" x14ac:dyDescent="0.15">
      <c r="A48" s="28"/>
      <c r="B48" s="26"/>
      <c r="C48" s="18" t="s">
        <v>29</v>
      </c>
      <c r="D48" s="244">
        <v>287.63636363636363</v>
      </c>
      <c r="E48" s="245">
        <v>11.111111111111114</v>
      </c>
      <c r="F48" s="244">
        <v>272</v>
      </c>
      <c r="G48" s="245">
        <v>10.526315789473685</v>
      </c>
      <c r="H48" s="244"/>
      <c r="I48" s="245"/>
      <c r="J48" s="244">
        <v>127.29411764705883</v>
      </c>
      <c r="K48" s="245">
        <v>4.9382716049382731</v>
      </c>
      <c r="L48" s="244"/>
      <c r="M48" s="245"/>
      <c r="N48" s="244"/>
      <c r="O48" s="245"/>
      <c r="P48" s="244"/>
      <c r="Q48" s="245"/>
      <c r="R48" s="244"/>
      <c r="S48" s="245"/>
      <c r="T48" s="244"/>
      <c r="U48" s="245"/>
      <c r="V48" s="244">
        <v>686.93048128342241</v>
      </c>
      <c r="W48" s="245">
        <v>6.973737954444033</v>
      </c>
    </row>
    <row r="49" spans="1:23" ht="21.6" customHeight="1" x14ac:dyDescent="0.15">
      <c r="A49" s="28"/>
      <c r="B49" s="27"/>
      <c r="C49" s="21" t="s">
        <v>21</v>
      </c>
      <c r="D49" s="246">
        <v>1725.8181818181813</v>
      </c>
      <c r="E49" s="247">
        <v>66.666666666666657</v>
      </c>
      <c r="F49" s="246">
        <v>1360</v>
      </c>
      <c r="G49" s="247">
        <v>52.631578947368418</v>
      </c>
      <c r="H49" s="246">
        <v>946.13333333333333</v>
      </c>
      <c r="I49" s="247">
        <v>53.333333333333336</v>
      </c>
      <c r="J49" s="246">
        <v>668.2941176470589</v>
      </c>
      <c r="K49" s="247">
        <v>25.925925925925934</v>
      </c>
      <c r="L49" s="246">
        <v>24.555555555555557</v>
      </c>
      <c r="M49" s="247">
        <v>11.538461538461535</v>
      </c>
      <c r="N49" s="246">
        <v>10</v>
      </c>
      <c r="O49" s="247">
        <v>11.111111111111111</v>
      </c>
      <c r="P49" s="246"/>
      <c r="Q49" s="247"/>
      <c r="R49" s="246"/>
      <c r="S49" s="247"/>
      <c r="T49" s="246"/>
      <c r="U49" s="247"/>
      <c r="V49" s="246">
        <v>4734.8011883541285</v>
      </c>
      <c r="W49" s="247">
        <v>48.067837508506763</v>
      </c>
    </row>
    <row r="50" spans="1:23" ht="21.6" customHeight="1" x14ac:dyDescent="0.15">
      <c r="A50" s="28"/>
      <c r="B50" s="29"/>
      <c r="C50" s="23" t="s">
        <v>22</v>
      </c>
      <c r="D50" s="248">
        <v>2588.7272727272721</v>
      </c>
      <c r="E50" s="249">
        <v>100</v>
      </c>
      <c r="F50" s="248">
        <v>2584</v>
      </c>
      <c r="G50" s="249">
        <v>100</v>
      </c>
      <c r="H50" s="248">
        <v>1774</v>
      </c>
      <c r="I50" s="249">
        <v>100</v>
      </c>
      <c r="J50" s="248">
        <v>2577.7058823529405</v>
      </c>
      <c r="K50" s="249">
        <v>100</v>
      </c>
      <c r="L50" s="248">
        <v>212.81481481481489</v>
      </c>
      <c r="M50" s="249">
        <v>100</v>
      </c>
      <c r="N50" s="248">
        <v>90</v>
      </c>
      <c r="O50" s="249">
        <v>100</v>
      </c>
      <c r="P50" s="248">
        <v>17</v>
      </c>
      <c r="Q50" s="249">
        <v>100</v>
      </c>
      <c r="R50" s="248">
        <v>5</v>
      </c>
      <c r="S50" s="249">
        <v>100</v>
      </c>
      <c r="T50" s="248">
        <v>1</v>
      </c>
      <c r="U50" s="249">
        <v>100</v>
      </c>
      <c r="V50" s="248">
        <v>9850.2479698950283</v>
      </c>
      <c r="W50" s="249">
        <v>100</v>
      </c>
    </row>
    <row r="51" spans="1:23" ht="21.6" customHeight="1" x14ac:dyDescent="0.15">
      <c r="A51" s="20"/>
      <c r="B51" s="30" t="s">
        <v>22</v>
      </c>
      <c r="C51" s="17" t="s">
        <v>18</v>
      </c>
      <c r="D51" s="242">
        <v>1265.4545454545455</v>
      </c>
      <c r="E51" s="243">
        <v>21.358865770576323</v>
      </c>
      <c r="F51" s="242">
        <v>3212.5862068965521</v>
      </c>
      <c r="G51" s="243">
        <v>41.635941920173757</v>
      </c>
      <c r="H51" s="242">
        <v>2489.4421052631578</v>
      </c>
      <c r="I51" s="243">
        <v>40.834131896782431</v>
      </c>
      <c r="J51" s="242">
        <v>8653</v>
      </c>
      <c r="K51" s="243">
        <v>68.933344580029612</v>
      </c>
      <c r="L51" s="242">
        <v>2031.9629629629608</v>
      </c>
      <c r="M51" s="243">
        <v>78.338783145088712</v>
      </c>
      <c r="N51" s="242">
        <v>897.0895522388065</v>
      </c>
      <c r="O51" s="243">
        <v>90.223363055030177</v>
      </c>
      <c r="P51" s="242">
        <v>201.32000000000011</v>
      </c>
      <c r="Q51" s="243">
        <v>96.325358851674636</v>
      </c>
      <c r="R51" s="242">
        <v>33.571428571428555</v>
      </c>
      <c r="S51" s="243">
        <v>95.918367346938766</v>
      </c>
      <c r="T51" s="242">
        <v>38.000000000000007</v>
      </c>
      <c r="U51" s="243">
        <v>100</v>
      </c>
      <c r="V51" s="242">
        <v>18822.42680138745</v>
      </c>
      <c r="W51" s="243">
        <v>52.053291357466904</v>
      </c>
    </row>
    <row r="52" spans="1:23" ht="21.6" customHeight="1" x14ac:dyDescent="0.15">
      <c r="A52" s="20"/>
      <c r="B52" s="31"/>
      <c r="C52" s="18" t="s">
        <v>25</v>
      </c>
      <c r="D52" s="244">
        <v>143.81818181818181</v>
      </c>
      <c r="E52" s="245">
        <v>2.4274228196157863</v>
      </c>
      <c r="F52" s="244">
        <v>613.27586206896558</v>
      </c>
      <c r="G52" s="245">
        <v>7.948212601838569</v>
      </c>
      <c r="H52" s="244">
        <v>626.79298245614041</v>
      </c>
      <c r="I52" s="245">
        <v>10.281238219390559</v>
      </c>
      <c r="J52" s="244">
        <v>254.11764705882354</v>
      </c>
      <c r="K52" s="245">
        <v>2.0244053309340382</v>
      </c>
      <c r="L52" s="244">
        <v>140.46296296296296</v>
      </c>
      <c r="M52" s="245">
        <v>5.4153042137278176</v>
      </c>
      <c r="N52" s="244">
        <v>18.701492537313435</v>
      </c>
      <c r="O52" s="245">
        <v>1.8808730373172409</v>
      </c>
      <c r="P52" s="244"/>
      <c r="Q52" s="245"/>
      <c r="R52" s="244"/>
      <c r="S52" s="245"/>
      <c r="T52" s="244"/>
      <c r="U52" s="245"/>
      <c r="V52" s="244">
        <v>1797.1691289023877</v>
      </c>
      <c r="W52" s="245">
        <v>4.9700588172033839</v>
      </c>
    </row>
    <row r="53" spans="1:23" ht="21.6" customHeight="1" x14ac:dyDescent="0.15">
      <c r="A53" s="20"/>
      <c r="B53" s="31"/>
      <c r="C53" s="18" t="s">
        <v>29</v>
      </c>
      <c r="D53" s="244">
        <v>843.63636363636363</v>
      </c>
      <c r="E53" s="245">
        <v>14.239243847050883</v>
      </c>
      <c r="F53" s="244">
        <v>887.82758620689651</v>
      </c>
      <c r="G53" s="245">
        <v>11.506473424770178</v>
      </c>
      <c r="H53" s="244">
        <v>254.26315789473685</v>
      </c>
      <c r="I53" s="245">
        <v>4.1706594839121838</v>
      </c>
      <c r="J53" s="244">
        <v>507.29411764705884</v>
      </c>
      <c r="K53" s="245">
        <v>4.0413128643460983</v>
      </c>
      <c r="L53" s="244">
        <v>132.27777777777777</v>
      </c>
      <c r="M53" s="245">
        <v>5.0997386946153993</v>
      </c>
      <c r="N53" s="244"/>
      <c r="O53" s="245"/>
      <c r="P53" s="244">
        <v>7.68</v>
      </c>
      <c r="Q53" s="245">
        <v>3.6746411483253567</v>
      </c>
      <c r="R53" s="244"/>
      <c r="S53" s="245"/>
      <c r="T53" s="244"/>
      <c r="U53" s="245"/>
      <c r="V53" s="244">
        <v>2632.9790031628336</v>
      </c>
      <c r="W53" s="245">
        <v>7.281485253518162</v>
      </c>
    </row>
    <row r="54" spans="1:23" ht="21.6" customHeight="1" x14ac:dyDescent="0.15">
      <c r="A54" s="20"/>
      <c r="B54" s="27"/>
      <c r="C54" s="21" t="s">
        <v>21</v>
      </c>
      <c r="D54" s="246">
        <v>3671.8181818181811</v>
      </c>
      <c r="E54" s="247">
        <v>61.974467562757006</v>
      </c>
      <c r="F54" s="246">
        <v>3002.2068965517246</v>
      </c>
      <c r="G54" s="247">
        <v>38.909372053217496</v>
      </c>
      <c r="H54" s="246">
        <v>2725.9754385964911</v>
      </c>
      <c r="I54" s="247">
        <v>44.713970399914814</v>
      </c>
      <c r="J54" s="246">
        <v>3138.294117647059</v>
      </c>
      <c r="K54" s="247">
        <v>25.000937224690247</v>
      </c>
      <c r="L54" s="246">
        <v>289.11111111111114</v>
      </c>
      <c r="M54" s="247">
        <v>11.146173946568055</v>
      </c>
      <c r="N54" s="246">
        <v>78.507462686567166</v>
      </c>
      <c r="O54" s="247">
        <v>7.8957639076525821</v>
      </c>
      <c r="P54" s="246"/>
      <c r="Q54" s="247"/>
      <c r="R54" s="246">
        <v>1.4285714285714286</v>
      </c>
      <c r="S54" s="247">
        <v>4.0816326530612264</v>
      </c>
      <c r="T54" s="246"/>
      <c r="U54" s="247"/>
      <c r="V54" s="246">
        <v>12907.341779839706</v>
      </c>
      <c r="W54" s="247">
        <v>35.695164571811553</v>
      </c>
    </row>
    <row r="55" spans="1:23" ht="21.6" customHeight="1" x14ac:dyDescent="0.15">
      <c r="A55" s="29"/>
      <c r="B55" s="32"/>
      <c r="C55" s="23" t="s">
        <v>22</v>
      </c>
      <c r="D55" s="248">
        <v>5924.7272727272721</v>
      </c>
      <c r="E55" s="249">
        <v>100</v>
      </c>
      <c r="F55" s="248">
        <v>7715.8965517241386</v>
      </c>
      <c r="G55" s="249">
        <v>100</v>
      </c>
      <c r="H55" s="248">
        <v>6096.4736842105267</v>
      </c>
      <c r="I55" s="249">
        <v>100</v>
      </c>
      <c r="J55" s="248">
        <v>12552.705882352942</v>
      </c>
      <c r="K55" s="249">
        <v>100</v>
      </c>
      <c r="L55" s="248">
        <v>2593.814814814813</v>
      </c>
      <c r="M55" s="249">
        <v>100</v>
      </c>
      <c r="N55" s="248">
        <v>994.2985074626871</v>
      </c>
      <c r="O55" s="249">
        <v>100</v>
      </c>
      <c r="P55" s="248">
        <v>209.00000000000011</v>
      </c>
      <c r="Q55" s="249">
        <v>100</v>
      </c>
      <c r="R55" s="248">
        <v>34.999999999999986</v>
      </c>
      <c r="S55" s="249">
        <v>100</v>
      </c>
      <c r="T55" s="248">
        <v>38.000000000000007</v>
      </c>
      <c r="U55" s="249">
        <v>100</v>
      </c>
      <c r="V55" s="248">
        <v>36159.916713292376</v>
      </c>
      <c r="W55" s="249">
        <v>100</v>
      </c>
    </row>
    <row r="56" spans="1:23" ht="21.6" customHeight="1" x14ac:dyDescent="0.15">
      <c r="A56" s="28" t="s">
        <v>35</v>
      </c>
      <c r="B56" s="301" t="s">
        <v>36</v>
      </c>
      <c r="C56" s="17" t="s">
        <v>18</v>
      </c>
      <c r="D56" s="242">
        <v>499.35483870967749</v>
      </c>
      <c r="E56" s="243">
        <v>33.333333333333343</v>
      </c>
      <c r="F56" s="242">
        <v>366.10714285714295</v>
      </c>
      <c r="G56" s="243">
        <v>33.333333333333329</v>
      </c>
      <c r="H56" s="242">
        <v>126.0952380952381</v>
      </c>
      <c r="I56" s="243">
        <v>21.05263157894737</v>
      </c>
      <c r="J56" s="242">
        <v>484.93150684931533</v>
      </c>
      <c r="K56" s="243">
        <v>72.463768115942031</v>
      </c>
      <c r="L56" s="242">
        <v>40</v>
      </c>
      <c r="M56" s="243">
        <v>80</v>
      </c>
      <c r="N56" s="242">
        <v>17.538461538461537</v>
      </c>
      <c r="O56" s="243">
        <v>100</v>
      </c>
      <c r="P56" s="242">
        <v>0.5</v>
      </c>
      <c r="Q56" s="243">
        <v>50</v>
      </c>
      <c r="R56" s="242"/>
      <c r="S56" s="243"/>
      <c r="T56" s="242"/>
      <c r="U56" s="243"/>
      <c r="V56" s="242">
        <v>1534.5271880498353</v>
      </c>
      <c r="W56" s="243">
        <v>39.015893490564054</v>
      </c>
    </row>
    <row r="57" spans="1:23" ht="21.6" customHeight="1" x14ac:dyDescent="0.15">
      <c r="A57" s="28"/>
      <c r="B57" s="302"/>
      <c r="C57" s="18" t="s">
        <v>19</v>
      </c>
      <c r="D57" s="244"/>
      <c r="E57" s="245"/>
      <c r="F57" s="244">
        <v>40.678571428571431</v>
      </c>
      <c r="G57" s="245">
        <v>3.7037037037037028</v>
      </c>
      <c r="H57" s="244">
        <v>63.047619047619051</v>
      </c>
      <c r="I57" s="245">
        <v>10.526315789473685</v>
      </c>
      <c r="J57" s="244">
        <v>29.095890410958901</v>
      </c>
      <c r="K57" s="245">
        <v>4.3478260869565197</v>
      </c>
      <c r="L57" s="244">
        <v>3.3333333333333335</v>
      </c>
      <c r="M57" s="245">
        <v>6.666666666666667</v>
      </c>
      <c r="N57" s="244"/>
      <c r="O57" s="245"/>
      <c r="P57" s="244">
        <v>0.5</v>
      </c>
      <c r="Q57" s="245">
        <v>50</v>
      </c>
      <c r="R57" s="244"/>
      <c r="S57" s="245"/>
      <c r="T57" s="244"/>
      <c r="U57" s="245"/>
      <c r="V57" s="244">
        <v>136.65541422048273</v>
      </c>
      <c r="W57" s="245">
        <v>3.4745119719326296</v>
      </c>
    </row>
    <row r="58" spans="1:23" ht="21.6" customHeight="1" x14ac:dyDescent="0.15">
      <c r="A58" s="28"/>
      <c r="B58" s="26"/>
      <c r="C58" s="18" t="s">
        <v>20</v>
      </c>
      <c r="D58" s="244">
        <v>62.41935483870968</v>
      </c>
      <c r="E58" s="245">
        <v>4.166666666666667</v>
      </c>
      <c r="F58" s="244">
        <v>162.71428571428572</v>
      </c>
      <c r="G58" s="245">
        <v>14.814814814814811</v>
      </c>
      <c r="H58" s="244">
        <v>31.523809523809526</v>
      </c>
      <c r="I58" s="245">
        <v>5.2631578947368425</v>
      </c>
      <c r="J58" s="244"/>
      <c r="K58" s="245"/>
      <c r="L58" s="244"/>
      <c r="M58" s="245"/>
      <c r="N58" s="244"/>
      <c r="O58" s="245"/>
      <c r="P58" s="244"/>
      <c r="Q58" s="245"/>
      <c r="R58" s="244"/>
      <c r="S58" s="245"/>
      <c r="T58" s="244"/>
      <c r="U58" s="245"/>
      <c r="V58" s="244">
        <v>256.65745007680493</v>
      </c>
      <c r="W58" s="245">
        <v>6.5256059415163499</v>
      </c>
    </row>
    <row r="59" spans="1:23" ht="21.6" customHeight="1" x14ac:dyDescent="0.15">
      <c r="A59" s="28"/>
      <c r="B59" s="27"/>
      <c r="C59" s="21" t="s">
        <v>21</v>
      </c>
      <c r="D59" s="246">
        <v>936.29032258064501</v>
      </c>
      <c r="E59" s="247">
        <v>62.499999999999993</v>
      </c>
      <c r="F59" s="246">
        <v>528.82142857142867</v>
      </c>
      <c r="G59" s="247">
        <v>48.148148148148145</v>
      </c>
      <c r="H59" s="246">
        <v>378.28571428571428</v>
      </c>
      <c r="I59" s="247">
        <v>63.157894736842103</v>
      </c>
      <c r="J59" s="246">
        <v>155.17808219178082</v>
      </c>
      <c r="K59" s="247">
        <v>23.188405797101439</v>
      </c>
      <c r="L59" s="246">
        <v>6.666666666666667</v>
      </c>
      <c r="M59" s="247">
        <v>13.333333333333334</v>
      </c>
      <c r="N59" s="246"/>
      <c r="O59" s="247"/>
      <c r="P59" s="246"/>
      <c r="Q59" s="247"/>
      <c r="R59" s="246"/>
      <c r="S59" s="247"/>
      <c r="T59" s="246"/>
      <c r="U59" s="247"/>
      <c r="V59" s="246">
        <v>2005.2422142962355</v>
      </c>
      <c r="W59" s="247">
        <v>50.983988595986958</v>
      </c>
    </row>
    <row r="60" spans="1:23" ht="21.6" customHeight="1" x14ac:dyDescent="0.15">
      <c r="A60" s="33"/>
      <c r="B60" s="29"/>
      <c r="C60" s="23" t="s">
        <v>22</v>
      </c>
      <c r="D60" s="248">
        <v>1498.0645161290322</v>
      </c>
      <c r="E60" s="249">
        <v>100</v>
      </c>
      <c r="F60" s="248">
        <v>1098.3214285714289</v>
      </c>
      <c r="G60" s="249">
        <v>100</v>
      </c>
      <c r="H60" s="248">
        <v>598.95238095238096</v>
      </c>
      <c r="I60" s="249">
        <v>100</v>
      </c>
      <c r="J60" s="248">
        <v>669.2054794520551</v>
      </c>
      <c r="K60" s="249">
        <v>100</v>
      </c>
      <c r="L60" s="248">
        <v>50</v>
      </c>
      <c r="M60" s="249">
        <v>100</v>
      </c>
      <c r="N60" s="248">
        <v>17.538461538461537</v>
      </c>
      <c r="O60" s="249">
        <v>100</v>
      </c>
      <c r="P60" s="248">
        <v>1</v>
      </c>
      <c r="Q60" s="249">
        <v>100</v>
      </c>
      <c r="R60" s="248"/>
      <c r="S60" s="249"/>
      <c r="T60" s="248"/>
      <c r="U60" s="249"/>
      <c r="V60" s="248">
        <v>3933.0822666433587</v>
      </c>
      <c r="W60" s="249">
        <v>100</v>
      </c>
    </row>
    <row r="61" spans="1:23" ht="21.6" customHeight="1" x14ac:dyDescent="0.15">
      <c r="A61" s="24" t="s">
        <v>35</v>
      </c>
      <c r="B61" s="301" t="s">
        <v>37</v>
      </c>
      <c r="C61" s="17" t="s">
        <v>18</v>
      </c>
      <c r="D61" s="242">
        <v>230.18181818181822</v>
      </c>
      <c r="E61" s="243">
        <v>44.444444444444443</v>
      </c>
      <c r="F61" s="242">
        <v>834.84848484848555</v>
      </c>
      <c r="G61" s="243">
        <v>30.645161290322584</v>
      </c>
      <c r="H61" s="242">
        <v>1074.58064516129</v>
      </c>
      <c r="I61" s="243">
        <v>53.333333333333336</v>
      </c>
      <c r="J61" s="242">
        <v>1525.9235294117648</v>
      </c>
      <c r="K61" s="243">
        <v>67.272727272727266</v>
      </c>
      <c r="L61" s="242">
        <v>188.4112149532713</v>
      </c>
      <c r="M61" s="243">
        <v>82.352941176470608</v>
      </c>
      <c r="N61" s="242">
        <v>109.95061728395073</v>
      </c>
      <c r="O61" s="243">
        <v>92.405063291139243</v>
      </c>
      <c r="P61" s="242">
        <v>15.111111111111116</v>
      </c>
      <c r="Q61" s="243">
        <v>94.444444444444457</v>
      </c>
      <c r="R61" s="242">
        <v>2</v>
      </c>
      <c r="S61" s="243">
        <v>100</v>
      </c>
      <c r="T61" s="242">
        <v>3</v>
      </c>
      <c r="U61" s="243">
        <v>100</v>
      </c>
      <c r="V61" s="242">
        <v>3984.0074209516915</v>
      </c>
      <c r="W61" s="243">
        <v>50.468627762616705</v>
      </c>
    </row>
    <row r="62" spans="1:23" ht="21.6" customHeight="1" x14ac:dyDescent="0.15">
      <c r="A62" s="28"/>
      <c r="B62" s="302"/>
      <c r="C62" s="18" t="s">
        <v>25</v>
      </c>
      <c r="D62" s="244">
        <v>28.772727272727273</v>
      </c>
      <c r="E62" s="245">
        <v>5.5555555555555545</v>
      </c>
      <c r="F62" s="244">
        <v>263.63636363636363</v>
      </c>
      <c r="G62" s="245">
        <v>9.6774193548387029</v>
      </c>
      <c r="H62" s="244"/>
      <c r="I62" s="245"/>
      <c r="J62" s="244">
        <v>151.21764705882353</v>
      </c>
      <c r="K62" s="245">
        <v>6.6666666666666661</v>
      </c>
      <c r="L62" s="244">
        <v>13.457943925233645</v>
      </c>
      <c r="M62" s="245">
        <v>5.882352941176463</v>
      </c>
      <c r="N62" s="244"/>
      <c r="O62" s="245"/>
      <c r="P62" s="244"/>
      <c r="Q62" s="245"/>
      <c r="R62" s="244"/>
      <c r="S62" s="245"/>
      <c r="T62" s="244"/>
      <c r="U62" s="245"/>
      <c r="V62" s="244">
        <v>457.08468189314806</v>
      </c>
      <c r="W62" s="245">
        <v>5.7902594621545198</v>
      </c>
    </row>
    <row r="63" spans="1:23" ht="21.6" customHeight="1" x14ac:dyDescent="0.15">
      <c r="A63" s="28"/>
      <c r="B63" s="302"/>
      <c r="C63" s="18" t="s">
        <v>29</v>
      </c>
      <c r="D63" s="244">
        <v>57.545454545454547</v>
      </c>
      <c r="E63" s="245">
        <v>11.111111111111109</v>
      </c>
      <c r="F63" s="244">
        <v>329.54545454545462</v>
      </c>
      <c r="G63" s="245">
        <v>12.096774193548381</v>
      </c>
      <c r="H63" s="244">
        <v>134.32258064516128</v>
      </c>
      <c r="I63" s="245">
        <v>6.6666666666666687</v>
      </c>
      <c r="J63" s="244">
        <v>137.47058823529412</v>
      </c>
      <c r="K63" s="245">
        <v>6.0606060606060597</v>
      </c>
      <c r="L63" s="244">
        <v>2.2429906542056073</v>
      </c>
      <c r="M63" s="245">
        <v>0.98039215686274384</v>
      </c>
      <c r="N63" s="244">
        <v>3.0123456790123457</v>
      </c>
      <c r="O63" s="245">
        <v>2.5316455696202507</v>
      </c>
      <c r="P63" s="244"/>
      <c r="Q63" s="245"/>
      <c r="R63" s="244"/>
      <c r="S63" s="245"/>
      <c r="T63" s="244"/>
      <c r="U63" s="245"/>
      <c r="V63" s="244">
        <v>664.1394143045826</v>
      </c>
      <c r="W63" s="245">
        <v>8.4131883657519637</v>
      </c>
    </row>
    <row r="64" spans="1:23" ht="21.6" customHeight="1" x14ac:dyDescent="0.15">
      <c r="A64" s="28"/>
      <c r="B64" s="27"/>
      <c r="C64" s="21" t="s">
        <v>26</v>
      </c>
      <c r="D64" s="246">
        <v>201.40909090909093</v>
      </c>
      <c r="E64" s="247">
        <v>38.888888888888886</v>
      </c>
      <c r="F64" s="246">
        <v>1296.2121212121224</v>
      </c>
      <c r="G64" s="247">
        <v>47.580645161290327</v>
      </c>
      <c r="H64" s="246">
        <v>805.93548387096746</v>
      </c>
      <c r="I64" s="247">
        <v>40</v>
      </c>
      <c r="J64" s="246">
        <v>453.65294117647062</v>
      </c>
      <c r="K64" s="247">
        <v>20</v>
      </c>
      <c r="L64" s="246">
        <v>24.672897196261676</v>
      </c>
      <c r="M64" s="247">
        <v>10.784313725490181</v>
      </c>
      <c r="N64" s="246">
        <v>6.0246913580246915</v>
      </c>
      <c r="O64" s="247">
        <v>5.0632911392405013</v>
      </c>
      <c r="P64" s="246">
        <v>0.88888888888888884</v>
      </c>
      <c r="Q64" s="247">
        <v>5.5555555555555536</v>
      </c>
      <c r="R64" s="246"/>
      <c r="S64" s="247"/>
      <c r="T64" s="246"/>
      <c r="U64" s="247"/>
      <c r="V64" s="246">
        <v>2788.7961146118259</v>
      </c>
      <c r="W64" s="247">
        <v>35.327924409476807</v>
      </c>
    </row>
    <row r="65" spans="1:23" ht="21.6" customHeight="1" x14ac:dyDescent="0.15">
      <c r="A65" s="28"/>
      <c r="B65" s="29"/>
      <c r="C65" s="23" t="s">
        <v>22</v>
      </c>
      <c r="D65" s="248">
        <v>517.90909090909099</v>
      </c>
      <c r="E65" s="249">
        <v>100</v>
      </c>
      <c r="F65" s="248">
        <v>2724.2424242424263</v>
      </c>
      <c r="G65" s="249">
        <v>100</v>
      </c>
      <c r="H65" s="248">
        <v>2014.8387096774186</v>
      </c>
      <c r="I65" s="249">
        <v>100</v>
      </c>
      <c r="J65" s="248">
        <v>2268.2647058823532</v>
      </c>
      <c r="K65" s="249">
        <v>100</v>
      </c>
      <c r="L65" s="248">
        <v>228.78504672897225</v>
      </c>
      <c r="M65" s="249">
        <v>100</v>
      </c>
      <c r="N65" s="248">
        <v>118.98765432098777</v>
      </c>
      <c r="O65" s="249">
        <v>100</v>
      </c>
      <c r="P65" s="248">
        <v>16.000000000000004</v>
      </c>
      <c r="Q65" s="249">
        <v>100</v>
      </c>
      <c r="R65" s="248">
        <v>2</v>
      </c>
      <c r="S65" s="249">
        <v>100</v>
      </c>
      <c r="T65" s="248">
        <v>3</v>
      </c>
      <c r="U65" s="249">
        <v>100</v>
      </c>
      <c r="V65" s="248">
        <v>7894.0276317612488</v>
      </c>
      <c r="W65" s="249">
        <v>100</v>
      </c>
    </row>
    <row r="66" spans="1:23" ht="21.6" customHeight="1" x14ac:dyDescent="0.15">
      <c r="A66" s="28"/>
      <c r="B66" s="301" t="s">
        <v>38</v>
      </c>
      <c r="C66" s="17" t="s">
        <v>18</v>
      </c>
      <c r="D66" s="242">
        <v>131.42857142857142</v>
      </c>
      <c r="E66" s="243">
        <v>41.666666666666671</v>
      </c>
      <c r="F66" s="242">
        <v>336.39999999999992</v>
      </c>
      <c r="G66" s="243">
        <v>41.666666666666664</v>
      </c>
      <c r="H66" s="242">
        <v>378.52941176470597</v>
      </c>
      <c r="I66" s="243">
        <v>68.75</v>
      </c>
      <c r="J66" s="242">
        <v>1044.2916666666677</v>
      </c>
      <c r="K66" s="243">
        <v>77.173913043478279</v>
      </c>
      <c r="L66" s="242">
        <v>102.5</v>
      </c>
      <c r="M66" s="243">
        <v>85.106382978723403</v>
      </c>
      <c r="N66" s="242">
        <v>61.75</v>
      </c>
      <c r="O66" s="243">
        <v>95</v>
      </c>
      <c r="P66" s="242">
        <v>10</v>
      </c>
      <c r="Q66" s="243">
        <v>100</v>
      </c>
      <c r="R66" s="242">
        <v>5</v>
      </c>
      <c r="S66" s="243">
        <v>100</v>
      </c>
      <c r="T66" s="242">
        <v>3.9999999999999996</v>
      </c>
      <c r="U66" s="243">
        <v>100</v>
      </c>
      <c r="V66" s="242">
        <v>2073.8996498599449</v>
      </c>
      <c r="W66" s="243">
        <v>64.187925182499214</v>
      </c>
    </row>
    <row r="67" spans="1:23" ht="21.6" customHeight="1" x14ac:dyDescent="0.15">
      <c r="A67" s="28"/>
      <c r="B67" s="302"/>
      <c r="C67" s="18" t="s">
        <v>19</v>
      </c>
      <c r="D67" s="244"/>
      <c r="E67" s="245"/>
      <c r="F67" s="244">
        <v>100.92</v>
      </c>
      <c r="G67" s="245">
        <v>12.500000000000002</v>
      </c>
      <c r="H67" s="244">
        <v>34.411764705882355</v>
      </c>
      <c r="I67" s="245">
        <v>6.2499999999999991</v>
      </c>
      <c r="J67" s="244">
        <v>73.541666666666671</v>
      </c>
      <c r="K67" s="245">
        <v>5.4347826086956488</v>
      </c>
      <c r="L67" s="244">
        <v>5.125</v>
      </c>
      <c r="M67" s="245">
        <v>4.2553191489361701</v>
      </c>
      <c r="N67" s="244"/>
      <c r="O67" s="245"/>
      <c r="P67" s="244"/>
      <c r="Q67" s="245"/>
      <c r="R67" s="244"/>
      <c r="S67" s="245"/>
      <c r="T67" s="244"/>
      <c r="U67" s="245"/>
      <c r="V67" s="244">
        <v>213.99843137254902</v>
      </c>
      <c r="W67" s="245">
        <v>6.6233268823016571</v>
      </c>
    </row>
    <row r="68" spans="1:23" ht="21.6" customHeight="1" x14ac:dyDescent="0.15">
      <c r="A68" s="28"/>
      <c r="B68" s="302"/>
      <c r="C68" s="18" t="s">
        <v>29</v>
      </c>
      <c r="D68" s="244"/>
      <c r="E68" s="245"/>
      <c r="F68" s="244">
        <v>33.64</v>
      </c>
      <c r="G68" s="245">
        <v>4.166666666666667</v>
      </c>
      <c r="H68" s="244">
        <v>34.411764705882355</v>
      </c>
      <c r="I68" s="245">
        <v>6.2499999999999991</v>
      </c>
      <c r="J68" s="244">
        <v>58.833333333333336</v>
      </c>
      <c r="K68" s="245">
        <v>4.3478260869565188</v>
      </c>
      <c r="L68" s="244">
        <v>2.5625</v>
      </c>
      <c r="M68" s="245">
        <v>2.1276595744680851</v>
      </c>
      <c r="N68" s="244"/>
      <c r="O68" s="245"/>
      <c r="P68" s="244"/>
      <c r="Q68" s="245"/>
      <c r="R68" s="244"/>
      <c r="S68" s="245"/>
      <c r="T68" s="244"/>
      <c r="U68" s="245"/>
      <c r="V68" s="244">
        <v>129.44759803921571</v>
      </c>
      <c r="W68" s="245">
        <v>4.0064487877012436</v>
      </c>
    </row>
    <row r="69" spans="1:23" ht="21.6" customHeight="1" x14ac:dyDescent="0.15">
      <c r="A69" s="28"/>
      <c r="B69" s="27"/>
      <c r="C69" s="21" t="s">
        <v>21</v>
      </c>
      <c r="D69" s="246">
        <v>183.99999999999997</v>
      </c>
      <c r="E69" s="247">
        <v>58.333333333333329</v>
      </c>
      <c r="F69" s="246">
        <v>336.39999999999992</v>
      </c>
      <c r="G69" s="247">
        <v>41.666666666666664</v>
      </c>
      <c r="H69" s="246">
        <v>103.23529411764707</v>
      </c>
      <c r="I69" s="247">
        <v>18.749999999999996</v>
      </c>
      <c r="J69" s="246">
        <v>176.50000000000003</v>
      </c>
      <c r="K69" s="247">
        <v>13.043478260869557</v>
      </c>
      <c r="L69" s="246">
        <v>10.25</v>
      </c>
      <c r="M69" s="247">
        <v>8.5106382978723403</v>
      </c>
      <c r="N69" s="246">
        <v>3.25</v>
      </c>
      <c r="O69" s="247">
        <v>5</v>
      </c>
      <c r="P69" s="246"/>
      <c r="Q69" s="247"/>
      <c r="R69" s="246"/>
      <c r="S69" s="247"/>
      <c r="T69" s="246"/>
      <c r="U69" s="247"/>
      <c r="V69" s="246">
        <v>813.63529411764694</v>
      </c>
      <c r="W69" s="247">
        <v>25.18229914749789</v>
      </c>
    </row>
    <row r="70" spans="1:23" ht="21.6" customHeight="1" x14ac:dyDescent="0.15">
      <c r="A70" s="28"/>
      <c r="B70" s="29"/>
      <c r="C70" s="23" t="s">
        <v>22</v>
      </c>
      <c r="D70" s="248">
        <v>315.42857142857139</v>
      </c>
      <c r="E70" s="249">
        <v>100</v>
      </c>
      <c r="F70" s="248">
        <v>807.3599999999999</v>
      </c>
      <c r="G70" s="249">
        <v>100</v>
      </c>
      <c r="H70" s="248">
        <v>550.58823529411779</v>
      </c>
      <c r="I70" s="249">
        <v>100</v>
      </c>
      <c r="J70" s="248">
        <v>1353.1666666666677</v>
      </c>
      <c r="K70" s="249">
        <v>100</v>
      </c>
      <c r="L70" s="248">
        <v>120.4375</v>
      </c>
      <c r="M70" s="249">
        <v>100</v>
      </c>
      <c r="N70" s="248">
        <v>65</v>
      </c>
      <c r="O70" s="249">
        <v>100</v>
      </c>
      <c r="P70" s="248">
        <v>10</v>
      </c>
      <c r="Q70" s="249">
        <v>100</v>
      </c>
      <c r="R70" s="248">
        <v>5</v>
      </c>
      <c r="S70" s="249">
        <v>100</v>
      </c>
      <c r="T70" s="248">
        <v>3.9999999999999996</v>
      </c>
      <c r="U70" s="249">
        <v>100</v>
      </c>
      <c r="V70" s="248">
        <v>3230.9809733893567</v>
      </c>
      <c r="W70" s="249">
        <v>100</v>
      </c>
    </row>
    <row r="71" spans="1:23" ht="21.6" customHeight="1" x14ac:dyDescent="0.15">
      <c r="A71" s="28"/>
      <c r="B71" s="301" t="s">
        <v>39</v>
      </c>
      <c r="C71" s="17" t="s">
        <v>18</v>
      </c>
      <c r="D71" s="242">
        <v>9.4</v>
      </c>
      <c r="E71" s="243">
        <v>20</v>
      </c>
      <c r="F71" s="242">
        <v>136.26666666666668</v>
      </c>
      <c r="G71" s="243">
        <v>27.586206896551726</v>
      </c>
      <c r="H71" s="242">
        <v>169.20000000000002</v>
      </c>
      <c r="I71" s="243">
        <v>50</v>
      </c>
      <c r="J71" s="242">
        <v>245.09999999999982</v>
      </c>
      <c r="K71" s="243">
        <v>63.333333333333307</v>
      </c>
      <c r="L71" s="242">
        <v>23.333333333333336</v>
      </c>
      <c r="M71" s="243">
        <v>82.352941176470594</v>
      </c>
      <c r="N71" s="242">
        <v>7</v>
      </c>
      <c r="O71" s="243">
        <v>100</v>
      </c>
      <c r="P71" s="242">
        <v>1</v>
      </c>
      <c r="Q71" s="243">
        <v>100</v>
      </c>
      <c r="R71" s="242"/>
      <c r="S71" s="243"/>
      <c r="T71" s="242"/>
      <c r="U71" s="243"/>
      <c r="V71" s="242">
        <v>591.29999999999984</v>
      </c>
      <c r="W71" s="243">
        <v>45.390343133491967</v>
      </c>
    </row>
    <row r="72" spans="1:23" ht="21.6" customHeight="1" x14ac:dyDescent="0.15">
      <c r="A72" s="28"/>
      <c r="B72" s="302"/>
      <c r="C72" s="18" t="s">
        <v>19</v>
      </c>
      <c r="D72" s="244"/>
      <c r="E72" s="245"/>
      <c r="F72" s="244">
        <v>51.100000000000009</v>
      </c>
      <c r="G72" s="245">
        <v>10.344827586206897</v>
      </c>
      <c r="H72" s="244"/>
      <c r="I72" s="245"/>
      <c r="J72" s="244">
        <v>58.050000000000011</v>
      </c>
      <c r="K72" s="245">
        <v>15.000000000000007</v>
      </c>
      <c r="L72" s="244"/>
      <c r="M72" s="245"/>
      <c r="N72" s="244"/>
      <c r="O72" s="245"/>
      <c r="P72" s="244"/>
      <c r="Q72" s="245"/>
      <c r="R72" s="244"/>
      <c r="S72" s="245"/>
      <c r="T72" s="244"/>
      <c r="U72" s="245"/>
      <c r="V72" s="244">
        <v>109.15000000000002</v>
      </c>
      <c r="W72" s="245">
        <v>8.3787518231365645</v>
      </c>
    </row>
    <row r="73" spans="1:23" ht="21.6" customHeight="1" x14ac:dyDescent="0.15">
      <c r="A73" s="28"/>
      <c r="B73" s="26"/>
      <c r="C73" s="18" t="s">
        <v>29</v>
      </c>
      <c r="D73" s="244"/>
      <c r="E73" s="245"/>
      <c r="F73" s="244">
        <v>51.100000000000009</v>
      </c>
      <c r="G73" s="245">
        <v>10.344827586206897</v>
      </c>
      <c r="H73" s="244">
        <v>56.400000000000006</v>
      </c>
      <c r="I73" s="245">
        <v>16.666666666666668</v>
      </c>
      <c r="J73" s="244">
        <v>32.25</v>
      </c>
      <c r="K73" s="245">
        <v>8.3333333333333357</v>
      </c>
      <c r="L73" s="244">
        <v>1.6666666666666667</v>
      </c>
      <c r="M73" s="245">
        <v>5.8823529411764701</v>
      </c>
      <c r="N73" s="244"/>
      <c r="O73" s="245"/>
      <c r="P73" s="244"/>
      <c r="Q73" s="245"/>
      <c r="R73" s="244"/>
      <c r="S73" s="245"/>
      <c r="T73" s="244"/>
      <c r="U73" s="245"/>
      <c r="V73" s="244">
        <v>141.41666666666666</v>
      </c>
      <c r="W73" s="245">
        <v>10.855658760011258</v>
      </c>
    </row>
    <row r="74" spans="1:23" ht="21.6" customHeight="1" x14ac:dyDescent="0.15">
      <c r="A74" s="28"/>
      <c r="B74" s="27"/>
      <c r="C74" s="21" t="s">
        <v>26</v>
      </c>
      <c r="D74" s="246">
        <v>37.6</v>
      </c>
      <c r="E74" s="247">
        <v>80</v>
      </c>
      <c r="F74" s="246">
        <v>255.5</v>
      </c>
      <c r="G74" s="247">
        <v>51.724137931034477</v>
      </c>
      <c r="H74" s="246">
        <v>112.8</v>
      </c>
      <c r="I74" s="247">
        <v>33.333333333333329</v>
      </c>
      <c r="J74" s="246">
        <v>51.600000000000009</v>
      </c>
      <c r="K74" s="247">
        <v>13.333333333333339</v>
      </c>
      <c r="L74" s="246">
        <v>3.3333333333333335</v>
      </c>
      <c r="M74" s="247">
        <v>11.76470588235294</v>
      </c>
      <c r="N74" s="246"/>
      <c r="O74" s="247"/>
      <c r="P74" s="246"/>
      <c r="Q74" s="247"/>
      <c r="R74" s="246"/>
      <c r="S74" s="247"/>
      <c r="T74" s="246"/>
      <c r="U74" s="247"/>
      <c r="V74" s="246">
        <v>460.83333333333337</v>
      </c>
      <c r="W74" s="247">
        <v>35.375246283360205</v>
      </c>
    </row>
    <row r="75" spans="1:23" ht="21.6" customHeight="1" x14ac:dyDescent="0.15">
      <c r="A75" s="28"/>
      <c r="B75" s="29"/>
      <c r="C75" s="23" t="s">
        <v>22</v>
      </c>
      <c r="D75" s="248">
        <v>47</v>
      </c>
      <c r="E75" s="249">
        <v>100</v>
      </c>
      <c r="F75" s="248">
        <v>493.9666666666667</v>
      </c>
      <c r="G75" s="249">
        <v>100</v>
      </c>
      <c r="H75" s="248">
        <v>338.40000000000003</v>
      </c>
      <c r="I75" s="249">
        <v>100</v>
      </c>
      <c r="J75" s="248">
        <v>386.99999999999989</v>
      </c>
      <c r="K75" s="249">
        <v>100</v>
      </c>
      <c r="L75" s="248">
        <v>28.333333333333336</v>
      </c>
      <c r="M75" s="249">
        <v>100</v>
      </c>
      <c r="N75" s="248">
        <v>7</v>
      </c>
      <c r="O75" s="249">
        <v>100</v>
      </c>
      <c r="P75" s="248">
        <v>1</v>
      </c>
      <c r="Q75" s="249">
        <v>100</v>
      </c>
      <c r="R75" s="248"/>
      <c r="S75" s="249"/>
      <c r="T75" s="248"/>
      <c r="U75" s="249"/>
      <c r="V75" s="248">
        <v>1302.7</v>
      </c>
      <c r="W75" s="249">
        <v>100</v>
      </c>
    </row>
    <row r="76" spans="1:23" ht="21.6" customHeight="1" x14ac:dyDescent="0.15">
      <c r="A76" s="28"/>
      <c r="B76" s="301" t="s">
        <v>40</v>
      </c>
      <c r="C76" s="17" t="s">
        <v>18</v>
      </c>
      <c r="D76" s="242"/>
      <c r="E76" s="243"/>
      <c r="F76" s="242">
        <v>244.42105263157896</v>
      </c>
      <c r="G76" s="243">
        <v>50</v>
      </c>
      <c r="H76" s="242"/>
      <c r="I76" s="243"/>
      <c r="J76" s="242">
        <v>251.46153846153837</v>
      </c>
      <c r="K76" s="243">
        <v>63.636363636363633</v>
      </c>
      <c r="L76" s="242">
        <v>68.571428571428569</v>
      </c>
      <c r="M76" s="243">
        <v>85.714285714285708</v>
      </c>
      <c r="N76" s="242">
        <v>16.799999999999997</v>
      </c>
      <c r="O76" s="243">
        <v>74.999999999999986</v>
      </c>
      <c r="P76" s="242"/>
      <c r="Q76" s="243"/>
      <c r="R76" s="242"/>
      <c r="S76" s="243"/>
      <c r="T76" s="242"/>
      <c r="U76" s="243"/>
      <c r="V76" s="242">
        <v>581.25401966454581</v>
      </c>
      <c r="W76" s="243">
        <v>45.132063582079176</v>
      </c>
    </row>
    <row r="77" spans="1:23" ht="21.6" customHeight="1" x14ac:dyDescent="0.15">
      <c r="A77" s="28"/>
      <c r="B77" s="302"/>
      <c r="C77" s="18" t="s">
        <v>19</v>
      </c>
      <c r="D77" s="244"/>
      <c r="E77" s="245"/>
      <c r="F77" s="244">
        <v>27.157894736842106</v>
      </c>
      <c r="G77" s="245">
        <v>5.5555555555555554</v>
      </c>
      <c r="H77" s="244"/>
      <c r="I77" s="245"/>
      <c r="J77" s="244">
        <v>53.88461538461538</v>
      </c>
      <c r="K77" s="245">
        <v>13.63636363636364</v>
      </c>
      <c r="L77" s="244">
        <v>11.428571428571429</v>
      </c>
      <c r="M77" s="245">
        <v>14.285714285714286</v>
      </c>
      <c r="N77" s="244"/>
      <c r="O77" s="245"/>
      <c r="P77" s="244"/>
      <c r="Q77" s="245"/>
      <c r="R77" s="244"/>
      <c r="S77" s="245"/>
      <c r="T77" s="244"/>
      <c r="U77" s="245"/>
      <c r="V77" s="244">
        <v>92.471081550028913</v>
      </c>
      <c r="W77" s="245">
        <v>7.1800118206977714</v>
      </c>
    </row>
    <row r="78" spans="1:23" ht="21.6" customHeight="1" x14ac:dyDescent="0.15">
      <c r="A78" s="28"/>
      <c r="B78" s="26"/>
      <c r="C78" s="18" t="s">
        <v>29</v>
      </c>
      <c r="D78" s="244"/>
      <c r="E78" s="245"/>
      <c r="F78" s="244">
        <v>108.63157894736842</v>
      </c>
      <c r="G78" s="245">
        <v>22.222222222222221</v>
      </c>
      <c r="H78" s="244"/>
      <c r="I78" s="245"/>
      <c r="J78" s="244">
        <v>35.92307692307692</v>
      </c>
      <c r="K78" s="245">
        <v>9.0909090909090935</v>
      </c>
      <c r="L78" s="244"/>
      <c r="M78" s="245"/>
      <c r="N78" s="244"/>
      <c r="O78" s="245"/>
      <c r="P78" s="244"/>
      <c r="Q78" s="245"/>
      <c r="R78" s="244"/>
      <c r="S78" s="245"/>
      <c r="T78" s="244"/>
      <c r="U78" s="245"/>
      <c r="V78" s="244">
        <v>144.55465587044534</v>
      </c>
      <c r="W78" s="245">
        <v>11.224094284278127</v>
      </c>
    </row>
    <row r="79" spans="1:23" ht="21.6" customHeight="1" x14ac:dyDescent="0.15">
      <c r="A79" s="28"/>
      <c r="B79" s="27"/>
      <c r="C79" s="21" t="s">
        <v>21</v>
      </c>
      <c r="D79" s="246">
        <v>95</v>
      </c>
      <c r="E79" s="247">
        <v>100</v>
      </c>
      <c r="F79" s="246">
        <v>108.63157894736842</v>
      </c>
      <c r="G79" s="247">
        <v>22.222222222222221</v>
      </c>
      <c r="H79" s="246">
        <v>206.5</v>
      </c>
      <c r="I79" s="247">
        <v>100</v>
      </c>
      <c r="J79" s="246">
        <v>53.88461538461538</v>
      </c>
      <c r="K79" s="247">
        <v>13.63636363636364</v>
      </c>
      <c r="L79" s="246"/>
      <c r="M79" s="247"/>
      <c r="N79" s="246">
        <v>5.6</v>
      </c>
      <c r="O79" s="247">
        <v>25</v>
      </c>
      <c r="P79" s="246"/>
      <c r="Q79" s="247"/>
      <c r="R79" s="246"/>
      <c r="S79" s="247"/>
      <c r="T79" s="246"/>
      <c r="U79" s="247"/>
      <c r="V79" s="246">
        <v>469.61619433198382</v>
      </c>
      <c r="W79" s="247">
        <v>36.463830312944914</v>
      </c>
    </row>
    <row r="80" spans="1:23" ht="21.6" customHeight="1" x14ac:dyDescent="0.15">
      <c r="A80" s="28"/>
      <c r="B80" s="29"/>
      <c r="C80" s="23" t="s">
        <v>22</v>
      </c>
      <c r="D80" s="248">
        <v>95</v>
      </c>
      <c r="E80" s="249">
        <v>100</v>
      </c>
      <c r="F80" s="248">
        <v>488.84210526315792</v>
      </c>
      <c r="G80" s="249">
        <v>100</v>
      </c>
      <c r="H80" s="248">
        <v>206.5</v>
      </c>
      <c r="I80" s="249">
        <v>100</v>
      </c>
      <c r="J80" s="248">
        <v>395.15384615384602</v>
      </c>
      <c r="K80" s="249">
        <v>100</v>
      </c>
      <c r="L80" s="248">
        <v>80</v>
      </c>
      <c r="M80" s="249">
        <v>100</v>
      </c>
      <c r="N80" s="248">
        <v>22.4</v>
      </c>
      <c r="O80" s="249">
        <v>100</v>
      </c>
      <c r="P80" s="248"/>
      <c r="Q80" s="249"/>
      <c r="R80" s="248"/>
      <c r="S80" s="249"/>
      <c r="T80" s="248"/>
      <c r="U80" s="249"/>
      <c r="V80" s="248">
        <v>1287.895951417004</v>
      </c>
      <c r="W80" s="249">
        <v>100</v>
      </c>
    </row>
    <row r="81" spans="1:23" ht="21.6" customHeight="1" x14ac:dyDescent="0.15">
      <c r="A81" s="28"/>
      <c r="B81" s="304" t="s">
        <v>41</v>
      </c>
      <c r="C81" s="17" t="s">
        <v>18</v>
      </c>
      <c r="D81" s="242">
        <v>870.3652283200671</v>
      </c>
      <c r="E81" s="243">
        <v>35.188989315907442</v>
      </c>
      <c r="F81" s="242">
        <v>1918.043347003874</v>
      </c>
      <c r="G81" s="243">
        <v>34.173075313586068</v>
      </c>
      <c r="H81" s="242">
        <v>1748.4052950212342</v>
      </c>
      <c r="I81" s="243">
        <v>47.135983607428557</v>
      </c>
      <c r="J81" s="242">
        <v>3551.7082413892863</v>
      </c>
      <c r="K81" s="243">
        <v>70.014878451048958</v>
      </c>
      <c r="L81" s="242">
        <v>422.81597685803314</v>
      </c>
      <c r="M81" s="243">
        <v>83.3043204634197</v>
      </c>
      <c r="N81" s="242">
        <v>213.03907882241225</v>
      </c>
      <c r="O81" s="243">
        <v>92.254216475054818</v>
      </c>
      <c r="P81" s="242">
        <v>26.611111111111114</v>
      </c>
      <c r="Q81" s="243">
        <v>95.039682539682545</v>
      </c>
      <c r="R81" s="242">
        <v>7</v>
      </c>
      <c r="S81" s="243">
        <v>100</v>
      </c>
      <c r="T81" s="242">
        <v>7</v>
      </c>
      <c r="U81" s="243">
        <v>100</v>
      </c>
      <c r="V81" s="242">
        <v>8764.9882785260179</v>
      </c>
      <c r="W81" s="243">
        <v>49.663685272031664</v>
      </c>
    </row>
    <row r="82" spans="1:23" ht="21.6" customHeight="1" x14ac:dyDescent="0.15">
      <c r="A82" s="28"/>
      <c r="B82" s="305"/>
      <c r="C82" s="18" t="s">
        <v>25</v>
      </c>
      <c r="D82" s="244">
        <v>28.772727272727273</v>
      </c>
      <c r="E82" s="245">
        <v>1.1632854342581678</v>
      </c>
      <c r="F82" s="244">
        <v>483.49282980177719</v>
      </c>
      <c r="G82" s="245">
        <v>8.6142145391053102</v>
      </c>
      <c r="H82" s="244">
        <v>97.459383753501413</v>
      </c>
      <c r="I82" s="245">
        <v>2.6274479539020956</v>
      </c>
      <c r="J82" s="244">
        <v>365.78981952106449</v>
      </c>
      <c r="K82" s="245">
        <v>7.2108202621903912</v>
      </c>
      <c r="L82" s="244">
        <v>33.344848687138409</v>
      </c>
      <c r="M82" s="245">
        <v>6.5696901557016982</v>
      </c>
      <c r="N82" s="244"/>
      <c r="O82" s="245"/>
      <c r="P82" s="244">
        <v>0.5</v>
      </c>
      <c r="Q82" s="245">
        <v>1.7857142857142856</v>
      </c>
      <c r="R82" s="244"/>
      <c r="S82" s="245"/>
      <c r="T82" s="244"/>
      <c r="U82" s="245"/>
      <c r="V82" s="244">
        <v>1009.3596090362088</v>
      </c>
      <c r="W82" s="245">
        <v>5.7191768381811423</v>
      </c>
    </row>
    <row r="83" spans="1:23" ht="21.6" customHeight="1" x14ac:dyDescent="0.15">
      <c r="A83" s="28"/>
      <c r="B83" s="305"/>
      <c r="C83" s="18" t="s">
        <v>20</v>
      </c>
      <c r="D83" s="244">
        <v>119.96480938416423</v>
      </c>
      <c r="E83" s="245">
        <v>4.8501942154240565</v>
      </c>
      <c r="F83" s="244">
        <v>685.63131920710885</v>
      </c>
      <c r="G83" s="245">
        <v>12.215641917174345</v>
      </c>
      <c r="H83" s="244">
        <v>256.65815487485315</v>
      </c>
      <c r="I83" s="245">
        <v>6.9193536620735356</v>
      </c>
      <c r="J83" s="244">
        <v>264.47699849170436</v>
      </c>
      <c r="K83" s="245">
        <v>5.2136390840627449</v>
      </c>
      <c r="L83" s="244">
        <v>6.4721573208722747</v>
      </c>
      <c r="M83" s="245">
        <v>1.2751615290276566</v>
      </c>
      <c r="N83" s="244">
        <v>3.0123456790123457</v>
      </c>
      <c r="O83" s="245">
        <v>1.304462974142681</v>
      </c>
      <c r="P83" s="244"/>
      <c r="Q83" s="245"/>
      <c r="R83" s="244"/>
      <c r="S83" s="245"/>
      <c r="T83" s="244"/>
      <c r="U83" s="245"/>
      <c r="V83" s="244">
        <v>1336.2157849577152</v>
      </c>
      <c r="W83" s="245">
        <v>7.5711909806250777</v>
      </c>
    </row>
    <row r="84" spans="1:23" ht="21.6" customHeight="1" x14ac:dyDescent="0.15">
      <c r="A84" s="28"/>
      <c r="B84" s="27"/>
      <c r="C84" s="21" t="s">
        <v>21</v>
      </c>
      <c r="D84" s="246">
        <v>1454.2994134897358</v>
      </c>
      <c r="E84" s="247">
        <v>58.797531034410319</v>
      </c>
      <c r="F84" s="246">
        <v>2525.5651287309192</v>
      </c>
      <c r="G84" s="247">
        <v>44.997068230134261</v>
      </c>
      <c r="H84" s="246">
        <v>1606.7564922743288</v>
      </c>
      <c r="I84" s="247">
        <v>43.317214776595819</v>
      </c>
      <c r="J84" s="246">
        <v>890.81563875286679</v>
      </c>
      <c r="K84" s="247">
        <v>17.560662202697912</v>
      </c>
      <c r="L84" s="246">
        <v>44.92289719626168</v>
      </c>
      <c r="M84" s="247">
        <v>8.8508278518509371</v>
      </c>
      <c r="N84" s="246">
        <v>14.874691358024691</v>
      </c>
      <c r="O84" s="247">
        <v>6.4413205508024962</v>
      </c>
      <c r="P84" s="246">
        <v>0.88888888888888884</v>
      </c>
      <c r="Q84" s="247">
        <v>3.174603174603174</v>
      </c>
      <c r="R84" s="246"/>
      <c r="S84" s="247"/>
      <c r="T84" s="246"/>
      <c r="U84" s="247"/>
      <c r="V84" s="246">
        <v>6538.1231506910262</v>
      </c>
      <c r="W84" s="247">
        <v>37.045946909162126</v>
      </c>
    </row>
    <row r="85" spans="1:23" ht="21.6" customHeight="1" x14ac:dyDescent="0.15">
      <c r="A85" s="28"/>
      <c r="B85" s="29"/>
      <c r="C85" s="23" t="s">
        <v>22</v>
      </c>
      <c r="D85" s="248">
        <v>2473.4021784666947</v>
      </c>
      <c r="E85" s="249">
        <v>100</v>
      </c>
      <c r="F85" s="248">
        <v>5612.7326247436804</v>
      </c>
      <c r="G85" s="249">
        <v>100</v>
      </c>
      <c r="H85" s="248">
        <v>3709.2793259239174</v>
      </c>
      <c r="I85" s="249">
        <v>100</v>
      </c>
      <c r="J85" s="248">
        <v>5072.7906981549213</v>
      </c>
      <c r="K85" s="249">
        <v>100</v>
      </c>
      <c r="L85" s="248">
        <v>507.55588006230556</v>
      </c>
      <c r="M85" s="249">
        <v>100</v>
      </c>
      <c r="N85" s="248">
        <v>230.92611585944931</v>
      </c>
      <c r="O85" s="249">
        <v>100</v>
      </c>
      <c r="P85" s="248">
        <v>28.000000000000004</v>
      </c>
      <c r="Q85" s="249">
        <v>100</v>
      </c>
      <c r="R85" s="248">
        <v>7</v>
      </c>
      <c r="S85" s="249">
        <v>100</v>
      </c>
      <c r="T85" s="248">
        <v>7</v>
      </c>
      <c r="U85" s="249">
        <v>100</v>
      </c>
      <c r="V85" s="248">
        <v>17648.686823210966</v>
      </c>
      <c r="W85" s="249">
        <v>100</v>
      </c>
    </row>
    <row r="86" spans="1:23" ht="21.6" customHeight="1" x14ac:dyDescent="0.15">
      <c r="A86" s="28"/>
      <c r="B86" s="301" t="s">
        <v>42</v>
      </c>
      <c r="C86" s="17" t="s">
        <v>18</v>
      </c>
      <c r="D86" s="242"/>
      <c r="E86" s="243"/>
      <c r="F86" s="242">
        <v>110.66666666666667</v>
      </c>
      <c r="G86" s="243">
        <v>25</v>
      </c>
      <c r="H86" s="242">
        <v>95.076923076923066</v>
      </c>
      <c r="I86" s="243">
        <v>54.545454545454533</v>
      </c>
      <c r="J86" s="242">
        <v>331.15789473684197</v>
      </c>
      <c r="K86" s="243">
        <v>57.89473684210526</v>
      </c>
      <c r="L86" s="242">
        <v>18</v>
      </c>
      <c r="M86" s="243">
        <v>100</v>
      </c>
      <c r="N86" s="242">
        <v>8</v>
      </c>
      <c r="O86" s="243">
        <v>100</v>
      </c>
      <c r="P86" s="242"/>
      <c r="Q86" s="243"/>
      <c r="R86" s="242"/>
      <c r="S86" s="243"/>
      <c r="T86" s="242"/>
      <c r="U86" s="243"/>
      <c r="V86" s="242">
        <v>562.90148448043169</v>
      </c>
      <c r="W86" s="243">
        <v>41.403643013492406</v>
      </c>
    </row>
    <row r="87" spans="1:23" ht="21.6" customHeight="1" x14ac:dyDescent="0.15">
      <c r="A87" s="28"/>
      <c r="B87" s="302"/>
      <c r="C87" s="18" t="s">
        <v>19</v>
      </c>
      <c r="D87" s="244"/>
      <c r="E87" s="245"/>
      <c r="F87" s="244"/>
      <c r="G87" s="245"/>
      <c r="H87" s="244">
        <v>31.692307692307693</v>
      </c>
      <c r="I87" s="245">
        <v>18.18181818181818</v>
      </c>
      <c r="J87" s="244">
        <v>45.157894736842103</v>
      </c>
      <c r="K87" s="245">
        <v>7.8947368421052655</v>
      </c>
      <c r="L87" s="244"/>
      <c r="M87" s="245"/>
      <c r="N87" s="244"/>
      <c r="O87" s="245"/>
      <c r="P87" s="244"/>
      <c r="Q87" s="245"/>
      <c r="R87" s="244"/>
      <c r="S87" s="245"/>
      <c r="T87" s="244"/>
      <c r="U87" s="245"/>
      <c r="V87" s="244">
        <v>76.850202429149789</v>
      </c>
      <c r="W87" s="245">
        <v>5.6526380452310878</v>
      </c>
    </row>
    <row r="88" spans="1:23" ht="21.6" customHeight="1" x14ac:dyDescent="0.15">
      <c r="A88" s="28"/>
      <c r="B88" s="302"/>
      <c r="C88" s="18" t="s">
        <v>29</v>
      </c>
      <c r="D88" s="244"/>
      <c r="E88" s="245"/>
      <c r="F88" s="244">
        <v>110.66666666666667</v>
      </c>
      <c r="G88" s="245">
        <v>25</v>
      </c>
      <c r="H88" s="244">
        <v>15.846153846153847</v>
      </c>
      <c r="I88" s="245">
        <v>9.0909090909090899</v>
      </c>
      <c r="J88" s="244">
        <v>30.105263157894736</v>
      </c>
      <c r="K88" s="245">
        <v>5.2631578947368443</v>
      </c>
      <c r="L88" s="244"/>
      <c r="M88" s="245"/>
      <c r="N88" s="244"/>
      <c r="O88" s="245"/>
      <c r="P88" s="244"/>
      <c r="Q88" s="245"/>
      <c r="R88" s="244"/>
      <c r="S88" s="245"/>
      <c r="T88" s="244"/>
      <c r="U88" s="245"/>
      <c r="V88" s="244">
        <v>156.61808367071527</v>
      </c>
      <c r="W88" s="245">
        <v>11.519882971609047</v>
      </c>
    </row>
    <row r="89" spans="1:23" ht="21.6" customHeight="1" x14ac:dyDescent="0.15">
      <c r="A89" s="28"/>
      <c r="B89" s="27"/>
      <c r="C89" s="21" t="s">
        <v>21</v>
      </c>
      <c r="D89" s="250">
        <v>144.57142857142858</v>
      </c>
      <c r="E89" s="251">
        <v>100</v>
      </c>
      <c r="F89" s="246">
        <v>221.33333333333334</v>
      </c>
      <c r="G89" s="247">
        <v>50</v>
      </c>
      <c r="H89" s="246">
        <v>31.692307692307693</v>
      </c>
      <c r="I89" s="247">
        <v>18.18181818181818</v>
      </c>
      <c r="J89" s="246">
        <v>165.57894736842104</v>
      </c>
      <c r="K89" s="247">
        <v>28.947368421052641</v>
      </c>
      <c r="L89" s="246"/>
      <c r="M89" s="247"/>
      <c r="N89" s="246"/>
      <c r="O89" s="247"/>
      <c r="P89" s="246"/>
      <c r="Q89" s="247"/>
      <c r="R89" s="246"/>
      <c r="S89" s="247"/>
      <c r="T89" s="246"/>
      <c r="U89" s="247"/>
      <c r="V89" s="246">
        <v>563.17601696549059</v>
      </c>
      <c r="W89" s="247">
        <v>41.423835969667458</v>
      </c>
    </row>
    <row r="90" spans="1:23" ht="21.6" customHeight="1" x14ac:dyDescent="0.15">
      <c r="A90" s="28"/>
      <c r="B90" s="29"/>
      <c r="C90" s="23" t="s">
        <v>22</v>
      </c>
      <c r="D90" s="252">
        <v>144.57142857142858</v>
      </c>
      <c r="E90" s="253">
        <v>100</v>
      </c>
      <c r="F90" s="248">
        <v>442.66666666666669</v>
      </c>
      <c r="G90" s="249">
        <v>100</v>
      </c>
      <c r="H90" s="248">
        <v>174.30769230769232</v>
      </c>
      <c r="I90" s="249">
        <v>100</v>
      </c>
      <c r="J90" s="248">
        <v>571.99999999999977</v>
      </c>
      <c r="K90" s="249">
        <v>100</v>
      </c>
      <c r="L90" s="248">
        <v>18</v>
      </c>
      <c r="M90" s="249">
        <v>100</v>
      </c>
      <c r="N90" s="248">
        <v>8</v>
      </c>
      <c r="O90" s="249">
        <v>100</v>
      </c>
      <c r="P90" s="248"/>
      <c r="Q90" s="249"/>
      <c r="R90" s="248"/>
      <c r="S90" s="249"/>
      <c r="T90" s="248"/>
      <c r="U90" s="249"/>
      <c r="V90" s="248">
        <v>1359.5457875457873</v>
      </c>
      <c r="W90" s="249">
        <v>100</v>
      </c>
    </row>
    <row r="91" spans="1:23" ht="21.6" customHeight="1" x14ac:dyDescent="0.15">
      <c r="A91" s="28"/>
      <c r="B91" s="301" t="s">
        <v>43</v>
      </c>
      <c r="C91" s="17" t="s">
        <v>18</v>
      </c>
      <c r="D91" s="242">
        <v>23</v>
      </c>
      <c r="E91" s="243">
        <v>16.666666666666668</v>
      </c>
      <c r="F91" s="242">
        <v>40.142857142857146</v>
      </c>
      <c r="G91" s="243">
        <v>20</v>
      </c>
      <c r="H91" s="242">
        <v>75.2</v>
      </c>
      <c r="I91" s="243">
        <v>25</v>
      </c>
      <c r="J91" s="242">
        <v>114</v>
      </c>
      <c r="K91" s="243">
        <v>57.142857142857146</v>
      </c>
      <c r="L91" s="242">
        <v>34</v>
      </c>
      <c r="M91" s="243">
        <v>100</v>
      </c>
      <c r="N91" s="242">
        <v>15</v>
      </c>
      <c r="O91" s="243">
        <v>83.333333333333329</v>
      </c>
      <c r="P91" s="242"/>
      <c r="Q91" s="243"/>
      <c r="R91" s="242"/>
      <c r="S91" s="243"/>
      <c r="T91" s="242"/>
      <c r="U91" s="243"/>
      <c r="V91" s="242">
        <v>301.34285714285716</v>
      </c>
      <c r="W91" s="243">
        <v>33.820204902919627</v>
      </c>
    </row>
    <row r="92" spans="1:23" ht="21.6" customHeight="1" x14ac:dyDescent="0.15">
      <c r="A92" s="28"/>
      <c r="B92" s="302"/>
      <c r="C92" s="18" t="s">
        <v>19</v>
      </c>
      <c r="D92" s="244"/>
      <c r="E92" s="245"/>
      <c r="F92" s="244"/>
      <c r="G92" s="245"/>
      <c r="H92" s="244"/>
      <c r="I92" s="245"/>
      <c r="J92" s="244">
        <v>28.5</v>
      </c>
      <c r="K92" s="245">
        <v>14.285714285714286</v>
      </c>
      <c r="L92" s="244"/>
      <c r="M92" s="245"/>
      <c r="N92" s="244"/>
      <c r="O92" s="245"/>
      <c r="P92" s="244"/>
      <c r="Q92" s="245"/>
      <c r="R92" s="244"/>
      <c r="S92" s="245"/>
      <c r="T92" s="244"/>
      <c r="U92" s="245"/>
      <c r="V92" s="244">
        <v>28.5</v>
      </c>
      <c r="W92" s="245">
        <v>3.198601914351221</v>
      </c>
    </row>
    <row r="93" spans="1:23" ht="21.6" customHeight="1" x14ac:dyDescent="0.15">
      <c r="A93" s="28"/>
      <c r="B93" s="26"/>
      <c r="C93" s="18" t="s">
        <v>20</v>
      </c>
      <c r="D93" s="244"/>
      <c r="E93" s="245"/>
      <c r="F93" s="244"/>
      <c r="G93" s="245"/>
      <c r="H93" s="244"/>
      <c r="I93" s="245"/>
      <c r="J93" s="244"/>
      <c r="K93" s="245"/>
      <c r="L93" s="244"/>
      <c r="M93" s="245"/>
      <c r="N93" s="244"/>
      <c r="O93" s="245"/>
      <c r="P93" s="244"/>
      <c r="Q93" s="245"/>
      <c r="R93" s="244"/>
      <c r="S93" s="245"/>
      <c r="T93" s="244"/>
      <c r="U93" s="245"/>
      <c r="V93" s="244"/>
      <c r="W93" s="245"/>
    </row>
    <row r="94" spans="1:23" ht="21.6" customHeight="1" x14ac:dyDescent="0.15">
      <c r="A94" s="28"/>
      <c r="B94" s="27"/>
      <c r="C94" s="21" t="s">
        <v>21</v>
      </c>
      <c r="D94" s="246">
        <v>115</v>
      </c>
      <c r="E94" s="247">
        <v>83.333333333333329</v>
      </c>
      <c r="F94" s="246">
        <v>160.57142857142858</v>
      </c>
      <c r="G94" s="247">
        <v>80</v>
      </c>
      <c r="H94" s="246">
        <v>225.60000000000002</v>
      </c>
      <c r="I94" s="247">
        <v>75</v>
      </c>
      <c r="J94" s="246">
        <v>57</v>
      </c>
      <c r="K94" s="247">
        <v>28.571428571428573</v>
      </c>
      <c r="L94" s="246"/>
      <c r="M94" s="247"/>
      <c r="N94" s="246">
        <v>3</v>
      </c>
      <c r="O94" s="247">
        <v>16.666666666666668</v>
      </c>
      <c r="P94" s="246"/>
      <c r="Q94" s="247"/>
      <c r="R94" s="246"/>
      <c r="S94" s="247"/>
      <c r="T94" s="246"/>
      <c r="U94" s="247"/>
      <c r="V94" s="246">
        <v>561.17142857142858</v>
      </c>
      <c r="W94" s="247">
        <v>62.98119318272915</v>
      </c>
    </row>
    <row r="95" spans="1:23" ht="21.6" customHeight="1" x14ac:dyDescent="0.15">
      <c r="A95" s="20"/>
      <c r="B95" s="29"/>
      <c r="C95" s="23" t="s">
        <v>22</v>
      </c>
      <c r="D95" s="248">
        <v>138</v>
      </c>
      <c r="E95" s="249">
        <v>100</v>
      </c>
      <c r="F95" s="248">
        <v>200.71428571428572</v>
      </c>
      <c r="G95" s="249">
        <v>100</v>
      </c>
      <c r="H95" s="248">
        <v>300.8</v>
      </c>
      <c r="I95" s="249">
        <v>100</v>
      </c>
      <c r="J95" s="248">
        <v>199.5</v>
      </c>
      <c r="K95" s="249">
        <v>100</v>
      </c>
      <c r="L95" s="248">
        <v>34</v>
      </c>
      <c r="M95" s="249">
        <v>100</v>
      </c>
      <c r="N95" s="248">
        <v>18</v>
      </c>
      <c r="O95" s="249">
        <v>100</v>
      </c>
      <c r="P95" s="248"/>
      <c r="Q95" s="249"/>
      <c r="R95" s="248"/>
      <c r="S95" s="249"/>
      <c r="T95" s="248"/>
      <c r="U95" s="249"/>
      <c r="V95" s="248">
        <v>891.01428571428573</v>
      </c>
      <c r="W95" s="249">
        <v>100</v>
      </c>
    </row>
    <row r="96" spans="1:23" ht="21.6" customHeight="1" x14ac:dyDescent="0.15">
      <c r="A96" s="28"/>
      <c r="B96" s="301" t="s">
        <v>44</v>
      </c>
      <c r="C96" s="17" t="s">
        <v>18</v>
      </c>
      <c r="D96" s="242"/>
      <c r="E96" s="243"/>
      <c r="F96" s="242">
        <v>268.5128205128205</v>
      </c>
      <c r="G96" s="243">
        <v>38.888888888888886</v>
      </c>
      <c r="H96" s="242">
        <v>159.19999999999999</v>
      </c>
      <c r="I96" s="243">
        <v>40</v>
      </c>
      <c r="J96" s="242">
        <v>515.82978723404267</v>
      </c>
      <c r="K96" s="243">
        <v>82.608695652173907</v>
      </c>
      <c r="L96" s="242">
        <v>30</v>
      </c>
      <c r="M96" s="243">
        <v>75</v>
      </c>
      <c r="N96" s="242">
        <v>6.6000000000000005</v>
      </c>
      <c r="O96" s="243">
        <v>60.000000000000007</v>
      </c>
      <c r="P96" s="242"/>
      <c r="Q96" s="243"/>
      <c r="R96" s="242"/>
      <c r="S96" s="243"/>
      <c r="T96" s="242"/>
      <c r="U96" s="243"/>
      <c r="V96" s="242">
        <v>980.14260774686318</v>
      </c>
      <c r="W96" s="243">
        <v>46.451807102130864</v>
      </c>
    </row>
    <row r="97" spans="1:23" ht="21.6" customHeight="1" x14ac:dyDescent="0.15">
      <c r="A97" s="28"/>
      <c r="B97" s="302"/>
      <c r="C97" s="18" t="s">
        <v>19</v>
      </c>
      <c r="D97" s="244"/>
      <c r="E97" s="245"/>
      <c r="F97" s="244">
        <v>76.717948717948715</v>
      </c>
      <c r="G97" s="245">
        <v>11.111111111111111</v>
      </c>
      <c r="H97" s="244">
        <v>63.68</v>
      </c>
      <c r="I97" s="245">
        <v>16</v>
      </c>
      <c r="J97" s="244">
        <v>54.297872340425535</v>
      </c>
      <c r="K97" s="245">
        <v>8.6956521739130412</v>
      </c>
      <c r="L97" s="244">
        <v>2</v>
      </c>
      <c r="M97" s="245">
        <v>5</v>
      </c>
      <c r="N97" s="244">
        <v>2.2000000000000002</v>
      </c>
      <c r="O97" s="245">
        <v>20</v>
      </c>
      <c r="P97" s="244"/>
      <c r="Q97" s="245"/>
      <c r="R97" s="244"/>
      <c r="S97" s="245"/>
      <c r="T97" s="244"/>
      <c r="U97" s="245"/>
      <c r="V97" s="244">
        <v>198.89582105837422</v>
      </c>
      <c r="W97" s="245">
        <v>9.4262510783631477</v>
      </c>
    </row>
    <row r="98" spans="1:23" ht="21.6" customHeight="1" x14ac:dyDescent="0.15">
      <c r="A98" s="28"/>
      <c r="B98" s="302"/>
      <c r="C98" s="18" t="s">
        <v>20</v>
      </c>
      <c r="D98" s="244"/>
      <c r="E98" s="245"/>
      <c r="F98" s="244">
        <v>57.538461538461533</v>
      </c>
      <c r="G98" s="245">
        <v>8.3333333333333321</v>
      </c>
      <c r="H98" s="244">
        <v>31.84</v>
      </c>
      <c r="I98" s="245">
        <v>8</v>
      </c>
      <c r="J98" s="244"/>
      <c r="K98" s="245"/>
      <c r="L98" s="244">
        <v>2</v>
      </c>
      <c r="M98" s="245">
        <v>5</v>
      </c>
      <c r="N98" s="244"/>
      <c r="O98" s="245"/>
      <c r="P98" s="244"/>
      <c r="Q98" s="245"/>
      <c r="R98" s="244"/>
      <c r="S98" s="245"/>
      <c r="T98" s="244"/>
      <c r="U98" s="245"/>
      <c r="V98" s="244">
        <v>91.378461538461536</v>
      </c>
      <c r="W98" s="245">
        <v>4.3306908965336568</v>
      </c>
    </row>
    <row r="99" spans="1:23" ht="21.6" customHeight="1" x14ac:dyDescent="0.15">
      <c r="A99" s="28"/>
      <c r="B99" s="27"/>
      <c r="C99" s="21" t="s">
        <v>21</v>
      </c>
      <c r="D99" s="246">
        <v>346.13333333333327</v>
      </c>
      <c r="E99" s="247">
        <v>100</v>
      </c>
      <c r="F99" s="246">
        <v>287.69230769230768</v>
      </c>
      <c r="G99" s="247">
        <v>41.666666666666664</v>
      </c>
      <c r="H99" s="246">
        <v>143.28</v>
      </c>
      <c r="I99" s="247">
        <v>36</v>
      </c>
      <c r="J99" s="246">
        <v>54.297872340425535</v>
      </c>
      <c r="K99" s="247">
        <v>8.6956521739130412</v>
      </c>
      <c r="L99" s="246">
        <v>6</v>
      </c>
      <c r="M99" s="247">
        <v>15</v>
      </c>
      <c r="N99" s="246">
        <v>2.2000000000000002</v>
      </c>
      <c r="O99" s="247">
        <v>20</v>
      </c>
      <c r="P99" s="246"/>
      <c r="Q99" s="247"/>
      <c r="R99" s="246"/>
      <c r="S99" s="247"/>
      <c r="T99" s="246"/>
      <c r="U99" s="247"/>
      <c r="V99" s="246">
        <v>839.60351336606652</v>
      </c>
      <c r="W99" s="247">
        <v>39.791250922972324</v>
      </c>
    </row>
    <row r="100" spans="1:23" ht="21.6" customHeight="1" x14ac:dyDescent="0.15">
      <c r="A100" s="28"/>
      <c r="B100" s="29"/>
      <c r="C100" s="23" t="s">
        <v>22</v>
      </c>
      <c r="D100" s="248">
        <v>346.13333333333327</v>
      </c>
      <c r="E100" s="249">
        <v>100</v>
      </c>
      <c r="F100" s="248">
        <v>690.46153846153845</v>
      </c>
      <c r="G100" s="249">
        <v>100</v>
      </c>
      <c r="H100" s="248">
        <v>398</v>
      </c>
      <c r="I100" s="249">
        <v>100</v>
      </c>
      <c r="J100" s="248">
        <v>624.42553191489378</v>
      </c>
      <c r="K100" s="249">
        <v>100</v>
      </c>
      <c r="L100" s="248">
        <v>40</v>
      </c>
      <c r="M100" s="249">
        <v>100</v>
      </c>
      <c r="N100" s="248">
        <v>11</v>
      </c>
      <c r="O100" s="249">
        <v>100</v>
      </c>
      <c r="P100" s="248"/>
      <c r="Q100" s="249"/>
      <c r="R100" s="248"/>
      <c r="S100" s="249"/>
      <c r="T100" s="248"/>
      <c r="U100" s="249"/>
      <c r="V100" s="248">
        <v>2110.0204037097656</v>
      </c>
      <c r="W100" s="249">
        <v>100</v>
      </c>
    </row>
    <row r="101" spans="1:23" ht="21.6" customHeight="1" x14ac:dyDescent="0.15">
      <c r="A101" s="28"/>
      <c r="B101" s="301" t="s">
        <v>45</v>
      </c>
      <c r="C101" s="17" t="s">
        <v>18</v>
      </c>
      <c r="D101" s="242"/>
      <c r="E101" s="243"/>
      <c r="F101" s="242">
        <v>192</v>
      </c>
      <c r="G101" s="243">
        <v>42.857142857142854</v>
      </c>
      <c r="H101" s="242">
        <v>86.5</v>
      </c>
      <c r="I101" s="243">
        <v>50</v>
      </c>
      <c r="J101" s="242">
        <v>286</v>
      </c>
      <c r="K101" s="243">
        <v>66.666666666666671</v>
      </c>
      <c r="L101" s="242">
        <v>33.600000000000009</v>
      </c>
      <c r="M101" s="243">
        <v>88.888888888888886</v>
      </c>
      <c r="N101" s="242">
        <v>14.000000000000002</v>
      </c>
      <c r="O101" s="243">
        <v>100</v>
      </c>
      <c r="P101" s="242"/>
      <c r="Q101" s="243"/>
      <c r="R101" s="242"/>
      <c r="S101" s="243"/>
      <c r="T101" s="242"/>
      <c r="U101" s="243"/>
      <c r="V101" s="242">
        <v>612.1</v>
      </c>
      <c r="W101" s="243">
        <v>51.750084545147111</v>
      </c>
    </row>
    <row r="102" spans="1:23" ht="21.6" customHeight="1" x14ac:dyDescent="0.15">
      <c r="A102" s="28"/>
      <c r="B102" s="302"/>
      <c r="C102" s="18" t="s">
        <v>25</v>
      </c>
      <c r="D102" s="244">
        <v>20.25</v>
      </c>
      <c r="E102" s="245">
        <v>25</v>
      </c>
      <c r="F102" s="244">
        <v>64</v>
      </c>
      <c r="G102" s="245">
        <v>14.285714285714286</v>
      </c>
      <c r="H102" s="244">
        <v>17.3</v>
      </c>
      <c r="I102" s="245">
        <v>10</v>
      </c>
      <c r="J102" s="244">
        <v>77</v>
      </c>
      <c r="K102" s="245">
        <v>17.948717948717949</v>
      </c>
      <c r="L102" s="244"/>
      <c r="M102" s="245"/>
      <c r="N102" s="244"/>
      <c r="O102" s="245"/>
      <c r="P102" s="244"/>
      <c r="Q102" s="245"/>
      <c r="R102" s="244"/>
      <c r="S102" s="245"/>
      <c r="T102" s="244"/>
      <c r="U102" s="245"/>
      <c r="V102" s="244">
        <v>178.55</v>
      </c>
      <c r="W102" s="245">
        <v>15.095536016232669</v>
      </c>
    </row>
    <row r="103" spans="1:23" ht="21.6" customHeight="1" x14ac:dyDescent="0.15">
      <c r="A103" s="28"/>
      <c r="B103" s="302"/>
      <c r="C103" s="18" t="s">
        <v>20</v>
      </c>
      <c r="D103" s="244">
        <v>20.25</v>
      </c>
      <c r="E103" s="245">
        <v>25</v>
      </c>
      <c r="F103" s="244">
        <v>64</v>
      </c>
      <c r="G103" s="245">
        <v>14.285714285714286</v>
      </c>
      <c r="H103" s="244">
        <v>34.6</v>
      </c>
      <c r="I103" s="245">
        <v>20</v>
      </c>
      <c r="J103" s="244">
        <v>11</v>
      </c>
      <c r="K103" s="245">
        <v>2.5641025641025643</v>
      </c>
      <c r="L103" s="244"/>
      <c r="M103" s="245"/>
      <c r="N103" s="244"/>
      <c r="O103" s="245"/>
      <c r="P103" s="244"/>
      <c r="Q103" s="245"/>
      <c r="R103" s="244"/>
      <c r="S103" s="245"/>
      <c r="T103" s="244"/>
      <c r="U103" s="245"/>
      <c r="V103" s="244">
        <v>129.85</v>
      </c>
      <c r="W103" s="245">
        <v>10.978187352045992</v>
      </c>
    </row>
    <row r="104" spans="1:23" ht="21.6" customHeight="1" x14ac:dyDescent="0.15">
      <c r="A104" s="28"/>
      <c r="B104" s="27"/>
      <c r="C104" s="21" t="s">
        <v>21</v>
      </c>
      <c r="D104" s="246">
        <v>40.5</v>
      </c>
      <c r="E104" s="247">
        <v>50</v>
      </c>
      <c r="F104" s="246">
        <v>128</v>
      </c>
      <c r="G104" s="247">
        <v>28.571428571428573</v>
      </c>
      <c r="H104" s="246">
        <v>34.6</v>
      </c>
      <c r="I104" s="247">
        <v>20</v>
      </c>
      <c r="J104" s="246">
        <v>55</v>
      </c>
      <c r="K104" s="247">
        <v>12.820512820512821</v>
      </c>
      <c r="L104" s="246">
        <v>4.2</v>
      </c>
      <c r="M104" s="247">
        <v>11.111111111111109</v>
      </c>
      <c r="N104" s="246"/>
      <c r="O104" s="247"/>
      <c r="P104" s="246"/>
      <c r="Q104" s="247"/>
      <c r="R104" s="246"/>
      <c r="S104" s="247"/>
      <c r="T104" s="246"/>
      <c r="U104" s="247"/>
      <c r="V104" s="246">
        <v>262.3</v>
      </c>
      <c r="W104" s="247">
        <v>22.176192086574233</v>
      </c>
    </row>
    <row r="105" spans="1:23" ht="21.6" customHeight="1" x14ac:dyDescent="0.15">
      <c r="A105" s="28"/>
      <c r="B105" s="29"/>
      <c r="C105" s="23" t="s">
        <v>22</v>
      </c>
      <c r="D105" s="248">
        <v>81</v>
      </c>
      <c r="E105" s="249">
        <v>100</v>
      </c>
      <c r="F105" s="248">
        <v>448</v>
      </c>
      <c r="G105" s="249">
        <v>100</v>
      </c>
      <c r="H105" s="248">
        <v>173</v>
      </c>
      <c r="I105" s="249">
        <v>100</v>
      </c>
      <c r="J105" s="248">
        <v>429</v>
      </c>
      <c r="K105" s="249">
        <v>100</v>
      </c>
      <c r="L105" s="248">
        <v>37.800000000000011</v>
      </c>
      <c r="M105" s="249">
        <v>100</v>
      </c>
      <c r="N105" s="248">
        <v>14.000000000000002</v>
      </c>
      <c r="O105" s="249">
        <v>100</v>
      </c>
      <c r="P105" s="248"/>
      <c r="Q105" s="249"/>
      <c r="R105" s="248"/>
      <c r="S105" s="249"/>
      <c r="T105" s="248"/>
      <c r="U105" s="249"/>
      <c r="V105" s="248">
        <v>1182.8</v>
      </c>
      <c r="W105" s="249">
        <v>100</v>
      </c>
    </row>
    <row r="106" spans="1:23" ht="21.6" customHeight="1" x14ac:dyDescent="0.15">
      <c r="A106" s="28"/>
      <c r="B106" s="301" t="s">
        <v>46</v>
      </c>
      <c r="C106" s="17" t="s">
        <v>18</v>
      </c>
      <c r="D106" s="242">
        <v>59.265306122448962</v>
      </c>
      <c r="E106" s="243">
        <v>27.5</v>
      </c>
      <c r="F106" s="242">
        <v>114.47368421052636</v>
      </c>
      <c r="G106" s="243">
        <v>27.272727272727284</v>
      </c>
      <c r="H106" s="242">
        <v>95.833333333333329</v>
      </c>
      <c r="I106" s="243">
        <v>33.333333333333329</v>
      </c>
      <c r="J106" s="242">
        <v>171.50000000000003</v>
      </c>
      <c r="K106" s="243">
        <v>52.727272727272734</v>
      </c>
      <c r="L106" s="242">
        <v>24.166666666666664</v>
      </c>
      <c r="M106" s="243">
        <v>100</v>
      </c>
      <c r="N106" s="242">
        <v>5</v>
      </c>
      <c r="O106" s="243">
        <v>100</v>
      </c>
      <c r="P106" s="242">
        <v>2</v>
      </c>
      <c r="Q106" s="243">
        <v>100</v>
      </c>
      <c r="R106" s="242"/>
      <c r="S106" s="243"/>
      <c r="T106" s="242"/>
      <c r="U106" s="243"/>
      <c r="V106" s="242">
        <v>472.23899033297533</v>
      </c>
      <c r="W106" s="243">
        <v>36.917542535094277</v>
      </c>
    </row>
    <row r="107" spans="1:23" ht="21.6" customHeight="1" x14ac:dyDescent="0.15">
      <c r="A107" s="28"/>
      <c r="B107" s="302"/>
      <c r="C107" s="18" t="s">
        <v>25</v>
      </c>
      <c r="D107" s="244">
        <v>5.3877551020408161</v>
      </c>
      <c r="E107" s="245">
        <v>2.5000000000000004</v>
      </c>
      <c r="F107" s="244">
        <v>22.894736842105264</v>
      </c>
      <c r="G107" s="245">
        <v>5.454545454545455</v>
      </c>
      <c r="H107" s="244">
        <v>47.916666666666671</v>
      </c>
      <c r="I107" s="245">
        <v>16.666666666666668</v>
      </c>
      <c r="J107" s="244">
        <v>47.310344827586214</v>
      </c>
      <c r="K107" s="245">
        <v>14.545454545454547</v>
      </c>
      <c r="L107" s="244"/>
      <c r="M107" s="245"/>
      <c r="N107" s="244"/>
      <c r="O107" s="245"/>
      <c r="P107" s="244"/>
      <c r="Q107" s="245"/>
      <c r="R107" s="244"/>
      <c r="S107" s="245"/>
      <c r="T107" s="244"/>
      <c r="U107" s="245"/>
      <c r="V107" s="244">
        <v>123.50950343839898</v>
      </c>
      <c r="W107" s="245">
        <v>9.6554232920505978</v>
      </c>
    </row>
    <row r="108" spans="1:23" ht="21.6" customHeight="1" x14ac:dyDescent="0.15">
      <c r="A108" s="28"/>
      <c r="B108" s="26"/>
      <c r="C108" s="18" t="s">
        <v>20</v>
      </c>
      <c r="D108" s="244">
        <v>16.163265306122447</v>
      </c>
      <c r="E108" s="245">
        <v>7.5000000000000009</v>
      </c>
      <c r="F108" s="244">
        <v>38.15789473684211</v>
      </c>
      <c r="G108" s="245">
        <v>9.0909090909090935</v>
      </c>
      <c r="H108" s="244">
        <v>28.75</v>
      </c>
      <c r="I108" s="245">
        <v>10</v>
      </c>
      <c r="J108" s="244">
        <v>11.827586206896552</v>
      </c>
      <c r="K108" s="245">
        <v>3.6363636363636362</v>
      </c>
      <c r="L108" s="244"/>
      <c r="M108" s="245"/>
      <c r="N108" s="244"/>
      <c r="O108" s="245"/>
      <c r="P108" s="244"/>
      <c r="Q108" s="245"/>
      <c r="R108" s="244"/>
      <c r="S108" s="245"/>
      <c r="T108" s="244"/>
      <c r="U108" s="245"/>
      <c r="V108" s="244">
        <v>94.898746249861105</v>
      </c>
      <c r="W108" s="245">
        <v>7.418761629013523</v>
      </c>
    </row>
    <row r="109" spans="1:23" ht="21.6" customHeight="1" x14ac:dyDescent="0.15">
      <c r="A109" s="28"/>
      <c r="B109" s="27"/>
      <c r="C109" s="21" t="s">
        <v>21</v>
      </c>
      <c r="D109" s="246">
        <v>134.69387755102036</v>
      </c>
      <c r="E109" s="247">
        <v>62.5</v>
      </c>
      <c r="F109" s="246">
        <v>244.21052631578937</v>
      </c>
      <c r="G109" s="247">
        <v>58.181818181818159</v>
      </c>
      <c r="H109" s="246">
        <v>114.99999999999999</v>
      </c>
      <c r="I109" s="247">
        <v>39.999999999999993</v>
      </c>
      <c r="J109" s="246">
        <v>94.620689655172399</v>
      </c>
      <c r="K109" s="247">
        <v>29.090909090909086</v>
      </c>
      <c r="L109" s="246"/>
      <c r="M109" s="247"/>
      <c r="N109" s="246"/>
      <c r="O109" s="247"/>
      <c r="P109" s="246"/>
      <c r="Q109" s="247"/>
      <c r="R109" s="246"/>
      <c r="S109" s="247"/>
      <c r="T109" s="246"/>
      <c r="U109" s="247"/>
      <c r="V109" s="246">
        <v>588.52509352198217</v>
      </c>
      <c r="W109" s="247">
        <v>46.008272543841613</v>
      </c>
    </row>
    <row r="110" spans="1:23" ht="21.6" customHeight="1" x14ac:dyDescent="0.15">
      <c r="A110" s="28"/>
      <c r="B110" s="29"/>
      <c r="C110" s="23" t="s">
        <v>22</v>
      </c>
      <c r="D110" s="248">
        <v>215.51020408163259</v>
      </c>
      <c r="E110" s="249">
        <v>100</v>
      </c>
      <c r="F110" s="248">
        <v>419.73684210526312</v>
      </c>
      <c r="G110" s="249">
        <v>100</v>
      </c>
      <c r="H110" s="248">
        <v>287.5</v>
      </c>
      <c r="I110" s="249">
        <v>100</v>
      </c>
      <c r="J110" s="248">
        <v>325.25862068965517</v>
      </c>
      <c r="K110" s="249">
        <v>100</v>
      </c>
      <c r="L110" s="248">
        <v>24.166666666666664</v>
      </c>
      <c r="M110" s="249">
        <v>100</v>
      </c>
      <c r="N110" s="248">
        <v>5</v>
      </c>
      <c r="O110" s="249">
        <v>100</v>
      </c>
      <c r="P110" s="248">
        <v>2</v>
      </c>
      <c r="Q110" s="249">
        <v>100</v>
      </c>
      <c r="R110" s="248"/>
      <c r="S110" s="249"/>
      <c r="T110" s="248"/>
      <c r="U110" s="249"/>
      <c r="V110" s="248">
        <v>1279.1723335432175</v>
      </c>
      <c r="W110" s="249">
        <v>100</v>
      </c>
    </row>
    <row r="111" spans="1:23" ht="21.6" customHeight="1" x14ac:dyDescent="0.15">
      <c r="A111" s="28"/>
      <c r="B111" s="301" t="s">
        <v>47</v>
      </c>
      <c r="C111" s="17" t="s">
        <v>18</v>
      </c>
      <c r="D111" s="242"/>
      <c r="E111" s="243"/>
      <c r="F111" s="242">
        <v>16.857142857142858</v>
      </c>
      <c r="G111" s="243">
        <v>14.285714285714286</v>
      </c>
      <c r="H111" s="242"/>
      <c r="I111" s="243"/>
      <c r="J111" s="242">
        <v>82.714285714285722</v>
      </c>
      <c r="K111" s="243">
        <v>42.857142857142861</v>
      </c>
      <c r="L111" s="242">
        <v>14</v>
      </c>
      <c r="M111" s="243">
        <v>100</v>
      </c>
      <c r="N111" s="242">
        <v>4</v>
      </c>
      <c r="O111" s="243">
        <v>50</v>
      </c>
      <c r="P111" s="242">
        <v>1</v>
      </c>
      <c r="Q111" s="243">
        <v>100</v>
      </c>
      <c r="R111" s="242"/>
      <c r="S111" s="243"/>
      <c r="T111" s="242"/>
      <c r="U111" s="243"/>
      <c r="V111" s="242">
        <v>118.57142857142858</v>
      </c>
      <c r="W111" s="243">
        <v>27.964959568733157</v>
      </c>
    </row>
    <row r="112" spans="1:23" ht="21.6" customHeight="1" x14ac:dyDescent="0.15">
      <c r="A112" s="28"/>
      <c r="B112" s="302"/>
      <c r="C112" s="18" t="s">
        <v>19</v>
      </c>
      <c r="D112" s="244"/>
      <c r="E112" s="245"/>
      <c r="F112" s="244"/>
      <c r="G112" s="245"/>
      <c r="H112" s="244"/>
      <c r="I112" s="245"/>
      <c r="J112" s="244"/>
      <c r="K112" s="245"/>
      <c r="L112" s="244"/>
      <c r="M112" s="245"/>
      <c r="N112" s="244">
        <v>4</v>
      </c>
      <c r="O112" s="245">
        <v>50</v>
      </c>
      <c r="P112" s="244"/>
      <c r="Q112" s="245"/>
      <c r="R112" s="244"/>
      <c r="S112" s="245"/>
      <c r="T112" s="244"/>
      <c r="U112" s="245"/>
      <c r="V112" s="244">
        <v>4</v>
      </c>
      <c r="W112" s="245">
        <v>0.94339622641509435</v>
      </c>
    </row>
    <row r="113" spans="1:23" ht="21.6" customHeight="1" x14ac:dyDescent="0.15">
      <c r="A113" s="28"/>
      <c r="B113" s="302"/>
      <c r="C113" s="18" t="s">
        <v>20</v>
      </c>
      <c r="D113" s="244"/>
      <c r="E113" s="245"/>
      <c r="F113" s="244">
        <v>33.714285714285715</v>
      </c>
      <c r="G113" s="245">
        <v>28.571428571428573</v>
      </c>
      <c r="H113" s="244">
        <v>90</v>
      </c>
      <c r="I113" s="245">
        <v>100</v>
      </c>
      <c r="J113" s="244">
        <v>27.571428571428573</v>
      </c>
      <c r="K113" s="245">
        <v>14.285714285714286</v>
      </c>
      <c r="L113" s="244"/>
      <c r="M113" s="245"/>
      <c r="N113" s="244"/>
      <c r="O113" s="245"/>
      <c r="P113" s="244"/>
      <c r="Q113" s="245"/>
      <c r="R113" s="244"/>
      <c r="S113" s="245"/>
      <c r="T113" s="244"/>
      <c r="U113" s="245"/>
      <c r="V113" s="244">
        <v>151.28571428571431</v>
      </c>
      <c r="W113" s="245">
        <v>35.680592991913748</v>
      </c>
    </row>
    <row r="114" spans="1:23" ht="21.6" customHeight="1" x14ac:dyDescent="0.15">
      <c r="A114" s="28"/>
      <c r="B114" s="27"/>
      <c r="C114" s="21" t="s">
        <v>26</v>
      </c>
      <c r="D114" s="246"/>
      <c r="E114" s="247"/>
      <c r="F114" s="246">
        <v>67.428571428571431</v>
      </c>
      <c r="G114" s="247">
        <v>57.142857142857146</v>
      </c>
      <c r="H114" s="246"/>
      <c r="I114" s="247"/>
      <c r="J114" s="246">
        <v>82.714285714285722</v>
      </c>
      <c r="K114" s="247">
        <v>42.857142857142861</v>
      </c>
      <c r="L114" s="246"/>
      <c r="M114" s="247"/>
      <c r="N114" s="246"/>
      <c r="O114" s="247"/>
      <c r="P114" s="246"/>
      <c r="Q114" s="247"/>
      <c r="R114" s="246"/>
      <c r="S114" s="247"/>
      <c r="T114" s="246"/>
      <c r="U114" s="247"/>
      <c r="V114" s="246">
        <v>150.14285714285717</v>
      </c>
      <c r="W114" s="247">
        <v>35.411051212938013</v>
      </c>
    </row>
    <row r="115" spans="1:23" ht="21.6" customHeight="1" x14ac:dyDescent="0.15">
      <c r="A115" s="28"/>
      <c r="B115" s="29"/>
      <c r="C115" s="23" t="s">
        <v>22</v>
      </c>
      <c r="D115" s="248"/>
      <c r="E115" s="249"/>
      <c r="F115" s="248">
        <v>118</v>
      </c>
      <c r="G115" s="249">
        <v>100</v>
      </c>
      <c r="H115" s="248">
        <v>90</v>
      </c>
      <c r="I115" s="249">
        <v>100</v>
      </c>
      <c r="J115" s="248">
        <v>193</v>
      </c>
      <c r="K115" s="249">
        <v>100</v>
      </c>
      <c r="L115" s="248">
        <v>14</v>
      </c>
      <c r="M115" s="249">
        <v>100</v>
      </c>
      <c r="N115" s="248">
        <v>8</v>
      </c>
      <c r="O115" s="249">
        <v>100</v>
      </c>
      <c r="P115" s="248">
        <v>1</v>
      </c>
      <c r="Q115" s="249">
        <v>100</v>
      </c>
      <c r="R115" s="248"/>
      <c r="S115" s="249"/>
      <c r="T115" s="248"/>
      <c r="U115" s="249"/>
      <c r="V115" s="248">
        <v>424</v>
      </c>
      <c r="W115" s="249">
        <v>100</v>
      </c>
    </row>
    <row r="116" spans="1:23" ht="21.6" customHeight="1" x14ac:dyDescent="0.15">
      <c r="A116" s="28"/>
      <c r="B116" s="301" t="s">
        <v>48</v>
      </c>
      <c r="C116" s="17" t="s">
        <v>18</v>
      </c>
      <c r="D116" s="242"/>
      <c r="E116" s="243"/>
      <c r="F116" s="242">
        <v>696.96</v>
      </c>
      <c r="G116" s="243">
        <v>39.130434782608688</v>
      </c>
      <c r="H116" s="242">
        <v>642.1052631578948</v>
      </c>
      <c r="I116" s="243">
        <v>52.631578947368425</v>
      </c>
      <c r="J116" s="242">
        <v>1020.0392156862738</v>
      </c>
      <c r="K116" s="243">
        <v>74.74747474747474</v>
      </c>
      <c r="L116" s="242">
        <v>106.37254901960776</v>
      </c>
      <c r="M116" s="243">
        <v>71.428571428571402</v>
      </c>
      <c r="N116" s="242">
        <v>63.000000000000028</v>
      </c>
      <c r="O116" s="243">
        <v>81.818181818181841</v>
      </c>
      <c r="P116" s="242">
        <v>10</v>
      </c>
      <c r="Q116" s="243">
        <v>71.428571428571431</v>
      </c>
      <c r="R116" s="242">
        <v>3</v>
      </c>
      <c r="S116" s="243">
        <v>100</v>
      </c>
      <c r="T116" s="242"/>
      <c r="U116" s="243"/>
      <c r="V116" s="242">
        <v>2541.4770278637766</v>
      </c>
      <c r="W116" s="243">
        <v>50.248116643818342</v>
      </c>
    </row>
    <row r="117" spans="1:23" ht="21.6" customHeight="1" x14ac:dyDescent="0.15">
      <c r="A117" s="28"/>
      <c r="B117" s="302"/>
      <c r="C117" s="18" t="s">
        <v>25</v>
      </c>
      <c r="D117" s="244">
        <v>89.833333333333329</v>
      </c>
      <c r="E117" s="245">
        <v>20</v>
      </c>
      <c r="F117" s="244">
        <v>77.44</v>
      </c>
      <c r="G117" s="245">
        <v>4.3478260869565206</v>
      </c>
      <c r="H117" s="244">
        <v>192.63157894736844</v>
      </c>
      <c r="I117" s="245">
        <v>15.789473684210527</v>
      </c>
      <c r="J117" s="244">
        <v>68.921568627450981</v>
      </c>
      <c r="K117" s="245">
        <v>5.0505050505050537</v>
      </c>
      <c r="L117" s="244">
        <v>18.235294117647058</v>
      </c>
      <c r="M117" s="245">
        <v>12.244897959183678</v>
      </c>
      <c r="N117" s="244">
        <v>2.3333333333333335</v>
      </c>
      <c r="O117" s="245">
        <v>3.0303030303030298</v>
      </c>
      <c r="P117" s="244"/>
      <c r="Q117" s="245"/>
      <c r="R117" s="244"/>
      <c r="S117" s="245"/>
      <c r="T117" s="244"/>
      <c r="U117" s="245"/>
      <c r="V117" s="244">
        <v>449.39510835913313</v>
      </c>
      <c r="W117" s="245">
        <v>8.8850922421957321</v>
      </c>
    </row>
    <row r="118" spans="1:23" ht="21.6" customHeight="1" x14ac:dyDescent="0.15">
      <c r="A118" s="28"/>
      <c r="B118" s="302"/>
      <c r="C118" s="18" t="s">
        <v>20</v>
      </c>
      <c r="D118" s="244">
        <v>89.833333333333329</v>
      </c>
      <c r="E118" s="245">
        <v>20</v>
      </c>
      <c r="F118" s="244">
        <v>77.44</v>
      </c>
      <c r="G118" s="245">
        <v>4.3478260869565206</v>
      </c>
      <c r="H118" s="244">
        <v>128.42105263157896</v>
      </c>
      <c r="I118" s="245">
        <v>10.526315789473685</v>
      </c>
      <c r="J118" s="244">
        <v>41.352941176470594</v>
      </c>
      <c r="K118" s="245">
        <v>3.0303030303030325</v>
      </c>
      <c r="L118" s="244">
        <v>3.0392156862745097</v>
      </c>
      <c r="M118" s="245">
        <v>2.0408163265306132</v>
      </c>
      <c r="N118" s="244">
        <v>2.3333333333333335</v>
      </c>
      <c r="O118" s="245">
        <v>3.0303030303030298</v>
      </c>
      <c r="P118" s="244"/>
      <c r="Q118" s="245"/>
      <c r="R118" s="244"/>
      <c r="S118" s="245"/>
      <c r="T118" s="244"/>
      <c r="U118" s="245"/>
      <c r="V118" s="244">
        <v>342.41987616099073</v>
      </c>
      <c r="W118" s="245">
        <v>6.7700607520193312</v>
      </c>
    </row>
    <row r="119" spans="1:23" ht="21.6" customHeight="1" x14ac:dyDescent="0.15">
      <c r="A119" s="28"/>
      <c r="B119" s="27"/>
      <c r="C119" s="21" t="s">
        <v>21</v>
      </c>
      <c r="D119" s="246">
        <v>269.5</v>
      </c>
      <c r="E119" s="247">
        <v>60.000000000000007</v>
      </c>
      <c r="F119" s="246">
        <v>929.2800000000002</v>
      </c>
      <c r="G119" s="247">
        <v>52.173913043478265</v>
      </c>
      <c r="H119" s="246">
        <v>256.84210526315792</v>
      </c>
      <c r="I119" s="247">
        <v>21.05263157894737</v>
      </c>
      <c r="J119" s="246">
        <v>234.33333333333331</v>
      </c>
      <c r="K119" s="247">
        <v>17.17171717171718</v>
      </c>
      <c r="L119" s="246">
        <v>21.274509803921568</v>
      </c>
      <c r="M119" s="247">
        <v>14.285714285714292</v>
      </c>
      <c r="N119" s="246">
        <v>9.3333333333333339</v>
      </c>
      <c r="O119" s="247">
        <v>12.121212121212119</v>
      </c>
      <c r="P119" s="246">
        <v>4</v>
      </c>
      <c r="Q119" s="247">
        <v>28.571428571428573</v>
      </c>
      <c r="R119" s="246"/>
      <c r="S119" s="247"/>
      <c r="T119" s="246"/>
      <c r="U119" s="247"/>
      <c r="V119" s="246">
        <v>1724.5632817337462</v>
      </c>
      <c r="W119" s="247">
        <v>34.096730361966586</v>
      </c>
    </row>
    <row r="120" spans="1:23" ht="21.6" customHeight="1" x14ac:dyDescent="0.15">
      <c r="A120" s="33"/>
      <c r="B120" s="29"/>
      <c r="C120" s="23" t="s">
        <v>22</v>
      </c>
      <c r="D120" s="248">
        <v>449.16666666666663</v>
      </c>
      <c r="E120" s="249">
        <v>100</v>
      </c>
      <c r="F120" s="248">
        <v>1781.1200000000003</v>
      </c>
      <c r="G120" s="249">
        <v>100</v>
      </c>
      <c r="H120" s="248">
        <v>1220</v>
      </c>
      <c r="I120" s="249">
        <v>100</v>
      </c>
      <c r="J120" s="248">
        <v>1364.6470588235286</v>
      </c>
      <c r="K120" s="249">
        <v>100</v>
      </c>
      <c r="L120" s="248">
        <v>148.92156862745091</v>
      </c>
      <c r="M120" s="249">
        <v>100</v>
      </c>
      <c r="N120" s="248">
        <v>77.000000000000014</v>
      </c>
      <c r="O120" s="249">
        <v>100</v>
      </c>
      <c r="P120" s="248">
        <v>14</v>
      </c>
      <c r="Q120" s="249">
        <v>100</v>
      </c>
      <c r="R120" s="248">
        <v>3</v>
      </c>
      <c r="S120" s="249">
        <v>100</v>
      </c>
      <c r="T120" s="248"/>
      <c r="U120" s="249"/>
      <c r="V120" s="248">
        <v>5057.8552941176467</v>
      </c>
      <c r="W120" s="249">
        <v>100</v>
      </c>
    </row>
    <row r="121" spans="1:23" ht="21.6" customHeight="1" x14ac:dyDescent="0.15">
      <c r="A121" s="24" t="s">
        <v>35</v>
      </c>
      <c r="B121" s="301" t="s">
        <v>49</v>
      </c>
      <c r="C121" s="17" t="s">
        <v>18</v>
      </c>
      <c r="D121" s="242">
        <v>258</v>
      </c>
      <c r="E121" s="243">
        <v>100</v>
      </c>
      <c r="F121" s="242">
        <v>144.4</v>
      </c>
      <c r="G121" s="243">
        <v>43.478260869565219</v>
      </c>
      <c r="H121" s="242">
        <v>171.75</v>
      </c>
      <c r="I121" s="243">
        <v>37.5</v>
      </c>
      <c r="J121" s="242">
        <v>521.12676056337989</v>
      </c>
      <c r="K121" s="243">
        <v>71.428571428571402</v>
      </c>
      <c r="L121" s="242">
        <v>49.875</v>
      </c>
      <c r="M121" s="243">
        <v>79.166666666666671</v>
      </c>
      <c r="N121" s="242">
        <v>20.833333333333336</v>
      </c>
      <c r="O121" s="243">
        <v>83.333333333333329</v>
      </c>
      <c r="P121" s="242">
        <v>7.5</v>
      </c>
      <c r="Q121" s="243">
        <v>100</v>
      </c>
      <c r="R121" s="242">
        <v>1</v>
      </c>
      <c r="S121" s="243">
        <v>100</v>
      </c>
      <c r="T121" s="242"/>
      <c r="U121" s="243"/>
      <c r="V121" s="242">
        <v>1174.4850938967131</v>
      </c>
      <c r="W121" s="243">
        <v>62.666027244312083</v>
      </c>
    </row>
    <row r="122" spans="1:23" ht="21.6" customHeight="1" x14ac:dyDescent="0.15">
      <c r="A122" s="28"/>
      <c r="B122" s="302"/>
      <c r="C122" s="18" t="s">
        <v>19</v>
      </c>
      <c r="D122" s="244"/>
      <c r="E122" s="245"/>
      <c r="F122" s="244"/>
      <c r="G122" s="245"/>
      <c r="H122" s="244">
        <v>85.875</v>
      </c>
      <c r="I122" s="245">
        <v>18.75</v>
      </c>
      <c r="J122" s="244">
        <v>31.267605633802816</v>
      </c>
      <c r="K122" s="245">
        <v>4.2857142857142874</v>
      </c>
      <c r="L122" s="244">
        <v>5.25</v>
      </c>
      <c r="M122" s="245">
        <v>8.3333333333333339</v>
      </c>
      <c r="N122" s="244">
        <v>2.7777777777777777</v>
      </c>
      <c r="O122" s="245">
        <v>11.111111111111109</v>
      </c>
      <c r="P122" s="244"/>
      <c r="Q122" s="245"/>
      <c r="R122" s="244"/>
      <c r="S122" s="245"/>
      <c r="T122" s="244"/>
      <c r="U122" s="245"/>
      <c r="V122" s="244">
        <v>125.17038341158059</v>
      </c>
      <c r="W122" s="245">
        <v>6.6786123534581971</v>
      </c>
    </row>
    <row r="123" spans="1:23" ht="21.6" customHeight="1" x14ac:dyDescent="0.15">
      <c r="A123" s="28"/>
      <c r="B123" s="302"/>
      <c r="C123" s="18" t="s">
        <v>29</v>
      </c>
      <c r="D123" s="244"/>
      <c r="E123" s="245"/>
      <c r="F123" s="244">
        <v>57.76</v>
      </c>
      <c r="G123" s="245">
        <v>17.391304347826086</v>
      </c>
      <c r="H123" s="244"/>
      <c r="I123" s="245"/>
      <c r="J123" s="244">
        <v>41.690140845070424</v>
      </c>
      <c r="K123" s="245">
        <v>5.7142857142857171</v>
      </c>
      <c r="L123" s="244"/>
      <c r="M123" s="245"/>
      <c r="N123" s="244"/>
      <c r="O123" s="245"/>
      <c r="P123" s="244"/>
      <c r="Q123" s="245"/>
      <c r="R123" s="244"/>
      <c r="S123" s="245"/>
      <c r="T123" s="244"/>
      <c r="U123" s="245"/>
      <c r="V123" s="244">
        <v>99.450140845070422</v>
      </c>
      <c r="W123" s="245">
        <v>5.3062786986685468</v>
      </c>
    </row>
    <row r="124" spans="1:23" ht="21.6" customHeight="1" x14ac:dyDescent="0.15">
      <c r="A124" s="28"/>
      <c r="B124" s="27"/>
      <c r="C124" s="21" t="s">
        <v>26</v>
      </c>
      <c r="D124" s="246"/>
      <c r="E124" s="247"/>
      <c r="F124" s="246">
        <v>129.96</v>
      </c>
      <c r="G124" s="247">
        <v>39.130434782608695</v>
      </c>
      <c r="H124" s="246">
        <v>200.375</v>
      </c>
      <c r="I124" s="247">
        <v>43.75</v>
      </c>
      <c r="J124" s="246">
        <v>135.49295774647885</v>
      </c>
      <c r="K124" s="247">
        <v>18.571428571428577</v>
      </c>
      <c r="L124" s="246">
        <v>7.875</v>
      </c>
      <c r="M124" s="247">
        <v>12.5</v>
      </c>
      <c r="N124" s="246">
        <v>1.3888888888888888</v>
      </c>
      <c r="O124" s="247">
        <v>5.5555555555555545</v>
      </c>
      <c r="P124" s="246"/>
      <c r="Q124" s="247"/>
      <c r="R124" s="246"/>
      <c r="S124" s="247"/>
      <c r="T124" s="246"/>
      <c r="U124" s="247"/>
      <c r="V124" s="246">
        <v>475.0918466353678</v>
      </c>
      <c r="W124" s="247">
        <v>25.349081703561176</v>
      </c>
    </row>
    <row r="125" spans="1:23" ht="21.6" customHeight="1" x14ac:dyDescent="0.15">
      <c r="A125" s="28"/>
      <c r="B125" s="29"/>
      <c r="C125" s="23" t="s">
        <v>22</v>
      </c>
      <c r="D125" s="248">
        <v>258</v>
      </c>
      <c r="E125" s="249">
        <v>100</v>
      </c>
      <c r="F125" s="248">
        <v>332.12</v>
      </c>
      <c r="G125" s="249">
        <v>100</v>
      </c>
      <c r="H125" s="248">
        <v>458</v>
      </c>
      <c r="I125" s="249">
        <v>100</v>
      </c>
      <c r="J125" s="248">
        <v>729.57746478873207</v>
      </c>
      <c r="K125" s="249">
        <v>100</v>
      </c>
      <c r="L125" s="248">
        <v>63</v>
      </c>
      <c r="M125" s="249">
        <v>100</v>
      </c>
      <c r="N125" s="248">
        <v>25.000000000000004</v>
      </c>
      <c r="O125" s="249">
        <v>100</v>
      </c>
      <c r="P125" s="248">
        <v>7.5</v>
      </c>
      <c r="Q125" s="249">
        <v>100</v>
      </c>
      <c r="R125" s="248">
        <v>1</v>
      </c>
      <c r="S125" s="249">
        <v>100</v>
      </c>
      <c r="T125" s="248"/>
      <c r="U125" s="249"/>
      <c r="V125" s="248">
        <v>1874.1974647887318</v>
      </c>
      <c r="W125" s="249">
        <v>100</v>
      </c>
    </row>
    <row r="126" spans="1:23" ht="21.6" customHeight="1" x14ac:dyDescent="0.15">
      <c r="A126" s="28"/>
      <c r="B126" s="301" t="s">
        <v>50</v>
      </c>
      <c r="C126" s="17" t="s">
        <v>18</v>
      </c>
      <c r="D126" s="242">
        <v>71.666666666666671</v>
      </c>
      <c r="E126" s="243">
        <v>20</v>
      </c>
      <c r="F126" s="242">
        <v>886.99999999999966</v>
      </c>
      <c r="G126" s="243">
        <v>36.956521739130437</v>
      </c>
      <c r="H126" s="242">
        <v>511.11111111111126</v>
      </c>
      <c r="I126" s="243">
        <v>46.15384615384616</v>
      </c>
      <c r="J126" s="242">
        <v>1975.3085106382957</v>
      </c>
      <c r="K126" s="243">
        <v>75.824175824175796</v>
      </c>
      <c r="L126" s="242">
        <v>141.04000000000002</v>
      </c>
      <c r="M126" s="243">
        <v>87.755102040816325</v>
      </c>
      <c r="N126" s="242">
        <v>62.125</v>
      </c>
      <c r="O126" s="243">
        <v>87.5</v>
      </c>
      <c r="P126" s="242">
        <v>4</v>
      </c>
      <c r="Q126" s="243">
        <v>66.666666666666671</v>
      </c>
      <c r="R126" s="242">
        <v>2</v>
      </c>
      <c r="S126" s="243">
        <v>100</v>
      </c>
      <c r="T126" s="242">
        <v>3</v>
      </c>
      <c r="U126" s="243">
        <v>100</v>
      </c>
      <c r="V126" s="242">
        <v>3657.2512884160733</v>
      </c>
      <c r="W126" s="243">
        <v>54.474489317342027</v>
      </c>
    </row>
    <row r="127" spans="1:23" ht="21.6" customHeight="1" x14ac:dyDescent="0.15">
      <c r="A127" s="28"/>
      <c r="B127" s="302"/>
      <c r="C127" s="18" t="s">
        <v>19</v>
      </c>
      <c r="D127" s="244"/>
      <c r="E127" s="245"/>
      <c r="F127" s="244">
        <v>208.70588235294119</v>
      </c>
      <c r="G127" s="245">
        <v>8.6956521739130483</v>
      </c>
      <c r="H127" s="244">
        <v>42.592592592592595</v>
      </c>
      <c r="I127" s="245">
        <v>3.8461538461538458</v>
      </c>
      <c r="J127" s="244">
        <v>143.13829787234044</v>
      </c>
      <c r="K127" s="245">
        <v>5.4945054945054999</v>
      </c>
      <c r="L127" s="244">
        <v>3.28</v>
      </c>
      <c r="M127" s="245">
        <v>2.0408163265306118</v>
      </c>
      <c r="N127" s="244"/>
      <c r="O127" s="245"/>
      <c r="P127" s="244"/>
      <c r="Q127" s="245"/>
      <c r="R127" s="244"/>
      <c r="S127" s="245"/>
      <c r="T127" s="244"/>
      <c r="U127" s="245"/>
      <c r="V127" s="244">
        <v>397.71677281787419</v>
      </c>
      <c r="W127" s="245">
        <v>5.9239621189874958</v>
      </c>
    </row>
    <row r="128" spans="1:23" ht="21.6" customHeight="1" x14ac:dyDescent="0.15">
      <c r="A128" s="28"/>
      <c r="B128" s="302"/>
      <c r="C128" s="18" t="s">
        <v>20</v>
      </c>
      <c r="D128" s="244"/>
      <c r="E128" s="245"/>
      <c r="F128" s="244">
        <v>156.52941176470588</v>
      </c>
      <c r="G128" s="245">
        <v>6.5217391304347858</v>
      </c>
      <c r="H128" s="244">
        <v>212.96296296296299</v>
      </c>
      <c r="I128" s="245">
        <v>19.23076923076923</v>
      </c>
      <c r="J128" s="244">
        <v>57.255319148936174</v>
      </c>
      <c r="K128" s="245">
        <v>2.1978021978021998</v>
      </c>
      <c r="L128" s="244">
        <v>3.28</v>
      </c>
      <c r="M128" s="245">
        <v>2.0408163265306118</v>
      </c>
      <c r="N128" s="244">
        <v>4.4375</v>
      </c>
      <c r="O128" s="245">
        <v>6.25</v>
      </c>
      <c r="P128" s="244"/>
      <c r="Q128" s="245"/>
      <c r="R128" s="244"/>
      <c r="S128" s="245"/>
      <c r="T128" s="244"/>
      <c r="U128" s="245"/>
      <c r="V128" s="244">
        <v>434.46519387660504</v>
      </c>
      <c r="W128" s="245">
        <v>6.4713271515007547</v>
      </c>
    </row>
    <row r="129" spans="1:23" ht="21.6" customHeight="1" x14ac:dyDescent="0.15">
      <c r="A129" s="28"/>
      <c r="B129" s="27"/>
      <c r="C129" s="21" t="s">
        <v>26</v>
      </c>
      <c r="D129" s="246">
        <v>286.66666666666669</v>
      </c>
      <c r="E129" s="247">
        <v>80</v>
      </c>
      <c r="F129" s="246">
        <v>1147.8823529411761</v>
      </c>
      <c r="G129" s="247">
        <v>47.826086956521742</v>
      </c>
      <c r="H129" s="246">
        <v>340.74074074074082</v>
      </c>
      <c r="I129" s="247">
        <v>30.76923076923077</v>
      </c>
      <c r="J129" s="246">
        <v>429.41489361702145</v>
      </c>
      <c r="K129" s="247">
        <v>16.483516483516503</v>
      </c>
      <c r="L129" s="246">
        <v>13.12</v>
      </c>
      <c r="M129" s="247">
        <v>8.1632653061224474</v>
      </c>
      <c r="N129" s="246">
        <v>4.4375</v>
      </c>
      <c r="O129" s="247">
        <v>6.25</v>
      </c>
      <c r="P129" s="246">
        <v>2</v>
      </c>
      <c r="Q129" s="247">
        <v>33.333333333333336</v>
      </c>
      <c r="R129" s="246"/>
      <c r="S129" s="247"/>
      <c r="T129" s="246"/>
      <c r="U129" s="247"/>
      <c r="V129" s="246">
        <v>2224.2621539656052</v>
      </c>
      <c r="W129" s="247">
        <v>33.130221412169732</v>
      </c>
    </row>
    <row r="130" spans="1:23" ht="21.6" customHeight="1" x14ac:dyDescent="0.15">
      <c r="A130" s="28"/>
      <c r="B130" s="29"/>
      <c r="C130" s="23" t="s">
        <v>22</v>
      </c>
      <c r="D130" s="248">
        <v>358.33333333333337</v>
      </c>
      <c r="E130" s="249">
        <v>100</v>
      </c>
      <c r="F130" s="248">
        <v>2400.1176470588225</v>
      </c>
      <c r="G130" s="249">
        <v>100</v>
      </c>
      <c r="H130" s="248">
        <v>1107.4074074074076</v>
      </c>
      <c r="I130" s="249">
        <v>100</v>
      </c>
      <c r="J130" s="248">
        <v>2605.1170212765937</v>
      </c>
      <c r="K130" s="249">
        <v>100</v>
      </c>
      <c r="L130" s="248">
        <v>160.72000000000003</v>
      </c>
      <c r="M130" s="249">
        <v>100</v>
      </c>
      <c r="N130" s="248">
        <v>71</v>
      </c>
      <c r="O130" s="249">
        <v>100</v>
      </c>
      <c r="P130" s="248">
        <v>6</v>
      </c>
      <c r="Q130" s="249">
        <v>100</v>
      </c>
      <c r="R130" s="248">
        <v>2</v>
      </c>
      <c r="S130" s="249">
        <v>100</v>
      </c>
      <c r="T130" s="248">
        <v>3</v>
      </c>
      <c r="U130" s="249">
        <v>100</v>
      </c>
      <c r="V130" s="248">
        <v>6713.6954090761574</v>
      </c>
      <c r="W130" s="249">
        <v>100</v>
      </c>
    </row>
    <row r="131" spans="1:23" ht="21.6" customHeight="1" x14ac:dyDescent="0.15">
      <c r="A131" s="28"/>
      <c r="B131" s="301" t="s">
        <v>51</v>
      </c>
      <c r="C131" s="17" t="s">
        <v>18</v>
      </c>
      <c r="D131" s="242"/>
      <c r="E131" s="243"/>
      <c r="F131" s="242">
        <v>381.77777777777783</v>
      </c>
      <c r="G131" s="243">
        <v>48</v>
      </c>
      <c r="H131" s="242">
        <v>196</v>
      </c>
      <c r="I131" s="243">
        <v>44.444444444444443</v>
      </c>
      <c r="J131" s="242">
        <v>738.64285714285711</v>
      </c>
      <c r="K131" s="243">
        <v>64.285714285714278</v>
      </c>
      <c r="L131" s="242">
        <v>70.378378378378429</v>
      </c>
      <c r="M131" s="243">
        <v>83.783783783783804</v>
      </c>
      <c r="N131" s="242">
        <v>33.000000000000007</v>
      </c>
      <c r="O131" s="243">
        <v>100</v>
      </c>
      <c r="P131" s="242">
        <v>7.0000000000000009</v>
      </c>
      <c r="Q131" s="243">
        <v>100</v>
      </c>
      <c r="R131" s="242"/>
      <c r="S131" s="243"/>
      <c r="T131" s="242"/>
      <c r="U131" s="243"/>
      <c r="V131" s="242">
        <v>1426.7990132990133</v>
      </c>
      <c r="W131" s="243">
        <v>46.637014828848052</v>
      </c>
    </row>
    <row r="132" spans="1:23" ht="21.6" customHeight="1" x14ac:dyDescent="0.15">
      <c r="A132" s="28"/>
      <c r="B132" s="302"/>
      <c r="C132" s="18" t="s">
        <v>25</v>
      </c>
      <c r="D132" s="244"/>
      <c r="E132" s="245"/>
      <c r="F132" s="244">
        <v>63.629629629629626</v>
      </c>
      <c r="G132" s="245">
        <v>7.9999999999999991</v>
      </c>
      <c r="H132" s="244">
        <v>73.5</v>
      </c>
      <c r="I132" s="245">
        <v>16.666666666666668</v>
      </c>
      <c r="J132" s="244">
        <v>98.48571428571428</v>
      </c>
      <c r="K132" s="245">
        <v>8.5714285714285712</v>
      </c>
      <c r="L132" s="244">
        <v>4.5405405405405403</v>
      </c>
      <c r="M132" s="245">
        <v>5.4054054054054026</v>
      </c>
      <c r="N132" s="244"/>
      <c r="O132" s="245"/>
      <c r="P132" s="244"/>
      <c r="Q132" s="245"/>
      <c r="R132" s="244"/>
      <c r="S132" s="245"/>
      <c r="T132" s="244"/>
      <c r="U132" s="245"/>
      <c r="V132" s="244">
        <v>240.15588445588443</v>
      </c>
      <c r="W132" s="245">
        <v>7.849846712963064</v>
      </c>
    </row>
    <row r="133" spans="1:23" ht="21.6" customHeight="1" x14ac:dyDescent="0.15">
      <c r="A133" s="28"/>
      <c r="B133" s="302"/>
      <c r="C133" s="18" t="s">
        <v>29</v>
      </c>
      <c r="D133" s="244"/>
      <c r="E133" s="245"/>
      <c r="F133" s="244">
        <v>127.25925925925925</v>
      </c>
      <c r="G133" s="245">
        <v>15.999999999999998</v>
      </c>
      <c r="H133" s="244">
        <v>24.5</v>
      </c>
      <c r="I133" s="245">
        <v>5.5555555555555554</v>
      </c>
      <c r="J133" s="244">
        <v>65.657142857142858</v>
      </c>
      <c r="K133" s="245">
        <v>5.7142857142857144</v>
      </c>
      <c r="L133" s="244">
        <v>2.2702702702702702</v>
      </c>
      <c r="M133" s="245">
        <v>2.7027027027027013</v>
      </c>
      <c r="N133" s="244"/>
      <c r="O133" s="245"/>
      <c r="P133" s="244"/>
      <c r="Q133" s="245"/>
      <c r="R133" s="244"/>
      <c r="S133" s="245"/>
      <c r="T133" s="244"/>
      <c r="U133" s="245"/>
      <c r="V133" s="244">
        <v>219.68667238667234</v>
      </c>
      <c r="W133" s="245">
        <v>7.1807805460336223</v>
      </c>
    </row>
    <row r="134" spans="1:23" ht="21.6" customHeight="1" x14ac:dyDescent="0.15">
      <c r="A134" s="28"/>
      <c r="B134" s="27"/>
      <c r="C134" s="21" t="s">
        <v>26</v>
      </c>
      <c r="D134" s="250">
        <v>550</v>
      </c>
      <c r="E134" s="251">
        <v>100</v>
      </c>
      <c r="F134" s="246">
        <v>222.7037037037037</v>
      </c>
      <c r="G134" s="247">
        <v>27.999999999999996</v>
      </c>
      <c r="H134" s="246">
        <v>147</v>
      </c>
      <c r="I134" s="247">
        <v>33.333333333333336</v>
      </c>
      <c r="J134" s="246">
        <v>246.21428571428569</v>
      </c>
      <c r="K134" s="247">
        <v>21.428571428571427</v>
      </c>
      <c r="L134" s="246">
        <v>6.8108108108108105</v>
      </c>
      <c r="M134" s="247">
        <v>8.1081081081081035</v>
      </c>
      <c r="N134" s="246"/>
      <c r="O134" s="247"/>
      <c r="P134" s="246"/>
      <c r="Q134" s="247"/>
      <c r="R134" s="246"/>
      <c r="S134" s="247"/>
      <c r="T134" s="246"/>
      <c r="U134" s="247"/>
      <c r="V134" s="246">
        <v>1172.7288002288003</v>
      </c>
      <c r="W134" s="247">
        <v>38.33235791215526</v>
      </c>
    </row>
    <row r="135" spans="1:23" ht="21.6" customHeight="1" x14ac:dyDescent="0.15">
      <c r="A135" s="28"/>
      <c r="B135" s="29"/>
      <c r="C135" s="23" t="s">
        <v>22</v>
      </c>
      <c r="D135" s="252">
        <v>550</v>
      </c>
      <c r="E135" s="253">
        <v>100</v>
      </c>
      <c r="F135" s="248">
        <v>795.37037037037044</v>
      </c>
      <c r="G135" s="249">
        <v>100</v>
      </c>
      <c r="H135" s="248">
        <v>441</v>
      </c>
      <c r="I135" s="249">
        <v>100</v>
      </c>
      <c r="J135" s="248">
        <v>1149</v>
      </c>
      <c r="K135" s="249">
        <v>100</v>
      </c>
      <c r="L135" s="248">
        <v>84.000000000000043</v>
      </c>
      <c r="M135" s="249">
        <v>100</v>
      </c>
      <c r="N135" s="248">
        <v>33.000000000000007</v>
      </c>
      <c r="O135" s="249">
        <v>100</v>
      </c>
      <c r="P135" s="248">
        <v>7.0000000000000009</v>
      </c>
      <c r="Q135" s="249">
        <v>100</v>
      </c>
      <c r="R135" s="248"/>
      <c r="S135" s="249"/>
      <c r="T135" s="248"/>
      <c r="U135" s="249"/>
      <c r="V135" s="248">
        <v>3059.3703703703704</v>
      </c>
      <c r="W135" s="249">
        <v>100</v>
      </c>
    </row>
    <row r="136" spans="1:23" ht="21.6" customHeight="1" x14ac:dyDescent="0.15">
      <c r="A136" s="28"/>
      <c r="B136" s="304" t="s">
        <v>52</v>
      </c>
      <c r="C136" s="17" t="s">
        <v>18</v>
      </c>
      <c r="D136" s="242">
        <v>411.93197278911566</v>
      </c>
      <c r="E136" s="243">
        <v>16.213230460867116</v>
      </c>
      <c r="F136" s="242">
        <v>2852.790949167791</v>
      </c>
      <c r="G136" s="243">
        <v>37.39743062432877</v>
      </c>
      <c r="H136" s="242">
        <v>2032.7766306792626</v>
      </c>
      <c r="I136" s="243">
        <v>43.71548451108918</v>
      </c>
      <c r="J136" s="242">
        <v>5756.3193117159763</v>
      </c>
      <c r="K136" s="243">
        <v>70.27163832834465</v>
      </c>
      <c r="L136" s="242">
        <v>521.4325940646529</v>
      </c>
      <c r="M136" s="243">
        <v>83.481543245922609</v>
      </c>
      <c r="N136" s="242">
        <v>231.55833333333337</v>
      </c>
      <c r="O136" s="243">
        <v>85.762345679012341</v>
      </c>
      <c r="P136" s="242">
        <v>31.5</v>
      </c>
      <c r="Q136" s="243">
        <v>84</v>
      </c>
      <c r="R136" s="242">
        <v>6</v>
      </c>
      <c r="S136" s="243">
        <v>100</v>
      </c>
      <c r="T136" s="242">
        <v>3</v>
      </c>
      <c r="U136" s="243">
        <v>100</v>
      </c>
      <c r="V136" s="242">
        <v>11847.309791750131</v>
      </c>
      <c r="W136" s="243">
        <v>49.463394930521467</v>
      </c>
    </row>
    <row r="137" spans="1:23" ht="21.6" customHeight="1" x14ac:dyDescent="0.15">
      <c r="A137" s="28"/>
      <c r="B137" s="305"/>
      <c r="C137" s="18" t="s">
        <v>19</v>
      </c>
      <c r="D137" s="244">
        <v>115.47108843537414</v>
      </c>
      <c r="E137" s="245">
        <v>4.5448265539910429</v>
      </c>
      <c r="F137" s="244">
        <v>513.38819754262488</v>
      </c>
      <c r="G137" s="245">
        <v>6.7300408067230819</v>
      </c>
      <c r="H137" s="244">
        <v>555.18814589893543</v>
      </c>
      <c r="I137" s="245">
        <v>11.939491248812313</v>
      </c>
      <c r="J137" s="244">
        <v>594.07929832416244</v>
      </c>
      <c r="K137" s="245">
        <v>7.2523644588693639</v>
      </c>
      <c r="L137" s="244">
        <v>33.305834658187599</v>
      </c>
      <c r="M137" s="245">
        <v>5.3322759413353609</v>
      </c>
      <c r="N137" s="244">
        <v>11.31111111111111</v>
      </c>
      <c r="O137" s="245">
        <v>4.1893004115226322</v>
      </c>
      <c r="P137" s="244"/>
      <c r="Q137" s="245"/>
      <c r="R137" s="244"/>
      <c r="S137" s="245"/>
      <c r="T137" s="244"/>
      <c r="U137" s="245"/>
      <c r="V137" s="244">
        <v>1822.7436759703955</v>
      </c>
      <c r="W137" s="245">
        <v>7.6100897069827926</v>
      </c>
    </row>
    <row r="138" spans="1:23" ht="21.6" customHeight="1" x14ac:dyDescent="0.15">
      <c r="A138" s="28"/>
      <c r="B138" s="305"/>
      <c r="C138" s="18" t="s">
        <v>20</v>
      </c>
      <c r="D138" s="244">
        <v>126.24659863945578</v>
      </c>
      <c r="E138" s="245">
        <v>4.9689398586449638</v>
      </c>
      <c r="F138" s="244">
        <v>723.06597968022118</v>
      </c>
      <c r="G138" s="245">
        <v>9.478721116873869</v>
      </c>
      <c r="H138" s="244">
        <v>566.92016944069587</v>
      </c>
      <c r="I138" s="245">
        <v>12.191792011071756</v>
      </c>
      <c r="J138" s="244">
        <v>286.45982196383989</v>
      </c>
      <c r="K138" s="245">
        <v>3.497026470313048</v>
      </c>
      <c r="L138" s="244">
        <v>10.589485956544779</v>
      </c>
      <c r="M138" s="245">
        <v>1.6953804574091735</v>
      </c>
      <c r="N138" s="244">
        <v>6.7708333333333339</v>
      </c>
      <c r="O138" s="245">
        <v>2.5077160493827155</v>
      </c>
      <c r="P138" s="244"/>
      <c r="Q138" s="245"/>
      <c r="R138" s="244"/>
      <c r="S138" s="245"/>
      <c r="T138" s="244"/>
      <c r="U138" s="245"/>
      <c r="V138" s="244">
        <v>1720.0528890140909</v>
      </c>
      <c r="W138" s="245">
        <v>7.1813480736304847</v>
      </c>
    </row>
    <row r="139" spans="1:23" ht="21.6" customHeight="1" x14ac:dyDescent="0.15">
      <c r="A139" s="28"/>
      <c r="B139" s="27"/>
      <c r="C139" s="21" t="s">
        <v>26</v>
      </c>
      <c r="D139" s="246">
        <v>1887.0653061224491</v>
      </c>
      <c r="E139" s="247">
        <v>74.273003126496889</v>
      </c>
      <c r="F139" s="246">
        <v>3539.0622239863105</v>
      </c>
      <c r="G139" s="247">
        <v>46.393807452074284</v>
      </c>
      <c r="H139" s="246">
        <v>1495.1301536962064</v>
      </c>
      <c r="I139" s="247">
        <v>32.153232229026763</v>
      </c>
      <c r="J139" s="246">
        <v>1554.6672654894242</v>
      </c>
      <c r="K139" s="247">
        <v>18.978970742472921</v>
      </c>
      <c r="L139" s="246">
        <v>59.280320614732375</v>
      </c>
      <c r="M139" s="247">
        <v>9.4908003553328513</v>
      </c>
      <c r="N139" s="246">
        <v>20.359722222222224</v>
      </c>
      <c r="O139" s="247">
        <v>7.5406378600823034</v>
      </c>
      <c r="P139" s="246">
        <v>6</v>
      </c>
      <c r="Q139" s="247">
        <v>16</v>
      </c>
      <c r="R139" s="246"/>
      <c r="S139" s="247"/>
      <c r="T139" s="246"/>
      <c r="U139" s="247"/>
      <c r="V139" s="246">
        <v>8561.5649921313452</v>
      </c>
      <c r="W139" s="247">
        <v>35.74516728886524</v>
      </c>
    </row>
    <row r="140" spans="1:23" ht="21.6" customHeight="1" x14ac:dyDescent="0.15">
      <c r="A140" s="28"/>
      <c r="B140" s="29"/>
      <c r="C140" s="23" t="s">
        <v>22</v>
      </c>
      <c r="D140" s="248">
        <v>2540.7149659863944</v>
      </c>
      <c r="E140" s="249">
        <v>100</v>
      </c>
      <c r="F140" s="248">
        <v>7628.3073503769474</v>
      </c>
      <c r="G140" s="249">
        <v>100</v>
      </c>
      <c r="H140" s="248">
        <v>4650.0150997150995</v>
      </c>
      <c r="I140" s="249">
        <v>100</v>
      </c>
      <c r="J140" s="248">
        <v>8191.5256974934046</v>
      </c>
      <c r="K140" s="249">
        <v>100</v>
      </c>
      <c r="L140" s="248">
        <v>624.60823529411766</v>
      </c>
      <c r="M140" s="249">
        <v>100</v>
      </c>
      <c r="N140" s="248">
        <v>270.00000000000006</v>
      </c>
      <c r="O140" s="249">
        <v>100</v>
      </c>
      <c r="P140" s="248">
        <v>37.5</v>
      </c>
      <c r="Q140" s="249">
        <v>100</v>
      </c>
      <c r="R140" s="248">
        <v>6</v>
      </c>
      <c r="S140" s="249">
        <v>100</v>
      </c>
      <c r="T140" s="248">
        <v>3</v>
      </c>
      <c r="U140" s="249">
        <v>100</v>
      </c>
      <c r="V140" s="248">
        <v>23951.671348865966</v>
      </c>
      <c r="W140" s="249">
        <v>100</v>
      </c>
    </row>
    <row r="141" spans="1:23" ht="21.6" customHeight="1" x14ac:dyDescent="0.15">
      <c r="A141" s="20"/>
      <c r="B141" s="30" t="s">
        <v>22</v>
      </c>
      <c r="C141" s="17" t="s">
        <v>18</v>
      </c>
      <c r="D141" s="242">
        <v>1282.2972011091827</v>
      </c>
      <c r="E141" s="243">
        <v>25.573738390371172</v>
      </c>
      <c r="F141" s="242">
        <v>4770.8342961716644</v>
      </c>
      <c r="G141" s="243">
        <v>36.030661527613134</v>
      </c>
      <c r="H141" s="242">
        <v>3781.1819257004972</v>
      </c>
      <c r="I141" s="243">
        <v>45.233266507555129</v>
      </c>
      <c r="J141" s="242">
        <v>9308.027553105263</v>
      </c>
      <c r="K141" s="243">
        <v>70.173443360857874</v>
      </c>
      <c r="L141" s="242">
        <v>944.24857092268587</v>
      </c>
      <c r="M141" s="243">
        <v>83.402093222626277</v>
      </c>
      <c r="N141" s="242">
        <v>444.59741215574564</v>
      </c>
      <c r="O141" s="243">
        <v>88.755087442973647</v>
      </c>
      <c r="P141" s="242">
        <v>58.111111111111114</v>
      </c>
      <c r="Q141" s="243">
        <v>88.719253604749795</v>
      </c>
      <c r="R141" s="242">
        <v>13</v>
      </c>
      <c r="S141" s="243">
        <v>100</v>
      </c>
      <c r="T141" s="242">
        <v>10</v>
      </c>
      <c r="U141" s="243">
        <v>100</v>
      </c>
      <c r="V141" s="242">
        <v>20612.298070276145</v>
      </c>
      <c r="W141" s="243">
        <v>49.54836683139802</v>
      </c>
    </row>
    <row r="142" spans="1:23" ht="21.6" customHeight="1" x14ac:dyDescent="0.15">
      <c r="A142" s="20"/>
      <c r="B142" s="31"/>
      <c r="C142" s="18" t="s">
        <v>25</v>
      </c>
      <c r="D142" s="244">
        <v>144.24381570810141</v>
      </c>
      <c r="E142" s="245">
        <v>2.876754003796508</v>
      </c>
      <c r="F142" s="244">
        <v>996.88102734440201</v>
      </c>
      <c r="G142" s="245">
        <v>7.5287215295588608</v>
      </c>
      <c r="H142" s="244">
        <v>652.64752965243679</v>
      </c>
      <c r="I142" s="245">
        <v>7.8074475717793108</v>
      </c>
      <c r="J142" s="244">
        <v>959.86911784522681</v>
      </c>
      <c r="K142" s="245">
        <v>7.2364763415937112</v>
      </c>
      <c r="L142" s="244">
        <v>66.650683345326001</v>
      </c>
      <c r="M142" s="245">
        <v>5.8870160643047171</v>
      </c>
      <c r="N142" s="244">
        <v>11.31111111111111</v>
      </c>
      <c r="O142" s="245">
        <v>2.2580398092649658</v>
      </c>
      <c r="P142" s="244">
        <v>0.5</v>
      </c>
      <c r="Q142" s="245">
        <v>0.76335877862595425</v>
      </c>
      <c r="R142" s="244"/>
      <c r="S142" s="245"/>
      <c r="T142" s="244"/>
      <c r="U142" s="245"/>
      <c r="V142" s="244">
        <v>2832.103285006604</v>
      </c>
      <c r="W142" s="245">
        <v>6.8078819737364018</v>
      </c>
    </row>
    <row r="143" spans="1:23" ht="21.6" customHeight="1" x14ac:dyDescent="0.15">
      <c r="A143" s="20"/>
      <c r="B143" s="31"/>
      <c r="C143" s="18" t="s">
        <v>20</v>
      </c>
      <c r="D143" s="244">
        <v>246.21140802361998</v>
      </c>
      <c r="E143" s="245">
        <v>4.9103640966185536</v>
      </c>
      <c r="F143" s="244">
        <v>1408.6972988873299</v>
      </c>
      <c r="G143" s="245">
        <v>10.638872033724045</v>
      </c>
      <c r="H143" s="244">
        <v>823.57832431554903</v>
      </c>
      <c r="I143" s="245">
        <v>9.8522468809033654</v>
      </c>
      <c r="J143" s="244">
        <v>550.93682045554431</v>
      </c>
      <c r="K143" s="245">
        <v>4.1535259264193387</v>
      </c>
      <c r="L143" s="244">
        <v>17.061643277417055</v>
      </c>
      <c r="M143" s="245">
        <v>1.5069938223616799</v>
      </c>
      <c r="N143" s="244">
        <v>9.7831790123456788</v>
      </c>
      <c r="O143" s="245">
        <v>1.9530183599153095</v>
      </c>
      <c r="P143" s="244"/>
      <c r="Q143" s="245"/>
      <c r="R143" s="244"/>
      <c r="S143" s="245"/>
      <c r="T143" s="244"/>
      <c r="U143" s="245"/>
      <c r="V143" s="244">
        <v>3056.268673971806</v>
      </c>
      <c r="W143" s="245">
        <v>7.3467364423396715</v>
      </c>
    </row>
    <row r="144" spans="1:23" ht="21.6" customHeight="1" x14ac:dyDescent="0.15">
      <c r="A144" s="20"/>
      <c r="B144" s="27"/>
      <c r="C144" s="21" t="s">
        <v>21</v>
      </c>
      <c r="D144" s="246">
        <v>3341.3647196121847</v>
      </c>
      <c r="E144" s="247">
        <v>66.639143509213739</v>
      </c>
      <c r="F144" s="246">
        <v>6064.6273527172298</v>
      </c>
      <c r="G144" s="247">
        <v>45.801744909103931</v>
      </c>
      <c r="H144" s="246">
        <v>3101.886645970535</v>
      </c>
      <c r="I144" s="247">
        <v>37.107039039762192</v>
      </c>
      <c r="J144" s="246">
        <v>2445.4829042422907</v>
      </c>
      <c r="K144" s="247">
        <v>18.436554371129066</v>
      </c>
      <c r="L144" s="246">
        <v>104.20321781099406</v>
      </c>
      <c r="M144" s="247">
        <v>9.2038968907073393</v>
      </c>
      <c r="N144" s="246">
        <v>35.234413580246908</v>
      </c>
      <c r="O144" s="247">
        <v>7.0338543878461</v>
      </c>
      <c r="P144" s="246">
        <v>6.8888888888888893</v>
      </c>
      <c r="Q144" s="247">
        <v>10.517387616624259</v>
      </c>
      <c r="R144" s="246"/>
      <c r="S144" s="247"/>
      <c r="T144" s="246"/>
      <c r="U144" s="247"/>
      <c r="V144" s="246">
        <v>15099.688142822371</v>
      </c>
      <c r="W144" s="247">
        <v>36.297014752525882</v>
      </c>
    </row>
    <row r="145" spans="1:23" ht="21.6" customHeight="1" x14ac:dyDescent="0.15">
      <c r="A145" s="29"/>
      <c r="B145" s="32"/>
      <c r="C145" s="23" t="s">
        <v>22</v>
      </c>
      <c r="D145" s="248">
        <v>5014.1171444530901</v>
      </c>
      <c r="E145" s="249">
        <v>100</v>
      </c>
      <c r="F145" s="248">
        <v>13241.03997512063</v>
      </c>
      <c r="G145" s="249">
        <v>100</v>
      </c>
      <c r="H145" s="248">
        <v>8359.2944256390183</v>
      </c>
      <c r="I145" s="249">
        <v>100</v>
      </c>
      <c r="J145" s="248">
        <v>13264.316395648326</v>
      </c>
      <c r="K145" s="249">
        <v>100</v>
      </c>
      <c r="L145" s="248">
        <v>1132.1641153564228</v>
      </c>
      <c r="M145" s="249">
        <v>100</v>
      </c>
      <c r="N145" s="248">
        <v>500.92611585944923</v>
      </c>
      <c r="O145" s="249">
        <v>100</v>
      </c>
      <c r="P145" s="248">
        <v>65.5</v>
      </c>
      <c r="Q145" s="249">
        <v>100</v>
      </c>
      <c r="R145" s="248">
        <v>13</v>
      </c>
      <c r="S145" s="249">
        <v>100</v>
      </c>
      <c r="T145" s="248">
        <v>10</v>
      </c>
      <c r="U145" s="249">
        <v>100</v>
      </c>
      <c r="V145" s="248">
        <v>41600.358172076936</v>
      </c>
      <c r="W145" s="249">
        <v>100</v>
      </c>
    </row>
    <row r="146" spans="1:23" s="10" customFormat="1" ht="21.6" customHeight="1" x14ac:dyDescent="0.15">
      <c r="A146" s="296" t="s">
        <v>53</v>
      </c>
      <c r="B146" s="297" t="s">
        <v>54</v>
      </c>
      <c r="C146" s="17" t="s">
        <v>18</v>
      </c>
      <c r="D146" s="254">
        <v>510.40000000000003</v>
      </c>
      <c r="E146" s="255">
        <v>34.782608695652179</v>
      </c>
      <c r="F146" s="254">
        <v>1511.6666666666667</v>
      </c>
      <c r="G146" s="255">
        <v>35.13513513513513</v>
      </c>
      <c r="H146" s="254">
        <v>902.19999999999982</v>
      </c>
      <c r="I146" s="255">
        <v>37.142857142857139</v>
      </c>
      <c r="J146" s="254">
        <v>3623.2643678160957</v>
      </c>
      <c r="K146" s="255">
        <v>65.882352941176492</v>
      </c>
      <c r="L146" s="254">
        <v>623.75892857142833</v>
      </c>
      <c r="M146" s="255">
        <v>79.090909090909093</v>
      </c>
      <c r="N146" s="254">
        <v>201.58227848101234</v>
      </c>
      <c r="O146" s="255">
        <v>82.278481012658204</v>
      </c>
      <c r="P146" s="254">
        <v>34.533333333333346</v>
      </c>
      <c r="Q146" s="255">
        <v>93.333333333333329</v>
      </c>
      <c r="R146" s="254">
        <v>10.833333333333332</v>
      </c>
      <c r="S146" s="255">
        <v>83.333333333333329</v>
      </c>
      <c r="T146" s="254">
        <v>19</v>
      </c>
      <c r="U146" s="255">
        <v>100</v>
      </c>
      <c r="V146" s="254">
        <v>7437.2389082018699</v>
      </c>
      <c r="W146" s="255">
        <v>50.247898912004374</v>
      </c>
    </row>
    <row r="147" spans="1:23" s="10" customFormat="1" ht="21.6" customHeight="1" x14ac:dyDescent="0.15">
      <c r="A147" s="296"/>
      <c r="B147" s="297"/>
      <c r="C147" s="18" t="s">
        <v>19</v>
      </c>
      <c r="D147" s="244">
        <v>63.8</v>
      </c>
      <c r="E147" s="245">
        <v>4.3478260869565215</v>
      </c>
      <c r="F147" s="244">
        <v>348.84615384615387</v>
      </c>
      <c r="G147" s="245">
        <v>8.108108108108107</v>
      </c>
      <c r="H147" s="244">
        <v>208.20000000000002</v>
      </c>
      <c r="I147" s="245">
        <v>8.571428571428573</v>
      </c>
      <c r="J147" s="244">
        <v>355.85632183908035</v>
      </c>
      <c r="K147" s="245">
        <v>6.4705882352941106</v>
      </c>
      <c r="L147" s="244">
        <v>43.017857142857139</v>
      </c>
      <c r="M147" s="245">
        <v>5.4545454545454559</v>
      </c>
      <c r="N147" s="244">
        <v>18.60759493670886</v>
      </c>
      <c r="O147" s="245">
        <v>7.5949367088607689</v>
      </c>
      <c r="P147" s="244">
        <v>2.4666666666666668</v>
      </c>
      <c r="Q147" s="245">
        <v>6.6666666666666643</v>
      </c>
      <c r="R147" s="244"/>
      <c r="S147" s="245"/>
      <c r="T147" s="244"/>
      <c r="U147" s="245"/>
      <c r="V147" s="244">
        <v>1040.794594431467</v>
      </c>
      <c r="W147" s="245">
        <v>7.0318759709975716</v>
      </c>
    </row>
    <row r="148" spans="1:23" s="10" customFormat="1" ht="21.6" customHeight="1" x14ac:dyDescent="0.15">
      <c r="A148" s="296"/>
      <c r="B148" s="298"/>
      <c r="C148" s="18" t="s">
        <v>55</v>
      </c>
      <c r="D148" s="244"/>
      <c r="E148" s="245"/>
      <c r="F148" s="244">
        <v>348.84615384615387</v>
      </c>
      <c r="G148" s="245">
        <v>8.108108108108107</v>
      </c>
      <c r="H148" s="244">
        <v>347</v>
      </c>
      <c r="I148" s="245">
        <v>14.285714285714288</v>
      </c>
      <c r="J148" s="244">
        <v>226.4540229885057</v>
      </c>
      <c r="K148" s="245">
        <v>4.1176470588235254</v>
      </c>
      <c r="L148" s="244">
        <v>14.339285714285714</v>
      </c>
      <c r="M148" s="245">
        <v>1.8181818181818188</v>
      </c>
      <c r="N148" s="244"/>
      <c r="O148" s="245"/>
      <c r="P148" s="244"/>
      <c r="Q148" s="245"/>
      <c r="R148" s="244">
        <v>2.1666666666666665</v>
      </c>
      <c r="S148" s="245">
        <v>16.666666666666668</v>
      </c>
      <c r="T148" s="244"/>
      <c r="U148" s="245"/>
      <c r="V148" s="244">
        <v>938.8061292156118</v>
      </c>
      <c r="W148" s="245">
        <v>6.342815668698397</v>
      </c>
    </row>
    <row r="149" spans="1:23" s="10" customFormat="1" ht="21.6" customHeight="1" x14ac:dyDescent="0.15">
      <c r="A149" s="19"/>
      <c r="B149" s="20"/>
      <c r="C149" s="21" t="s">
        <v>56</v>
      </c>
      <c r="D149" s="246">
        <v>893.19999999999982</v>
      </c>
      <c r="E149" s="247">
        <v>60.869565217391298</v>
      </c>
      <c r="F149" s="246">
        <v>2093.0769230769233</v>
      </c>
      <c r="G149" s="247">
        <v>48.648648648648646</v>
      </c>
      <c r="H149" s="246">
        <v>971.5999999999998</v>
      </c>
      <c r="I149" s="247">
        <v>40</v>
      </c>
      <c r="J149" s="246">
        <v>1294.0229885057479</v>
      </c>
      <c r="K149" s="247">
        <v>23.529411764705877</v>
      </c>
      <c r="L149" s="246">
        <v>107.54464285714288</v>
      </c>
      <c r="M149" s="247">
        <v>13.636363636363644</v>
      </c>
      <c r="N149" s="246">
        <v>24.810126582278482</v>
      </c>
      <c r="O149" s="247">
        <v>10.126582278481026</v>
      </c>
      <c r="P149" s="246"/>
      <c r="Q149" s="247"/>
      <c r="R149" s="246"/>
      <c r="S149" s="247"/>
      <c r="T149" s="246"/>
      <c r="U149" s="247"/>
      <c r="V149" s="246">
        <v>5384.2546810220929</v>
      </c>
      <c r="W149" s="247">
        <v>36.377409448299652</v>
      </c>
    </row>
    <row r="150" spans="1:23" s="10" customFormat="1" ht="21.6" customHeight="1" x14ac:dyDescent="0.15">
      <c r="A150" s="20"/>
      <c r="B150" s="20"/>
      <c r="C150" s="23" t="s">
        <v>22</v>
      </c>
      <c r="D150" s="248">
        <v>1467.3999999999999</v>
      </c>
      <c r="E150" s="249">
        <v>100</v>
      </c>
      <c r="F150" s="248">
        <v>4302.4358974358984</v>
      </c>
      <c r="G150" s="249">
        <v>100</v>
      </c>
      <c r="H150" s="248">
        <v>2428.9999999999995</v>
      </c>
      <c r="I150" s="249">
        <v>100</v>
      </c>
      <c r="J150" s="248">
        <v>5499.5977011494297</v>
      </c>
      <c r="K150" s="249">
        <v>100</v>
      </c>
      <c r="L150" s="248">
        <v>788.66071428571399</v>
      </c>
      <c r="M150" s="249">
        <v>100</v>
      </c>
      <c r="N150" s="248">
        <v>244.99999999999969</v>
      </c>
      <c r="O150" s="249">
        <v>100</v>
      </c>
      <c r="P150" s="248">
        <v>37.000000000000014</v>
      </c>
      <c r="Q150" s="249">
        <v>100</v>
      </c>
      <c r="R150" s="248">
        <v>12.999999999999998</v>
      </c>
      <c r="S150" s="249">
        <v>100</v>
      </c>
      <c r="T150" s="248">
        <v>19</v>
      </c>
      <c r="U150" s="249">
        <v>100</v>
      </c>
      <c r="V150" s="248">
        <v>14801.094312871042</v>
      </c>
      <c r="W150" s="249">
        <v>100</v>
      </c>
    </row>
    <row r="151" spans="1:23" s="10" customFormat="1" ht="21.6" customHeight="1" x14ac:dyDescent="0.15">
      <c r="A151" s="20"/>
      <c r="B151" s="301" t="s">
        <v>57</v>
      </c>
      <c r="C151" s="17" t="s">
        <v>18</v>
      </c>
      <c r="D151" s="242">
        <v>637</v>
      </c>
      <c r="E151" s="243">
        <v>45.161290322580648</v>
      </c>
      <c r="F151" s="242">
        <v>780.11111111111086</v>
      </c>
      <c r="G151" s="243">
        <v>29.166666666666668</v>
      </c>
      <c r="H151" s="242">
        <v>740.48648648648634</v>
      </c>
      <c r="I151" s="243">
        <v>42.424242424242422</v>
      </c>
      <c r="J151" s="242">
        <v>2777.0769230769147</v>
      </c>
      <c r="K151" s="243">
        <v>73.743016759776481</v>
      </c>
      <c r="L151" s="242">
        <v>364.74311926605503</v>
      </c>
      <c r="M151" s="243">
        <v>78.301886792452834</v>
      </c>
      <c r="N151" s="242">
        <v>159.04347826086939</v>
      </c>
      <c r="O151" s="243">
        <v>89.85507246376811</v>
      </c>
      <c r="P151" s="242">
        <v>42.000000000000007</v>
      </c>
      <c r="Q151" s="243">
        <v>100</v>
      </c>
      <c r="R151" s="242">
        <v>8</v>
      </c>
      <c r="S151" s="243">
        <v>100</v>
      </c>
      <c r="T151" s="242">
        <v>21</v>
      </c>
      <c r="U151" s="243">
        <v>100</v>
      </c>
      <c r="V151" s="242">
        <v>5529.461118201436</v>
      </c>
      <c r="W151" s="243">
        <v>53.630456880910423</v>
      </c>
    </row>
    <row r="152" spans="1:23" s="10" customFormat="1" ht="21.6" customHeight="1" x14ac:dyDescent="0.15">
      <c r="A152" s="25"/>
      <c r="B152" s="302"/>
      <c r="C152" s="18" t="s">
        <v>58</v>
      </c>
      <c r="D152" s="244">
        <v>91</v>
      </c>
      <c r="E152" s="245">
        <v>6.4516129032258061</v>
      </c>
      <c r="F152" s="244">
        <v>278.61111111111109</v>
      </c>
      <c r="G152" s="245">
        <v>10.41666666666667</v>
      </c>
      <c r="H152" s="244">
        <v>528.91891891891885</v>
      </c>
      <c r="I152" s="245">
        <v>30.303030303030305</v>
      </c>
      <c r="J152" s="244">
        <v>210.38461538461544</v>
      </c>
      <c r="K152" s="245">
        <v>5.5865921787709638</v>
      </c>
      <c r="L152" s="244">
        <v>17.577981651376145</v>
      </c>
      <c r="M152" s="245">
        <v>3.773584905660377</v>
      </c>
      <c r="N152" s="244">
        <v>2.5652173913043477</v>
      </c>
      <c r="O152" s="245">
        <v>1.4492753623188419</v>
      </c>
      <c r="P152" s="244"/>
      <c r="Q152" s="245"/>
      <c r="R152" s="244"/>
      <c r="S152" s="245"/>
      <c r="T152" s="244"/>
      <c r="U152" s="245"/>
      <c r="V152" s="244">
        <v>1129.0578444573257</v>
      </c>
      <c r="W152" s="245">
        <v>10.950775626923649</v>
      </c>
    </row>
    <row r="153" spans="1:23" s="10" customFormat="1" ht="21.6" customHeight="1" x14ac:dyDescent="0.15">
      <c r="A153" s="25"/>
      <c r="B153" s="26"/>
      <c r="C153" s="18" t="s">
        <v>20</v>
      </c>
      <c r="D153" s="244"/>
      <c r="E153" s="245"/>
      <c r="F153" s="244">
        <v>390.05555555555554</v>
      </c>
      <c r="G153" s="245">
        <v>14.583333333333339</v>
      </c>
      <c r="H153" s="244">
        <v>52.891891891891895</v>
      </c>
      <c r="I153" s="245">
        <v>3.0303030303030312</v>
      </c>
      <c r="J153" s="244">
        <v>105.19230769230771</v>
      </c>
      <c r="K153" s="245">
        <v>2.7932960893854815</v>
      </c>
      <c r="L153" s="244">
        <v>13.183486238532108</v>
      </c>
      <c r="M153" s="245">
        <v>2.8301886792452824</v>
      </c>
      <c r="N153" s="244"/>
      <c r="O153" s="245"/>
      <c r="P153" s="244"/>
      <c r="Q153" s="245"/>
      <c r="R153" s="244"/>
      <c r="S153" s="245"/>
      <c r="T153" s="244"/>
      <c r="U153" s="245"/>
      <c r="V153" s="244">
        <v>561.32324137828721</v>
      </c>
      <c r="W153" s="245">
        <v>5.4442957911209655</v>
      </c>
    </row>
    <row r="154" spans="1:23" s="10" customFormat="1" ht="21.6" customHeight="1" x14ac:dyDescent="0.15">
      <c r="A154" s="19"/>
      <c r="B154" s="27"/>
      <c r="C154" s="21" t="s">
        <v>56</v>
      </c>
      <c r="D154" s="246">
        <v>682.5</v>
      </c>
      <c r="E154" s="247">
        <v>48.387096774193552</v>
      </c>
      <c r="F154" s="246">
        <v>1225.8888888888882</v>
      </c>
      <c r="G154" s="247">
        <v>45.833333333333329</v>
      </c>
      <c r="H154" s="246">
        <v>423.1351351351351</v>
      </c>
      <c r="I154" s="247">
        <v>24.242424242424246</v>
      </c>
      <c r="J154" s="246">
        <v>673.2307692307694</v>
      </c>
      <c r="K154" s="247">
        <v>17.877094972067084</v>
      </c>
      <c r="L154" s="246">
        <v>70.311926605504581</v>
      </c>
      <c r="M154" s="247">
        <v>15.094339622641508</v>
      </c>
      <c r="N154" s="246">
        <v>15.391304347826086</v>
      </c>
      <c r="O154" s="247">
        <v>8.6956521739130519</v>
      </c>
      <c r="P154" s="246"/>
      <c r="Q154" s="247"/>
      <c r="R154" s="246"/>
      <c r="S154" s="247"/>
      <c r="T154" s="246"/>
      <c r="U154" s="247"/>
      <c r="V154" s="246">
        <v>3090.4580242081233</v>
      </c>
      <c r="W154" s="247">
        <v>29.974471701044962</v>
      </c>
    </row>
    <row r="155" spans="1:23" s="10" customFormat="1" ht="21.6" customHeight="1" x14ac:dyDescent="0.15">
      <c r="A155" s="28"/>
      <c r="B155" s="32"/>
      <c r="C155" s="23" t="s">
        <v>22</v>
      </c>
      <c r="D155" s="248">
        <v>1410.5</v>
      </c>
      <c r="E155" s="249">
        <v>100</v>
      </c>
      <c r="F155" s="248">
        <v>2674.6666666666656</v>
      </c>
      <c r="G155" s="249">
        <v>100</v>
      </c>
      <c r="H155" s="248">
        <v>1745.4324324324321</v>
      </c>
      <c r="I155" s="249">
        <v>100</v>
      </c>
      <c r="J155" s="248">
        <v>3765.8846153846071</v>
      </c>
      <c r="K155" s="249">
        <v>100</v>
      </c>
      <c r="L155" s="248">
        <v>465.81651376146789</v>
      </c>
      <c r="M155" s="249">
        <v>100</v>
      </c>
      <c r="N155" s="248">
        <v>176.99999999999983</v>
      </c>
      <c r="O155" s="249">
        <v>100</v>
      </c>
      <c r="P155" s="248">
        <v>42.000000000000007</v>
      </c>
      <c r="Q155" s="249">
        <v>100</v>
      </c>
      <c r="R155" s="248">
        <v>8</v>
      </c>
      <c r="S155" s="249">
        <v>100</v>
      </c>
      <c r="T155" s="248">
        <v>21</v>
      </c>
      <c r="U155" s="249">
        <v>100</v>
      </c>
      <c r="V155" s="248">
        <v>10310.300228245173</v>
      </c>
      <c r="W155" s="249">
        <v>100</v>
      </c>
    </row>
    <row r="156" spans="1:23" ht="21.6" customHeight="1" x14ac:dyDescent="0.15">
      <c r="A156" s="28"/>
      <c r="B156" s="301" t="s">
        <v>59</v>
      </c>
      <c r="C156" s="17" t="s">
        <v>18</v>
      </c>
      <c r="D156" s="242"/>
      <c r="E156" s="243"/>
      <c r="F156" s="242">
        <v>608</v>
      </c>
      <c r="G156" s="243">
        <v>60.000000000000007</v>
      </c>
      <c r="H156" s="242">
        <v>91.5</v>
      </c>
      <c r="I156" s="243">
        <v>25</v>
      </c>
      <c r="J156" s="242">
        <v>943.32954545454595</v>
      </c>
      <c r="K156" s="243">
        <v>68.604651162790717</v>
      </c>
      <c r="L156" s="242">
        <v>159.26315789473685</v>
      </c>
      <c r="M156" s="243">
        <v>91.891891891891902</v>
      </c>
      <c r="N156" s="242">
        <v>100.82926829268284</v>
      </c>
      <c r="O156" s="243">
        <v>97.5</v>
      </c>
      <c r="P156" s="242">
        <v>13.333333333333332</v>
      </c>
      <c r="Q156" s="243">
        <v>83.333333333333329</v>
      </c>
      <c r="R156" s="242">
        <v>12.999999999999998</v>
      </c>
      <c r="S156" s="243">
        <v>100</v>
      </c>
      <c r="T156" s="242">
        <v>8</v>
      </c>
      <c r="U156" s="243">
        <v>100</v>
      </c>
      <c r="V156" s="242">
        <v>1937.2553049752989</v>
      </c>
      <c r="W156" s="243">
        <v>60.637072180067371</v>
      </c>
    </row>
    <row r="157" spans="1:23" ht="21.6" customHeight="1" x14ac:dyDescent="0.15">
      <c r="A157" s="28"/>
      <c r="B157" s="302"/>
      <c r="C157" s="18" t="s">
        <v>58</v>
      </c>
      <c r="D157" s="244"/>
      <c r="E157" s="245"/>
      <c r="F157" s="244">
        <v>50.666666666666664</v>
      </c>
      <c r="G157" s="245">
        <v>5</v>
      </c>
      <c r="H157" s="244">
        <v>30.5</v>
      </c>
      <c r="I157" s="245">
        <v>8.3333333333333339</v>
      </c>
      <c r="J157" s="244">
        <v>79.943181818181813</v>
      </c>
      <c r="K157" s="245">
        <v>5.8139534883720909</v>
      </c>
      <c r="L157" s="244">
        <v>4.6842105263157894</v>
      </c>
      <c r="M157" s="245">
        <v>2.7027027027027031</v>
      </c>
      <c r="N157" s="244"/>
      <c r="O157" s="245"/>
      <c r="P157" s="244">
        <v>2.6666666666666665</v>
      </c>
      <c r="Q157" s="245">
        <v>16.666666666666668</v>
      </c>
      <c r="R157" s="244"/>
      <c r="S157" s="245"/>
      <c r="T157" s="244"/>
      <c r="U157" s="245"/>
      <c r="V157" s="244">
        <v>168.46072567783091</v>
      </c>
      <c r="W157" s="245">
        <v>5.272906031641198</v>
      </c>
    </row>
    <row r="158" spans="1:23" ht="21.6" customHeight="1" x14ac:dyDescent="0.15">
      <c r="A158" s="28"/>
      <c r="B158" s="26"/>
      <c r="C158" s="18" t="s">
        <v>55</v>
      </c>
      <c r="D158" s="244"/>
      <c r="E158" s="245"/>
      <c r="F158" s="244">
        <v>50.666666666666664</v>
      </c>
      <c r="G158" s="245">
        <v>5</v>
      </c>
      <c r="H158" s="244">
        <v>61</v>
      </c>
      <c r="I158" s="245">
        <v>16.666666666666668</v>
      </c>
      <c r="J158" s="244">
        <v>79.943181818181813</v>
      </c>
      <c r="K158" s="245">
        <v>5.8139534883720909</v>
      </c>
      <c r="L158" s="244">
        <v>4.6842105263157894</v>
      </c>
      <c r="M158" s="245">
        <v>2.7027027027027031</v>
      </c>
      <c r="N158" s="244"/>
      <c r="O158" s="245"/>
      <c r="P158" s="244"/>
      <c r="Q158" s="245"/>
      <c r="R158" s="244"/>
      <c r="S158" s="245"/>
      <c r="T158" s="244"/>
      <c r="U158" s="245"/>
      <c r="V158" s="244">
        <v>196.29405901116425</v>
      </c>
      <c r="W158" s="245">
        <v>6.1441034613298617</v>
      </c>
    </row>
    <row r="159" spans="1:23" ht="21.6" customHeight="1" x14ac:dyDescent="0.15">
      <c r="A159" s="28"/>
      <c r="B159" s="27"/>
      <c r="C159" s="21" t="s">
        <v>21</v>
      </c>
      <c r="D159" s="246">
        <v>126.75</v>
      </c>
      <c r="E159" s="247">
        <v>100</v>
      </c>
      <c r="F159" s="246">
        <v>304</v>
      </c>
      <c r="G159" s="247">
        <v>30.000000000000004</v>
      </c>
      <c r="H159" s="246">
        <v>183</v>
      </c>
      <c r="I159" s="247">
        <v>50</v>
      </c>
      <c r="J159" s="246">
        <v>271.80681818181824</v>
      </c>
      <c r="K159" s="247">
        <v>19.767441860465116</v>
      </c>
      <c r="L159" s="246">
        <v>4.6842105263157894</v>
      </c>
      <c r="M159" s="247">
        <v>2.7027027027027031</v>
      </c>
      <c r="N159" s="246">
        <v>2.5853658536585367</v>
      </c>
      <c r="O159" s="247">
        <v>2.5000000000000022</v>
      </c>
      <c r="P159" s="246"/>
      <c r="Q159" s="247"/>
      <c r="R159" s="246"/>
      <c r="S159" s="247"/>
      <c r="T159" s="246"/>
      <c r="U159" s="247"/>
      <c r="V159" s="246">
        <v>892.82639456179265</v>
      </c>
      <c r="W159" s="247">
        <v>27.945918326961571</v>
      </c>
    </row>
    <row r="160" spans="1:23" ht="21.6" customHeight="1" x14ac:dyDescent="0.15">
      <c r="A160" s="28"/>
      <c r="B160" s="29"/>
      <c r="C160" s="23" t="s">
        <v>22</v>
      </c>
      <c r="D160" s="248">
        <v>126.75</v>
      </c>
      <c r="E160" s="249">
        <v>100</v>
      </c>
      <c r="F160" s="248">
        <v>1013.3333333333333</v>
      </c>
      <c r="G160" s="249">
        <v>100</v>
      </c>
      <c r="H160" s="248">
        <v>366</v>
      </c>
      <c r="I160" s="249">
        <v>100</v>
      </c>
      <c r="J160" s="248">
        <v>1375.0227272727277</v>
      </c>
      <c r="K160" s="249">
        <v>100</v>
      </c>
      <c r="L160" s="248">
        <v>173.31578947368419</v>
      </c>
      <c r="M160" s="249">
        <v>100</v>
      </c>
      <c r="N160" s="248">
        <v>103.41463414634137</v>
      </c>
      <c r="O160" s="249">
        <v>100</v>
      </c>
      <c r="P160" s="248">
        <v>15.999999999999998</v>
      </c>
      <c r="Q160" s="249">
        <v>100</v>
      </c>
      <c r="R160" s="248">
        <v>12.999999999999998</v>
      </c>
      <c r="S160" s="249">
        <v>100</v>
      </c>
      <c r="T160" s="248">
        <v>8</v>
      </c>
      <c r="U160" s="249">
        <v>100</v>
      </c>
      <c r="V160" s="248">
        <v>3194.8364842260867</v>
      </c>
      <c r="W160" s="249">
        <v>100</v>
      </c>
    </row>
    <row r="161" spans="1:23" ht="21.6" customHeight="1" x14ac:dyDescent="0.15">
      <c r="A161" s="28"/>
      <c r="B161" s="301" t="s">
        <v>60</v>
      </c>
      <c r="C161" s="17" t="s">
        <v>18</v>
      </c>
      <c r="D161" s="242">
        <v>29.666666666666668</v>
      </c>
      <c r="E161" s="243">
        <v>25</v>
      </c>
      <c r="F161" s="242">
        <v>143.61904761904762</v>
      </c>
      <c r="G161" s="243">
        <v>39.999999999999993</v>
      </c>
      <c r="H161" s="242">
        <v>104.5</v>
      </c>
      <c r="I161" s="243">
        <v>50</v>
      </c>
      <c r="J161" s="242">
        <v>235.8620689655173</v>
      </c>
      <c r="K161" s="243">
        <v>71.428571428571431</v>
      </c>
      <c r="L161" s="242">
        <v>29.538461538461533</v>
      </c>
      <c r="M161" s="243">
        <v>92.307692307692307</v>
      </c>
      <c r="N161" s="242">
        <v>9</v>
      </c>
      <c r="O161" s="243">
        <v>100</v>
      </c>
      <c r="P161" s="242"/>
      <c r="Q161" s="243"/>
      <c r="R161" s="242">
        <v>3</v>
      </c>
      <c r="S161" s="243">
        <v>100</v>
      </c>
      <c r="T161" s="242"/>
      <c r="U161" s="243"/>
      <c r="V161" s="242">
        <v>555.18624478969309</v>
      </c>
      <c r="W161" s="243">
        <v>52.330583465576289</v>
      </c>
    </row>
    <row r="162" spans="1:23" ht="21.6" customHeight="1" x14ac:dyDescent="0.15">
      <c r="A162" s="28"/>
      <c r="B162" s="302"/>
      <c r="C162" s="18" t="s">
        <v>19</v>
      </c>
      <c r="D162" s="244"/>
      <c r="E162" s="245"/>
      <c r="F162" s="244"/>
      <c r="G162" s="245"/>
      <c r="H162" s="244">
        <v>41.8</v>
      </c>
      <c r="I162" s="245">
        <v>20</v>
      </c>
      <c r="J162" s="244"/>
      <c r="K162" s="245"/>
      <c r="L162" s="244"/>
      <c r="M162" s="245"/>
      <c r="N162" s="244"/>
      <c r="O162" s="245"/>
      <c r="P162" s="244"/>
      <c r="Q162" s="245"/>
      <c r="R162" s="244"/>
      <c r="S162" s="245"/>
      <c r="T162" s="244"/>
      <c r="U162" s="245"/>
      <c r="V162" s="244">
        <v>41.8</v>
      </c>
      <c r="W162" s="245">
        <v>3.9399722334433775</v>
      </c>
    </row>
    <row r="163" spans="1:23" ht="21.6" customHeight="1" x14ac:dyDescent="0.15">
      <c r="A163" s="28"/>
      <c r="B163" s="26"/>
      <c r="C163" s="18" t="s">
        <v>20</v>
      </c>
      <c r="D163" s="244"/>
      <c r="E163" s="245"/>
      <c r="F163" s="244">
        <v>17.952380952380953</v>
      </c>
      <c r="G163" s="245">
        <v>4.9999999999999991</v>
      </c>
      <c r="H163" s="244">
        <v>20.9</v>
      </c>
      <c r="I163" s="245">
        <v>10</v>
      </c>
      <c r="J163" s="244"/>
      <c r="K163" s="245"/>
      <c r="L163" s="244"/>
      <c r="M163" s="245"/>
      <c r="N163" s="244"/>
      <c r="O163" s="245"/>
      <c r="P163" s="244"/>
      <c r="Q163" s="245"/>
      <c r="R163" s="244"/>
      <c r="S163" s="245"/>
      <c r="T163" s="244"/>
      <c r="U163" s="245"/>
      <c r="V163" s="244">
        <v>38.852380952380955</v>
      </c>
      <c r="W163" s="245">
        <v>3.6621364152044338</v>
      </c>
    </row>
    <row r="164" spans="1:23" ht="21.6" customHeight="1" x14ac:dyDescent="0.15">
      <c r="A164" s="28"/>
      <c r="B164" s="27"/>
      <c r="C164" s="21" t="s">
        <v>21</v>
      </c>
      <c r="D164" s="250">
        <v>89</v>
      </c>
      <c r="E164" s="251">
        <v>75</v>
      </c>
      <c r="F164" s="246">
        <v>197.47619047619051</v>
      </c>
      <c r="G164" s="247">
        <v>55</v>
      </c>
      <c r="H164" s="246">
        <v>41.8</v>
      </c>
      <c r="I164" s="247">
        <v>20</v>
      </c>
      <c r="J164" s="246">
        <v>94.344827586206875</v>
      </c>
      <c r="K164" s="247">
        <v>28.571428571428562</v>
      </c>
      <c r="L164" s="246">
        <v>2.4615384615384617</v>
      </c>
      <c r="M164" s="247">
        <v>7.6923076923076943</v>
      </c>
      <c r="N164" s="246"/>
      <c r="O164" s="247"/>
      <c r="P164" s="246"/>
      <c r="Q164" s="247"/>
      <c r="R164" s="246"/>
      <c r="S164" s="247"/>
      <c r="T164" s="246"/>
      <c r="U164" s="247"/>
      <c r="V164" s="246">
        <v>425.08255652393581</v>
      </c>
      <c r="W164" s="247">
        <v>40.06730788577589</v>
      </c>
    </row>
    <row r="165" spans="1:23" ht="21.6" customHeight="1" x14ac:dyDescent="0.15">
      <c r="A165" s="28"/>
      <c r="B165" s="29"/>
      <c r="C165" s="23" t="s">
        <v>22</v>
      </c>
      <c r="D165" s="252">
        <v>118.66666666666667</v>
      </c>
      <c r="E165" s="253">
        <v>100</v>
      </c>
      <c r="F165" s="248">
        <v>359.04761904761909</v>
      </c>
      <c r="G165" s="249">
        <v>100</v>
      </c>
      <c r="H165" s="248">
        <v>209</v>
      </c>
      <c r="I165" s="249">
        <v>100</v>
      </c>
      <c r="J165" s="248">
        <v>330.20689655172418</v>
      </c>
      <c r="K165" s="249">
        <v>100</v>
      </c>
      <c r="L165" s="248">
        <v>31.999999999999993</v>
      </c>
      <c r="M165" s="249">
        <v>100</v>
      </c>
      <c r="N165" s="248">
        <v>9</v>
      </c>
      <c r="O165" s="249">
        <v>100</v>
      </c>
      <c r="P165" s="248"/>
      <c r="Q165" s="249"/>
      <c r="R165" s="248">
        <v>3</v>
      </c>
      <c r="S165" s="249">
        <v>100</v>
      </c>
      <c r="T165" s="248"/>
      <c r="U165" s="249"/>
      <c r="V165" s="248">
        <v>1060.92118226601</v>
      </c>
      <c r="W165" s="249">
        <v>100</v>
      </c>
    </row>
    <row r="166" spans="1:23" ht="21.6" customHeight="1" x14ac:dyDescent="0.15">
      <c r="A166" s="28"/>
      <c r="B166" s="301" t="s">
        <v>61</v>
      </c>
      <c r="C166" s="17" t="s">
        <v>18</v>
      </c>
      <c r="D166" s="242">
        <v>29.142857142857139</v>
      </c>
      <c r="E166" s="243">
        <v>21.428571428571427</v>
      </c>
      <c r="F166" s="242">
        <v>322.96000000000009</v>
      </c>
      <c r="G166" s="243">
        <v>45.833333333333343</v>
      </c>
      <c r="H166" s="242">
        <v>187.13333333333338</v>
      </c>
      <c r="I166" s="243">
        <v>46.666666666666671</v>
      </c>
      <c r="J166" s="242">
        <v>886.36363636363717</v>
      </c>
      <c r="K166" s="243">
        <v>70.312500000000028</v>
      </c>
      <c r="L166" s="242">
        <v>86.133333333333312</v>
      </c>
      <c r="M166" s="243">
        <v>84.444444444444443</v>
      </c>
      <c r="N166" s="242">
        <v>45.359999999999985</v>
      </c>
      <c r="O166" s="243">
        <v>87.500000000000014</v>
      </c>
      <c r="P166" s="242">
        <v>6.75</v>
      </c>
      <c r="Q166" s="243">
        <v>75</v>
      </c>
      <c r="R166" s="242">
        <v>3</v>
      </c>
      <c r="S166" s="243">
        <v>100</v>
      </c>
      <c r="T166" s="242"/>
      <c r="U166" s="243"/>
      <c r="V166" s="242">
        <v>1566.8431601731609</v>
      </c>
      <c r="W166" s="243">
        <v>58.725360598647597</v>
      </c>
    </row>
    <row r="167" spans="1:23" ht="21.6" customHeight="1" x14ac:dyDescent="0.15">
      <c r="A167" s="28"/>
      <c r="B167" s="302"/>
      <c r="C167" s="18" t="s">
        <v>25</v>
      </c>
      <c r="D167" s="244">
        <v>9.7142857142857135</v>
      </c>
      <c r="E167" s="245">
        <v>7.1428571428571423</v>
      </c>
      <c r="F167" s="244">
        <v>29.36</v>
      </c>
      <c r="G167" s="245">
        <v>4.1666666666666661</v>
      </c>
      <c r="H167" s="244">
        <v>53.466666666666669</v>
      </c>
      <c r="I167" s="245">
        <v>13.333333333333332</v>
      </c>
      <c r="J167" s="244">
        <v>19.696969696969695</v>
      </c>
      <c r="K167" s="245">
        <v>1.5624999999999991</v>
      </c>
      <c r="L167" s="244">
        <v>4.5333333333333332</v>
      </c>
      <c r="M167" s="245">
        <v>4.4444444444444455</v>
      </c>
      <c r="N167" s="244">
        <v>2.16</v>
      </c>
      <c r="O167" s="245">
        <v>4.1666666666666687</v>
      </c>
      <c r="P167" s="244"/>
      <c r="Q167" s="245"/>
      <c r="R167" s="244"/>
      <c r="S167" s="245"/>
      <c r="T167" s="244"/>
      <c r="U167" s="245"/>
      <c r="V167" s="244">
        <v>118.93125541125539</v>
      </c>
      <c r="W167" s="245">
        <v>4.4575494459215426</v>
      </c>
    </row>
    <row r="168" spans="1:23" ht="21.6" customHeight="1" x14ac:dyDescent="0.15">
      <c r="A168" s="28"/>
      <c r="B168" s="26"/>
      <c r="C168" s="18" t="s">
        <v>20</v>
      </c>
      <c r="D168" s="244">
        <v>19.428571428571427</v>
      </c>
      <c r="E168" s="245">
        <v>14.285714285714285</v>
      </c>
      <c r="F168" s="244">
        <v>117.44</v>
      </c>
      <c r="G168" s="245">
        <v>16.666666666666664</v>
      </c>
      <c r="H168" s="244">
        <v>53.466666666666669</v>
      </c>
      <c r="I168" s="245">
        <v>13.333333333333332</v>
      </c>
      <c r="J168" s="244">
        <v>137.87878787878785</v>
      </c>
      <c r="K168" s="245">
        <v>10.937499999999993</v>
      </c>
      <c r="L168" s="244">
        <v>2.2666666666666666</v>
      </c>
      <c r="M168" s="245">
        <v>2.2222222222222228</v>
      </c>
      <c r="N168" s="244">
        <v>2.16</v>
      </c>
      <c r="O168" s="245">
        <v>4.1666666666666687</v>
      </c>
      <c r="P168" s="244">
        <v>2.25</v>
      </c>
      <c r="Q168" s="245">
        <v>25</v>
      </c>
      <c r="R168" s="244"/>
      <c r="S168" s="245"/>
      <c r="T168" s="244"/>
      <c r="U168" s="245"/>
      <c r="V168" s="244">
        <v>334.89069264069263</v>
      </c>
      <c r="W168" s="245">
        <v>12.551720035770566</v>
      </c>
    </row>
    <row r="169" spans="1:23" ht="21.6" customHeight="1" x14ac:dyDescent="0.15">
      <c r="A169" s="28"/>
      <c r="B169" s="27"/>
      <c r="C169" s="21" t="s">
        <v>21</v>
      </c>
      <c r="D169" s="246">
        <v>77.714285714285708</v>
      </c>
      <c r="E169" s="247">
        <v>57.142857142857139</v>
      </c>
      <c r="F169" s="246">
        <v>234.88000000000005</v>
      </c>
      <c r="G169" s="247">
        <v>33.333333333333336</v>
      </c>
      <c r="H169" s="246">
        <v>106.93333333333334</v>
      </c>
      <c r="I169" s="247">
        <v>26.666666666666664</v>
      </c>
      <c r="J169" s="246">
        <v>216.6666666666666</v>
      </c>
      <c r="K169" s="247">
        <v>17.187499999999986</v>
      </c>
      <c r="L169" s="246">
        <v>9.0666666666666664</v>
      </c>
      <c r="M169" s="247">
        <v>8.8888888888888911</v>
      </c>
      <c r="N169" s="246">
        <v>2.16</v>
      </c>
      <c r="O169" s="247">
        <v>4.1666666666666687</v>
      </c>
      <c r="P169" s="246"/>
      <c r="Q169" s="247"/>
      <c r="R169" s="246"/>
      <c r="S169" s="247"/>
      <c r="T169" s="246"/>
      <c r="U169" s="247"/>
      <c r="V169" s="246">
        <v>647.42095238095237</v>
      </c>
      <c r="W169" s="247">
        <v>24.265369919660287</v>
      </c>
    </row>
    <row r="170" spans="1:23" ht="21.6" customHeight="1" x14ac:dyDescent="0.15">
      <c r="A170" s="28"/>
      <c r="B170" s="29"/>
      <c r="C170" s="23" t="s">
        <v>22</v>
      </c>
      <c r="D170" s="248">
        <v>136</v>
      </c>
      <c r="E170" s="249">
        <v>100</v>
      </c>
      <c r="F170" s="248">
        <v>704.6400000000001</v>
      </c>
      <c r="G170" s="249">
        <v>100</v>
      </c>
      <c r="H170" s="248">
        <v>401.00000000000006</v>
      </c>
      <c r="I170" s="249">
        <v>100</v>
      </c>
      <c r="J170" s="248">
        <v>1260.6060606060612</v>
      </c>
      <c r="K170" s="249">
        <v>100</v>
      </c>
      <c r="L170" s="248">
        <v>101.99999999999997</v>
      </c>
      <c r="M170" s="249">
        <v>100</v>
      </c>
      <c r="N170" s="248">
        <v>51.839999999999975</v>
      </c>
      <c r="O170" s="249">
        <v>100</v>
      </c>
      <c r="P170" s="248">
        <v>9</v>
      </c>
      <c r="Q170" s="249">
        <v>100</v>
      </c>
      <c r="R170" s="248">
        <v>3</v>
      </c>
      <c r="S170" s="249">
        <v>100</v>
      </c>
      <c r="T170" s="248"/>
      <c r="U170" s="249"/>
      <c r="V170" s="248">
        <v>2668.0860606060614</v>
      </c>
      <c r="W170" s="249">
        <v>100</v>
      </c>
    </row>
    <row r="171" spans="1:23" ht="21.6" customHeight="1" x14ac:dyDescent="0.15">
      <c r="A171" s="19"/>
      <c r="B171" s="301" t="s">
        <v>62</v>
      </c>
      <c r="C171" s="17" t="s">
        <v>18</v>
      </c>
      <c r="D171" s="242">
        <v>1.2222222222222223</v>
      </c>
      <c r="E171" s="243">
        <v>6.6666666666666679</v>
      </c>
      <c r="F171" s="242">
        <v>31.296296296296305</v>
      </c>
      <c r="G171" s="243">
        <v>54.166666666666671</v>
      </c>
      <c r="H171" s="242">
        <v>15.157894736842106</v>
      </c>
      <c r="I171" s="243">
        <v>33.333333333333336</v>
      </c>
      <c r="J171" s="242">
        <v>69.372549019607817</v>
      </c>
      <c r="K171" s="243">
        <v>59.183673469387756</v>
      </c>
      <c r="L171" s="242">
        <v>14</v>
      </c>
      <c r="M171" s="243">
        <v>100</v>
      </c>
      <c r="N171" s="242">
        <v>4</v>
      </c>
      <c r="O171" s="243">
        <v>66.666666666666671</v>
      </c>
      <c r="P171" s="242">
        <v>4</v>
      </c>
      <c r="Q171" s="243">
        <v>100</v>
      </c>
      <c r="R171" s="242"/>
      <c r="S171" s="243"/>
      <c r="T171" s="242"/>
      <c r="U171" s="243"/>
      <c r="V171" s="242">
        <v>139.04896227496846</v>
      </c>
      <c r="W171" s="243">
        <v>52.910467070090412</v>
      </c>
    </row>
    <row r="172" spans="1:23" ht="21.6" customHeight="1" x14ac:dyDescent="0.15">
      <c r="A172" s="19"/>
      <c r="B172" s="302"/>
      <c r="C172" s="18" t="s">
        <v>58</v>
      </c>
      <c r="D172" s="244">
        <v>2.4444444444444446</v>
      </c>
      <c r="E172" s="245">
        <v>13.333333333333336</v>
      </c>
      <c r="F172" s="244"/>
      <c r="G172" s="245"/>
      <c r="H172" s="244">
        <v>7.5789473684210522</v>
      </c>
      <c r="I172" s="245">
        <v>16.666666666666664</v>
      </c>
      <c r="J172" s="244">
        <v>7.1764705882352935</v>
      </c>
      <c r="K172" s="245">
        <v>6.1224489795918382</v>
      </c>
      <c r="L172" s="244"/>
      <c r="M172" s="245"/>
      <c r="N172" s="244">
        <v>2</v>
      </c>
      <c r="O172" s="245">
        <v>33.333333333333336</v>
      </c>
      <c r="P172" s="244"/>
      <c r="Q172" s="245"/>
      <c r="R172" s="244"/>
      <c r="S172" s="245"/>
      <c r="T172" s="244"/>
      <c r="U172" s="245"/>
      <c r="V172" s="244">
        <v>19.199862401100791</v>
      </c>
      <c r="W172" s="245">
        <v>7.3058703258412425</v>
      </c>
    </row>
    <row r="173" spans="1:23" ht="21.6" customHeight="1" x14ac:dyDescent="0.15">
      <c r="A173" s="19"/>
      <c r="B173" s="31"/>
      <c r="C173" s="18" t="s">
        <v>55</v>
      </c>
      <c r="D173" s="244"/>
      <c r="E173" s="245"/>
      <c r="F173" s="244">
        <v>2.4074074074074074</v>
      </c>
      <c r="G173" s="245">
        <v>4.1666666666666661</v>
      </c>
      <c r="H173" s="244">
        <v>7.5789473684210522</v>
      </c>
      <c r="I173" s="245">
        <v>16.666666666666664</v>
      </c>
      <c r="J173" s="244">
        <v>2.392156862745098</v>
      </c>
      <c r="K173" s="245">
        <v>2.0408163265306127</v>
      </c>
      <c r="L173" s="244"/>
      <c r="M173" s="245"/>
      <c r="N173" s="244"/>
      <c r="O173" s="245"/>
      <c r="P173" s="244"/>
      <c r="Q173" s="245"/>
      <c r="R173" s="244"/>
      <c r="S173" s="245"/>
      <c r="T173" s="244"/>
      <c r="U173" s="245"/>
      <c r="V173" s="244">
        <v>12.378511638573558</v>
      </c>
      <c r="W173" s="245">
        <v>4.7102317177622082</v>
      </c>
    </row>
    <row r="174" spans="1:23" ht="21.6" customHeight="1" x14ac:dyDescent="0.15">
      <c r="A174" s="28"/>
      <c r="B174" s="27"/>
      <c r="C174" s="21" t="s">
        <v>26</v>
      </c>
      <c r="D174" s="246">
        <v>14.666666666666664</v>
      </c>
      <c r="E174" s="247">
        <v>79.999999999999986</v>
      </c>
      <c r="F174" s="246">
        <v>24.07407407407408</v>
      </c>
      <c r="G174" s="247">
        <v>41.666666666666671</v>
      </c>
      <c r="H174" s="246">
        <v>15.157894736842106</v>
      </c>
      <c r="I174" s="247">
        <v>33.333333333333336</v>
      </c>
      <c r="J174" s="246">
        <v>38.274509803921561</v>
      </c>
      <c r="K174" s="247">
        <v>32.653061224489797</v>
      </c>
      <c r="L174" s="246"/>
      <c r="M174" s="247"/>
      <c r="N174" s="246"/>
      <c r="O174" s="247"/>
      <c r="P174" s="246"/>
      <c r="Q174" s="247"/>
      <c r="R174" s="246"/>
      <c r="S174" s="247"/>
      <c r="T174" s="246"/>
      <c r="U174" s="247"/>
      <c r="V174" s="246">
        <v>92.173145281504418</v>
      </c>
      <c r="W174" s="247">
        <v>35.073430886306163</v>
      </c>
    </row>
    <row r="175" spans="1:23" ht="21.6" customHeight="1" x14ac:dyDescent="0.15">
      <c r="A175" s="33"/>
      <c r="B175" s="29"/>
      <c r="C175" s="23" t="s">
        <v>22</v>
      </c>
      <c r="D175" s="248">
        <v>18.333333333333332</v>
      </c>
      <c r="E175" s="249">
        <v>100</v>
      </c>
      <c r="F175" s="248">
        <v>57.777777777777786</v>
      </c>
      <c r="G175" s="249">
        <v>100</v>
      </c>
      <c r="H175" s="248">
        <v>45.473684210526315</v>
      </c>
      <c r="I175" s="249">
        <v>100</v>
      </c>
      <c r="J175" s="248">
        <v>117.21568627450976</v>
      </c>
      <c r="K175" s="249">
        <v>100</v>
      </c>
      <c r="L175" s="248">
        <v>14</v>
      </c>
      <c r="M175" s="249">
        <v>100</v>
      </c>
      <c r="N175" s="248">
        <v>6</v>
      </c>
      <c r="O175" s="249">
        <v>100</v>
      </c>
      <c r="P175" s="248">
        <v>4</v>
      </c>
      <c r="Q175" s="249">
        <v>100</v>
      </c>
      <c r="R175" s="248"/>
      <c r="S175" s="249"/>
      <c r="T175" s="248"/>
      <c r="U175" s="249"/>
      <c r="V175" s="248">
        <v>262.80048159614716</v>
      </c>
      <c r="W175" s="249">
        <v>100</v>
      </c>
    </row>
    <row r="176" spans="1:23" ht="21.6" customHeight="1" x14ac:dyDescent="0.15">
      <c r="A176" s="303" t="s">
        <v>53</v>
      </c>
      <c r="B176" s="301" t="s">
        <v>63</v>
      </c>
      <c r="C176" s="17" t="s">
        <v>18</v>
      </c>
      <c r="D176" s="242"/>
      <c r="E176" s="243"/>
      <c r="F176" s="242">
        <v>108.42857142857144</v>
      </c>
      <c r="G176" s="243">
        <v>42.857142857142861</v>
      </c>
      <c r="H176" s="242">
        <v>62.5</v>
      </c>
      <c r="I176" s="243">
        <v>50</v>
      </c>
      <c r="J176" s="242">
        <v>151.76470588235293</v>
      </c>
      <c r="K176" s="243">
        <v>70.588235294117638</v>
      </c>
      <c r="L176" s="242">
        <v>9.6000000000000014</v>
      </c>
      <c r="M176" s="243">
        <v>60.000000000000007</v>
      </c>
      <c r="N176" s="242">
        <v>7</v>
      </c>
      <c r="O176" s="243">
        <v>100</v>
      </c>
      <c r="P176" s="242"/>
      <c r="Q176" s="243"/>
      <c r="R176" s="242"/>
      <c r="S176" s="243"/>
      <c r="T176" s="242"/>
      <c r="U176" s="243"/>
      <c r="V176" s="242">
        <v>339.2932773109244</v>
      </c>
      <c r="W176" s="243">
        <v>55.080077485539675</v>
      </c>
    </row>
    <row r="177" spans="1:23" ht="21.6" customHeight="1" x14ac:dyDescent="0.15">
      <c r="A177" s="296"/>
      <c r="B177" s="302"/>
      <c r="C177" s="18" t="s">
        <v>19</v>
      </c>
      <c r="D177" s="244"/>
      <c r="E177" s="245"/>
      <c r="F177" s="244"/>
      <c r="G177" s="245"/>
      <c r="H177" s="244"/>
      <c r="I177" s="245"/>
      <c r="J177" s="244"/>
      <c r="K177" s="245"/>
      <c r="L177" s="244"/>
      <c r="M177" s="245"/>
      <c r="N177" s="244"/>
      <c r="O177" s="245"/>
      <c r="P177" s="244"/>
      <c r="Q177" s="245"/>
      <c r="R177" s="244"/>
      <c r="S177" s="245"/>
      <c r="T177" s="244"/>
      <c r="U177" s="245"/>
      <c r="V177" s="244"/>
      <c r="W177" s="245"/>
    </row>
    <row r="178" spans="1:23" ht="21.6" customHeight="1" x14ac:dyDescent="0.15">
      <c r="A178" s="296"/>
      <c r="B178" s="31"/>
      <c r="C178" s="18" t="s">
        <v>55</v>
      </c>
      <c r="D178" s="244"/>
      <c r="E178" s="245"/>
      <c r="F178" s="244"/>
      <c r="G178" s="245"/>
      <c r="H178" s="244">
        <v>31.25</v>
      </c>
      <c r="I178" s="245">
        <v>25</v>
      </c>
      <c r="J178" s="244">
        <v>12.647058823529411</v>
      </c>
      <c r="K178" s="245">
        <v>5.8823529411764701</v>
      </c>
      <c r="L178" s="244">
        <v>6.4</v>
      </c>
      <c r="M178" s="245">
        <v>40</v>
      </c>
      <c r="N178" s="244"/>
      <c r="O178" s="245"/>
      <c r="P178" s="244"/>
      <c r="Q178" s="245"/>
      <c r="R178" s="244"/>
      <c r="S178" s="245"/>
      <c r="T178" s="244"/>
      <c r="U178" s="245"/>
      <c r="V178" s="244">
        <v>50.297058823529412</v>
      </c>
      <c r="W178" s="245">
        <v>8.1651069518716586</v>
      </c>
    </row>
    <row r="179" spans="1:23" ht="21.6" customHeight="1" x14ac:dyDescent="0.15">
      <c r="A179" s="28"/>
      <c r="B179" s="27"/>
      <c r="C179" s="21" t="s">
        <v>56</v>
      </c>
      <c r="D179" s="246"/>
      <c r="E179" s="247"/>
      <c r="F179" s="246">
        <v>144.57142857142858</v>
      </c>
      <c r="G179" s="247">
        <v>57.142857142857139</v>
      </c>
      <c r="H179" s="246">
        <v>31.25</v>
      </c>
      <c r="I179" s="247">
        <v>25</v>
      </c>
      <c r="J179" s="246">
        <v>50.588235294117645</v>
      </c>
      <c r="K179" s="247">
        <v>23.52941176470588</v>
      </c>
      <c r="L179" s="246"/>
      <c r="M179" s="247"/>
      <c r="N179" s="246"/>
      <c r="O179" s="247"/>
      <c r="P179" s="246"/>
      <c r="Q179" s="247"/>
      <c r="R179" s="246"/>
      <c r="S179" s="247"/>
      <c r="T179" s="246"/>
      <c r="U179" s="247"/>
      <c r="V179" s="246">
        <v>226.40966386554624</v>
      </c>
      <c r="W179" s="247">
        <v>36.754815562588675</v>
      </c>
    </row>
    <row r="180" spans="1:23" ht="21.6" customHeight="1" x14ac:dyDescent="0.15">
      <c r="A180" s="28"/>
      <c r="B180" s="29"/>
      <c r="C180" s="23" t="s">
        <v>22</v>
      </c>
      <c r="D180" s="248"/>
      <c r="E180" s="249"/>
      <c r="F180" s="248">
        <v>253.00000000000003</v>
      </c>
      <c r="G180" s="249">
        <v>100</v>
      </c>
      <c r="H180" s="248">
        <v>125</v>
      </c>
      <c r="I180" s="249">
        <v>100</v>
      </c>
      <c r="J180" s="248">
        <v>215</v>
      </c>
      <c r="K180" s="249">
        <v>100</v>
      </c>
      <c r="L180" s="248">
        <v>16</v>
      </c>
      <c r="M180" s="249">
        <v>100</v>
      </c>
      <c r="N180" s="248">
        <v>7</v>
      </c>
      <c r="O180" s="249">
        <v>100</v>
      </c>
      <c r="P180" s="248"/>
      <c r="Q180" s="249"/>
      <c r="R180" s="248"/>
      <c r="S180" s="249"/>
      <c r="T180" s="248"/>
      <c r="U180" s="249"/>
      <c r="V180" s="248">
        <v>616</v>
      </c>
      <c r="W180" s="249">
        <v>100</v>
      </c>
    </row>
    <row r="181" spans="1:23" ht="21.6" customHeight="1" x14ac:dyDescent="0.15">
      <c r="A181" s="20"/>
      <c r="B181" s="30" t="s">
        <v>22</v>
      </c>
      <c r="C181" s="17" t="s">
        <v>18</v>
      </c>
      <c r="D181" s="242">
        <v>1207.4317460317461</v>
      </c>
      <c r="E181" s="243">
        <v>36.838336797148756</v>
      </c>
      <c r="F181" s="242">
        <v>3506.0816931216932</v>
      </c>
      <c r="G181" s="243">
        <v>37.43853333798809</v>
      </c>
      <c r="H181" s="242">
        <v>2103.4777145566613</v>
      </c>
      <c r="I181" s="243">
        <v>39.532321534058156</v>
      </c>
      <c r="J181" s="242">
        <v>8687.033796578673</v>
      </c>
      <c r="K181" s="243">
        <v>69.144828300991477</v>
      </c>
      <c r="L181" s="242">
        <v>1287.0370006040148</v>
      </c>
      <c r="M181" s="243">
        <v>80.854544933769546</v>
      </c>
      <c r="N181" s="242">
        <v>526.81502503456454</v>
      </c>
      <c r="O181" s="243">
        <v>87.911714823036959</v>
      </c>
      <c r="P181" s="242">
        <v>100.61666666666669</v>
      </c>
      <c r="Q181" s="243">
        <v>93.163580246913583</v>
      </c>
      <c r="R181" s="242">
        <v>37.833333333333329</v>
      </c>
      <c r="S181" s="243">
        <v>94.583333333333314</v>
      </c>
      <c r="T181" s="242">
        <v>48</v>
      </c>
      <c r="U181" s="243">
        <v>100</v>
      </c>
      <c r="V181" s="242">
        <v>17504.32697592735</v>
      </c>
      <c r="W181" s="243">
        <v>53.181948010036038</v>
      </c>
    </row>
    <row r="182" spans="1:23" ht="21.6" customHeight="1" x14ac:dyDescent="0.15">
      <c r="A182" s="20"/>
      <c r="B182" s="31"/>
      <c r="C182" s="18" t="s">
        <v>58</v>
      </c>
      <c r="D182" s="244">
        <v>166.95873015873019</v>
      </c>
      <c r="E182" s="245">
        <v>5.0938547483328058</v>
      </c>
      <c r="F182" s="244">
        <v>707.48393162393154</v>
      </c>
      <c r="G182" s="245">
        <v>7.554633085748268</v>
      </c>
      <c r="H182" s="244">
        <v>870.46453295400659</v>
      </c>
      <c r="I182" s="245">
        <v>16.359328916391334</v>
      </c>
      <c r="J182" s="244">
        <v>673.05755932708269</v>
      </c>
      <c r="K182" s="245">
        <v>5.3572313019760962</v>
      </c>
      <c r="L182" s="244">
        <v>69.813382653882414</v>
      </c>
      <c r="M182" s="245">
        <v>4.385832949726912</v>
      </c>
      <c r="N182" s="244">
        <v>25.332812328013208</v>
      </c>
      <c r="O182" s="245">
        <v>4.2273869711663865</v>
      </c>
      <c r="P182" s="244">
        <v>5.1333333333333329</v>
      </c>
      <c r="Q182" s="245">
        <v>4.7530864197530844</v>
      </c>
      <c r="R182" s="244"/>
      <c r="S182" s="245"/>
      <c r="T182" s="244"/>
      <c r="U182" s="245"/>
      <c r="V182" s="244">
        <v>2518.2442823789797</v>
      </c>
      <c r="W182" s="245">
        <v>7.6509731957263263</v>
      </c>
    </row>
    <row r="183" spans="1:23" ht="21.6" customHeight="1" x14ac:dyDescent="0.15">
      <c r="A183" s="20"/>
      <c r="B183" s="31"/>
      <c r="C183" s="18" t="s">
        <v>55</v>
      </c>
      <c r="D183" s="244">
        <v>19.428571428571427</v>
      </c>
      <c r="E183" s="245">
        <v>0.59275918504329106</v>
      </c>
      <c r="F183" s="244">
        <v>927.36816442816439</v>
      </c>
      <c r="G183" s="245">
        <v>9.9025941148621079</v>
      </c>
      <c r="H183" s="244">
        <v>574.08750592697959</v>
      </c>
      <c r="I183" s="245">
        <v>10.789280873258113</v>
      </c>
      <c r="J183" s="244">
        <v>564.50751606405754</v>
      </c>
      <c r="K183" s="245">
        <v>4.4932224493291635</v>
      </c>
      <c r="L183" s="244">
        <v>40.873649145800272</v>
      </c>
      <c r="M183" s="245">
        <v>2.5677741198701094</v>
      </c>
      <c r="N183" s="244">
        <v>2.16</v>
      </c>
      <c r="O183" s="245">
        <v>0.36044777577348164</v>
      </c>
      <c r="P183" s="244">
        <v>2.25</v>
      </c>
      <c r="Q183" s="245">
        <v>2.0833333333333326</v>
      </c>
      <c r="R183" s="244">
        <v>2.1666666666666665</v>
      </c>
      <c r="S183" s="245">
        <v>5.4166666666666661</v>
      </c>
      <c r="T183" s="244"/>
      <c r="U183" s="245"/>
      <c r="V183" s="244">
        <v>2132.8420736602397</v>
      </c>
      <c r="W183" s="245">
        <v>6.4800375604847877</v>
      </c>
    </row>
    <row r="184" spans="1:23" ht="21.6" customHeight="1" x14ac:dyDescent="0.15">
      <c r="A184" s="20"/>
      <c r="B184" s="27"/>
      <c r="C184" s="21" t="s">
        <v>26</v>
      </c>
      <c r="D184" s="246">
        <v>1883.8309523809523</v>
      </c>
      <c r="E184" s="247">
        <v>57.475049269475157</v>
      </c>
      <c r="F184" s="246">
        <v>4223.9675050875048</v>
      </c>
      <c r="G184" s="247">
        <v>45.104239461401519</v>
      </c>
      <c r="H184" s="246">
        <v>1772.8763632053103</v>
      </c>
      <c r="I184" s="247">
        <v>33.31906867629241</v>
      </c>
      <c r="J184" s="246">
        <v>2638.9348152692482</v>
      </c>
      <c r="K184" s="247">
        <v>21.004717947703259</v>
      </c>
      <c r="L184" s="246">
        <v>194.06898511716835</v>
      </c>
      <c r="M184" s="247">
        <v>12.191847996633419</v>
      </c>
      <c r="N184" s="246">
        <v>44.946796783763105</v>
      </c>
      <c r="O184" s="247">
        <v>7.5004504300231893</v>
      </c>
      <c r="P184" s="246"/>
      <c r="Q184" s="247"/>
      <c r="R184" s="246"/>
      <c r="S184" s="247"/>
      <c r="T184" s="246"/>
      <c r="U184" s="247"/>
      <c r="V184" s="246">
        <v>10758.625417843947</v>
      </c>
      <c r="W184" s="247">
        <v>32.687041233752815</v>
      </c>
    </row>
    <row r="185" spans="1:23" ht="21.6" customHeight="1" thickBot="1" x14ac:dyDescent="0.2">
      <c r="A185" s="34"/>
      <c r="B185" s="35"/>
      <c r="C185" s="36" t="s">
        <v>22</v>
      </c>
      <c r="D185" s="256">
        <v>3277.6499999999996</v>
      </c>
      <c r="E185" s="257">
        <v>100</v>
      </c>
      <c r="F185" s="256">
        <v>9364.9012942612953</v>
      </c>
      <c r="G185" s="257">
        <v>100</v>
      </c>
      <c r="H185" s="256">
        <v>5320.9061166429574</v>
      </c>
      <c r="I185" s="257">
        <v>100</v>
      </c>
      <c r="J185" s="256">
        <v>12563.533687239062</v>
      </c>
      <c r="K185" s="257">
        <v>100</v>
      </c>
      <c r="L185" s="256">
        <v>1591.793017520866</v>
      </c>
      <c r="M185" s="257">
        <v>100</v>
      </c>
      <c r="N185" s="256">
        <v>599.25463414634078</v>
      </c>
      <c r="O185" s="257">
        <v>100</v>
      </c>
      <c r="P185" s="256">
        <v>108.00000000000003</v>
      </c>
      <c r="Q185" s="257">
        <v>100</v>
      </c>
      <c r="R185" s="256">
        <v>40</v>
      </c>
      <c r="S185" s="257">
        <v>100</v>
      </c>
      <c r="T185" s="256">
        <v>48</v>
      </c>
      <c r="U185" s="257">
        <v>100</v>
      </c>
      <c r="V185" s="256">
        <v>32914.038749810526</v>
      </c>
      <c r="W185" s="257">
        <v>100</v>
      </c>
    </row>
    <row r="186" spans="1:23" ht="21.6" customHeight="1" thickTop="1" x14ac:dyDescent="0.15">
      <c r="A186" s="299" t="s">
        <v>64</v>
      </c>
      <c r="B186" s="300"/>
      <c r="C186" s="17" t="s">
        <v>18</v>
      </c>
      <c r="D186" s="254">
        <v>4396.8898418018243</v>
      </c>
      <c r="E186" s="255">
        <v>28.1813159817886</v>
      </c>
      <c r="F186" s="254">
        <v>14016.197598488758</v>
      </c>
      <c r="G186" s="255">
        <v>38.712110887197824</v>
      </c>
      <c r="H186" s="254">
        <v>11104.3660312346</v>
      </c>
      <c r="I186" s="255">
        <v>43.574768868037829</v>
      </c>
      <c r="J186" s="254">
        <v>36335.239629813928</v>
      </c>
      <c r="K186" s="255">
        <v>68.410241050985292</v>
      </c>
      <c r="L186" s="254">
        <v>7968.1707098075694</v>
      </c>
      <c r="M186" s="255">
        <v>78.071371967254706</v>
      </c>
      <c r="N186" s="254">
        <v>3286.2767198557453</v>
      </c>
      <c r="O186" s="255">
        <v>88.405187988529931</v>
      </c>
      <c r="P186" s="254">
        <v>543.89995169082147</v>
      </c>
      <c r="Q186" s="255">
        <v>94.146369812898513</v>
      </c>
      <c r="R186" s="254">
        <v>123.31385281385279</v>
      </c>
      <c r="S186" s="255">
        <v>97.167075999454212</v>
      </c>
      <c r="T186" s="254">
        <v>159.33333333333331</v>
      </c>
      <c r="U186" s="255">
        <v>98.353909465020578</v>
      </c>
      <c r="V186" s="254">
        <v>77933.68766884043</v>
      </c>
      <c r="W186" s="255">
        <v>53.67489872882031</v>
      </c>
    </row>
    <row r="187" spans="1:23" ht="21.6" customHeight="1" x14ac:dyDescent="0.15">
      <c r="A187" s="20"/>
      <c r="B187" s="31"/>
      <c r="C187" s="18" t="s">
        <v>19</v>
      </c>
      <c r="D187" s="244">
        <v>455.02072768501341</v>
      </c>
      <c r="E187" s="245">
        <v>2.916398492235118</v>
      </c>
      <c r="F187" s="244">
        <v>2754.7931198878732</v>
      </c>
      <c r="G187" s="245">
        <v>7.6086153879485448</v>
      </c>
      <c r="H187" s="244">
        <v>2974.214568872108</v>
      </c>
      <c r="I187" s="245">
        <v>11.671149171236721</v>
      </c>
      <c r="J187" s="244">
        <v>2469.6419917366534</v>
      </c>
      <c r="K187" s="245">
        <v>4.6497231251424962</v>
      </c>
      <c r="L187" s="244">
        <v>380.72873315229015</v>
      </c>
      <c r="M187" s="245">
        <v>3.7303435916563004</v>
      </c>
      <c r="N187" s="244">
        <v>94.798035526367414</v>
      </c>
      <c r="O187" s="245">
        <v>2.5501924719290612</v>
      </c>
      <c r="P187" s="244">
        <v>13.198550724637681</v>
      </c>
      <c r="Q187" s="245">
        <v>2.2846033239259951</v>
      </c>
      <c r="R187" s="244"/>
      <c r="S187" s="245"/>
      <c r="T187" s="244">
        <v>2.6666666666666665</v>
      </c>
      <c r="U187" s="245">
        <v>1.6460905349794241</v>
      </c>
      <c r="V187" s="244">
        <v>9145.0623942516086</v>
      </c>
      <c r="W187" s="245">
        <v>6.2984354078814446</v>
      </c>
    </row>
    <row r="188" spans="1:23" ht="21.6" customHeight="1" x14ac:dyDescent="0.15">
      <c r="A188" s="20"/>
      <c r="B188" s="31"/>
      <c r="C188" s="18" t="s">
        <v>20</v>
      </c>
      <c r="D188" s="244">
        <v>1290.8477716599834</v>
      </c>
      <c r="E188" s="245">
        <v>8.273527481104745</v>
      </c>
      <c r="F188" s="244">
        <v>4000.5970725108959</v>
      </c>
      <c r="G188" s="245">
        <v>11.049470186032424</v>
      </c>
      <c r="H188" s="244">
        <v>2256.5551786134565</v>
      </c>
      <c r="I188" s="245">
        <v>8.8549738066516923</v>
      </c>
      <c r="J188" s="244">
        <v>1915.4761686747959</v>
      </c>
      <c r="K188" s="245">
        <v>3.6063663749430894</v>
      </c>
      <c r="L188" s="244">
        <v>428.89401662584385</v>
      </c>
      <c r="M188" s="245">
        <v>4.2022624170579324</v>
      </c>
      <c r="N188" s="244">
        <v>33.386685810282856</v>
      </c>
      <c r="O188" s="245">
        <v>0.89814598312390515</v>
      </c>
      <c r="P188" s="244">
        <v>9.93</v>
      </c>
      <c r="Q188" s="245">
        <v>1.7188334901222948</v>
      </c>
      <c r="R188" s="244">
        <v>2.1666666666666665</v>
      </c>
      <c r="S188" s="245">
        <v>1.7072588347659983</v>
      </c>
      <c r="T188" s="244"/>
      <c r="U188" s="245"/>
      <c r="V188" s="244">
        <v>9937.8535605619236</v>
      </c>
      <c r="W188" s="245">
        <v>6.8444507041885778</v>
      </c>
    </row>
    <row r="189" spans="1:23" ht="21.6" customHeight="1" x14ac:dyDescent="0.15">
      <c r="A189" s="20"/>
      <c r="B189" s="27"/>
      <c r="C189" s="21" t="s">
        <v>21</v>
      </c>
      <c r="D189" s="246">
        <v>9459.3868696843347</v>
      </c>
      <c r="E189" s="247">
        <v>60.628758044871553</v>
      </c>
      <c r="F189" s="246">
        <v>15434.646581942667</v>
      </c>
      <c r="G189" s="247">
        <v>42.629803538821207</v>
      </c>
      <c r="H189" s="246">
        <v>9148.3408287247184</v>
      </c>
      <c r="I189" s="247">
        <v>35.899108154073723</v>
      </c>
      <c r="J189" s="246">
        <v>12393.38522777356</v>
      </c>
      <c r="K189" s="247">
        <v>23.333669448929165</v>
      </c>
      <c r="L189" s="246">
        <v>1428.4710251086919</v>
      </c>
      <c r="M189" s="247">
        <v>13.996022024031106</v>
      </c>
      <c r="N189" s="246">
        <v>302.82800146126635</v>
      </c>
      <c r="O189" s="247">
        <v>8.1464735564171349</v>
      </c>
      <c r="P189" s="246">
        <v>10.688888888888888</v>
      </c>
      <c r="Q189" s="247">
        <v>1.8501933730532032</v>
      </c>
      <c r="R189" s="246">
        <v>1.4285714285714286</v>
      </c>
      <c r="S189" s="247">
        <v>1.1256651657797792</v>
      </c>
      <c r="T189" s="246"/>
      <c r="U189" s="247"/>
      <c r="V189" s="246">
        <v>48179.175995012702</v>
      </c>
      <c r="W189" s="247">
        <v>33.182215159109695</v>
      </c>
    </row>
    <row r="190" spans="1:23" ht="21.6" customHeight="1" x14ac:dyDescent="0.15">
      <c r="A190" s="29"/>
      <c r="B190" s="32"/>
      <c r="C190" s="23"/>
      <c r="D190" s="248">
        <v>15602.145210831153</v>
      </c>
      <c r="E190" s="249">
        <v>100</v>
      </c>
      <c r="F190" s="248">
        <v>36206.234372830193</v>
      </c>
      <c r="G190" s="249">
        <v>100</v>
      </c>
      <c r="H190" s="248">
        <v>25483.476607444893</v>
      </c>
      <c r="I190" s="249">
        <v>100</v>
      </c>
      <c r="J190" s="248">
        <v>53113.743017998917</v>
      </c>
      <c r="K190" s="249">
        <v>100</v>
      </c>
      <c r="L190" s="248">
        <v>10206.264484694391</v>
      </c>
      <c r="M190" s="249">
        <v>100</v>
      </c>
      <c r="N190" s="248">
        <v>3717.2894426536609</v>
      </c>
      <c r="O190" s="249">
        <v>100</v>
      </c>
      <c r="P190" s="248">
        <v>577.71739130434798</v>
      </c>
      <c r="Q190" s="249">
        <v>100</v>
      </c>
      <c r="R190" s="248">
        <v>126.90909090909089</v>
      </c>
      <c r="S190" s="249">
        <v>100</v>
      </c>
      <c r="T190" s="248">
        <v>161.99999999999997</v>
      </c>
      <c r="U190" s="249">
        <v>100</v>
      </c>
      <c r="V190" s="248">
        <v>145195.77961866662</v>
      </c>
      <c r="W190" s="249">
        <v>100</v>
      </c>
    </row>
    <row r="191" spans="1:23" ht="21.6" customHeight="1" x14ac:dyDescent="0.15">
      <c r="N191" s="39"/>
      <c r="O191" s="40" t="s">
        <v>65</v>
      </c>
      <c r="P191" s="41" t="s">
        <v>66</v>
      </c>
      <c r="Q191" s="38"/>
    </row>
    <row r="192" spans="1:23" ht="21.6" customHeight="1" x14ac:dyDescent="0.15">
      <c r="N192" s="39"/>
      <c r="P192" s="38" t="s">
        <v>67</v>
      </c>
      <c r="Q192" s="38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Y102"/>
  <sheetViews>
    <sheetView view="pageBreakPreview" zoomScale="60" zoomScaleNormal="85" workbookViewId="0"/>
  </sheetViews>
  <sheetFormatPr defaultColWidth="9" defaultRowHeight="13.5" x14ac:dyDescent="0.15"/>
  <cols>
    <col min="1" max="1" width="4.375" style="44" customWidth="1"/>
    <col min="2" max="2" width="18.625" style="44" customWidth="1"/>
    <col min="3" max="3" width="10.375" style="45" customWidth="1"/>
    <col min="4" max="4" width="7.5" style="46" customWidth="1"/>
    <col min="5" max="5" width="8.125" style="46" customWidth="1"/>
    <col min="6" max="6" width="10.125" style="46" customWidth="1"/>
    <col min="7" max="7" width="8.125" style="45" customWidth="1"/>
    <col min="8" max="8" width="8.125" style="44" customWidth="1"/>
    <col min="9" max="9" width="9.75" style="44" customWidth="1"/>
    <col min="10" max="11" width="8.125" style="44" customWidth="1"/>
    <col min="12" max="12" width="10.125" style="44" customWidth="1"/>
    <col min="13" max="20" width="8.125" style="44" customWidth="1"/>
    <col min="21" max="21" width="9" style="44"/>
    <col min="22" max="22" width="8.125" style="44" customWidth="1"/>
    <col min="23" max="16384" width="9" style="44"/>
  </cols>
  <sheetData>
    <row r="1" spans="1:22" ht="17.25" x14ac:dyDescent="0.15">
      <c r="A1" s="43" t="s">
        <v>68</v>
      </c>
    </row>
    <row r="2" spans="1:22" ht="17.25" customHeight="1" x14ac:dyDescent="0.15">
      <c r="A2" s="47"/>
      <c r="E2" s="45"/>
      <c r="H2" s="46"/>
      <c r="I2" s="45"/>
      <c r="J2" s="46"/>
      <c r="K2" s="45"/>
      <c r="L2" s="46"/>
      <c r="M2" s="45"/>
      <c r="N2" s="46"/>
      <c r="O2" s="45"/>
      <c r="P2" s="46"/>
      <c r="Q2" s="45"/>
      <c r="R2" s="46"/>
      <c r="S2" s="45"/>
      <c r="T2" s="46"/>
      <c r="U2" s="46"/>
      <c r="V2" s="46"/>
    </row>
    <row r="3" spans="1:22" ht="17.25" customHeight="1" x14ac:dyDescent="0.15">
      <c r="A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9" t="s">
        <v>1</v>
      </c>
    </row>
    <row r="4" spans="1:22" ht="21" customHeight="1" x14ac:dyDescent="0.15">
      <c r="A4" s="50"/>
      <c r="B4" s="51" t="s">
        <v>2</v>
      </c>
      <c r="C4" s="336" t="s">
        <v>3</v>
      </c>
      <c r="D4" s="337"/>
      <c r="E4" s="340" t="s">
        <v>4</v>
      </c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2"/>
      <c r="U4" s="336" t="s">
        <v>5</v>
      </c>
      <c r="V4" s="337"/>
    </row>
    <row r="5" spans="1:22" ht="36" customHeight="1" x14ac:dyDescent="0.15">
      <c r="A5" s="52" t="s">
        <v>69</v>
      </c>
      <c r="B5" s="53" t="s">
        <v>7</v>
      </c>
      <c r="C5" s="338"/>
      <c r="D5" s="339"/>
      <c r="E5" s="343" t="s">
        <v>70</v>
      </c>
      <c r="F5" s="344"/>
      <c r="G5" s="345" t="s">
        <v>71</v>
      </c>
      <c r="H5" s="344"/>
      <c r="I5" s="345" t="s">
        <v>10</v>
      </c>
      <c r="J5" s="344"/>
      <c r="K5" s="345" t="s">
        <v>11</v>
      </c>
      <c r="L5" s="344"/>
      <c r="M5" s="345" t="s">
        <v>72</v>
      </c>
      <c r="N5" s="344"/>
      <c r="O5" s="345" t="s">
        <v>73</v>
      </c>
      <c r="P5" s="344"/>
      <c r="Q5" s="345" t="s">
        <v>74</v>
      </c>
      <c r="R5" s="344"/>
      <c r="S5" s="346" t="s">
        <v>15</v>
      </c>
      <c r="T5" s="347"/>
      <c r="U5" s="338"/>
      <c r="V5" s="339"/>
    </row>
    <row r="6" spans="1:22" ht="24.95" customHeight="1" x14ac:dyDescent="0.15">
      <c r="A6" s="331" t="s">
        <v>75</v>
      </c>
      <c r="B6" s="54" t="s">
        <v>18</v>
      </c>
      <c r="C6" s="114">
        <f>IF('4-1-1'!D186&lt;&gt;"",'4-1-1'!D186,"")</f>
        <v>4396.8898418018243</v>
      </c>
      <c r="D6" s="258">
        <f>IF('4-1-1'!E186&lt;&gt;"",'4-1-1'!E186,"")</f>
        <v>28.1813159817886</v>
      </c>
      <c r="E6" s="114">
        <f>IF('4-1-1'!F186&lt;&gt;"",'4-1-1'!F186,"")</f>
        <v>14016.197598488758</v>
      </c>
      <c r="F6" s="258">
        <f>IF('4-1-1'!G186&lt;&gt;"",'4-1-1'!G186,"")</f>
        <v>38.712110887197824</v>
      </c>
      <c r="G6" s="259">
        <f>IF('4-1-1'!H186&lt;&gt;"",'4-1-1'!H186,"")</f>
        <v>11104.3660312346</v>
      </c>
      <c r="H6" s="258">
        <f>IF('4-1-1'!I186&lt;&gt;"",'4-1-1'!I186,"")</f>
        <v>43.574768868037829</v>
      </c>
      <c r="I6" s="259">
        <f>IF('4-1-1'!J186&lt;&gt;"",'4-1-1'!J186,"")</f>
        <v>36335.239629813928</v>
      </c>
      <c r="J6" s="258">
        <f>IF('4-1-1'!K186&lt;&gt;"",'4-1-1'!K186,"")</f>
        <v>68.410241050985292</v>
      </c>
      <c r="K6" s="259">
        <f>IF('4-1-1'!L186&lt;&gt;"",'4-1-1'!L186,"")</f>
        <v>7968.1707098075694</v>
      </c>
      <c r="L6" s="258">
        <f>IF('4-1-1'!M186&lt;&gt;"",'4-1-1'!M186,"")</f>
        <v>78.071371967254706</v>
      </c>
      <c r="M6" s="259">
        <f>IF('4-1-1'!N186&lt;&gt;"",'4-1-1'!N186,"")</f>
        <v>3286.2767198557453</v>
      </c>
      <c r="N6" s="258">
        <f>IF('4-1-1'!O186&lt;&gt;"",'4-1-1'!O186,"")</f>
        <v>88.405187988529931</v>
      </c>
      <c r="O6" s="259">
        <f>IF('4-1-1'!P186&lt;&gt;"",'4-1-1'!P186,"")</f>
        <v>543.89995169082147</v>
      </c>
      <c r="P6" s="258">
        <f>IF('4-1-1'!Q186&lt;&gt;"",'4-1-1'!Q186,"")</f>
        <v>94.146369812898513</v>
      </c>
      <c r="Q6" s="259">
        <f>IF('4-1-1'!R186&lt;&gt;"",'4-1-1'!R186,"")</f>
        <v>123.31385281385279</v>
      </c>
      <c r="R6" s="258">
        <f>IF('4-1-1'!S186&lt;&gt;"",'4-1-1'!S186,"")</f>
        <v>97.167075999454212</v>
      </c>
      <c r="S6" s="259">
        <f>IF('4-1-1'!T186&lt;&gt;"",'4-1-1'!T186,"")</f>
        <v>159.33333333333331</v>
      </c>
      <c r="T6" s="258">
        <f>IF('4-1-1'!U186&lt;&gt;"",'4-1-1'!U186,"")</f>
        <v>98.353909465020578</v>
      </c>
      <c r="U6" s="259">
        <f>IF('4-1-1'!V186&lt;&gt;"",'4-1-1'!V186,"")</f>
        <v>77933.68766884043</v>
      </c>
      <c r="V6" s="115">
        <f>IF('4-1-1'!W186&lt;&gt;"",'4-1-1'!W186,"")</f>
        <v>53.67489872882031</v>
      </c>
    </row>
    <row r="7" spans="1:22" ht="24.95" customHeight="1" x14ac:dyDescent="0.15">
      <c r="A7" s="332"/>
      <c r="B7" s="55" t="s">
        <v>19</v>
      </c>
      <c r="C7" s="89">
        <f>IF('4-1-1'!D187&lt;&gt;"",'4-1-1'!D187,"")</f>
        <v>455.02072768501341</v>
      </c>
      <c r="D7" s="260">
        <f>IF('4-1-1'!E187&lt;&gt;"",'4-1-1'!E187,"")</f>
        <v>2.916398492235118</v>
      </c>
      <c r="E7" s="89">
        <f>IF('4-1-1'!F187&lt;&gt;"",'4-1-1'!F187,"")</f>
        <v>2754.7931198878732</v>
      </c>
      <c r="F7" s="260">
        <f>IF('4-1-1'!G187&lt;&gt;"",'4-1-1'!G187,"")</f>
        <v>7.6086153879485448</v>
      </c>
      <c r="G7" s="261">
        <f>IF('4-1-1'!H187&lt;&gt;"",'4-1-1'!H187,"")</f>
        <v>2974.214568872108</v>
      </c>
      <c r="H7" s="260">
        <f>IF('4-1-1'!I187&lt;&gt;"",'4-1-1'!I187,"")</f>
        <v>11.671149171236721</v>
      </c>
      <c r="I7" s="261">
        <f>IF('4-1-1'!J187&lt;&gt;"",'4-1-1'!J187,"")</f>
        <v>2469.6419917366534</v>
      </c>
      <c r="J7" s="260">
        <f>IF('4-1-1'!K187&lt;&gt;"",'4-1-1'!K187,"")</f>
        <v>4.6497231251424962</v>
      </c>
      <c r="K7" s="261">
        <f>IF('4-1-1'!L187&lt;&gt;"",'4-1-1'!L187,"")</f>
        <v>380.72873315229015</v>
      </c>
      <c r="L7" s="260">
        <f>IF('4-1-1'!M187&lt;&gt;"",'4-1-1'!M187,"")</f>
        <v>3.7303435916563004</v>
      </c>
      <c r="M7" s="261">
        <f>IF('4-1-1'!N187&lt;&gt;"",'4-1-1'!N187,"")</f>
        <v>94.798035526367414</v>
      </c>
      <c r="N7" s="260">
        <f>IF('4-1-1'!O187&lt;&gt;"",'4-1-1'!O187,"")</f>
        <v>2.5501924719290612</v>
      </c>
      <c r="O7" s="261">
        <f>IF('4-1-1'!P187&lt;&gt;"",'4-1-1'!P187,"")</f>
        <v>13.198550724637681</v>
      </c>
      <c r="P7" s="260">
        <f>IF('4-1-1'!Q187&lt;&gt;"",'4-1-1'!Q187,"")</f>
        <v>2.2846033239259951</v>
      </c>
      <c r="Q7" s="261" t="str">
        <f>IF('4-1-1'!R187&lt;&gt;"",'4-1-1'!R187,"")</f>
        <v/>
      </c>
      <c r="R7" s="260" t="str">
        <f>IF('4-1-1'!S187&lt;&gt;"",'4-1-1'!S187,"")</f>
        <v/>
      </c>
      <c r="S7" s="261">
        <f>IF('4-1-1'!T187&lt;&gt;"",'4-1-1'!T187,"")</f>
        <v>2.6666666666666665</v>
      </c>
      <c r="T7" s="260">
        <f>IF('4-1-1'!U187&lt;&gt;"",'4-1-1'!U187,"")</f>
        <v>1.6460905349794241</v>
      </c>
      <c r="U7" s="261">
        <f>IF('4-1-1'!V187&lt;&gt;"",'4-1-1'!V187,"")</f>
        <v>9145.0623942516086</v>
      </c>
      <c r="V7" s="90">
        <f>IF('4-1-1'!W187&lt;&gt;"",'4-1-1'!W187,"")</f>
        <v>6.2984354078814446</v>
      </c>
    </row>
    <row r="8" spans="1:22" ht="24.95" customHeight="1" x14ac:dyDescent="0.15">
      <c r="A8" s="332"/>
      <c r="B8" s="55" t="s">
        <v>20</v>
      </c>
      <c r="C8" s="89">
        <f>IF('4-1-1'!D188&lt;&gt;"",'4-1-1'!D188,"")</f>
        <v>1290.8477716599834</v>
      </c>
      <c r="D8" s="260">
        <f>IF('4-1-1'!E188&lt;&gt;"",'4-1-1'!E188,"")</f>
        <v>8.273527481104745</v>
      </c>
      <c r="E8" s="89">
        <f>IF('4-1-1'!F188&lt;&gt;"",'4-1-1'!F188,"")</f>
        <v>4000.5970725108959</v>
      </c>
      <c r="F8" s="260">
        <f>IF('4-1-1'!G188&lt;&gt;"",'4-1-1'!G188,"")</f>
        <v>11.049470186032424</v>
      </c>
      <c r="G8" s="261">
        <f>IF('4-1-1'!H188&lt;&gt;"",'4-1-1'!H188,"")</f>
        <v>2256.5551786134565</v>
      </c>
      <c r="H8" s="260">
        <f>IF('4-1-1'!I188&lt;&gt;"",'4-1-1'!I188,"")</f>
        <v>8.8549738066516923</v>
      </c>
      <c r="I8" s="261">
        <f>IF('4-1-1'!J188&lt;&gt;"",'4-1-1'!J188,"")</f>
        <v>1915.4761686747959</v>
      </c>
      <c r="J8" s="260">
        <f>IF('4-1-1'!K188&lt;&gt;"",'4-1-1'!K188,"")</f>
        <v>3.6063663749430894</v>
      </c>
      <c r="K8" s="261">
        <f>IF('4-1-1'!L188&lt;&gt;"",'4-1-1'!L188,"")</f>
        <v>428.89401662584385</v>
      </c>
      <c r="L8" s="260">
        <f>IF('4-1-1'!M188&lt;&gt;"",'4-1-1'!M188,"")</f>
        <v>4.2022624170579324</v>
      </c>
      <c r="M8" s="261">
        <f>IF('4-1-1'!N188&lt;&gt;"",'4-1-1'!N188,"")</f>
        <v>33.386685810282856</v>
      </c>
      <c r="N8" s="260">
        <f>IF('4-1-1'!O188&lt;&gt;"",'4-1-1'!O188,"")</f>
        <v>0.89814598312390515</v>
      </c>
      <c r="O8" s="261">
        <f>IF('4-1-1'!P188&lt;&gt;"",'4-1-1'!P188,"")</f>
        <v>9.93</v>
      </c>
      <c r="P8" s="260">
        <f>IF('4-1-1'!Q188&lt;&gt;"",'4-1-1'!Q188,"")</f>
        <v>1.7188334901222948</v>
      </c>
      <c r="Q8" s="261">
        <f>IF('4-1-1'!R188&lt;&gt;"",'4-1-1'!R188,"")</f>
        <v>2.1666666666666665</v>
      </c>
      <c r="R8" s="260">
        <f>IF('4-1-1'!S188&lt;&gt;"",'4-1-1'!S188,"")</f>
        <v>1.7072588347659983</v>
      </c>
      <c r="S8" s="261" t="str">
        <f>IF('4-1-1'!T188&lt;&gt;"",'4-1-1'!T188,"")</f>
        <v/>
      </c>
      <c r="T8" s="260" t="str">
        <f>IF('4-1-1'!U188&lt;&gt;"",'4-1-1'!U188,"")</f>
        <v/>
      </c>
      <c r="U8" s="261">
        <f>IF('4-1-1'!V188&lt;&gt;"",'4-1-1'!V188,"")</f>
        <v>9937.8535605619236</v>
      </c>
      <c r="V8" s="90">
        <f>IF('4-1-1'!W188&lt;&gt;"",'4-1-1'!W188,"")</f>
        <v>6.8444507041885778</v>
      </c>
    </row>
    <row r="9" spans="1:22" ht="24.95" customHeight="1" x14ac:dyDescent="0.15">
      <c r="A9" s="332"/>
      <c r="B9" s="56" t="s">
        <v>76</v>
      </c>
      <c r="C9" s="94">
        <f>IF('4-1-1'!D189&lt;&gt;"",'4-1-1'!D189,"")</f>
        <v>9459.3868696843347</v>
      </c>
      <c r="D9" s="262">
        <f>IF('4-1-1'!E189&lt;&gt;"",'4-1-1'!E189,"")</f>
        <v>60.628758044871553</v>
      </c>
      <c r="E9" s="94">
        <f>IF('4-1-1'!F189&lt;&gt;"",'4-1-1'!F189,"")</f>
        <v>15434.646581942667</v>
      </c>
      <c r="F9" s="262">
        <f>IF('4-1-1'!G189&lt;&gt;"",'4-1-1'!G189,"")</f>
        <v>42.629803538821207</v>
      </c>
      <c r="G9" s="263">
        <f>IF('4-1-1'!H189&lt;&gt;"",'4-1-1'!H189,"")</f>
        <v>9148.3408287247184</v>
      </c>
      <c r="H9" s="262">
        <f>IF('4-1-1'!I189&lt;&gt;"",'4-1-1'!I189,"")</f>
        <v>35.899108154073723</v>
      </c>
      <c r="I9" s="263">
        <f>IF('4-1-1'!J189&lt;&gt;"",'4-1-1'!J189,"")</f>
        <v>12393.38522777356</v>
      </c>
      <c r="J9" s="262">
        <f>IF('4-1-1'!K189&lt;&gt;"",'4-1-1'!K189,"")</f>
        <v>23.333669448929165</v>
      </c>
      <c r="K9" s="263">
        <f>IF('4-1-1'!L189&lt;&gt;"",'4-1-1'!L189,"")</f>
        <v>1428.4710251086919</v>
      </c>
      <c r="L9" s="262">
        <f>IF('4-1-1'!M189&lt;&gt;"",'4-1-1'!M189,"")</f>
        <v>13.996022024031106</v>
      </c>
      <c r="M9" s="263">
        <f>IF('4-1-1'!N189&lt;&gt;"",'4-1-1'!N189,"")</f>
        <v>302.82800146126635</v>
      </c>
      <c r="N9" s="262">
        <f>IF('4-1-1'!O189&lt;&gt;"",'4-1-1'!O189,"")</f>
        <v>8.1464735564171349</v>
      </c>
      <c r="O9" s="263">
        <f>IF('4-1-1'!P189&lt;&gt;"",'4-1-1'!P189,"")</f>
        <v>10.688888888888888</v>
      </c>
      <c r="P9" s="262">
        <f>IF('4-1-1'!Q189&lt;&gt;"",'4-1-1'!Q189,"")</f>
        <v>1.8501933730532032</v>
      </c>
      <c r="Q9" s="263">
        <f>IF('4-1-1'!R189&lt;&gt;"",'4-1-1'!R189,"")</f>
        <v>1.4285714285714286</v>
      </c>
      <c r="R9" s="262">
        <f>IF('4-1-1'!S189&lt;&gt;"",'4-1-1'!S189,"")</f>
        <v>1.1256651657797792</v>
      </c>
      <c r="S9" s="263" t="str">
        <f>IF('4-1-1'!T189&lt;&gt;"",'4-1-1'!T189,"")</f>
        <v/>
      </c>
      <c r="T9" s="262" t="str">
        <f>IF('4-1-1'!U189&lt;&gt;"",'4-1-1'!U189,"")</f>
        <v/>
      </c>
      <c r="U9" s="263">
        <f>IF('4-1-1'!V189&lt;&gt;"",'4-1-1'!V189,"")</f>
        <v>48179.175995012702</v>
      </c>
      <c r="V9" s="95">
        <f>IF('4-1-1'!W189&lt;&gt;"",'4-1-1'!W189,"")</f>
        <v>33.182215159109695</v>
      </c>
    </row>
    <row r="10" spans="1:22" ht="24.95" customHeight="1" x14ac:dyDescent="0.15">
      <c r="A10" s="333"/>
      <c r="B10" s="57"/>
      <c r="C10" s="100">
        <f>IF('4-1-1'!D190&lt;&gt;"",'4-1-1'!D190,"")</f>
        <v>15602.145210831153</v>
      </c>
      <c r="D10" s="264">
        <f>IF('4-1-1'!E190&lt;&gt;"",'4-1-1'!E190,"")</f>
        <v>100</v>
      </c>
      <c r="E10" s="100">
        <f>IF('4-1-1'!F190&lt;&gt;"",'4-1-1'!F190,"")</f>
        <v>36206.234372830193</v>
      </c>
      <c r="F10" s="264">
        <f>IF('4-1-1'!G190&lt;&gt;"",'4-1-1'!G190,"")</f>
        <v>100</v>
      </c>
      <c r="G10" s="265">
        <f>IF('4-1-1'!H190&lt;&gt;"",'4-1-1'!H190,"")</f>
        <v>25483.476607444893</v>
      </c>
      <c r="H10" s="264">
        <f>IF('4-1-1'!I190&lt;&gt;"",'4-1-1'!I190,"")</f>
        <v>100</v>
      </c>
      <c r="I10" s="265">
        <f>IF('4-1-1'!J190&lt;&gt;"",'4-1-1'!J190,"")</f>
        <v>53113.743017998917</v>
      </c>
      <c r="J10" s="264">
        <f>IF('4-1-1'!K190&lt;&gt;"",'4-1-1'!K190,"")</f>
        <v>100</v>
      </c>
      <c r="K10" s="265">
        <f>IF('4-1-1'!L190&lt;&gt;"",'4-1-1'!L190,"")</f>
        <v>10206.264484694391</v>
      </c>
      <c r="L10" s="264">
        <f>IF('4-1-1'!M190&lt;&gt;"",'4-1-1'!M190,"")</f>
        <v>100</v>
      </c>
      <c r="M10" s="265">
        <f>IF('4-1-1'!N190&lt;&gt;"",'4-1-1'!N190,"")</f>
        <v>3717.2894426536609</v>
      </c>
      <c r="N10" s="264">
        <f>IF('4-1-1'!O190&lt;&gt;"",'4-1-1'!O190,"")</f>
        <v>100</v>
      </c>
      <c r="O10" s="265">
        <f>IF('4-1-1'!P190&lt;&gt;"",'4-1-1'!P190,"")</f>
        <v>577.71739130434798</v>
      </c>
      <c r="P10" s="264">
        <f>IF('4-1-1'!Q190&lt;&gt;"",'4-1-1'!Q190,"")</f>
        <v>100</v>
      </c>
      <c r="Q10" s="265">
        <f>IF('4-1-1'!R190&lt;&gt;"",'4-1-1'!R190,"")</f>
        <v>126.90909090909089</v>
      </c>
      <c r="R10" s="264">
        <f>IF('4-1-1'!S190&lt;&gt;"",'4-1-1'!S190,"")</f>
        <v>100</v>
      </c>
      <c r="S10" s="265">
        <f>IF('4-1-1'!T190&lt;&gt;"",'4-1-1'!T190,"")</f>
        <v>161.99999999999997</v>
      </c>
      <c r="T10" s="264">
        <f>IF('4-1-1'!U190&lt;&gt;"",'4-1-1'!U190,"")</f>
        <v>100</v>
      </c>
      <c r="U10" s="265">
        <f>IF('4-1-1'!V190&lt;&gt;"",'4-1-1'!V190,"")</f>
        <v>145195.77961866662</v>
      </c>
      <c r="V10" s="101">
        <f>IF('4-1-1'!W190&lt;&gt;"",'4-1-1'!W190,"")</f>
        <v>100</v>
      </c>
    </row>
    <row r="11" spans="1:22" ht="24.95" customHeight="1" x14ac:dyDescent="0.15">
      <c r="A11" s="331" t="s">
        <v>77</v>
      </c>
      <c r="B11" s="54" t="s">
        <v>18</v>
      </c>
      <c r="C11" s="114"/>
      <c r="D11" s="266">
        <f>IF(AND(ISNUMBER(D6),ISNUMBER(D16)),D6-D16,"")</f>
        <v>-6.4764337044050748</v>
      </c>
      <c r="E11" s="114"/>
      <c r="F11" s="266">
        <f>IF(AND(ISNUMBER(F6),ISNUMBER(F16)),F6-F16,"")</f>
        <v>-8.1539272995610119</v>
      </c>
      <c r="G11" s="114"/>
      <c r="H11" s="266">
        <f>IF(AND(ISNUMBER(H6),ISNUMBER(H16)),H6-H16,"")</f>
        <v>-4.4091137910772176</v>
      </c>
      <c r="I11" s="114"/>
      <c r="J11" s="266">
        <f>IF(AND(ISNUMBER(J6),ISNUMBER(J16)),J6-J16,"")</f>
        <v>-2.0020573877166044</v>
      </c>
      <c r="K11" s="114"/>
      <c r="L11" s="266">
        <f>IF(AND(ISNUMBER(L6),ISNUMBER(L16)),L6-L16,"")</f>
        <v>-2.1511268726883088</v>
      </c>
      <c r="M11" s="114"/>
      <c r="N11" s="266">
        <f>IF(AND(ISNUMBER(N6),ISNUMBER(N16)),N6-N16,"")</f>
        <v>-0.85881561809846119</v>
      </c>
      <c r="O11" s="114"/>
      <c r="P11" s="266">
        <f>IF(AND(ISNUMBER(P6),ISNUMBER(P16)),P6-P16,"")</f>
        <v>1.1179464904102474</v>
      </c>
      <c r="Q11" s="114"/>
      <c r="R11" s="266">
        <f>IF(AND(ISNUMBER(R6),ISNUMBER(R16)),R6-R16,"")</f>
        <v>6.6181436091705734</v>
      </c>
      <c r="S11" s="114"/>
      <c r="T11" s="266">
        <f>IF(AND(ISNUMBER(T6),ISNUMBER(T16)),T6-T16,"")</f>
        <v>5.3731250272536926</v>
      </c>
      <c r="U11" s="114"/>
      <c r="V11" s="267">
        <f>IF(AND(ISNUMBER(V6),ISNUMBER(V16)),V6-V16,"")</f>
        <v>-4.0669474345430885</v>
      </c>
    </row>
    <row r="12" spans="1:22" ht="24.95" customHeight="1" x14ac:dyDescent="0.15">
      <c r="A12" s="332"/>
      <c r="B12" s="55" t="s">
        <v>78</v>
      </c>
      <c r="C12" s="89"/>
      <c r="D12" s="268">
        <f>IF(AND(ISNUMBER(D7),ISNUMBER(D17)),D7-D17,"")</f>
        <v>-0.99114289077177231</v>
      </c>
      <c r="E12" s="89"/>
      <c r="F12" s="268">
        <f>IF(AND(ISNUMBER(F7),ISNUMBER(F17)),F7-F17,"")</f>
        <v>-1.3973153583192186</v>
      </c>
      <c r="G12" s="89"/>
      <c r="H12" s="268">
        <f>IF(AND(ISNUMBER(H7),ISNUMBER(H17)),H7-H17,"")</f>
        <v>4.5884464190739651</v>
      </c>
      <c r="I12" s="89"/>
      <c r="J12" s="268">
        <f>IF(AND(ISNUMBER(J7),ISNUMBER(J17)),J7-J17,"")</f>
        <v>-0.97417923675393236</v>
      </c>
      <c r="K12" s="89"/>
      <c r="L12" s="268">
        <f>IF(AND(ISNUMBER(L7),ISNUMBER(L17)),L7-L17,"")</f>
        <v>-7.8833634399356534E-2</v>
      </c>
      <c r="M12" s="89"/>
      <c r="N12" s="268">
        <f>IF(AND(ISNUMBER(N7),ISNUMBER(N17)),N7-N17,"")</f>
        <v>0.18925084564943173</v>
      </c>
      <c r="O12" s="89"/>
      <c r="P12" s="268">
        <f>IF(AND(ISNUMBER(P7),ISNUMBER(P17)),P7-P17,"")</f>
        <v>0.39077011798121908</v>
      </c>
      <c r="Q12" s="89"/>
      <c r="R12" s="268" t="str">
        <f>IF(AND(ISNUMBER(R7),ISNUMBER(R17)),R7-R17,"")</f>
        <v/>
      </c>
      <c r="S12" s="89"/>
      <c r="T12" s="268">
        <f>IF(AND(ISNUMBER(T7),ISNUMBER(T17)),T7-T17,"")</f>
        <v>-3.3341403680729238</v>
      </c>
      <c r="U12" s="89"/>
      <c r="V12" s="269">
        <f>IF(AND(ISNUMBER(V7),ISNUMBER(V17)),V7-V17,"")</f>
        <v>7.8736827047465319E-2</v>
      </c>
    </row>
    <row r="13" spans="1:22" ht="24.95" customHeight="1" x14ac:dyDescent="0.15">
      <c r="A13" s="332"/>
      <c r="B13" s="55" t="s">
        <v>20</v>
      </c>
      <c r="C13" s="89"/>
      <c r="D13" s="268">
        <f>IF(AND(ISNUMBER(D8),ISNUMBER(D18)),D8-D18,"")</f>
        <v>5.4583271259730761</v>
      </c>
      <c r="E13" s="89"/>
      <c r="F13" s="268">
        <f>IF(AND(ISNUMBER(F8),ISNUMBER(F18)),F8-F18,"")</f>
        <v>3.6214953393642766</v>
      </c>
      <c r="G13" s="89"/>
      <c r="H13" s="268">
        <f>IF(AND(ISNUMBER(H8),ISNUMBER(H18)),H8-H18,"")</f>
        <v>-0.22583518191444796</v>
      </c>
      <c r="I13" s="89"/>
      <c r="J13" s="268">
        <f>IF(AND(ISNUMBER(J8),ISNUMBER(J18)),J8-J18,"")</f>
        <v>-0.42638424105368244</v>
      </c>
      <c r="K13" s="89"/>
      <c r="L13" s="268">
        <f>IF(AND(ISNUMBER(L8),ISNUMBER(L18)),L8-L18,"")</f>
        <v>1.406437284110122</v>
      </c>
      <c r="M13" s="89"/>
      <c r="N13" s="268">
        <f>IF(AND(ISNUMBER(N8),ISNUMBER(N18)),N8-N18,"")</f>
        <v>-0.4366077593079607</v>
      </c>
      <c r="O13" s="89"/>
      <c r="P13" s="268">
        <f>IF(AND(ISNUMBER(P8),ISNUMBER(P18)),P8-P18,"")</f>
        <v>1.1346121142409693</v>
      </c>
      <c r="Q13" s="89"/>
      <c r="R13" s="268">
        <f>IF(AND(ISNUMBER(R8),ISNUMBER(R18)),R8-R18,"")</f>
        <v>0.64973413982119865</v>
      </c>
      <c r="S13" s="89"/>
      <c r="T13" s="268" t="str">
        <f>IF(AND(ISNUMBER(T8),ISNUMBER(T18)),T8-T18,"")</f>
        <v/>
      </c>
      <c r="U13" s="89"/>
      <c r="V13" s="269">
        <f>IF(AND(ISNUMBER(V8),ISNUMBER(V18)),V8-V18,"")</f>
        <v>1.5857970883798176</v>
      </c>
    </row>
    <row r="14" spans="1:22" ht="24.95" customHeight="1" x14ac:dyDescent="0.15">
      <c r="A14" s="332"/>
      <c r="B14" s="56" t="s">
        <v>76</v>
      </c>
      <c r="C14" s="94"/>
      <c r="D14" s="270">
        <f>IF(AND(ISNUMBER(D9),ISNUMBER(D19)),D9-D19,"")</f>
        <v>2.0092494692037448</v>
      </c>
      <c r="E14" s="94"/>
      <c r="F14" s="270">
        <f>IF(AND(ISNUMBER(F9),ISNUMBER(F19)),F9-F19,"")</f>
        <v>5.9297473185159006</v>
      </c>
      <c r="G14" s="94"/>
      <c r="H14" s="270">
        <f>IF(AND(ISNUMBER(H9),ISNUMBER(H19)),H9-H19,"")</f>
        <v>4.6502553917676437E-2</v>
      </c>
      <c r="I14" s="94"/>
      <c r="J14" s="270">
        <f>IF(AND(ISNUMBER(J9),ISNUMBER(J19)),J9-J19,"")</f>
        <v>3.4026208655242769</v>
      </c>
      <c r="K14" s="94"/>
      <c r="L14" s="270">
        <f>IF(AND(ISNUMBER(L9),ISNUMBER(L19)),L9-L19,"")</f>
        <v>0.82352322297766101</v>
      </c>
      <c r="M14" s="94"/>
      <c r="N14" s="270">
        <f>IF(AND(ISNUMBER(N9),ISNUMBER(N19)),N9-N19,"")</f>
        <v>1.1061725317570321</v>
      </c>
      <c r="O14" s="94"/>
      <c r="P14" s="270">
        <f>IF(AND(ISNUMBER(P9),ISNUMBER(P19)),P9-P19,"")</f>
        <v>-2.6433287226324333</v>
      </c>
      <c r="Q14" s="94"/>
      <c r="R14" s="270">
        <f>IF(AND(ISNUMBER(R9),ISNUMBER(R19)),R9-R19,"")</f>
        <v>-4.444739637629092</v>
      </c>
      <c r="S14" s="94"/>
      <c r="T14" s="270" t="str">
        <f>IF(AND(ISNUMBER(T9),ISNUMBER(T19)),T9-T19,"")</f>
        <v/>
      </c>
      <c r="U14" s="94"/>
      <c r="V14" s="271">
        <f>IF(AND(ISNUMBER(V9),ISNUMBER(V19)),V9-V19,"")</f>
        <v>2.4024135191158322</v>
      </c>
    </row>
    <row r="15" spans="1:22" ht="24.95" customHeight="1" x14ac:dyDescent="0.15">
      <c r="A15" s="333"/>
      <c r="B15" s="57"/>
      <c r="C15" s="272" t="s">
        <v>79</v>
      </c>
      <c r="D15" s="273" t="s">
        <v>80</v>
      </c>
      <c r="E15" s="272" t="s">
        <v>79</v>
      </c>
      <c r="F15" s="273" t="s">
        <v>80</v>
      </c>
      <c r="G15" s="272" t="s">
        <v>79</v>
      </c>
      <c r="H15" s="273" t="s">
        <v>80</v>
      </c>
      <c r="I15" s="272" t="s">
        <v>79</v>
      </c>
      <c r="J15" s="273" t="s">
        <v>79</v>
      </c>
      <c r="K15" s="272" t="s">
        <v>79</v>
      </c>
      <c r="L15" s="273" t="s">
        <v>79</v>
      </c>
      <c r="M15" s="272" t="s">
        <v>79</v>
      </c>
      <c r="N15" s="273" t="s">
        <v>81</v>
      </c>
      <c r="O15" s="272" t="s">
        <v>79</v>
      </c>
      <c r="P15" s="273" t="s">
        <v>79</v>
      </c>
      <c r="Q15" s="272" t="s">
        <v>79</v>
      </c>
      <c r="R15" s="273" t="s">
        <v>79</v>
      </c>
      <c r="S15" s="272" t="s">
        <v>79</v>
      </c>
      <c r="T15" s="273" t="s">
        <v>79</v>
      </c>
      <c r="U15" s="272" t="s">
        <v>81</v>
      </c>
      <c r="V15" s="274" t="s">
        <v>79</v>
      </c>
    </row>
    <row r="16" spans="1:22" ht="24.95" customHeight="1" x14ac:dyDescent="0.15">
      <c r="A16" s="331" t="s">
        <v>82</v>
      </c>
      <c r="B16" s="54" t="s">
        <v>18</v>
      </c>
      <c r="C16" s="114">
        <v>7862.088720514088</v>
      </c>
      <c r="D16" s="258">
        <v>34.657749686193675</v>
      </c>
      <c r="E16" s="114">
        <v>19180.831684514782</v>
      </c>
      <c r="F16" s="258">
        <v>46.866038186758836</v>
      </c>
      <c r="G16" s="259">
        <v>11348.511195246439</v>
      </c>
      <c r="H16" s="258">
        <v>47.983882659115046</v>
      </c>
      <c r="I16" s="259">
        <v>44579.953423039864</v>
      </c>
      <c r="J16" s="258">
        <v>70.412298438701896</v>
      </c>
      <c r="K16" s="259">
        <v>8777.1660741912019</v>
      </c>
      <c r="L16" s="258">
        <v>80.222498839943015</v>
      </c>
      <c r="M16" s="259">
        <v>3370.6034424283057</v>
      </c>
      <c r="N16" s="258">
        <v>89.264003606628393</v>
      </c>
      <c r="O16" s="259">
        <v>562.62992530345491</v>
      </c>
      <c r="P16" s="258">
        <v>93.028423322488266</v>
      </c>
      <c r="Q16" s="259">
        <v>129.86226053639845</v>
      </c>
      <c r="R16" s="258">
        <v>90.548932390283639</v>
      </c>
      <c r="S16" s="259">
        <v>166.78510638297874</v>
      </c>
      <c r="T16" s="258">
        <v>92.980784437766886</v>
      </c>
      <c r="U16" s="259">
        <v>95978.431832157497</v>
      </c>
      <c r="V16" s="115">
        <v>57.741846163363398</v>
      </c>
    </row>
    <row r="17" spans="1:22" ht="24.95" customHeight="1" x14ac:dyDescent="0.15">
      <c r="A17" s="332"/>
      <c r="B17" s="55" t="s">
        <v>83</v>
      </c>
      <c r="C17" s="89">
        <v>886.42330533418169</v>
      </c>
      <c r="D17" s="260">
        <v>3.9075413830068904</v>
      </c>
      <c r="E17" s="89">
        <v>3685.8511726165821</v>
      </c>
      <c r="F17" s="260">
        <v>9.0059307462677634</v>
      </c>
      <c r="G17" s="261">
        <v>1675.106869665811</v>
      </c>
      <c r="H17" s="260">
        <v>7.0827027521627555</v>
      </c>
      <c r="I17" s="261">
        <v>3560.6465192629321</v>
      </c>
      <c r="J17" s="260">
        <v>5.6239023618964286</v>
      </c>
      <c r="K17" s="261">
        <v>416.76314752826778</v>
      </c>
      <c r="L17" s="260">
        <v>3.8091772260556569</v>
      </c>
      <c r="M17" s="261">
        <v>89.149014735873735</v>
      </c>
      <c r="N17" s="260">
        <v>2.3609416262796294</v>
      </c>
      <c r="O17" s="261">
        <v>11.453781512605042</v>
      </c>
      <c r="P17" s="260">
        <v>1.893833205944776</v>
      </c>
      <c r="Q17" s="261">
        <v>4.0488505747126435</v>
      </c>
      <c r="R17" s="260">
        <v>2.8231381113626801</v>
      </c>
      <c r="S17" s="261">
        <v>8.9333333333333336</v>
      </c>
      <c r="T17" s="260">
        <v>4.9802309030523482</v>
      </c>
      <c r="U17" s="261">
        <v>10338.3759945643</v>
      </c>
      <c r="V17" s="90">
        <v>6.2196985808339793</v>
      </c>
    </row>
    <row r="18" spans="1:22" ht="24.95" customHeight="1" x14ac:dyDescent="0.15">
      <c r="A18" s="332"/>
      <c r="B18" s="55" t="s">
        <v>84</v>
      </c>
      <c r="C18" s="89">
        <v>638.62643011946705</v>
      </c>
      <c r="D18" s="260">
        <v>2.8152003551316684</v>
      </c>
      <c r="E18" s="89">
        <v>3040.0422310713889</v>
      </c>
      <c r="F18" s="260">
        <v>7.4279748466681479</v>
      </c>
      <c r="G18" s="261">
        <v>2147.6724424479476</v>
      </c>
      <c r="H18" s="260">
        <v>9.0808089885661403</v>
      </c>
      <c r="I18" s="261">
        <v>2553.2447969211016</v>
      </c>
      <c r="J18" s="260">
        <v>4.0327506159967719</v>
      </c>
      <c r="K18" s="261">
        <v>305.89201110826502</v>
      </c>
      <c r="L18" s="260">
        <v>2.7958251329478103</v>
      </c>
      <c r="M18" s="261">
        <v>50.400221559195657</v>
      </c>
      <c r="N18" s="260">
        <v>1.3347537424318658</v>
      </c>
      <c r="O18" s="261">
        <v>3.5333333333333332</v>
      </c>
      <c r="P18" s="260">
        <v>0.58422137588132561</v>
      </c>
      <c r="Q18" s="261">
        <v>1.5166666666666666</v>
      </c>
      <c r="R18" s="260">
        <v>1.0575246949447996</v>
      </c>
      <c r="S18" s="261" t="s">
        <v>85</v>
      </c>
      <c r="T18" s="260" t="s">
        <v>85</v>
      </c>
      <c r="U18" s="261">
        <v>8740.928133227364</v>
      </c>
      <c r="V18" s="90">
        <v>5.2586536158087602</v>
      </c>
    </row>
    <row r="19" spans="1:22" ht="24.95" customHeight="1" x14ac:dyDescent="0.15">
      <c r="A19" s="332"/>
      <c r="B19" s="56" t="s">
        <v>76</v>
      </c>
      <c r="C19" s="94">
        <v>13297.798655359049</v>
      </c>
      <c r="D19" s="262">
        <v>58.619508575667808</v>
      </c>
      <c r="E19" s="94">
        <v>15020.207135255374</v>
      </c>
      <c r="F19" s="262">
        <v>36.700056220305306</v>
      </c>
      <c r="G19" s="263">
        <v>8479.3825235573368</v>
      </c>
      <c r="H19" s="262">
        <v>35.852605600156046</v>
      </c>
      <c r="I19" s="263">
        <v>12618.892398379081</v>
      </c>
      <c r="J19" s="262">
        <v>19.931048583404888</v>
      </c>
      <c r="K19" s="263">
        <v>1441.2067843910695</v>
      </c>
      <c r="L19" s="262">
        <v>13.172498801053445</v>
      </c>
      <c r="M19" s="263">
        <v>265.84134601474193</v>
      </c>
      <c r="N19" s="262">
        <v>7.0403010246601028</v>
      </c>
      <c r="O19" s="263">
        <v>27.176532835356362</v>
      </c>
      <c r="P19" s="262">
        <v>4.4935220956856368</v>
      </c>
      <c r="Q19" s="263">
        <v>7.988888888888888</v>
      </c>
      <c r="R19" s="262">
        <v>5.5704048034088709</v>
      </c>
      <c r="S19" s="263">
        <v>3.6574468085106382</v>
      </c>
      <c r="T19" s="262">
        <v>2.0389846591807683</v>
      </c>
      <c r="U19" s="263">
        <v>51162.151711489409</v>
      </c>
      <c r="V19" s="95">
        <v>30.779801639993863</v>
      </c>
    </row>
    <row r="20" spans="1:22" ht="24.95" customHeight="1" x14ac:dyDescent="0.15">
      <c r="A20" s="333"/>
      <c r="B20" s="57"/>
      <c r="C20" s="100">
        <v>22684.937111326777</v>
      </c>
      <c r="D20" s="264">
        <v>100</v>
      </c>
      <c r="E20" s="100">
        <v>40926.932223458105</v>
      </c>
      <c r="F20" s="264">
        <v>100</v>
      </c>
      <c r="G20" s="265">
        <v>23650.673030917536</v>
      </c>
      <c r="H20" s="264">
        <v>100</v>
      </c>
      <c r="I20" s="265">
        <v>63312.737137602991</v>
      </c>
      <c r="J20" s="264">
        <v>100</v>
      </c>
      <c r="K20" s="265">
        <v>10941.028017218812</v>
      </c>
      <c r="L20" s="264">
        <v>100</v>
      </c>
      <c r="M20" s="265">
        <v>3775.9940247381173</v>
      </c>
      <c r="N20" s="264">
        <v>100</v>
      </c>
      <c r="O20" s="265">
        <v>604.79357298474963</v>
      </c>
      <c r="P20" s="264">
        <v>100</v>
      </c>
      <c r="Q20" s="265">
        <v>143.41666666666666</v>
      </c>
      <c r="R20" s="264">
        <v>100</v>
      </c>
      <c r="S20" s="265">
        <v>179.3758865248227</v>
      </c>
      <c r="T20" s="264">
        <v>100</v>
      </c>
      <c r="U20" s="265">
        <v>166219.88767143857</v>
      </c>
      <c r="V20" s="101">
        <v>100</v>
      </c>
    </row>
    <row r="21" spans="1:22" ht="24.95" customHeight="1" x14ac:dyDescent="0.15">
      <c r="A21" s="331" t="s">
        <v>77</v>
      </c>
      <c r="B21" s="54" t="s">
        <v>18</v>
      </c>
      <c r="C21" s="114"/>
      <c r="D21" s="266">
        <f>IF(AND(ISNUMBER(D16),ISNUMBER(D26)),D16-D26,"")</f>
        <v>2.357749686193678</v>
      </c>
      <c r="E21" s="114"/>
      <c r="F21" s="266">
        <f>IF(AND(ISNUMBER(F16),ISNUMBER(F26)),F16-F26,"")</f>
        <v>0.46603818675883701</v>
      </c>
      <c r="G21" s="114"/>
      <c r="H21" s="266">
        <f>IF(AND(ISNUMBER(H16),ISNUMBER(H26)),H16-H26,"")</f>
        <v>-1.6117340884953535E-2</v>
      </c>
      <c r="I21" s="114"/>
      <c r="J21" s="266">
        <f>IF(AND(ISNUMBER(J16),ISNUMBER(J26)),J16-J26,"")</f>
        <v>-2.9877015612981097</v>
      </c>
      <c r="K21" s="114"/>
      <c r="L21" s="266">
        <f>IF(AND(ISNUMBER(L16),ISNUMBER(L26)),L16-L26,"")</f>
        <v>1.4224988399430174</v>
      </c>
      <c r="M21" s="114"/>
      <c r="N21" s="266">
        <f>IF(AND(ISNUMBER(N16),ISNUMBER(N26)),N16-N26,"")</f>
        <v>-0.13599639337161307</v>
      </c>
      <c r="O21" s="114"/>
      <c r="P21" s="266">
        <f>IF(AND(ISNUMBER(P16),ISNUMBER(P26)),P16-P26,"")</f>
        <v>-1.1715766775117373</v>
      </c>
      <c r="Q21" s="114"/>
      <c r="R21" s="266">
        <f>IF(AND(ISNUMBER(R16),ISNUMBER(R26)),R16-R26,"")</f>
        <v>-9.1510676097163639</v>
      </c>
      <c r="S21" s="114"/>
      <c r="T21" s="266">
        <f>IF(AND(ISNUMBER(T16),ISNUMBER(T26)),T16-T26,"")</f>
        <v>-4.3192155622331114</v>
      </c>
      <c r="U21" s="114"/>
      <c r="V21" s="267">
        <f>IF(AND(ISNUMBER(V16),ISNUMBER(V26)),V16-V26,"")</f>
        <v>-0.75815383663660185</v>
      </c>
    </row>
    <row r="22" spans="1:22" ht="24.95" customHeight="1" x14ac:dyDescent="0.15">
      <c r="A22" s="332"/>
      <c r="B22" s="55" t="s">
        <v>19</v>
      </c>
      <c r="C22" s="89"/>
      <c r="D22" s="268">
        <f>IF(AND(ISNUMBER(D17),ISNUMBER(D27)),D17-D27,"")</f>
        <v>1.6075413830068905</v>
      </c>
      <c r="E22" s="89"/>
      <c r="F22" s="268">
        <f>IF(AND(ISNUMBER(F17),ISNUMBER(F27)),F17-F27,"")</f>
        <v>2.0059307462677634</v>
      </c>
      <c r="G22" s="89"/>
      <c r="H22" s="268">
        <f>IF(AND(ISNUMBER(H17),ISNUMBER(H27)),H17-H27,"")</f>
        <v>-0.11729724783724471</v>
      </c>
      <c r="I22" s="89"/>
      <c r="J22" s="268">
        <f>IF(AND(ISNUMBER(J17),ISNUMBER(J27)),J17-J27,"")</f>
        <v>0.92390236189642838</v>
      </c>
      <c r="K22" s="89"/>
      <c r="L22" s="268">
        <f>IF(AND(ISNUMBER(L17),ISNUMBER(L27)),L17-L27,"")</f>
        <v>0.40917722605565698</v>
      </c>
      <c r="M22" s="89"/>
      <c r="N22" s="268">
        <f>IF(AND(ISNUMBER(N17),ISNUMBER(N27)),N17-N27,"")</f>
        <v>0.86094162627962945</v>
      </c>
      <c r="O22" s="89"/>
      <c r="P22" s="268">
        <f>IF(AND(ISNUMBER(P17),ISNUMBER(P27)),P17-P27,"")</f>
        <v>-0.50616679405522391</v>
      </c>
      <c r="Q22" s="89"/>
      <c r="R22" s="268" t="str">
        <f>IF(AND(ISNUMBER(R17),ISNUMBER(R27)),R17-R27,"")</f>
        <v/>
      </c>
      <c r="S22" s="89"/>
      <c r="T22" s="268" t="str">
        <f>IF(AND(ISNUMBER(T17),ISNUMBER(T27)),T17-T27,"")</f>
        <v/>
      </c>
      <c r="U22" s="89"/>
      <c r="V22" s="269">
        <f>IF(AND(ISNUMBER(V17),ISNUMBER(V27)),V17-V27,"")</f>
        <v>1.1196985808339797</v>
      </c>
    </row>
    <row r="23" spans="1:22" ht="24.95" customHeight="1" x14ac:dyDescent="0.15">
      <c r="A23" s="332"/>
      <c r="B23" s="55" t="s">
        <v>20</v>
      </c>
      <c r="C23" s="89"/>
      <c r="D23" s="268">
        <f>IF(AND(ISNUMBER(D18),ISNUMBER(D28)),D18-D28,"")</f>
        <v>-1.4847996448683314</v>
      </c>
      <c r="E23" s="89"/>
      <c r="F23" s="268">
        <f>IF(AND(ISNUMBER(F18),ISNUMBER(F28)),F18-F28,"")</f>
        <v>0.32797484666814825</v>
      </c>
      <c r="G23" s="89"/>
      <c r="H23" s="268">
        <f>IF(AND(ISNUMBER(H18),ISNUMBER(H28)),H18-H28,"")</f>
        <v>0.98080898856614063</v>
      </c>
      <c r="I23" s="89"/>
      <c r="J23" s="268">
        <f>IF(AND(ISNUMBER(J18),ISNUMBER(J28)),J18-J28,"")</f>
        <v>0.33275061599677169</v>
      </c>
      <c r="K23" s="89"/>
      <c r="L23" s="268">
        <f>IF(AND(ISNUMBER(L18),ISNUMBER(L28)),L18-L28,"")</f>
        <v>0.39582513294781041</v>
      </c>
      <c r="M23" s="89"/>
      <c r="N23" s="268">
        <f>IF(AND(ISNUMBER(N18),ISNUMBER(N28)),N18-N28,"")</f>
        <v>3.4753742431865797E-2</v>
      </c>
      <c r="O23" s="89"/>
      <c r="P23" s="268">
        <f>IF(AND(ISNUMBER(P18),ISNUMBER(P28)),P18-P28,"")</f>
        <v>0.28422137588132562</v>
      </c>
      <c r="Q23" s="89"/>
      <c r="R23" s="268">
        <f>IF(AND(ISNUMBER(R18),ISNUMBER(R28)),R18-R28,"")</f>
        <v>0.75752469494479957</v>
      </c>
      <c r="S23" s="89"/>
      <c r="T23" s="268" t="str">
        <f>IF(AND(ISNUMBER(T18),ISNUMBER(T28)),T18-T28,"")</f>
        <v/>
      </c>
      <c r="U23" s="89"/>
      <c r="V23" s="269">
        <f>IF(AND(ISNUMBER(V18),ISNUMBER(V28)),V18-V28,"")</f>
        <v>0.15865361580876058</v>
      </c>
    </row>
    <row r="24" spans="1:22" ht="24.95" customHeight="1" x14ac:dyDescent="0.15">
      <c r="A24" s="332"/>
      <c r="B24" s="56" t="s">
        <v>76</v>
      </c>
      <c r="C24" s="94"/>
      <c r="D24" s="270">
        <f>IF(AND(ISNUMBER(D19),ISNUMBER(D29)),D19-D29,"")</f>
        <v>-2.4804914243321932</v>
      </c>
      <c r="E24" s="94"/>
      <c r="F24" s="270">
        <f>IF(AND(ISNUMBER(F19),ISNUMBER(F29)),F19-F29,"")</f>
        <v>-2.899943779694695</v>
      </c>
      <c r="G24" s="94"/>
      <c r="H24" s="270">
        <f>IF(AND(ISNUMBER(H19),ISNUMBER(H29)),H19-H29,"")</f>
        <v>-0.84739439984395659</v>
      </c>
      <c r="I24" s="94"/>
      <c r="J24" s="270">
        <f>IF(AND(ISNUMBER(J19),ISNUMBER(J29)),J19-J29,"")</f>
        <v>1.8310485834048862</v>
      </c>
      <c r="K24" s="94"/>
      <c r="L24" s="270">
        <f>IF(AND(ISNUMBER(L19),ISNUMBER(L29)),L19-L29,"")</f>
        <v>-2.2275011989465554</v>
      </c>
      <c r="M24" s="94"/>
      <c r="N24" s="270">
        <f>IF(AND(ISNUMBER(N19),ISNUMBER(N29)),N19-N29,"")</f>
        <v>-0.65969897533989741</v>
      </c>
      <c r="O24" s="94"/>
      <c r="P24" s="270">
        <f>IF(AND(ISNUMBER(P19),ISNUMBER(P29)),P19-P29,"")</f>
        <v>1.3935220956856367</v>
      </c>
      <c r="Q24" s="94"/>
      <c r="R24" s="270" t="str">
        <f>IF(AND(ISNUMBER(R19),ISNUMBER(R29)),R19-R29,"")</f>
        <v/>
      </c>
      <c r="S24" s="94"/>
      <c r="T24" s="270" t="str">
        <f>IF(AND(ISNUMBER(T19),ISNUMBER(T29)),T19-T29,"")</f>
        <v/>
      </c>
      <c r="U24" s="94"/>
      <c r="V24" s="271">
        <f>IF(AND(ISNUMBER(V19),ISNUMBER(V29)),V19-V29,"")</f>
        <v>-0.62019836000613537</v>
      </c>
    </row>
    <row r="25" spans="1:22" ht="24.95" customHeight="1" x14ac:dyDescent="0.15">
      <c r="A25" s="333"/>
      <c r="B25" s="57"/>
      <c r="C25" s="272" t="s">
        <v>79</v>
      </c>
      <c r="D25" s="273" t="s">
        <v>79</v>
      </c>
      <c r="E25" s="272" t="s">
        <v>79</v>
      </c>
      <c r="F25" s="273" t="s">
        <v>80</v>
      </c>
      <c r="G25" s="272" t="s">
        <v>79</v>
      </c>
      <c r="H25" s="273" t="s">
        <v>79</v>
      </c>
      <c r="I25" s="272" t="s">
        <v>79</v>
      </c>
      <c r="J25" s="273" t="s">
        <v>79</v>
      </c>
      <c r="K25" s="272" t="s">
        <v>81</v>
      </c>
      <c r="L25" s="273" t="s">
        <v>80</v>
      </c>
      <c r="M25" s="272" t="s">
        <v>79</v>
      </c>
      <c r="N25" s="273" t="s">
        <v>79</v>
      </c>
      <c r="O25" s="272" t="s">
        <v>80</v>
      </c>
      <c r="P25" s="273" t="s">
        <v>79</v>
      </c>
      <c r="Q25" s="272" t="s">
        <v>79</v>
      </c>
      <c r="R25" s="273" t="s">
        <v>80</v>
      </c>
      <c r="S25" s="272" t="s">
        <v>79</v>
      </c>
      <c r="T25" s="273" t="s">
        <v>79</v>
      </c>
      <c r="U25" s="272" t="s">
        <v>79</v>
      </c>
      <c r="V25" s="274" t="s">
        <v>79</v>
      </c>
    </row>
    <row r="26" spans="1:22" ht="24.95" customHeight="1" x14ac:dyDescent="0.15">
      <c r="A26" s="331" t="s">
        <v>86</v>
      </c>
      <c r="B26" s="54" t="s">
        <v>18</v>
      </c>
      <c r="C26" s="114">
        <v>7371.51</v>
      </c>
      <c r="D26" s="258">
        <v>32.299999999999997</v>
      </c>
      <c r="E26" s="114">
        <v>18277.669999999998</v>
      </c>
      <c r="F26" s="258">
        <v>46.4</v>
      </c>
      <c r="G26" s="259">
        <v>10799.98</v>
      </c>
      <c r="H26" s="258">
        <v>48</v>
      </c>
      <c r="I26" s="259">
        <v>46054.28</v>
      </c>
      <c r="J26" s="258">
        <v>73.400000000000006</v>
      </c>
      <c r="K26" s="259">
        <v>8563.09</v>
      </c>
      <c r="L26" s="258">
        <v>78.8</v>
      </c>
      <c r="M26" s="259">
        <v>3323.56</v>
      </c>
      <c r="N26" s="258">
        <v>89.4</v>
      </c>
      <c r="O26" s="259">
        <v>570.77</v>
      </c>
      <c r="P26" s="258">
        <v>94.2</v>
      </c>
      <c r="Q26" s="259">
        <v>158.5</v>
      </c>
      <c r="R26" s="258">
        <v>99.7</v>
      </c>
      <c r="S26" s="259">
        <v>181</v>
      </c>
      <c r="T26" s="258">
        <v>97.3</v>
      </c>
      <c r="U26" s="259">
        <v>95300.37</v>
      </c>
      <c r="V26" s="115">
        <v>58.5</v>
      </c>
    </row>
    <row r="27" spans="1:22" ht="24.95" customHeight="1" x14ac:dyDescent="0.15">
      <c r="A27" s="332"/>
      <c r="B27" s="55" t="s">
        <v>19</v>
      </c>
      <c r="C27" s="89">
        <v>535.16</v>
      </c>
      <c r="D27" s="260">
        <v>2.2999999999999998</v>
      </c>
      <c r="E27" s="89">
        <v>2740.07</v>
      </c>
      <c r="F27" s="260">
        <v>7</v>
      </c>
      <c r="G27" s="261">
        <v>1615.72</v>
      </c>
      <c r="H27" s="260">
        <v>7.2</v>
      </c>
      <c r="I27" s="261">
        <v>2970.22</v>
      </c>
      <c r="J27" s="260">
        <v>4.7</v>
      </c>
      <c r="K27" s="261">
        <v>367.18</v>
      </c>
      <c r="L27" s="260">
        <v>3.4</v>
      </c>
      <c r="M27" s="261">
        <v>57.02</v>
      </c>
      <c r="N27" s="260">
        <v>1.5</v>
      </c>
      <c r="O27" s="261">
        <v>14.6</v>
      </c>
      <c r="P27" s="260">
        <v>2.4</v>
      </c>
      <c r="Q27" s="261" t="s">
        <v>87</v>
      </c>
      <c r="R27" s="260" t="s">
        <v>87</v>
      </c>
      <c r="S27" s="261" t="s">
        <v>87</v>
      </c>
      <c r="T27" s="260" t="s">
        <v>87</v>
      </c>
      <c r="U27" s="261">
        <v>8299.9699999999993</v>
      </c>
      <c r="V27" s="90">
        <v>5.0999999999999996</v>
      </c>
    </row>
    <row r="28" spans="1:22" ht="24.95" customHeight="1" x14ac:dyDescent="0.15">
      <c r="A28" s="332"/>
      <c r="B28" s="55" t="s">
        <v>20</v>
      </c>
      <c r="C28" s="89">
        <v>969.74</v>
      </c>
      <c r="D28" s="260">
        <v>4.3</v>
      </c>
      <c r="E28" s="89">
        <v>2794.82</v>
      </c>
      <c r="F28" s="260">
        <v>7.1</v>
      </c>
      <c r="G28" s="261">
        <v>1812.05</v>
      </c>
      <c r="H28" s="260">
        <v>8.1</v>
      </c>
      <c r="I28" s="261">
        <v>2351.58</v>
      </c>
      <c r="J28" s="260">
        <v>3.7</v>
      </c>
      <c r="K28" s="261">
        <v>260.2</v>
      </c>
      <c r="L28" s="260">
        <v>2.4</v>
      </c>
      <c r="M28" s="261">
        <v>50.19</v>
      </c>
      <c r="N28" s="260">
        <v>1.3</v>
      </c>
      <c r="O28" s="261">
        <v>2</v>
      </c>
      <c r="P28" s="260">
        <v>0.3</v>
      </c>
      <c r="Q28" s="261">
        <v>0.5</v>
      </c>
      <c r="R28" s="260">
        <v>0.3</v>
      </c>
      <c r="S28" s="261">
        <v>5</v>
      </c>
      <c r="T28" s="260">
        <v>2.7</v>
      </c>
      <c r="U28" s="261">
        <v>8246.07</v>
      </c>
      <c r="V28" s="90">
        <v>5.0999999999999996</v>
      </c>
    </row>
    <row r="29" spans="1:22" ht="24.95" customHeight="1" x14ac:dyDescent="0.15">
      <c r="A29" s="332"/>
      <c r="B29" s="56" t="s">
        <v>76</v>
      </c>
      <c r="C29" s="94">
        <v>13928.29</v>
      </c>
      <c r="D29" s="262">
        <v>61.1</v>
      </c>
      <c r="E29" s="94">
        <v>15581.06</v>
      </c>
      <c r="F29" s="262">
        <v>39.6</v>
      </c>
      <c r="G29" s="263">
        <v>8253.58</v>
      </c>
      <c r="H29" s="262">
        <v>36.700000000000003</v>
      </c>
      <c r="I29" s="263">
        <v>11333.37</v>
      </c>
      <c r="J29" s="262">
        <v>18.100000000000001</v>
      </c>
      <c r="K29" s="263">
        <v>1673.96</v>
      </c>
      <c r="L29" s="262">
        <v>15.4</v>
      </c>
      <c r="M29" s="263">
        <v>288.20999999999998</v>
      </c>
      <c r="N29" s="262">
        <v>7.7</v>
      </c>
      <c r="O29" s="263">
        <v>18.55</v>
      </c>
      <c r="P29" s="262">
        <v>3.1</v>
      </c>
      <c r="Q29" s="263" t="s">
        <v>87</v>
      </c>
      <c r="R29" s="262" t="s">
        <v>87</v>
      </c>
      <c r="S29" s="263" t="s">
        <v>87</v>
      </c>
      <c r="T29" s="262" t="s">
        <v>87</v>
      </c>
      <c r="U29" s="263">
        <v>51077.01</v>
      </c>
      <c r="V29" s="95">
        <v>31.4</v>
      </c>
    </row>
    <row r="30" spans="1:22" ht="24.95" customHeight="1" x14ac:dyDescent="0.15">
      <c r="A30" s="333"/>
      <c r="B30" s="57"/>
      <c r="C30" s="100">
        <v>22804.7</v>
      </c>
      <c r="D30" s="264">
        <v>100</v>
      </c>
      <c r="E30" s="100">
        <v>39393.61</v>
      </c>
      <c r="F30" s="264">
        <v>100</v>
      </c>
      <c r="G30" s="265">
        <v>22481.33</v>
      </c>
      <c r="H30" s="264">
        <v>100</v>
      </c>
      <c r="I30" s="265">
        <v>62709.45</v>
      </c>
      <c r="J30" s="264">
        <v>100</v>
      </c>
      <c r="K30" s="265">
        <v>10864.43</v>
      </c>
      <c r="L30" s="264">
        <v>100</v>
      </c>
      <c r="M30" s="265">
        <v>3718.97</v>
      </c>
      <c r="N30" s="264">
        <v>100</v>
      </c>
      <c r="O30" s="265">
        <v>605.91999999999996</v>
      </c>
      <c r="P30" s="264">
        <v>100</v>
      </c>
      <c r="Q30" s="265">
        <v>159</v>
      </c>
      <c r="R30" s="264">
        <v>100</v>
      </c>
      <c r="S30" s="265">
        <v>186</v>
      </c>
      <c r="T30" s="264">
        <v>100</v>
      </c>
      <c r="U30" s="265">
        <v>162923.42000000001</v>
      </c>
      <c r="V30" s="101">
        <v>100</v>
      </c>
    </row>
    <row r="31" spans="1:22" ht="24.95" customHeight="1" x14ac:dyDescent="0.15">
      <c r="A31" s="331" t="s">
        <v>77</v>
      </c>
      <c r="B31" s="54" t="s">
        <v>18</v>
      </c>
      <c r="C31" s="114"/>
      <c r="D31" s="266">
        <f>D26-D36</f>
        <v>1.4999999999999964</v>
      </c>
      <c r="E31" s="114"/>
      <c r="F31" s="266">
        <f>F26-F36</f>
        <v>-3.2000000000000028</v>
      </c>
      <c r="G31" s="114"/>
      <c r="H31" s="266">
        <f>H26-H36</f>
        <v>-4.2999999999999972</v>
      </c>
      <c r="I31" s="114"/>
      <c r="J31" s="266">
        <f>J26-J36</f>
        <v>-2.2999999999999972</v>
      </c>
      <c r="K31" s="114"/>
      <c r="L31" s="266">
        <f>L26-L36</f>
        <v>-4.2000000000000028</v>
      </c>
      <c r="M31" s="114"/>
      <c r="N31" s="266">
        <f>N26-N36</f>
        <v>0.40000000000000568</v>
      </c>
      <c r="O31" s="114"/>
      <c r="P31" s="266">
        <f>P26-P36</f>
        <v>-2.5999999999999943</v>
      </c>
      <c r="Q31" s="114"/>
      <c r="R31" s="266">
        <f>R26-R36</f>
        <v>1.7000000000000028</v>
      </c>
      <c r="S31" s="114"/>
      <c r="T31" s="266">
        <f>T26-T36</f>
        <v>-0.20000000000000284</v>
      </c>
      <c r="U31" s="114"/>
      <c r="V31" s="267">
        <f>V26-V36</f>
        <v>-2.5</v>
      </c>
    </row>
    <row r="32" spans="1:22" ht="24.95" customHeight="1" x14ac:dyDescent="0.15">
      <c r="A32" s="332"/>
      <c r="B32" s="55" t="s">
        <v>88</v>
      </c>
      <c r="C32" s="89"/>
      <c r="D32" s="268">
        <f>D27-D37</f>
        <v>0.69999999999999973</v>
      </c>
      <c r="E32" s="89"/>
      <c r="F32" s="268">
        <f>F27-F37</f>
        <v>1.2000000000000002</v>
      </c>
      <c r="G32" s="89"/>
      <c r="H32" s="268">
        <f>H27-H37</f>
        <v>0.90000000000000036</v>
      </c>
      <c r="I32" s="89"/>
      <c r="J32" s="268">
        <f>J27-J37</f>
        <v>0.90000000000000036</v>
      </c>
      <c r="K32" s="89"/>
      <c r="L32" s="268">
        <f>L27-L37</f>
        <v>0.19999999999999973</v>
      </c>
      <c r="M32" s="89"/>
      <c r="N32" s="268">
        <f>N27-N37</f>
        <v>-1.2000000000000002</v>
      </c>
      <c r="O32" s="89"/>
      <c r="P32" s="268">
        <f>P27-P37</f>
        <v>2</v>
      </c>
      <c r="Q32" s="89"/>
      <c r="R32" s="268"/>
      <c r="S32" s="89"/>
      <c r="T32" s="268"/>
      <c r="U32" s="89"/>
      <c r="V32" s="269">
        <f>V27-V37</f>
        <v>1</v>
      </c>
    </row>
    <row r="33" spans="1:22" ht="24.95" customHeight="1" x14ac:dyDescent="0.15">
      <c r="A33" s="332"/>
      <c r="B33" s="55" t="s">
        <v>20</v>
      </c>
      <c r="C33" s="89"/>
      <c r="D33" s="268">
        <f>D28-D38</f>
        <v>1.5</v>
      </c>
      <c r="E33" s="89"/>
      <c r="F33" s="268">
        <f>F28-F38</f>
        <v>1</v>
      </c>
      <c r="G33" s="89"/>
      <c r="H33" s="268">
        <f>H28-H38</f>
        <v>1.3999999999999995</v>
      </c>
      <c r="I33" s="89"/>
      <c r="J33" s="268">
        <f>J28-J38</f>
        <v>1.6</v>
      </c>
      <c r="K33" s="89"/>
      <c r="L33" s="268">
        <f>L28-L38</f>
        <v>1.2999999999999998</v>
      </c>
      <c r="M33" s="89"/>
      <c r="N33" s="268">
        <f>N28-N38</f>
        <v>0.4</v>
      </c>
      <c r="O33" s="89"/>
      <c r="P33" s="268">
        <f>P28-P38</f>
        <v>-0.2</v>
      </c>
      <c r="Q33" s="89"/>
      <c r="R33" s="268">
        <f>R28-R38</f>
        <v>0.3</v>
      </c>
      <c r="S33" s="89"/>
      <c r="T33" s="268">
        <f>T28-T38</f>
        <v>2.7</v>
      </c>
      <c r="U33" s="89"/>
      <c r="V33" s="269">
        <f>V28-V38</f>
        <v>1.5999999999999996</v>
      </c>
    </row>
    <row r="34" spans="1:22" ht="24.95" customHeight="1" x14ac:dyDescent="0.15">
      <c r="A34" s="332"/>
      <c r="B34" s="56" t="s">
        <v>76</v>
      </c>
      <c r="C34" s="94"/>
      <c r="D34" s="270">
        <f>D29-D39</f>
        <v>-3.8000000000000043</v>
      </c>
      <c r="E34" s="94"/>
      <c r="F34" s="270">
        <f>F29-F39</f>
        <v>1.1000000000000014</v>
      </c>
      <c r="G34" s="94"/>
      <c r="H34" s="270">
        <f>H29-H39</f>
        <v>2</v>
      </c>
      <c r="I34" s="94"/>
      <c r="J34" s="270">
        <f>J29-J39</f>
        <v>-0.29999999999999716</v>
      </c>
      <c r="K34" s="94"/>
      <c r="L34" s="270">
        <f>L29-L39</f>
        <v>2.8000000000000007</v>
      </c>
      <c r="M34" s="94"/>
      <c r="N34" s="270">
        <f>N29-N39</f>
        <v>0.29999999999999982</v>
      </c>
      <c r="O34" s="94"/>
      <c r="P34" s="270">
        <f>P29-P39</f>
        <v>0.80000000000000027</v>
      </c>
      <c r="Q34" s="94"/>
      <c r="R34" s="270"/>
      <c r="S34" s="94"/>
      <c r="T34" s="270"/>
      <c r="U34" s="94"/>
      <c r="V34" s="271">
        <f>V29-V39</f>
        <v>9.9999999999997868E-2</v>
      </c>
    </row>
    <row r="35" spans="1:22" ht="24.95" customHeight="1" x14ac:dyDescent="0.15">
      <c r="A35" s="333"/>
      <c r="B35" s="57"/>
      <c r="C35" s="272" t="s">
        <v>79</v>
      </c>
      <c r="D35" s="273" t="s">
        <v>79</v>
      </c>
      <c r="E35" s="272" t="s">
        <v>79</v>
      </c>
      <c r="F35" s="273" t="s">
        <v>79</v>
      </c>
      <c r="G35" s="272" t="s">
        <v>79</v>
      </c>
      <c r="H35" s="273" t="s">
        <v>79</v>
      </c>
      <c r="I35" s="272" t="s">
        <v>80</v>
      </c>
      <c r="J35" s="273" t="s">
        <v>80</v>
      </c>
      <c r="K35" s="272" t="s">
        <v>81</v>
      </c>
      <c r="L35" s="273" t="s">
        <v>79</v>
      </c>
      <c r="M35" s="272" t="s">
        <v>89</v>
      </c>
      <c r="N35" s="273" t="s">
        <v>81</v>
      </c>
      <c r="O35" s="272" t="s">
        <v>79</v>
      </c>
      <c r="P35" s="273" t="s">
        <v>79</v>
      </c>
      <c r="Q35" s="272" t="s">
        <v>81</v>
      </c>
      <c r="R35" s="273" t="s">
        <v>80</v>
      </c>
      <c r="S35" s="272" t="s">
        <v>79</v>
      </c>
      <c r="T35" s="273" t="s">
        <v>81</v>
      </c>
      <c r="U35" s="272" t="s">
        <v>89</v>
      </c>
      <c r="V35" s="274" t="s">
        <v>79</v>
      </c>
    </row>
    <row r="36" spans="1:22" ht="24.95" customHeight="1" x14ac:dyDescent="0.15">
      <c r="A36" s="331" t="s">
        <v>90</v>
      </c>
      <c r="B36" s="54" t="s">
        <v>18</v>
      </c>
      <c r="C36" s="114">
        <v>8378.1200000000008</v>
      </c>
      <c r="D36" s="258">
        <v>30.8</v>
      </c>
      <c r="E36" s="114">
        <v>19239.22</v>
      </c>
      <c r="F36" s="258">
        <v>49.6</v>
      </c>
      <c r="G36" s="259">
        <v>10964.94</v>
      </c>
      <c r="H36" s="258">
        <v>52.3</v>
      </c>
      <c r="I36" s="259">
        <v>53208.7</v>
      </c>
      <c r="J36" s="258">
        <v>75.7</v>
      </c>
      <c r="K36" s="259">
        <v>10370.25</v>
      </c>
      <c r="L36" s="258">
        <v>83</v>
      </c>
      <c r="M36" s="259">
        <v>3526.11</v>
      </c>
      <c r="N36" s="258">
        <v>89</v>
      </c>
      <c r="O36" s="259">
        <v>674.68</v>
      </c>
      <c r="P36" s="258">
        <v>96.8</v>
      </c>
      <c r="Q36" s="259">
        <v>177.39</v>
      </c>
      <c r="R36" s="258">
        <v>98</v>
      </c>
      <c r="S36" s="259">
        <v>202.53</v>
      </c>
      <c r="T36" s="258">
        <v>97.5</v>
      </c>
      <c r="U36" s="259">
        <v>106741.93</v>
      </c>
      <c r="V36" s="115">
        <v>61</v>
      </c>
    </row>
    <row r="37" spans="1:22" ht="24.95" customHeight="1" x14ac:dyDescent="0.15">
      <c r="A37" s="332"/>
      <c r="B37" s="55" t="s">
        <v>19</v>
      </c>
      <c r="C37" s="89">
        <v>428.23</v>
      </c>
      <c r="D37" s="260">
        <v>1.6</v>
      </c>
      <c r="E37" s="89">
        <v>2266.77</v>
      </c>
      <c r="F37" s="260">
        <v>5.8</v>
      </c>
      <c r="G37" s="261">
        <v>1314</v>
      </c>
      <c r="H37" s="260">
        <v>6.3</v>
      </c>
      <c r="I37" s="261">
        <v>2704.83</v>
      </c>
      <c r="J37" s="260">
        <v>3.8</v>
      </c>
      <c r="K37" s="261">
        <v>404.86</v>
      </c>
      <c r="L37" s="260">
        <v>3.2</v>
      </c>
      <c r="M37" s="261">
        <v>106.66</v>
      </c>
      <c r="N37" s="260">
        <v>2.7</v>
      </c>
      <c r="O37" s="261">
        <v>3.03</v>
      </c>
      <c r="P37" s="260">
        <v>0.4</v>
      </c>
      <c r="Q37" s="261">
        <v>3.57</v>
      </c>
      <c r="R37" s="260">
        <v>2</v>
      </c>
      <c r="S37" s="261">
        <v>2.95</v>
      </c>
      <c r="T37" s="260">
        <v>1.4</v>
      </c>
      <c r="U37" s="261">
        <v>7234.91</v>
      </c>
      <c r="V37" s="90">
        <v>4.0999999999999996</v>
      </c>
    </row>
    <row r="38" spans="1:22" ht="24.95" customHeight="1" x14ac:dyDescent="0.15">
      <c r="A38" s="332"/>
      <c r="B38" s="55" t="s">
        <v>20</v>
      </c>
      <c r="C38" s="89">
        <v>749.11</v>
      </c>
      <c r="D38" s="260">
        <v>2.8</v>
      </c>
      <c r="E38" s="89">
        <v>2354.69</v>
      </c>
      <c r="F38" s="260">
        <v>6.1</v>
      </c>
      <c r="G38" s="261">
        <v>1412.83</v>
      </c>
      <c r="H38" s="260">
        <v>6.7</v>
      </c>
      <c r="I38" s="261">
        <v>1480.35</v>
      </c>
      <c r="J38" s="260">
        <v>2.1</v>
      </c>
      <c r="K38" s="261">
        <v>141.76</v>
      </c>
      <c r="L38" s="260">
        <v>1.1000000000000001</v>
      </c>
      <c r="M38" s="261">
        <v>35.869999999999997</v>
      </c>
      <c r="N38" s="260">
        <v>0.9</v>
      </c>
      <c r="O38" s="261">
        <v>3.43</v>
      </c>
      <c r="P38" s="260">
        <v>0.5</v>
      </c>
      <c r="Q38" s="261" t="s">
        <v>87</v>
      </c>
      <c r="R38" s="260"/>
      <c r="S38" s="261" t="s">
        <v>87</v>
      </c>
      <c r="T38" s="260"/>
      <c r="U38" s="261">
        <v>6178.03</v>
      </c>
      <c r="V38" s="90">
        <v>3.5</v>
      </c>
    </row>
    <row r="39" spans="1:22" ht="24.95" customHeight="1" x14ac:dyDescent="0.15">
      <c r="A39" s="332"/>
      <c r="B39" s="56" t="s">
        <v>76</v>
      </c>
      <c r="C39" s="94">
        <v>17651.43</v>
      </c>
      <c r="D39" s="262">
        <v>64.900000000000006</v>
      </c>
      <c r="E39" s="94">
        <v>14953.79</v>
      </c>
      <c r="F39" s="262">
        <v>38.5</v>
      </c>
      <c r="G39" s="263">
        <v>7268.29</v>
      </c>
      <c r="H39" s="262">
        <v>34.700000000000003</v>
      </c>
      <c r="I39" s="263">
        <v>12939.55</v>
      </c>
      <c r="J39" s="262">
        <v>18.399999999999999</v>
      </c>
      <c r="K39" s="263">
        <v>1575.92</v>
      </c>
      <c r="L39" s="262">
        <v>12.6</v>
      </c>
      <c r="M39" s="263">
        <v>294.99</v>
      </c>
      <c r="N39" s="262">
        <v>7.4</v>
      </c>
      <c r="O39" s="263">
        <v>15.89</v>
      </c>
      <c r="P39" s="262">
        <v>2.2999999999999998</v>
      </c>
      <c r="Q39" s="263" t="s">
        <v>87</v>
      </c>
      <c r="R39" s="262"/>
      <c r="S39" s="263">
        <v>2.17</v>
      </c>
      <c r="T39" s="262">
        <v>1</v>
      </c>
      <c r="U39" s="263">
        <v>54702.03</v>
      </c>
      <c r="V39" s="95">
        <v>31.3</v>
      </c>
    </row>
    <row r="40" spans="1:22" ht="24.95" customHeight="1" x14ac:dyDescent="0.15">
      <c r="A40" s="333"/>
      <c r="B40" s="57"/>
      <c r="C40" s="100">
        <v>27206.880000000001</v>
      </c>
      <c r="D40" s="264">
        <v>100</v>
      </c>
      <c r="E40" s="100">
        <v>38814.46</v>
      </c>
      <c r="F40" s="264">
        <v>100</v>
      </c>
      <c r="G40" s="265">
        <v>20960.060000000001</v>
      </c>
      <c r="H40" s="264">
        <v>100</v>
      </c>
      <c r="I40" s="265">
        <v>70333.440000000002</v>
      </c>
      <c r="J40" s="264">
        <v>100</v>
      </c>
      <c r="K40" s="265">
        <v>12492.8</v>
      </c>
      <c r="L40" s="264">
        <v>100</v>
      </c>
      <c r="M40" s="265">
        <v>3963.63</v>
      </c>
      <c r="N40" s="264">
        <v>100</v>
      </c>
      <c r="O40" s="265">
        <v>697.03</v>
      </c>
      <c r="P40" s="264">
        <v>100</v>
      </c>
      <c r="Q40" s="265">
        <v>180.96</v>
      </c>
      <c r="R40" s="264">
        <v>100</v>
      </c>
      <c r="S40" s="265">
        <v>207.65</v>
      </c>
      <c r="T40" s="264">
        <v>100</v>
      </c>
      <c r="U40" s="265">
        <v>174856.9</v>
      </c>
      <c r="V40" s="101">
        <v>100</v>
      </c>
    </row>
    <row r="41" spans="1:22" ht="24.95" customHeight="1" x14ac:dyDescent="0.15">
      <c r="A41" s="331" t="s">
        <v>77</v>
      </c>
      <c r="B41" s="54" t="s">
        <v>18</v>
      </c>
      <c r="C41" s="114"/>
      <c r="D41" s="266">
        <f>D36-D46</f>
        <v>3.4000000000000021</v>
      </c>
      <c r="E41" s="114"/>
      <c r="F41" s="266">
        <f>F36-F46</f>
        <v>-0.89999999999999858</v>
      </c>
      <c r="G41" s="114"/>
      <c r="H41" s="266">
        <f>H36-H46</f>
        <v>5.5999999999999943</v>
      </c>
      <c r="I41" s="114"/>
      <c r="J41" s="266">
        <f>J36-J46</f>
        <v>-0.89999999999999147</v>
      </c>
      <c r="K41" s="114"/>
      <c r="L41" s="266">
        <f>L36-L46</f>
        <v>-0.90000000000000568</v>
      </c>
      <c r="M41" s="114"/>
      <c r="N41" s="266">
        <f>N36-N46</f>
        <v>-1.5</v>
      </c>
      <c r="O41" s="114"/>
      <c r="P41" s="266">
        <f>P36-P46</f>
        <v>-1</v>
      </c>
      <c r="Q41" s="114"/>
      <c r="R41" s="266">
        <f>R36-R46</f>
        <v>0.5</v>
      </c>
      <c r="S41" s="114"/>
      <c r="T41" s="266">
        <f>T36-T46</f>
        <v>-2.2999999999999972</v>
      </c>
      <c r="U41" s="114"/>
      <c r="V41" s="267">
        <f>V36-V46</f>
        <v>1.2000000000000028</v>
      </c>
    </row>
    <row r="42" spans="1:22" ht="24.95" customHeight="1" x14ac:dyDescent="0.15">
      <c r="A42" s="332"/>
      <c r="B42" s="55" t="s">
        <v>19</v>
      </c>
      <c r="C42" s="89"/>
      <c r="D42" s="268">
        <f>D37-D47</f>
        <v>-1.6999999999999997</v>
      </c>
      <c r="E42" s="89"/>
      <c r="F42" s="268">
        <f>F37-F47</f>
        <v>1.3999999999999995</v>
      </c>
      <c r="G42" s="89"/>
      <c r="H42" s="268">
        <f>H37-H47</f>
        <v>0.79999999999999982</v>
      </c>
      <c r="I42" s="89"/>
      <c r="J42" s="268">
        <f>J37-J47</f>
        <v>0.79999999999999982</v>
      </c>
      <c r="K42" s="89"/>
      <c r="L42" s="268">
        <f>L37-L47</f>
        <v>0.90000000000000036</v>
      </c>
      <c r="M42" s="89"/>
      <c r="N42" s="268">
        <f>N37-N47</f>
        <v>1.1000000000000001</v>
      </c>
      <c r="O42" s="89"/>
      <c r="P42" s="268">
        <f>P37-P47</f>
        <v>0.2</v>
      </c>
      <c r="Q42" s="89"/>
      <c r="R42" s="268">
        <f>R37-R47</f>
        <v>2</v>
      </c>
      <c r="S42" s="89"/>
      <c r="T42" s="268">
        <f>T37-T47</f>
        <v>1.2</v>
      </c>
      <c r="U42" s="89"/>
      <c r="V42" s="269">
        <f>V37-V47</f>
        <v>0.49999999999999956</v>
      </c>
    </row>
    <row r="43" spans="1:22" ht="24.95" customHeight="1" x14ac:dyDescent="0.15">
      <c r="A43" s="332"/>
      <c r="B43" s="55" t="s">
        <v>84</v>
      </c>
      <c r="C43" s="89"/>
      <c r="D43" s="268">
        <f>D38-D48</f>
        <v>-1.7000000000000002</v>
      </c>
      <c r="E43" s="89"/>
      <c r="F43" s="268">
        <f>F38-F48</f>
        <v>0.5</v>
      </c>
      <c r="G43" s="89"/>
      <c r="H43" s="268">
        <f>H38-H48</f>
        <v>1.9000000000000004</v>
      </c>
      <c r="I43" s="89"/>
      <c r="J43" s="268">
        <f>J38-J48</f>
        <v>0</v>
      </c>
      <c r="K43" s="89"/>
      <c r="L43" s="268">
        <f>L38-L48</f>
        <v>-9.9999999999999867E-2</v>
      </c>
      <c r="M43" s="89"/>
      <c r="N43" s="268">
        <f>N38-N48</f>
        <v>-9.9999999999999978E-2</v>
      </c>
      <c r="O43" s="89"/>
      <c r="P43" s="268">
        <f>P38-P48</f>
        <v>-0.19999999999999996</v>
      </c>
      <c r="Q43" s="89"/>
      <c r="R43" s="268">
        <f>R38-R48</f>
        <v>-2.1</v>
      </c>
      <c r="S43" s="89"/>
      <c r="T43" s="268">
        <f>T38-T48</f>
        <v>0</v>
      </c>
      <c r="U43" s="89"/>
      <c r="V43" s="269">
        <f>V38-V48</f>
        <v>0</v>
      </c>
    </row>
    <row r="44" spans="1:22" ht="24.95" customHeight="1" x14ac:dyDescent="0.15">
      <c r="A44" s="332"/>
      <c r="B44" s="56" t="s">
        <v>76</v>
      </c>
      <c r="C44" s="94"/>
      <c r="D44" s="270">
        <f>D39-D49</f>
        <v>0.10000000000000853</v>
      </c>
      <c r="E44" s="94"/>
      <c r="F44" s="270">
        <f>F39-F49</f>
        <v>-1.1000000000000014</v>
      </c>
      <c r="G44" s="94"/>
      <c r="H44" s="270">
        <f>H39-H49</f>
        <v>-8.2999999999999972</v>
      </c>
      <c r="I44" s="94"/>
      <c r="J44" s="270">
        <f>J39-J49</f>
        <v>0</v>
      </c>
      <c r="K44" s="94"/>
      <c r="L44" s="270">
        <f>L39-L49</f>
        <v>0</v>
      </c>
      <c r="M44" s="94"/>
      <c r="N44" s="270">
        <f>N39-N49</f>
        <v>0.5</v>
      </c>
      <c r="O44" s="94"/>
      <c r="P44" s="270">
        <f>P39-P49</f>
        <v>0.99999999999999978</v>
      </c>
      <c r="Q44" s="94"/>
      <c r="R44" s="270">
        <f>R39-R49</f>
        <v>-0.4</v>
      </c>
      <c r="S44" s="94"/>
      <c r="T44" s="270">
        <f>T39-T49</f>
        <v>1</v>
      </c>
      <c r="U44" s="94"/>
      <c r="V44" s="271">
        <f>V39-V49</f>
        <v>-1.8000000000000007</v>
      </c>
    </row>
    <row r="45" spans="1:22" ht="24.95" customHeight="1" x14ac:dyDescent="0.15">
      <c r="A45" s="333"/>
      <c r="B45" s="57"/>
      <c r="C45" s="272" t="s">
        <v>79</v>
      </c>
      <c r="D45" s="273" t="s">
        <v>79</v>
      </c>
      <c r="E45" s="272" t="s">
        <v>79</v>
      </c>
      <c r="F45" s="273" t="s">
        <v>79</v>
      </c>
      <c r="G45" s="272" t="s">
        <v>79</v>
      </c>
      <c r="H45" s="273" t="s">
        <v>79</v>
      </c>
      <c r="I45" s="272" t="s">
        <v>79</v>
      </c>
      <c r="J45" s="273" t="s">
        <v>79</v>
      </c>
      <c r="K45" s="272" t="s">
        <v>79</v>
      </c>
      <c r="L45" s="273" t="s">
        <v>79</v>
      </c>
      <c r="M45" s="272" t="s">
        <v>79</v>
      </c>
      <c r="N45" s="273" t="s">
        <v>80</v>
      </c>
      <c r="O45" s="272" t="s">
        <v>79</v>
      </c>
      <c r="P45" s="273" t="s">
        <v>80</v>
      </c>
      <c r="Q45" s="272" t="s">
        <v>79</v>
      </c>
      <c r="R45" s="273" t="s">
        <v>79</v>
      </c>
      <c r="S45" s="272" t="s">
        <v>80</v>
      </c>
      <c r="T45" s="273" t="s">
        <v>79</v>
      </c>
      <c r="U45" s="272" t="s">
        <v>79</v>
      </c>
      <c r="V45" s="274" t="s">
        <v>79</v>
      </c>
    </row>
    <row r="46" spans="1:22" ht="24.95" customHeight="1" x14ac:dyDescent="0.15">
      <c r="A46" s="331" t="s">
        <v>91</v>
      </c>
      <c r="B46" s="54" t="s">
        <v>18</v>
      </c>
      <c r="C46" s="114">
        <v>8994</v>
      </c>
      <c r="D46" s="258">
        <v>27.4</v>
      </c>
      <c r="E46" s="114">
        <v>23387</v>
      </c>
      <c r="F46" s="258">
        <v>50.5</v>
      </c>
      <c r="G46" s="259">
        <v>12272</v>
      </c>
      <c r="H46" s="258">
        <v>46.7</v>
      </c>
      <c r="I46" s="259">
        <v>60764</v>
      </c>
      <c r="J46" s="258">
        <v>76.599999999999994</v>
      </c>
      <c r="K46" s="259">
        <v>11730</v>
      </c>
      <c r="L46" s="258">
        <v>83.9</v>
      </c>
      <c r="M46" s="259">
        <v>3881</v>
      </c>
      <c r="N46" s="258">
        <v>90.5</v>
      </c>
      <c r="O46" s="259">
        <v>806</v>
      </c>
      <c r="P46" s="258">
        <v>97.8</v>
      </c>
      <c r="Q46" s="259">
        <v>208</v>
      </c>
      <c r="R46" s="258">
        <v>97.5</v>
      </c>
      <c r="S46" s="259">
        <v>249</v>
      </c>
      <c r="T46" s="258">
        <v>99.8</v>
      </c>
      <c r="U46" s="259">
        <v>122291</v>
      </c>
      <c r="V46" s="115">
        <v>59.8</v>
      </c>
    </row>
    <row r="47" spans="1:22" ht="24.95" customHeight="1" x14ac:dyDescent="0.15">
      <c r="A47" s="332"/>
      <c r="B47" s="55" t="s">
        <v>19</v>
      </c>
      <c r="C47" s="89">
        <v>1079</v>
      </c>
      <c r="D47" s="260">
        <v>3.3</v>
      </c>
      <c r="E47" s="89">
        <v>2024</v>
      </c>
      <c r="F47" s="260">
        <v>4.4000000000000004</v>
      </c>
      <c r="G47" s="261">
        <v>1446</v>
      </c>
      <c r="H47" s="260">
        <v>5.5</v>
      </c>
      <c r="I47" s="261">
        <v>2368</v>
      </c>
      <c r="J47" s="260">
        <v>3</v>
      </c>
      <c r="K47" s="261">
        <v>321</v>
      </c>
      <c r="L47" s="260">
        <v>2.2999999999999998</v>
      </c>
      <c r="M47" s="261">
        <v>70</v>
      </c>
      <c r="N47" s="260">
        <v>1.6</v>
      </c>
      <c r="O47" s="261">
        <v>2</v>
      </c>
      <c r="P47" s="260">
        <v>0.2</v>
      </c>
      <c r="Q47" s="261" t="s">
        <v>87</v>
      </c>
      <c r="R47" s="260"/>
      <c r="S47" s="261">
        <v>1</v>
      </c>
      <c r="T47" s="260">
        <v>0.2</v>
      </c>
      <c r="U47" s="261">
        <v>7310</v>
      </c>
      <c r="V47" s="90">
        <v>3.6</v>
      </c>
    </row>
    <row r="48" spans="1:22" ht="24.95" customHeight="1" x14ac:dyDescent="0.15">
      <c r="A48" s="332"/>
      <c r="B48" s="55" t="s">
        <v>20</v>
      </c>
      <c r="C48" s="89">
        <v>1477</v>
      </c>
      <c r="D48" s="260">
        <v>4.5</v>
      </c>
      <c r="E48" s="89">
        <v>2571</v>
      </c>
      <c r="F48" s="260">
        <v>5.6</v>
      </c>
      <c r="G48" s="261">
        <v>1258</v>
      </c>
      <c r="H48" s="260">
        <v>4.8</v>
      </c>
      <c r="I48" s="261">
        <v>1662</v>
      </c>
      <c r="J48" s="260">
        <v>2.1</v>
      </c>
      <c r="K48" s="261">
        <v>171</v>
      </c>
      <c r="L48" s="260">
        <v>1.2</v>
      </c>
      <c r="M48" s="261">
        <v>42</v>
      </c>
      <c r="N48" s="260">
        <v>1</v>
      </c>
      <c r="O48" s="261">
        <v>6</v>
      </c>
      <c r="P48" s="260">
        <v>0.7</v>
      </c>
      <c r="Q48" s="261">
        <v>5</v>
      </c>
      <c r="R48" s="260">
        <v>2.1</v>
      </c>
      <c r="S48" s="261" t="s">
        <v>87</v>
      </c>
      <c r="T48" s="260"/>
      <c r="U48" s="261">
        <v>7192</v>
      </c>
      <c r="V48" s="90">
        <v>3.5</v>
      </c>
    </row>
    <row r="49" spans="1:25" ht="24.95" customHeight="1" x14ac:dyDescent="0.15">
      <c r="A49" s="332"/>
      <c r="B49" s="56" t="s">
        <v>76</v>
      </c>
      <c r="C49" s="94">
        <v>21296</v>
      </c>
      <c r="D49" s="262">
        <v>64.8</v>
      </c>
      <c r="E49" s="94">
        <v>18326</v>
      </c>
      <c r="F49" s="262">
        <v>39.6</v>
      </c>
      <c r="G49" s="263">
        <v>11275</v>
      </c>
      <c r="H49" s="262">
        <v>43</v>
      </c>
      <c r="I49" s="263">
        <v>14579</v>
      </c>
      <c r="J49" s="262">
        <v>18.399999999999999</v>
      </c>
      <c r="K49" s="263">
        <v>1755</v>
      </c>
      <c r="L49" s="262">
        <v>12.6</v>
      </c>
      <c r="M49" s="263">
        <v>297</v>
      </c>
      <c r="N49" s="262">
        <v>6.9</v>
      </c>
      <c r="O49" s="263">
        <v>11</v>
      </c>
      <c r="P49" s="262">
        <v>1.3</v>
      </c>
      <c r="Q49" s="263">
        <v>1</v>
      </c>
      <c r="R49" s="262">
        <v>0.4</v>
      </c>
      <c r="S49" s="263" t="s">
        <v>87</v>
      </c>
      <c r="T49" s="262"/>
      <c r="U49" s="263">
        <v>67539</v>
      </c>
      <c r="V49" s="95">
        <v>33.1</v>
      </c>
    </row>
    <row r="50" spans="1:25" ht="24.95" customHeight="1" x14ac:dyDescent="0.15">
      <c r="A50" s="333"/>
      <c r="B50" s="57"/>
      <c r="C50" s="100">
        <v>32846</v>
      </c>
      <c r="D50" s="264">
        <v>100</v>
      </c>
      <c r="E50" s="100">
        <v>46308</v>
      </c>
      <c r="F50" s="264">
        <v>100</v>
      </c>
      <c r="G50" s="265">
        <v>26251</v>
      </c>
      <c r="H50" s="264">
        <v>100</v>
      </c>
      <c r="I50" s="265">
        <v>79373</v>
      </c>
      <c r="J50" s="264">
        <v>100</v>
      </c>
      <c r="K50" s="265">
        <v>13977</v>
      </c>
      <c r="L50" s="264">
        <v>100</v>
      </c>
      <c r="M50" s="265">
        <v>4289</v>
      </c>
      <c r="N50" s="264">
        <v>100</v>
      </c>
      <c r="O50" s="265">
        <v>825</v>
      </c>
      <c r="P50" s="264">
        <v>100</v>
      </c>
      <c r="Q50" s="265">
        <v>213</v>
      </c>
      <c r="R50" s="264">
        <v>100</v>
      </c>
      <c r="S50" s="265">
        <v>249</v>
      </c>
      <c r="T50" s="264">
        <v>100</v>
      </c>
      <c r="U50" s="265">
        <v>204331</v>
      </c>
      <c r="V50" s="101">
        <v>100</v>
      </c>
    </row>
    <row r="51" spans="1:25" ht="24.95" customHeight="1" x14ac:dyDescent="0.15">
      <c r="A51" s="331" t="s">
        <v>77</v>
      </c>
      <c r="B51" s="54" t="s">
        <v>18</v>
      </c>
      <c r="C51" s="114"/>
      <c r="D51" s="266">
        <f>D46-D56</f>
        <v>7.5304722288394927</v>
      </c>
      <c r="E51" s="114"/>
      <c r="F51" s="266">
        <f>F46-F56</f>
        <v>10.966920581182116</v>
      </c>
      <c r="G51" s="114"/>
      <c r="H51" s="266">
        <f>H46-H56</f>
        <v>5.3110361575823006</v>
      </c>
      <c r="I51" s="114"/>
      <c r="J51" s="266">
        <f>J46-J56</f>
        <v>4.7630450667176234</v>
      </c>
      <c r="K51" s="114"/>
      <c r="L51" s="266">
        <f>L46-L56</f>
        <v>-1.1950725822940029</v>
      </c>
      <c r="M51" s="114"/>
      <c r="N51" s="266">
        <f>N46-N56</f>
        <v>-0.35997298514182319</v>
      </c>
      <c r="O51" s="114"/>
      <c r="P51" s="266">
        <f>P46-P56</f>
        <v>1.5151702786377683</v>
      </c>
      <c r="Q51" s="114"/>
      <c r="R51" s="266">
        <f>R46-R56</f>
        <v>-0.64814814814815236</v>
      </c>
      <c r="S51" s="114"/>
      <c r="T51" s="266">
        <f>T46-T56</f>
        <v>0.50921985815602966</v>
      </c>
      <c r="U51" s="114"/>
      <c r="V51" s="267">
        <f>V46-V56</f>
        <v>8.941410713501476</v>
      </c>
    </row>
    <row r="52" spans="1:25" ht="24.95" customHeight="1" x14ac:dyDescent="0.15">
      <c r="A52" s="332"/>
      <c r="B52" s="55" t="s">
        <v>78</v>
      </c>
      <c r="C52" s="89"/>
      <c r="D52" s="268">
        <f>D47-D57</f>
        <v>0.42484653020835195</v>
      </c>
      <c r="E52" s="89"/>
      <c r="F52" s="268">
        <f>F47-F57</f>
        <v>0.77642826914938645</v>
      </c>
      <c r="G52" s="89"/>
      <c r="H52" s="268">
        <f>H47-H57</f>
        <v>2.6937398812736104</v>
      </c>
      <c r="I52" s="89"/>
      <c r="J52" s="268">
        <f>J47-J57</f>
        <v>0.51115707589059856</v>
      </c>
      <c r="K52" s="89"/>
      <c r="L52" s="268">
        <f>L47-L57</f>
        <v>0.10549308253254264</v>
      </c>
      <c r="M52" s="89"/>
      <c r="N52" s="268">
        <f>N47-N57</f>
        <v>1.6208914903199645E-3</v>
      </c>
      <c r="O52" s="89"/>
      <c r="P52" s="268">
        <f>P47-P57</f>
        <v>-0.31599587203302376</v>
      </c>
      <c r="Q52" s="89"/>
      <c r="R52" s="268">
        <f>R47-R57</f>
        <v>0</v>
      </c>
      <c r="S52" s="89"/>
      <c r="T52" s="268">
        <f>T47-T57</f>
        <v>0.2</v>
      </c>
      <c r="U52" s="89"/>
      <c r="V52" s="269">
        <f>V47-V57</f>
        <v>0.778093895851383</v>
      </c>
    </row>
    <row r="53" spans="1:25" ht="24.95" customHeight="1" x14ac:dyDescent="0.15">
      <c r="A53" s="332"/>
      <c r="B53" s="55" t="s">
        <v>92</v>
      </c>
      <c r="C53" s="89"/>
      <c r="D53" s="268">
        <f>D48-D58</f>
        <v>2.3395118286269261</v>
      </c>
      <c r="E53" s="89"/>
      <c r="F53" s="268">
        <f>F48-F58</f>
        <v>0.35419664268585116</v>
      </c>
      <c r="G53" s="89"/>
      <c r="H53" s="268">
        <f>H48-H58</f>
        <v>-0.68097679438748049</v>
      </c>
      <c r="I53" s="89"/>
      <c r="J53" s="268">
        <f>J48-J58</f>
        <v>0.18671605382375756</v>
      </c>
      <c r="K53" s="89"/>
      <c r="L53" s="268">
        <f>L48-L58</f>
        <v>-8.1264908335037189E-2</v>
      </c>
      <c r="M53" s="89"/>
      <c r="N53" s="268">
        <f>N48-N58</f>
        <v>0.5047276001800991</v>
      </c>
      <c r="O53" s="89"/>
      <c r="P53" s="268">
        <f>P48-P58</f>
        <v>0.7</v>
      </c>
      <c r="Q53" s="89"/>
      <c r="R53" s="268">
        <f>R48-R58</f>
        <v>1.6370370370370373</v>
      </c>
      <c r="S53" s="89"/>
      <c r="T53" s="268">
        <f>T48-T58</f>
        <v>-0.3546099290780142</v>
      </c>
      <c r="U53" s="89"/>
      <c r="V53" s="269">
        <f>V48-V58</f>
        <v>0.42816276664976538</v>
      </c>
    </row>
    <row r="54" spans="1:25" ht="24.95" customHeight="1" x14ac:dyDescent="0.15">
      <c r="A54" s="332"/>
      <c r="B54" s="56" t="s">
        <v>76</v>
      </c>
      <c r="C54" s="94"/>
      <c r="D54" s="270">
        <f>D49-D59</f>
        <v>-10.294830587674781</v>
      </c>
      <c r="E54" s="94"/>
      <c r="F54" s="270">
        <f>F49-F59</f>
        <v>-11.997545493017348</v>
      </c>
      <c r="G54" s="94"/>
      <c r="H54" s="270">
        <f>H49-H59</f>
        <v>-7.3237992444684252</v>
      </c>
      <c r="I54" s="94"/>
      <c r="J54" s="270">
        <f>J49-J59</f>
        <v>-5.3597940578032102</v>
      </c>
      <c r="K54" s="94"/>
      <c r="L54" s="270">
        <f>L49-L59</f>
        <v>1.170844408096503</v>
      </c>
      <c r="M54" s="94"/>
      <c r="N54" s="270">
        <f>N49-N59</f>
        <v>-0.14637550652859055</v>
      </c>
      <c r="O54" s="94"/>
      <c r="P54" s="270">
        <f>P49-P59</f>
        <v>-1.7959752321981426</v>
      </c>
      <c r="Q54" s="94"/>
      <c r="R54" s="270">
        <f>R49-R59</f>
        <v>-0.98888888888888882</v>
      </c>
      <c r="S54" s="94"/>
      <c r="T54" s="270">
        <f>T49-T59</f>
        <v>-0.3546099290780142</v>
      </c>
      <c r="U54" s="94"/>
      <c r="V54" s="271">
        <f>V49-V59</f>
        <v>-10.147667376002616</v>
      </c>
    </row>
    <row r="55" spans="1:25" ht="24.95" customHeight="1" x14ac:dyDescent="0.15">
      <c r="A55" s="333"/>
      <c r="B55" s="57"/>
      <c r="C55" s="272" t="s">
        <v>79</v>
      </c>
      <c r="D55" s="273" t="s">
        <v>79</v>
      </c>
      <c r="E55" s="272" t="s">
        <v>79</v>
      </c>
      <c r="F55" s="273" t="s">
        <v>80</v>
      </c>
      <c r="G55" s="272" t="s">
        <v>79</v>
      </c>
      <c r="H55" s="273" t="s">
        <v>81</v>
      </c>
      <c r="I55" s="272" t="s">
        <v>79</v>
      </c>
      <c r="J55" s="273" t="s">
        <v>80</v>
      </c>
      <c r="K55" s="272" t="s">
        <v>80</v>
      </c>
      <c r="L55" s="273" t="s">
        <v>79</v>
      </c>
      <c r="M55" s="272" t="s">
        <v>80</v>
      </c>
      <c r="N55" s="273" t="s">
        <v>79</v>
      </c>
      <c r="O55" s="272" t="s">
        <v>79</v>
      </c>
      <c r="P55" s="273" t="s">
        <v>79</v>
      </c>
      <c r="Q55" s="272" t="s">
        <v>81</v>
      </c>
      <c r="R55" s="273" t="s">
        <v>89</v>
      </c>
      <c r="S55" s="272" t="s">
        <v>79</v>
      </c>
      <c r="T55" s="273" t="s">
        <v>89</v>
      </c>
      <c r="U55" s="272" t="s">
        <v>79</v>
      </c>
      <c r="V55" s="274" t="s">
        <v>80</v>
      </c>
    </row>
    <row r="56" spans="1:25" ht="24.95" customHeight="1" x14ac:dyDescent="0.15">
      <c r="A56" s="331" t="s">
        <v>93</v>
      </c>
      <c r="B56" s="54" t="s">
        <v>18</v>
      </c>
      <c r="C56" s="114">
        <v>10842.7939453125</v>
      </c>
      <c r="D56" s="258">
        <f>IF(ROUND(C60,0)=0,"",ROUND(C56,0)/ROUND(C60,0)*100)</f>
        <v>19.869527771160506</v>
      </c>
      <c r="E56" s="114">
        <v>22419.634765625</v>
      </c>
      <c r="F56" s="258">
        <f>IF(ROUND(E60,0)=0,"",ROUND(E56,0)/ROUND(E60,0)*100)</f>
        <v>39.533079418817884</v>
      </c>
      <c r="G56" s="259">
        <v>12270.8603515625</v>
      </c>
      <c r="H56" s="258">
        <f>IF(ROUND(G60,0)=0,"",ROUND(G56,0)/ROUND(G60,0)*100)</f>
        <v>41.388963842417702</v>
      </c>
      <c r="I56" s="259">
        <v>63904.19140625</v>
      </c>
      <c r="J56" s="258">
        <f>IF(ROUND(I60,0)=0,"",ROUND(I56,0)/ROUND(I60,0)*100)</f>
        <v>71.836954933282371</v>
      </c>
      <c r="K56" s="259">
        <v>12485.8759765625</v>
      </c>
      <c r="L56" s="258">
        <f>IF(ROUND(K60,0)=0,"",ROUND(K56,0)/ROUND(K60,0)*100)</f>
        <v>85.095072582294009</v>
      </c>
      <c r="M56" s="259">
        <v>4035.546875</v>
      </c>
      <c r="N56" s="258">
        <f>IF(ROUND(M60,0)=0,"",ROUND(M56,0)/ROUND(M60,0)*100)</f>
        <v>90.859972985141823</v>
      </c>
      <c r="O56" s="259">
        <v>933.19305419921875</v>
      </c>
      <c r="P56" s="258">
        <f>IF(ROUND(O60,0)=0,"",ROUND(O56,0)/ROUND(O60,0)*100)</f>
        <v>96.284829721362229</v>
      </c>
      <c r="Q56" s="259">
        <v>212.38888549804688</v>
      </c>
      <c r="R56" s="258">
        <f>IF(ROUND(Q60,0)=0,"",ROUND(Q56,0)/ROUND(Q60,0)*100)</f>
        <v>98.148148148148152</v>
      </c>
      <c r="S56" s="259">
        <v>280.15655517578125</v>
      </c>
      <c r="T56" s="258">
        <f>IF(ROUND(S60,0)=0,"",ROUND(S56,0)/ROUND(S60,0)*100)</f>
        <v>99.290780141843967</v>
      </c>
      <c r="U56" s="259">
        <v>127384.640625</v>
      </c>
      <c r="V56" s="115">
        <f>IF(ROUND(U60,0)=0,"",ROUND(U56,0)/ROUND(U60,0)*100)</f>
        <v>50.858589286498521</v>
      </c>
    </row>
    <row r="57" spans="1:25" ht="24.95" customHeight="1" x14ac:dyDescent="0.15">
      <c r="A57" s="332"/>
      <c r="B57" s="55" t="s">
        <v>19</v>
      </c>
      <c r="C57" s="89">
        <v>1569.0050048828125</v>
      </c>
      <c r="D57" s="260">
        <f>IF(ROUND(C60,0)=0,"",ROUND(C57,0)/ROUND(C60,0)*100)</f>
        <v>2.8751534697916479</v>
      </c>
      <c r="E57" s="89">
        <v>2055.04443359375</v>
      </c>
      <c r="F57" s="260">
        <f>IF(ROUND(E60,0)=0,"",ROUND(E57,0)/ROUND(E60,0)*100)</f>
        <v>3.6235717308506139</v>
      </c>
      <c r="G57" s="261">
        <v>832.1590576171875</v>
      </c>
      <c r="H57" s="260">
        <f>IF(ROUND(G60,0)=0,"",ROUND(G57,0)/ROUND(G60,0)*100)</f>
        <v>2.8062601187263896</v>
      </c>
      <c r="I57" s="261">
        <v>2214.330810546875</v>
      </c>
      <c r="J57" s="260">
        <f>IF(ROUND(I60,0)=0,"",ROUND(I57,0)/ROUND(I60,0)*100)</f>
        <v>2.4888429241094014</v>
      </c>
      <c r="K57" s="261">
        <v>321.77362060546875</v>
      </c>
      <c r="L57" s="260">
        <f>IF(ROUND(K60,0)=0,"",ROUND(K57,0)/ROUND(K60,0)*100)</f>
        <v>2.1945069174674572</v>
      </c>
      <c r="M57" s="261">
        <v>70.838722229003906</v>
      </c>
      <c r="N57" s="260">
        <f>IF(ROUND(M60,0)=0,"",ROUND(M57,0)/ROUND(M60,0)*100)</f>
        <v>1.5983791085096801</v>
      </c>
      <c r="O57" s="261">
        <v>5.093137264251709</v>
      </c>
      <c r="P57" s="260">
        <f>IF(ROUND(O60,0)=0,"",ROUND(O57,0)/ROUND(O60,0)*100)</f>
        <v>0.51599587203302377</v>
      </c>
      <c r="Q57" s="261"/>
      <c r="R57" s="260"/>
      <c r="S57" s="261"/>
      <c r="T57" s="260"/>
      <c r="U57" s="261">
        <v>7068.24462890625</v>
      </c>
      <c r="V57" s="90">
        <f>IF(ROUND(U60,0)=0,"",ROUND(U57,0)/ROUND(U60,0)*100)</f>
        <v>2.8219061041486171</v>
      </c>
    </row>
    <row r="58" spans="1:25" ht="24.95" customHeight="1" x14ac:dyDescent="0.15">
      <c r="A58" s="332"/>
      <c r="B58" s="55" t="s">
        <v>20</v>
      </c>
      <c r="C58" s="89">
        <v>1179.097412109375</v>
      </c>
      <c r="D58" s="260">
        <f>IF(ROUND(C60,0)=0,"",ROUND(C58,0)/ROUND(C60,0)*100)</f>
        <v>2.1604881713730739</v>
      </c>
      <c r="E58" s="89">
        <v>2975.107177734375</v>
      </c>
      <c r="F58" s="260">
        <f>IF(ROUND(E60,0)=0,"",ROUND(E58,0)/ROUND(E60,0)*100)</f>
        <v>5.2458033573141485</v>
      </c>
      <c r="G58" s="261">
        <v>1625.1051025390625</v>
      </c>
      <c r="H58" s="260">
        <f>IF(ROUND(G60,0)=0,"",ROUND(G58,0)/ROUND(G60,0)*100)</f>
        <v>5.4809767943874803</v>
      </c>
      <c r="I58" s="261">
        <v>1702.08251953125</v>
      </c>
      <c r="J58" s="260">
        <f>IF(ROUND(I60,0)=0,"",ROUND(I58,0)/ROUND(I60,0)*100)</f>
        <v>1.9132839461762425</v>
      </c>
      <c r="K58" s="261">
        <v>188.45281982421875</v>
      </c>
      <c r="L58" s="260">
        <f>IF(ROUND(K60,0)=0,"",ROUND(K58,0)/ROUND(K60,0)*100)</f>
        <v>1.2812649083350371</v>
      </c>
      <c r="M58" s="261">
        <v>22.471836090087891</v>
      </c>
      <c r="N58" s="260">
        <f>IF(ROUND(M60,0)=0,"",ROUND(M58,0)/ROUND(M60,0)*100)</f>
        <v>0.49527239981990095</v>
      </c>
      <c r="O58" s="261"/>
      <c r="P58" s="260"/>
      <c r="Q58" s="261">
        <v>0.94444441795349121</v>
      </c>
      <c r="R58" s="260">
        <f>IF(ROUND(Q60,0)=0,"",ROUND(Q58,0)/ROUND(Q60,0)*100)</f>
        <v>0.46296296296296291</v>
      </c>
      <c r="S58" s="261">
        <v>0.8888888955116272</v>
      </c>
      <c r="T58" s="260">
        <f>IF(ROUND(S60,0)=0,"",ROUND(S58,0)/ROUND(S60,0)*100)</f>
        <v>0.3546099290780142</v>
      </c>
      <c r="U58" s="261">
        <v>7694.150390625</v>
      </c>
      <c r="V58" s="90">
        <f>IF(ROUND(U60,0)=0,"",ROUND(U58,0)/ROUND(U60,0)*100)</f>
        <v>3.0718372333502346</v>
      </c>
    </row>
    <row r="59" spans="1:25" ht="24.95" customHeight="1" x14ac:dyDescent="0.15">
      <c r="A59" s="332"/>
      <c r="B59" s="56" t="s">
        <v>76</v>
      </c>
      <c r="C59" s="94">
        <v>40980.25390625</v>
      </c>
      <c r="D59" s="262">
        <f>IF(ROUND(C60,0)=0,"",ROUND(C59,0)/ROUND(C60,0)*100)</f>
        <v>75.094830587674778</v>
      </c>
      <c r="E59" s="94">
        <v>29261.759765625</v>
      </c>
      <c r="F59" s="262">
        <f>IF(ROUND(E60,0)=0,"",ROUND(E59,0)/ROUND(E60,0)*100)</f>
        <v>51.59754549301735</v>
      </c>
      <c r="G59" s="263">
        <v>14919.861328125</v>
      </c>
      <c r="H59" s="262">
        <f>IF(ROUND(G60,0)=0,"",ROUND(G59,0)/ROUND(G60,0)*100)</f>
        <v>50.323799244468425</v>
      </c>
      <c r="I59" s="263">
        <v>21136.04296875</v>
      </c>
      <c r="J59" s="262">
        <f>IF(ROUND(I60,0)=0,"",ROUND(I59,0)/ROUND(I60,0)*100)</f>
        <v>23.759794057803209</v>
      </c>
      <c r="K59" s="263">
        <v>1677.14892578125</v>
      </c>
      <c r="L59" s="262">
        <f>IF(ROUND(K60,0)=0,"",ROUND(K59,0)/ROUND(K60,0)*100)</f>
        <v>11.429155591903497</v>
      </c>
      <c r="M59" s="263">
        <v>313.14248657226563</v>
      </c>
      <c r="N59" s="262">
        <f>IF(ROUND(M60,0)=0,"",ROUND(M59,0)/ROUND(M60,0)*100)</f>
        <v>7.0463755065285909</v>
      </c>
      <c r="O59" s="263">
        <v>30.363790512084961</v>
      </c>
      <c r="P59" s="262">
        <f>IF(ROUND(O60,0)=0,"",ROUND(O59,0)/ROUND(O60,0)*100)</f>
        <v>3.0959752321981426</v>
      </c>
      <c r="Q59" s="263">
        <v>2.6666665077209473</v>
      </c>
      <c r="R59" s="262">
        <f>IF(ROUND(Q60,0)=0,"",ROUND(Q59,0)/ROUND(Q60,0)*100)</f>
        <v>1.3888888888888888</v>
      </c>
      <c r="S59" s="263">
        <v>0.5</v>
      </c>
      <c r="T59" s="262">
        <f>IF(ROUND(S60,0)=0,"",ROUND(S59,0)/ROUND(S60,0)*100)</f>
        <v>0.3546099290780142</v>
      </c>
      <c r="U59" s="263">
        <v>108321.7421875</v>
      </c>
      <c r="V59" s="95">
        <f>IF(ROUND(U60,0)=0,"",ROUND(U59,0)/ROUND(U60,0)*100)</f>
        <v>43.247667376002617</v>
      </c>
    </row>
    <row r="60" spans="1:25" ht="24.95" customHeight="1" x14ac:dyDescent="0.15">
      <c r="A60" s="333"/>
      <c r="B60" s="57"/>
      <c r="C60" s="100">
        <v>54571.1484375</v>
      </c>
      <c r="D60" s="264">
        <f>IF(ROUND(C60,0)=0,"",ROUND(C60,0)/ROUND(C60,0)*100)</f>
        <v>100</v>
      </c>
      <c r="E60" s="100">
        <v>56711.546875</v>
      </c>
      <c r="F60" s="264">
        <f>IF(ROUND(E60,0)=0,"",ROUND(E60,0)/ROUND(E60,0)*100)</f>
        <v>100</v>
      </c>
      <c r="G60" s="265">
        <v>29647.986328125</v>
      </c>
      <c r="H60" s="264">
        <f>IF(ROUND(G60,0)=0,"",ROUND(G60,0)/ROUND(G60,0)*100)</f>
        <v>100</v>
      </c>
      <c r="I60" s="265">
        <v>88956.6484375</v>
      </c>
      <c r="J60" s="264">
        <f>IF(ROUND(I60,0)=0,"",ROUND(I60,0)/ROUND(I60,0)*100)</f>
        <v>100</v>
      </c>
      <c r="K60" s="265">
        <v>14673.2509765625</v>
      </c>
      <c r="L60" s="264">
        <f>IF(ROUND(K60,0)=0,"",ROUND(K60,0)/ROUND(K60,0)*100)</f>
        <v>100</v>
      </c>
      <c r="M60" s="265">
        <v>4442</v>
      </c>
      <c r="N60" s="264">
        <f>IF(ROUND(M60,0)=0,"",ROUND(M60,0)/ROUND(M60,0)*100)</f>
        <v>100</v>
      </c>
      <c r="O60" s="265">
        <v>968.64996337890625</v>
      </c>
      <c r="P60" s="264">
        <f>IF(ROUND(O60,0)=0,"",ROUND(O60,0)/ROUND(O60,0)*100)</f>
        <v>100</v>
      </c>
      <c r="Q60" s="265">
        <v>216</v>
      </c>
      <c r="R60" s="264">
        <f>IF(ROUND(Q60,0)=0,"",ROUND(Q60,0)/ROUND(Q60,0)*100)</f>
        <v>100</v>
      </c>
      <c r="S60" s="265">
        <v>281.54544067382813</v>
      </c>
      <c r="T60" s="264">
        <f>IF(ROUND(S60,0)=0,"",ROUND(S60,0)/ROUND(S60,0)*100)</f>
        <v>100</v>
      </c>
      <c r="U60" s="265">
        <v>250468.78125</v>
      </c>
      <c r="V60" s="101">
        <f>IF(ROUND(U60,0)=0,"",ROUND(U60,0)/ROUND(U60,0)*100)</f>
        <v>100</v>
      </c>
    </row>
    <row r="61" spans="1:25" ht="18.75" customHeight="1" x14ac:dyDescent="0.15">
      <c r="A61" s="58"/>
      <c r="C61" s="59"/>
      <c r="D61" s="60"/>
      <c r="E61" s="60"/>
      <c r="F61" s="60"/>
      <c r="G61" s="59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3" t="str">
        <f>P102</f>
        <v>（注）無効回答企業 254社を除く</v>
      </c>
      <c r="U61" s="61"/>
      <c r="V61" s="61"/>
    </row>
    <row r="62" spans="1:25" ht="23.25" customHeight="1" x14ac:dyDescent="0.15">
      <c r="A62" s="58"/>
      <c r="C62" s="59"/>
      <c r="D62" s="60"/>
      <c r="E62" s="60"/>
      <c r="F62" s="60"/>
      <c r="G62" s="59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5" ht="17.25" customHeight="1" x14ac:dyDescent="0.15">
      <c r="C63" s="44"/>
      <c r="D63" s="44"/>
      <c r="E63" s="44"/>
      <c r="F63" s="60"/>
      <c r="G63" s="61"/>
      <c r="H63" s="60"/>
      <c r="I63" s="60"/>
      <c r="J63" s="61"/>
      <c r="K63" s="60"/>
      <c r="L63" s="60"/>
      <c r="M63" s="61"/>
      <c r="N63" s="61"/>
      <c r="O63" s="61"/>
      <c r="P63" s="61"/>
      <c r="Q63" s="61"/>
      <c r="R63" s="61"/>
      <c r="S63" s="64" t="s">
        <v>1</v>
      </c>
      <c r="T63" s="61"/>
      <c r="U63" s="61"/>
      <c r="V63" s="61"/>
      <c r="W63" s="61"/>
      <c r="X63" s="61"/>
      <c r="Y63" s="61"/>
    </row>
    <row r="64" spans="1:25" ht="20.100000000000001" customHeight="1" x14ac:dyDescent="0.15">
      <c r="A64" s="65"/>
      <c r="B64" s="66" t="s">
        <v>69</v>
      </c>
      <c r="C64" s="327" t="s">
        <v>75</v>
      </c>
      <c r="D64" s="334"/>
      <c r="E64" s="67"/>
      <c r="F64" s="327" t="s">
        <v>94</v>
      </c>
      <c r="G64" s="334"/>
      <c r="H64" s="67"/>
      <c r="I64" s="327" t="s">
        <v>95</v>
      </c>
      <c r="J64" s="334"/>
      <c r="K64" s="67"/>
      <c r="L64" s="327" t="s">
        <v>96</v>
      </c>
      <c r="M64" s="334"/>
      <c r="N64" s="67"/>
      <c r="O64" s="327" t="s">
        <v>91</v>
      </c>
      <c r="P64" s="334"/>
      <c r="Q64" s="67"/>
      <c r="R64" s="327" t="s">
        <v>93</v>
      </c>
      <c r="S64" s="328"/>
      <c r="T64" s="61"/>
      <c r="U64" s="61"/>
      <c r="V64" s="61"/>
      <c r="W64" s="61"/>
      <c r="X64" s="61"/>
      <c r="Y64" s="61"/>
    </row>
    <row r="65" spans="1:25" ht="20.100000000000001" customHeight="1" x14ac:dyDescent="0.15">
      <c r="A65" s="68"/>
      <c r="B65" s="69"/>
      <c r="C65" s="329"/>
      <c r="D65" s="335"/>
      <c r="E65" s="70"/>
      <c r="F65" s="329"/>
      <c r="G65" s="335"/>
      <c r="H65" s="70"/>
      <c r="I65" s="329"/>
      <c r="J65" s="335"/>
      <c r="K65" s="70"/>
      <c r="L65" s="329"/>
      <c r="M65" s="335"/>
      <c r="N65" s="70"/>
      <c r="O65" s="329"/>
      <c r="P65" s="335"/>
      <c r="Q65" s="70"/>
      <c r="R65" s="329"/>
      <c r="S65" s="330"/>
      <c r="T65" s="61"/>
      <c r="U65" s="61"/>
      <c r="V65" s="61"/>
      <c r="W65" s="61"/>
      <c r="X65" s="61"/>
      <c r="Y65" s="61"/>
    </row>
    <row r="66" spans="1:25" s="78" customFormat="1" ht="34.5" customHeight="1" x14ac:dyDescent="0.15">
      <c r="A66" s="71" t="s">
        <v>97</v>
      </c>
      <c r="B66" s="72" t="s">
        <v>7</v>
      </c>
      <c r="C66" s="73"/>
      <c r="D66" s="74"/>
      <c r="E66" s="75" t="s">
        <v>77</v>
      </c>
      <c r="F66" s="73"/>
      <c r="G66" s="74"/>
      <c r="H66" s="75" t="s">
        <v>77</v>
      </c>
      <c r="I66" s="73"/>
      <c r="J66" s="74"/>
      <c r="K66" s="75" t="s">
        <v>77</v>
      </c>
      <c r="L66" s="73"/>
      <c r="M66" s="74"/>
      <c r="N66" s="75" t="s">
        <v>77</v>
      </c>
      <c r="O66" s="73"/>
      <c r="P66" s="74"/>
      <c r="Q66" s="75" t="s">
        <v>77</v>
      </c>
      <c r="R66" s="73"/>
      <c r="S66" s="76"/>
      <c r="T66" s="77"/>
      <c r="U66" s="77"/>
      <c r="V66" s="77"/>
      <c r="W66" s="77"/>
      <c r="X66" s="77"/>
      <c r="Y66" s="77"/>
    </row>
    <row r="67" spans="1:25" s="85" customFormat="1" ht="24.95" customHeight="1" x14ac:dyDescent="0.15">
      <c r="A67" s="323" t="s">
        <v>98</v>
      </c>
      <c r="B67" s="54" t="s">
        <v>18</v>
      </c>
      <c r="C67" s="79">
        <f>IF('4-1-1'!V6&lt;&gt;"",'4-1-1'!V6,"")</f>
        <v>2446.7176982048077</v>
      </c>
      <c r="D67" s="80">
        <f>IF('4-1-1'!W6&lt;&gt;"",'4-1-1'!W6,"")</f>
        <v>70.350798668665718</v>
      </c>
      <c r="E67" s="81">
        <f>D67-G67</f>
        <v>-7.7621100673433574</v>
      </c>
      <c r="F67" s="79">
        <v>3273.1591965080679</v>
      </c>
      <c r="G67" s="80">
        <v>78.112908736009075</v>
      </c>
      <c r="H67" s="81">
        <f>G67-J67</f>
        <v>0.61290873600907503</v>
      </c>
      <c r="I67" s="79">
        <v>3333.4</v>
      </c>
      <c r="J67" s="80">
        <v>77.5</v>
      </c>
      <c r="K67" s="81">
        <f>J67-M67</f>
        <v>-1.7999999999999972</v>
      </c>
      <c r="L67" s="79">
        <v>3902</v>
      </c>
      <c r="M67" s="80">
        <v>79.3</v>
      </c>
      <c r="N67" s="81">
        <f>M67-P67</f>
        <v>1.3999999999999915</v>
      </c>
      <c r="O67" s="79">
        <v>4537</v>
      </c>
      <c r="P67" s="80">
        <v>77.900000000000006</v>
      </c>
      <c r="Q67" s="81">
        <f>P67-S67</f>
        <v>3.7088788562829365</v>
      </c>
      <c r="R67" s="82">
        <v>5916.33935546875</v>
      </c>
      <c r="S67" s="83">
        <f>IF(ROUND(R71,0)=0,"",ROUND(R67,0)/ROUND(R71,0)*100)</f>
        <v>74.191121143717069</v>
      </c>
      <c r="T67" s="84"/>
      <c r="U67" s="84"/>
      <c r="V67" s="84"/>
      <c r="W67" s="84"/>
      <c r="X67" s="84"/>
      <c r="Y67" s="84"/>
    </row>
    <row r="68" spans="1:25" s="85" customFormat="1" ht="24.95" customHeight="1" x14ac:dyDescent="0.15">
      <c r="A68" s="324"/>
      <c r="B68" s="55" t="s">
        <v>19</v>
      </c>
      <c r="C68" s="86">
        <f>IF('4-1-1'!V7&lt;&gt;"",'4-1-1'!V7,"")</f>
        <v>171.76740677756899</v>
      </c>
      <c r="D68" s="87">
        <f>IF('4-1-1'!W7&lt;&gt;"",'4-1-1'!W7,"")</f>
        <v>4.9388510415050133</v>
      </c>
      <c r="E68" s="88">
        <f>D68-G68</f>
        <v>0.98841843463349788</v>
      </c>
      <c r="F68" s="86">
        <v>165.53467316223615</v>
      </c>
      <c r="G68" s="87">
        <v>3.9504326068715154</v>
      </c>
      <c r="H68" s="88">
        <f>G68-J68</f>
        <v>0.45043260687151543</v>
      </c>
      <c r="I68" s="86">
        <v>150.77000000000001</v>
      </c>
      <c r="J68" s="87">
        <v>3.5</v>
      </c>
      <c r="K68" s="88">
        <f>J68-M68</f>
        <v>0.79999999999999982</v>
      </c>
      <c r="L68" s="86">
        <v>134.5</v>
      </c>
      <c r="M68" s="87">
        <v>2.7</v>
      </c>
      <c r="N68" s="88">
        <f>M68-P68</f>
        <v>0</v>
      </c>
      <c r="O68" s="86">
        <v>158</v>
      </c>
      <c r="P68" s="87">
        <v>2.7</v>
      </c>
      <c r="Q68" s="88">
        <f t="shared" ref="Q68:Q100" si="0">P68-S68</f>
        <v>-0.33486330574366674</v>
      </c>
      <c r="R68" s="89">
        <v>242.06100463867188</v>
      </c>
      <c r="S68" s="90">
        <f>IF(ROUND(R71,0)=0,"",ROUND(R68,0)/ROUND(R71,0)*100)</f>
        <v>3.0348633057436669</v>
      </c>
      <c r="T68" s="84"/>
      <c r="U68" s="84"/>
      <c r="V68" s="84"/>
      <c r="W68" s="84"/>
      <c r="X68" s="84"/>
      <c r="Y68" s="84"/>
    </row>
    <row r="69" spans="1:25" s="85" customFormat="1" ht="24.95" customHeight="1" x14ac:dyDescent="0.15">
      <c r="A69" s="324"/>
      <c r="B69" s="55" t="s">
        <v>20</v>
      </c>
      <c r="C69" s="86">
        <f>IF('4-1-1'!V8&lt;&gt;"",'4-1-1'!V8,"")</f>
        <v>79.22385269095912</v>
      </c>
      <c r="D69" s="87">
        <f>IF('4-1-1'!W8&lt;&gt;"",'4-1-1'!W8,"")</f>
        <v>2.2779339498410569</v>
      </c>
      <c r="E69" s="88">
        <f>D69-G69</f>
        <v>-1.674163527860046</v>
      </c>
      <c r="F69" s="86">
        <v>165.60443611633735</v>
      </c>
      <c r="G69" s="87">
        <v>3.9520974777011029</v>
      </c>
      <c r="H69" s="88">
        <f>G69-J69</f>
        <v>2.7520974777011027</v>
      </c>
      <c r="I69" s="86">
        <v>51.84</v>
      </c>
      <c r="J69" s="87">
        <v>1.2</v>
      </c>
      <c r="K69" s="88">
        <f>J69-M69</f>
        <v>0</v>
      </c>
      <c r="L69" s="86">
        <v>60.18</v>
      </c>
      <c r="M69" s="87">
        <v>1.2</v>
      </c>
      <c r="N69" s="88">
        <f>M69-P69</f>
        <v>-0.60000000000000009</v>
      </c>
      <c r="O69" s="86">
        <v>105</v>
      </c>
      <c r="P69" s="87">
        <v>1.8</v>
      </c>
      <c r="Q69" s="88">
        <f t="shared" si="0"/>
        <v>-0.55766240280912949</v>
      </c>
      <c r="R69" s="89">
        <v>188.44387817382813</v>
      </c>
      <c r="S69" s="90">
        <f>IF(ROUND(R71,0)=0,"",ROUND(R69,0)/ROUND(R71,0)*100)</f>
        <v>2.3576624028091295</v>
      </c>
      <c r="T69" s="84"/>
      <c r="U69" s="84"/>
      <c r="V69" s="84"/>
      <c r="W69" s="84"/>
      <c r="X69" s="84"/>
      <c r="Y69" s="84"/>
    </row>
    <row r="70" spans="1:25" s="85" customFormat="1" ht="24.95" customHeight="1" x14ac:dyDescent="0.15">
      <c r="A70" s="324"/>
      <c r="B70" s="56" t="s">
        <v>76</v>
      </c>
      <c r="C70" s="91">
        <f>IF('4-1-1'!V9&lt;&gt;"",'4-1-1'!V9,"")</f>
        <v>780.17294915223238</v>
      </c>
      <c r="D70" s="92">
        <f>IF('4-1-1'!W9&lt;&gt;"",'4-1-1'!W9,"")</f>
        <v>22.432416339988215</v>
      </c>
      <c r="E70" s="93">
        <f>D70-G70</f>
        <v>8.4478551605699188</v>
      </c>
      <c r="F70" s="91">
        <v>585.99398965207922</v>
      </c>
      <c r="G70" s="92">
        <v>13.984561179418296</v>
      </c>
      <c r="H70" s="93">
        <f>G70-J70</f>
        <v>-3.8154388205817042</v>
      </c>
      <c r="I70" s="91">
        <v>766.02</v>
      </c>
      <c r="J70" s="92">
        <v>17.8</v>
      </c>
      <c r="K70" s="93">
        <f>J70-M70</f>
        <v>1.1000000000000014</v>
      </c>
      <c r="L70" s="91">
        <v>821.58</v>
      </c>
      <c r="M70" s="92">
        <v>16.7</v>
      </c>
      <c r="N70" s="93">
        <f>M70-P70</f>
        <v>-0.80000000000000071</v>
      </c>
      <c r="O70" s="91">
        <v>1021</v>
      </c>
      <c r="P70" s="92">
        <v>17.5</v>
      </c>
      <c r="Q70" s="93">
        <f t="shared" si="0"/>
        <v>-2.9038123902683708</v>
      </c>
      <c r="R70" s="94">
        <v>1627.2220458984375</v>
      </c>
      <c r="S70" s="95">
        <f>IF(ROUND(R71,0)=0,"",ROUND(R70,0)/ROUND(R71,0)*100)</f>
        <v>20.403812390268371</v>
      </c>
      <c r="T70" s="84"/>
      <c r="U70" s="84"/>
      <c r="V70" s="84"/>
      <c r="W70" s="84"/>
      <c r="X70" s="84"/>
      <c r="Y70" s="84"/>
    </row>
    <row r="71" spans="1:25" s="85" customFormat="1" ht="24.95" customHeight="1" x14ac:dyDescent="0.15">
      <c r="A71" s="325"/>
      <c r="B71" s="96" t="s">
        <v>22</v>
      </c>
      <c r="C71" s="97">
        <f>IF('4-1-1'!V10&lt;&gt;"",'4-1-1'!V10,"")</f>
        <v>3477.881906825568</v>
      </c>
      <c r="D71" s="98">
        <f>IF('4-1-1'!W10&lt;&gt;"",'4-1-1'!W10,"")</f>
        <v>100</v>
      </c>
      <c r="E71" s="99" t="s">
        <v>81</v>
      </c>
      <c r="F71" s="97">
        <v>4190.2922954387213</v>
      </c>
      <c r="G71" s="98">
        <v>100</v>
      </c>
      <c r="H71" s="99" t="s">
        <v>79</v>
      </c>
      <c r="I71" s="97">
        <v>4302.04</v>
      </c>
      <c r="J71" s="98">
        <v>100</v>
      </c>
      <c r="K71" s="99" t="s">
        <v>80</v>
      </c>
      <c r="L71" s="97">
        <v>4918.26</v>
      </c>
      <c r="M71" s="98">
        <v>100</v>
      </c>
      <c r="N71" s="99" t="s">
        <v>81</v>
      </c>
      <c r="O71" s="97">
        <v>5821</v>
      </c>
      <c r="P71" s="98">
        <v>100</v>
      </c>
      <c r="Q71" s="99" t="s">
        <v>79</v>
      </c>
      <c r="R71" s="100">
        <v>7974.06640625</v>
      </c>
      <c r="S71" s="101">
        <f>IF(ROUND(R71,0)=0,"",ROUND(R71,0)/ROUND(R71,0)*100)</f>
        <v>100</v>
      </c>
      <c r="T71" s="84"/>
      <c r="U71" s="84"/>
      <c r="V71" s="84"/>
      <c r="W71" s="84"/>
      <c r="X71" s="84"/>
      <c r="Y71" s="84"/>
    </row>
    <row r="72" spans="1:25" s="85" customFormat="1" ht="24.95" customHeight="1" x14ac:dyDescent="0.15">
      <c r="A72" s="323" t="s">
        <v>23</v>
      </c>
      <c r="B72" s="54" t="s">
        <v>18</v>
      </c>
      <c r="C72" s="79">
        <f>IF('4-1-1'!V36&lt;&gt;"",'4-1-1'!V36,"")</f>
        <v>18547.918123044674</v>
      </c>
      <c r="D72" s="80">
        <f>IF('4-1-1'!W36&lt;&gt;"",'4-1-1'!W36,"")</f>
        <v>59.747991975543492</v>
      </c>
      <c r="E72" s="102">
        <f>D72-G72</f>
        <v>-3.0942786389312573</v>
      </c>
      <c r="F72" s="79">
        <v>23060.227197808548</v>
      </c>
      <c r="G72" s="80">
        <v>62.842270614474749</v>
      </c>
      <c r="H72" s="102">
        <f>G72-J72</f>
        <v>1.0422706144747522</v>
      </c>
      <c r="I72" s="79">
        <v>23593</v>
      </c>
      <c r="J72" s="80">
        <v>61.8</v>
      </c>
      <c r="K72" s="102">
        <f>J72-M72</f>
        <v>-2.4000000000000057</v>
      </c>
      <c r="L72" s="79">
        <v>28579.439999999999</v>
      </c>
      <c r="M72" s="80">
        <v>64.2</v>
      </c>
      <c r="N72" s="102">
        <f>M72-P72</f>
        <v>-1.5999999999999943</v>
      </c>
      <c r="O72" s="79">
        <v>35882</v>
      </c>
      <c r="P72" s="80">
        <v>65.8</v>
      </c>
      <c r="Q72" s="102">
        <f t="shared" si="0"/>
        <v>6.197913561847983</v>
      </c>
      <c r="R72" s="82">
        <v>39993.20703125</v>
      </c>
      <c r="S72" s="83">
        <f>IF(ROUND(R76,0)=0,"",ROUND(R72,0)/ROUND(R76,0)*100)</f>
        <v>59.602086438152014</v>
      </c>
      <c r="T72" s="84"/>
      <c r="U72" s="84"/>
      <c r="V72" s="84"/>
      <c r="W72" s="84"/>
      <c r="X72" s="84"/>
      <c r="Y72" s="84"/>
    </row>
    <row r="73" spans="1:25" s="85" customFormat="1" ht="24.95" customHeight="1" x14ac:dyDescent="0.15">
      <c r="A73" s="324"/>
      <c r="B73" s="55" t="s">
        <v>83</v>
      </c>
      <c r="C73" s="86">
        <f>IF('4-1-1'!V37&lt;&gt;"",'4-1-1'!V37,"")</f>
        <v>1825.7782911860695</v>
      </c>
      <c r="D73" s="87">
        <f>IF('4-1-1'!W37&lt;&gt;"",'4-1-1'!W37,"")</f>
        <v>5.8813385937569596</v>
      </c>
      <c r="E73" s="88">
        <f>D73-G73</f>
        <v>0.23045173198743463</v>
      </c>
      <c r="F73" s="86">
        <v>2073.6159535187376</v>
      </c>
      <c r="G73" s="87">
        <v>5.6508868617695249</v>
      </c>
      <c r="H73" s="88">
        <f>G73-J73</f>
        <v>0.75088686176952457</v>
      </c>
      <c r="I73" s="86">
        <v>1865.97</v>
      </c>
      <c r="J73" s="87">
        <v>4.9000000000000004</v>
      </c>
      <c r="K73" s="88">
        <f>J73-M73</f>
        <v>0.20000000000000018</v>
      </c>
      <c r="L73" s="86">
        <v>2110.67</v>
      </c>
      <c r="M73" s="87">
        <v>4.7</v>
      </c>
      <c r="N73" s="88">
        <f>M73-P73</f>
        <v>1.4000000000000004</v>
      </c>
      <c r="O73" s="86">
        <v>1815</v>
      </c>
      <c r="P73" s="87">
        <v>3.3</v>
      </c>
      <c r="Q73" s="88">
        <f t="shared" si="0"/>
        <v>0.23144560357675115</v>
      </c>
      <c r="R73" s="89">
        <v>2059.062255859375</v>
      </c>
      <c r="S73" s="90">
        <f>IF(ROUND(R76,0)=0,"",ROUND(R73,0)/ROUND(R76,0)*100)</f>
        <v>3.0685543964232487</v>
      </c>
      <c r="T73" s="84"/>
      <c r="U73" s="84"/>
      <c r="V73" s="84"/>
      <c r="W73" s="84"/>
      <c r="X73" s="84"/>
      <c r="Y73" s="84"/>
    </row>
    <row r="74" spans="1:25" s="85" customFormat="1" ht="24.95" customHeight="1" x14ac:dyDescent="0.15">
      <c r="A74" s="324"/>
      <c r="B74" s="55" t="s">
        <v>20</v>
      </c>
      <c r="C74" s="86">
        <f>IF('4-1-1'!V38&lt;&gt;"",'4-1-1'!V38,"")</f>
        <v>2036.5399570760871</v>
      </c>
      <c r="D74" s="87">
        <f>IF('4-1-1'!W38&lt;&gt;"",'4-1-1'!W38,"")</f>
        <v>6.5602604133817417</v>
      </c>
      <c r="E74" s="88">
        <f>D74-G74</f>
        <v>0.28896028973198984</v>
      </c>
      <c r="F74" s="86">
        <v>2301.2791272964869</v>
      </c>
      <c r="G74" s="87">
        <v>6.2713001236497519</v>
      </c>
      <c r="H74" s="88">
        <f>G74-J74</f>
        <v>0.57130012364975169</v>
      </c>
      <c r="I74" s="86">
        <v>2186.3200000000002</v>
      </c>
      <c r="J74" s="87">
        <v>5.7</v>
      </c>
      <c r="K74" s="88">
        <f>J74-M74</f>
        <v>2.9000000000000004</v>
      </c>
      <c r="L74" s="86">
        <v>1246.76</v>
      </c>
      <c r="M74" s="87">
        <v>2.8</v>
      </c>
      <c r="N74" s="88">
        <f>M74-P74</f>
        <v>-1</v>
      </c>
      <c r="O74" s="86">
        <v>2053</v>
      </c>
      <c r="P74" s="87">
        <v>3.8</v>
      </c>
      <c r="Q74" s="88">
        <f t="shared" si="0"/>
        <v>0.54366616989567751</v>
      </c>
      <c r="R74" s="89">
        <v>2184.74658203125</v>
      </c>
      <c r="S74" s="90">
        <f>IF(ROUND(R76,0)=0,"",ROUND(R74,0)/ROUND(R76,0)*100)</f>
        <v>3.2563338301043223</v>
      </c>
      <c r="T74" s="84"/>
      <c r="U74" s="84"/>
      <c r="V74" s="84"/>
      <c r="W74" s="84"/>
      <c r="X74" s="84"/>
      <c r="Y74" s="84"/>
    </row>
    <row r="75" spans="1:25" s="85" customFormat="1" ht="24.95" customHeight="1" x14ac:dyDescent="0.15">
      <c r="A75" s="324"/>
      <c r="B75" s="56" t="s">
        <v>76</v>
      </c>
      <c r="C75" s="91">
        <f>IF('4-1-1'!V39&lt;&gt;"",'4-1-1'!V39,"")</f>
        <v>8633.3477053544411</v>
      </c>
      <c r="D75" s="92">
        <f>IF('4-1-1'!W39&lt;&gt;"",'4-1-1'!W39,"")</f>
        <v>27.810409017317806</v>
      </c>
      <c r="E75" s="93">
        <f>D75-G75</f>
        <v>2.5748666172118568</v>
      </c>
      <c r="F75" s="91">
        <v>9260.2850838482227</v>
      </c>
      <c r="G75" s="92">
        <v>25.235542400105949</v>
      </c>
      <c r="H75" s="93">
        <f>G75-J75</f>
        <v>-2.3644575998940525</v>
      </c>
      <c r="I75" s="91">
        <v>10549.15</v>
      </c>
      <c r="J75" s="92">
        <v>27.6</v>
      </c>
      <c r="K75" s="93">
        <f>J75-M75</f>
        <v>-0.69999999999999929</v>
      </c>
      <c r="L75" s="91">
        <v>12594.34</v>
      </c>
      <c r="M75" s="92">
        <v>28.3</v>
      </c>
      <c r="N75" s="93">
        <f>M75-P75</f>
        <v>1.1999999999999993</v>
      </c>
      <c r="O75" s="91">
        <v>14755</v>
      </c>
      <c r="P75" s="92">
        <v>27.1</v>
      </c>
      <c r="Q75" s="93">
        <f t="shared" si="0"/>
        <v>-6.9730253353204148</v>
      </c>
      <c r="R75" s="94">
        <v>22862.751953125</v>
      </c>
      <c r="S75" s="95">
        <f>IF(ROUND(R76,0)=0,"",ROUND(R75,0)/ROUND(R76,0)*100)</f>
        <v>34.073025335320416</v>
      </c>
      <c r="T75" s="84"/>
      <c r="U75" s="84"/>
      <c r="V75" s="84"/>
      <c r="W75" s="84"/>
      <c r="X75" s="84"/>
      <c r="Y75" s="84"/>
    </row>
    <row r="76" spans="1:25" s="85" customFormat="1" ht="24.95" customHeight="1" x14ac:dyDescent="0.15">
      <c r="A76" s="325"/>
      <c r="B76" s="96" t="s">
        <v>22</v>
      </c>
      <c r="C76" s="97">
        <f>IF('4-1-1'!V40&lt;&gt;"",'4-1-1'!V40,"")</f>
        <v>31043.584076661271</v>
      </c>
      <c r="D76" s="98">
        <f>IF('4-1-1'!W40&lt;&gt;"",'4-1-1'!W40,"")</f>
        <v>100</v>
      </c>
      <c r="E76" s="99" t="s">
        <v>99</v>
      </c>
      <c r="F76" s="97">
        <v>36695.407362472004</v>
      </c>
      <c r="G76" s="98">
        <v>100</v>
      </c>
      <c r="H76" s="99" t="s">
        <v>99</v>
      </c>
      <c r="I76" s="97">
        <v>38194.44</v>
      </c>
      <c r="J76" s="98">
        <v>100</v>
      </c>
      <c r="K76" s="99" t="s">
        <v>99</v>
      </c>
      <c r="L76" s="97">
        <v>44531.21</v>
      </c>
      <c r="M76" s="98">
        <v>100</v>
      </c>
      <c r="N76" s="99" t="s">
        <v>99</v>
      </c>
      <c r="O76" s="97">
        <v>54506</v>
      </c>
      <c r="P76" s="98">
        <v>100</v>
      </c>
      <c r="Q76" s="99" t="s">
        <v>79</v>
      </c>
      <c r="R76" s="100">
        <v>67099.765625</v>
      </c>
      <c r="S76" s="101">
        <f>IF(ROUND(R76,0)=0,"",ROUND(R76,0)/ROUND(R76,0)*100)</f>
        <v>100</v>
      </c>
      <c r="T76" s="84"/>
      <c r="U76" s="84"/>
      <c r="V76" s="84"/>
      <c r="W76" s="84"/>
      <c r="X76" s="84"/>
      <c r="Y76" s="84"/>
    </row>
    <row r="77" spans="1:25" s="85" customFormat="1" ht="24.95" customHeight="1" x14ac:dyDescent="0.15">
      <c r="A77" s="323" t="s">
        <v>32</v>
      </c>
      <c r="B77" s="54" t="s">
        <v>18</v>
      </c>
      <c r="C77" s="79">
        <f>IF('4-1-1'!V41&lt;&gt;"",'4-1-1'!V41,"")</f>
        <v>15236.298181858834</v>
      </c>
      <c r="D77" s="80">
        <f>IF('4-1-1'!W41&lt;&gt;"",'4-1-1'!W41,"")</f>
        <v>57.911402573939746</v>
      </c>
      <c r="E77" s="102">
        <f>D77-G77</f>
        <v>-3.4140584048572009</v>
      </c>
      <c r="F77" s="79">
        <v>18759.166873535676</v>
      </c>
      <c r="G77" s="80">
        <v>61.325460978796947</v>
      </c>
      <c r="H77" s="102">
        <f>G77-J77</f>
        <v>-0.67453902120305287</v>
      </c>
      <c r="I77" s="79">
        <v>20069.36</v>
      </c>
      <c r="J77" s="80">
        <v>62</v>
      </c>
      <c r="K77" s="102">
        <f>J77-M77</f>
        <v>-1.5</v>
      </c>
      <c r="L77" s="79">
        <v>20765.25</v>
      </c>
      <c r="M77" s="80">
        <v>63.5</v>
      </c>
      <c r="N77" s="102">
        <f>M77-P77</f>
        <v>6.3999999999999986</v>
      </c>
      <c r="O77" s="79">
        <v>23661</v>
      </c>
      <c r="P77" s="80">
        <v>57.1</v>
      </c>
      <c r="Q77" s="102">
        <f t="shared" si="0"/>
        <v>7.8344207775754242</v>
      </c>
      <c r="R77" s="82">
        <v>24887.048828125</v>
      </c>
      <c r="S77" s="83">
        <f>IF(ROUND(R81,0)=0,"",ROUND(R77,0)/ROUND(R81,0)*100)</f>
        <v>49.265579222424577</v>
      </c>
      <c r="T77" s="84"/>
      <c r="U77" s="84"/>
      <c r="V77" s="84"/>
      <c r="W77" s="84"/>
      <c r="X77" s="84"/>
      <c r="Y77" s="84"/>
    </row>
    <row r="78" spans="1:25" s="85" customFormat="1" ht="24.95" customHeight="1" x14ac:dyDescent="0.15">
      <c r="A78" s="324"/>
      <c r="B78" s="55" t="s">
        <v>25</v>
      </c>
      <c r="C78" s="86">
        <f>IF('4-1-1'!V42&lt;&gt;"",'4-1-1'!V42,"")</f>
        <v>954.78144817353041</v>
      </c>
      <c r="D78" s="87">
        <f>IF('4-1-1'!W42&lt;&gt;"",'4-1-1'!W42,"")</f>
        <v>3.6290135671629904</v>
      </c>
      <c r="E78" s="88">
        <f>D78-G78</f>
        <v>-3.2341433947818099</v>
      </c>
      <c r="F78" s="86">
        <v>2099.4070761719099</v>
      </c>
      <c r="G78" s="87">
        <v>6.8631569619448003</v>
      </c>
      <c r="H78" s="88">
        <f>G78-J78</f>
        <v>1.8631569619448003</v>
      </c>
      <c r="I78" s="86">
        <v>1617.2</v>
      </c>
      <c r="J78" s="87">
        <v>5</v>
      </c>
      <c r="K78" s="88">
        <f>J78-M78</f>
        <v>1.9</v>
      </c>
      <c r="L78" s="86">
        <v>1023.88</v>
      </c>
      <c r="M78" s="87">
        <v>3.1</v>
      </c>
      <c r="N78" s="88">
        <f>M78-P78</f>
        <v>-1.6999999999999997</v>
      </c>
      <c r="O78" s="86">
        <v>2000</v>
      </c>
      <c r="P78" s="87">
        <v>4.8</v>
      </c>
      <c r="Q78" s="88">
        <f t="shared" si="0"/>
        <v>2.9966109747406762</v>
      </c>
      <c r="R78" s="89">
        <v>911.4713134765625</v>
      </c>
      <c r="S78" s="90">
        <f>IF(ROUND(R81,0)=0,"",ROUND(R78,0)/ROUND(R81,0)*100)</f>
        <v>1.8033890252593239</v>
      </c>
      <c r="T78" s="84"/>
      <c r="U78" s="84"/>
      <c r="V78" s="84"/>
      <c r="W78" s="84"/>
      <c r="X78" s="84"/>
      <c r="Y78" s="84"/>
    </row>
    <row r="79" spans="1:25" s="85" customFormat="1" ht="24.95" customHeight="1" x14ac:dyDescent="0.15">
      <c r="A79" s="324"/>
      <c r="B79" s="55" t="s">
        <v>84</v>
      </c>
      <c r="C79" s="86">
        <f>IF('4-1-1'!V43&lt;&gt;"",'4-1-1'!V43,"")</f>
        <v>1946.0485218794113</v>
      </c>
      <c r="D79" s="87">
        <f>IF('4-1-1'!W43&lt;&gt;"",'4-1-1'!W43,"")</f>
        <v>7.396704766067379</v>
      </c>
      <c r="E79" s="88">
        <f>D79-G79</f>
        <v>2.3965664114154706</v>
      </c>
      <c r="F79" s="86">
        <v>1529.5185439879813</v>
      </c>
      <c r="G79" s="87">
        <v>5.0001383546519085</v>
      </c>
      <c r="H79" s="88">
        <f>G79-J79</f>
        <v>-0.59986164534809117</v>
      </c>
      <c r="I79" s="86">
        <v>1813.63</v>
      </c>
      <c r="J79" s="87">
        <v>5.6</v>
      </c>
      <c r="K79" s="88">
        <f>J79-M79</f>
        <v>2.6999999999999997</v>
      </c>
      <c r="L79" s="86">
        <v>954.55</v>
      </c>
      <c r="M79" s="87">
        <v>2.9</v>
      </c>
      <c r="N79" s="88">
        <f>M79-P79</f>
        <v>-0.5</v>
      </c>
      <c r="O79" s="86">
        <v>1392</v>
      </c>
      <c r="P79" s="87">
        <v>3.4</v>
      </c>
      <c r="Q79" s="88">
        <f t="shared" si="0"/>
        <v>0.74143637659355432</v>
      </c>
      <c r="R79" s="89">
        <v>1343.064208984375</v>
      </c>
      <c r="S79" s="90">
        <f>IF(ROUND(R81,0)=0,"",ROUND(R79,0)/ROUND(R81,0)*100)</f>
        <v>2.6585636234064456</v>
      </c>
      <c r="T79" s="84"/>
      <c r="U79" s="84"/>
      <c r="V79" s="84"/>
      <c r="W79" s="84"/>
      <c r="X79" s="84"/>
      <c r="Y79" s="84"/>
    </row>
    <row r="80" spans="1:25" s="85" customFormat="1" ht="24.95" customHeight="1" x14ac:dyDescent="0.15">
      <c r="A80" s="324"/>
      <c r="B80" s="56" t="s">
        <v>76</v>
      </c>
      <c r="C80" s="91">
        <f>IF('4-1-1'!V44&lt;&gt;"",'4-1-1'!V44,"")</f>
        <v>8172.5405914855774</v>
      </c>
      <c r="D80" s="92">
        <f>IF('4-1-1'!W44&lt;&gt;"",'4-1-1'!W44,"")</f>
        <v>31.062879092829895</v>
      </c>
      <c r="E80" s="93">
        <f>D80-G80</f>
        <v>4.2516353882235514</v>
      </c>
      <c r="F80" s="91">
        <v>8201.4319454628912</v>
      </c>
      <c r="G80" s="92">
        <v>26.811243704606344</v>
      </c>
      <c r="H80" s="93">
        <f>G80-J80</f>
        <v>-0.58875629539365448</v>
      </c>
      <c r="I80" s="91">
        <v>8866.77</v>
      </c>
      <c r="J80" s="92">
        <v>27.4</v>
      </c>
      <c r="K80" s="93">
        <f>J80-M80</f>
        <v>-3.1000000000000014</v>
      </c>
      <c r="L80" s="91">
        <v>9979.2000000000007</v>
      </c>
      <c r="M80" s="92">
        <v>30.5</v>
      </c>
      <c r="N80" s="93">
        <f>M80-P80</f>
        <v>-4.2999999999999972</v>
      </c>
      <c r="O80" s="91">
        <v>14415</v>
      </c>
      <c r="P80" s="92">
        <v>34.799999999999997</v>
      </c>
      <c r="Q80" s="93">
        <f t="shared" si="0"/>
        <v>-11.470488558080611</v>
      </c>
      <c r="R80" s="94">
        <v>23374.3203125</v>
      </c>
      <c r="S80" s="95">
        <f>IF(ROUND(R81,0)=0,"",ROUND(R80,0)/ROUND(R81,0)*100)</f>
        <v>46.270488558080608</v>
      </c>
      <c r="T80" s="84"/>
      <c r="U80" s="84"/>
      <c r="V80" s="84"/>
      <c r="W80" s="84"/>
      <c r="X80" s="84"/>
      <c r="Y80" s="84"/>
    </row>
    <row r="81" spans="1:25" s="85" customFormat="1" ht="24.95" customHeight="1" x14ac:dyDescent="0.15">
      <c r="A81" s="325"/>
      <c r="B81" s="96" t="s">
        <v>22</v>
      </c>
      <c r="C81" s="97">
        <f>IF('4-1-1'!V45&lt;&gt;"",'4-1-1'!V45,"")</f>
        <v>26309.668743397349</v>
      </c>
      <c r="D81" s="98">
        <f>IF('4-1-1'!W45&lt;&gt;"",'4-1-1'!W45,"")</f>
        <v>100</v>
      </c>
      <c r="E81" s="99" t="s">
        <v>99</v>
      </c>
      <c r="F81" s="97">
        <v>30589.52443915846</v>
      </c>
      <c r="G81" s="98">
        <v>100</v>
      </c>
      <c r="H81" s="99" t="s">
        <v>79</v>
      </c>
      <c r="I81" s="97">
        <v>32366.97</v>
      </c>
      <c r="J81" s="98">
        <v>100</v>
      </c>
      <c r="K81" s="99" t="s">
        <v>81</v>
      </c>
      <c r="L81" s="97">
        <v>32722.89</v>
      </c>
      <c r="M81" s="98">
        <v>100</v>
      </c>
      <c r="N81" s="99" t="s">
        <v>99</v>
      </c>
      <c r="O81" s="97">
        <v>41468</v>
      </c>
      <c r="P81" s="98">
        <v>100</v>
      </c>
      <c r="Q81" s="99" t="s">
        <v>79</v>
      </c>
      <c r="R81" s="100">
        <v>50515.90234375</v>
      </c>
      <c r="S81" s="101">
        <f>IF(ROUND(R81,0)=0,"",ROUND(R81,0)/ROUND(R81,0)*100)</f>
        <v>100</v>
      </c>
      <c r="T81" s="84"/>
      <c r="U81" s="84"/>
      <c r="V81" s="84"/>
      <c r="W81" s="84"/>
      <c r="X81" s="84"/>
      <c r="Y81" s="84"/>
    </row>
    <row r="82" spans="1:25" s="85" customFormat="1" ht="24.95" customHeight="1" x14ac:dyDescent="0.15">
      <c r="A82" s="323" t="s">
        <v>100</v>
      </c>
      <c r="B82" s="54" t="s">
        <v>18</v>
      </c>
      <c r="C82" s="79">
        <f>IF('4-1-1'!V46&lt;&gt;"",'4-1-1'!V46,"")</f>
        <v>3586.1286195286184</v>
      </c>
      <c r="D82" s="80">
        <f>IF('4-1-1'!W46&lt;&gt;"",'4-1-1'!W46,"")</f>
        <v>36.406480633673176</v>
      </c>
      <c r="E82" s="102">
        <f>D82-G82</f>
        <v>-8.1093054142725265</v>
      </c>
      <c r="F82" s="79">
        <v>6258.7209398225568</v>
      </c>
      <c r="G82" s="80">
        <v>44.515786047945703</v>
      </c>
      <c r="H82" s="102">
        <f>G82-J82</f>
        <v>1.2157860479457057</v>
      </c>
      <c r="I82" s="79">
        <v>5102</v>
      </c>
      <c r="J82" s="80">
        <v>43.3</v>
      </c>
      <c r="K82" s="102">
        <f>J82-M82</f>
        <v>-11.900000000000006</v>
      </c>
      <c r="L82" s="79">
        <v>7386.93</v>
      </c>
      <c r="M82" s="80">
        <v>55.2</v>
      </c>
      <c r="N82" s="102">
        <f>M82-P82</f>
        <v>9.4000000000000057</v>
      </c>
      <c r="O82" s="79">
        <v>7944</v>
      </c>
      <c r="P82" s="80">
        <v>45.8</v>
      </c>
      <c r="Q82" s="102">
        <f t="shared" si="0"/>
        <v>10.728012124273803</v>
      </c>
      <c r="R82" s="82">
        <v>8331.4248046875</v>
      </c>
      <c r="S82" s="83">
        <f>IF(ROUND(R86,0)=0,"",ROUND(R82,0)/ROUND(R86,0)*100)</f>
        <v>35.071987875726194</v>
      </c>
      <c r="T82" s="84"/>
      <c r="U82" s="84"/>
      <c r="V82" s="84"/>
      <c r="W82" s="84"/>
      <c r="X82" s="84"/>
      <c r="Y82" s="84"/>
    </row>
    <row r="83" spans="1:25" s="85" customFormat="1" ht="24.95" customHeight="1" x14ac:dyDescent="0.15">
      <c r="A83" s="324"/>
      <c r="B83" s="55" t="s">
        <v>25</v>
      </c>
      <c r="C83" s="86">
        <f>IF('4-1-1'!V47&lt;&gt;"",'4-1-1'!V47,"")</f>
        <v>842.38768072885716</v>
      </c>
      <c r="D83" s="87">
        <f>IF('4-1-1'!W47&lt;&gt;"",'4-1-1'!W47,"")</f>
        <v>8.5519439033760118</v>
      </c>
      <c r="E83" s="88">
        <f>D83-G83</f>
        <v>3.8371126449815165</v>
      </c>
      <c r="F83" s="86">
        <v>662.88424274618262</v>
      </c>
      <c r="G83" s="87">
        <v>4.7148312583944954</v>
      </c>
      <c r="H83" s="88">
        <f>G83-J83</f>
        <v>0.71483125839449535</v>
      </c>
      <c r="I83" s="86">
        <v>466.59</v>
      </c>
      <c r="J83" s="87">
        <v>4</v>
      </c>
      <c r="K83" s="88">
        <f>J83-M83</f>
        <v>-0.5</v>
      </c>
      <c r="L83" s="86">
        <v>598.59</v>
      </c>
      <c r="M83" s="87">
        <v>4.5</v>
      </c>
      <c r="N83" s="88">
        <f>M83-P83</f>
        <v>2.8</v>
      </c>
      <c r="O83" s="86">
        <v>300</v>
      </c>
      <c r="P83" s="87">
        <v>1.7</v>
      </c>
      <c r="Q83" s="88">
        <f t="shared" si="0"/>
        <v>-1.0574303275237853</v>
      </c>
      <c r="R83" s="89">
        <v>655.04864501953125</v>
      </c>
      <c r="S83" s="90">
        <f>IF(ROUND(R86,0)=0,"",ROUND(R83,0)/ROUND(R86,0)*100)</f>
        <v>2.7574303275237853</v>
      </c>
      <c r="T83" s="84"/>
      <c r="U83" s="84"/>
      <c r="V83" s="84"/>
      <c r="W83" s="84"/>
      <c r="X83" s="84"/>
      <c r="Y83" s="84"/>
    </row>
    <row r="84" spans="1:25" s="85" customFormat="1" ht="24.95" customHeight="1" x14ac:dyDescent="0.15">
      <c r="A84" s="324"/>
      <c r="B84" s="55" t="s">
        <v>101</v>
      </c>
      <c r="C84" s="86">
        <f>IF('4-1-1'!V48&lt;&gt;"",'4-1-1'!V48,"")</f>
        <v>686.93048128342241</v>
      </c>
      <c r="D84" s="87">
        <f>IF('4-1-1'!W48&lt;&gt;"",'4-1-1'!W48,"")</f>
        <v>6.973737954444033</v>
      </c>
      <c r="E84" s="88">
        <f>D84-G84</f>
        <v>3.397900312248995</v>
      </c>
      <c r="F84" s="86">
        <v>502.746821195233</v>
      </c>
      <c r="G84" s="87">
        <v>3.575837642195038</v>
      </c>
      <c r="H84" s="88">
        <f>G84-J84</f>
        <v>0.57583764219503797</v>
      </c>
      <c r="I84" s="86">
        <v>358.37</v>
      </c>
      <c r="J84" s="87">
        <v>3</v>
      </c>
      <c r="K84" s="88">
        <f>J84-M84</f>
        <v>-2.4000000000000004</v>
      </c>
      <c r="L84" s="86">
        <v>719.09</v>
      </c>
      <c r="M84" s="87">
        <v>5.4</v>
      </c>
      <c r="N84" s="88">
        <f>M84-P84</f>
        <v>0.10000000000000053</v>
      </c>
      <c r="O84" s="86">
        <v>921</v>
      </c>
      <c r="P84" s="87">
        <v>5.3</v>
      </c>
      <c r="Q84" s="88">
        <f t="shared" si="0"/>
        <v>2.9803906710448764</v>
      </c>
      <c r="R84" s="89">
        <v>550.79278564453125</v>
      </c>
      <c r="S84" s="90">
        <f>IF(ROUND(R86,0)=0,"",ROUND(R84,0)/ROUND(R86,0)*100)</f>
        <v>2.3196093289551234</v>
      </c>
      <c r="T84" s="84"/>
      <c r="U84" s="84"/>
      <c r="V84" s="84"/>
      <c r="W84" s="84"/>
      <c r="X84" s="84"/>
      <c r="Y84" s="84"/>
    </row>
    <row r="85" spans="1:25" s="85" customFormat="1" ht="24.95" customHeight="1" x14ac:dyDescent="0.15">
      <c r="A85" s="324"/>
      <c r="B85" s="56" t="s">
        <v>76</v>
      </c>
      <c r="C85" s="91">
        <f>IF('4-1-1'!V49&lt;&gt;"",'4-1-1'!V49,"")</f>
        <v>4734.8011883541285</v>
      </c>
      <c r="D85" s="92">
        <f>IF('4-1-1'!W49&lt;&gt;"",'4-1-1'!W49,"")</f>
        <v>48.067837508506763</v>
      </c>
      <c r="E85" s="93">
        <f>D85-G85</f>
        <v>0.87429245704201008</v>
      </c>
      <c r="F85" s="91">
        <v>6635.2019106195776</v>
      </c>
      <c r="G85" s="92">
        <v>47.193545051464753</v>
      </c>
      <c r="H85" s="93">
        <f>G85-J85</f>
        <v>-2.4064549485352487</v>
      </c>
      <c r="I85" s="91">
        <v>5844.36</v>
      </c>
      <c r="J85" s="92">
        <v>49.6</v>
      </c>
      <c r="K85" s="93">
        <f>J85-M85</f>
        <v>14.700000000000003</v>
      </c>
      <c r="L85" s="91">
        <v>4669.96</v>
      </c>
      <c r="M85" s="92">
        <v>34.9</v>
      </c>
      <c r="N85" s="93">
        <f>M85-P85</f>
        <v>-12.300000000000004</v>
      </c>
      <c r="O85" s="91">
        <v>8186</v>
      </c>
      <c r="P85" s="92">
        <v>47.2</v>
      </c>
      <c r="Q85" s="93">
        <f t="shared" si="0"/>
        <v>-12.646762650500968</v>
      </c>
      <c r="R85" s="94">
        <v>14216.30078125</v>
      </c>
      <c r="S85" s="95">
        <f>IF(ROUND(R86,0)=0,"",ROUND(R85,0)/ROUND(R86,0)*100)</f>
        <v>59.84676265050097</v>
      </c>
      <c r="T85" s="84"/>
      <c r="U85" s="84"/>
      <c r="V85" s="84"/>
      <c r="W85" s="84"/>
      <c r="X85" s="84"/>
      <c r="Y85" s="84"/>
    </row>
    <row r="86" spans="1:25" s="85" customFormat="1" ht="24.95" customHeight="1" x14ac:dyDescent="0.15">
      <c r="A86" s="325"/>
      <c r="B86" s="96" t="s">
        <v>22</v>
      </c>
      <c r="C86" s="97">
        <f>IF('4-1-1'!V50&lt;&gt;"",'4-1-1'!V50,"")</f>
        <v>9850.2479698950283</v>
      </c>
      <c r="D86" s="98">
        <f>IF('4-1-1'!W50&lt;&gt;"",'4-1-1'!W50,"")</f>
        <v>100</v>
      </c>
      <c r="E86" s="99" t="s">
        <v>99</v>
      </c>
      <c r="F86" s="97">
        <v>14059.553914383552</v>
      </c>
      <c r="G86" s="98">
        <v>100</v>
      </c>
      <c r="H86" s="99" t="s">
        <v>79</v>
      </c>
      <c r="I86" s="97">
        <v>11771.32</v>
      </c>
      <c r="J86" s="98">
        <v>100</v>
      </c>
      <c r="K86" s="99" t="s">
        <v>99</v>
      </c>
      <c r="L86" s="97">
        <v>13374.57</v>
      </c>
      <c r="M86" s="98">
        <v>100</v>
      </c>
      <c r="N86" s="99" t="s">
        <v>81</v>
      </c>
      <c r="O86" s="97">
        <v>17352</v>
      </c>
      <c r="P86" s="98">
        <v>100</v>
      </c>
      <c r="Q86" s="99" t="s">
        <v>81</v>
      </c>
      <c r="R86" s="100">
        <v>23753.56640625</v>
      </c>
      <c r="S86" s="101">
        <f>IF(ROUND(R86,0)=0,"",ROUND(R86,0)/ROUND(R86,0)*100)</f>
        <v>100</v>
      </c>
      <c r="T86" s="84"/>
      <c r="U86" s="84"/>
      <c r="V86" s="84"/>
      <c r="W86" s="84"/>
      <c r="X86" s="84"/>
      <c r="Y86" s="84"/>
    </row>
    <row r="87" spans="1:25" s="85" customFormat="1" ht="24.95" customHeight="1" x14ac:dyDescent="0.15">
      <c r="A87" s="323" t="s">
        <v>35</v>
      </c>
      <c r="B87" s="54" t="s">
        <v>18</v>
      </c>
      <c r="C87" s="79">
        <f>IF('4-1-1'!V141&lt;&gt;"",'4-1-1'!V141,"")</f>
        <v>20612.298070276145</v>
      </c>
      <c r="D87" s="80">
        <f>IF('4-1-1'!W141&lt;&gt;"",'4-1-1'!W141,"")</f>
        <v>49.54836683139802</v>
      </c>
      <c r="E87" s="102">
        <f>D87-G87</f>
        <v>-1.5029061080561732</v>
      </c>
      <c r="F87" s="79">
        <v>22464.315755715612</v>
      </c>
      <c r="G87" s="80">
        <v>51.051272939454194</v>
      </c>
      <c r="H87" s="102">
        <f>G87-J87</f>
        <v>-3.1487270605458093</v>
      </c>
      <c r="I87" s="79">
        <v>22336.51</v>
      </c>
      <c r="J87" s="80">
        <v>54.2</v>
      </c>
      <c r="K87" s="102">
        <f>J87-M87</f>
        <v>2</v>
      </c>
      <c r="L87" s="79">
        <v>22143.97</v>
      </c>
      <c r="M87" s="80">
        <v>52.2</v>
      </c>
      <c r="N87" s="102">
        <f>M87-P87</f>
        <v>-4.2999999999999972</v>
      </c>
      <c r="O87" s="79">
        <v>25684</v>
      </c>
      <c r="P87" s="80">
        <v>56.5</v>
      </c>
      <c r="Q87" s="102">
        <f t="shared" si="0"/>
        <v>12.317312652612031</v>
      </c>
      <c r="R87" s="82">
        <v>25694.16015625</v>
      </c>
      <c r="S87" s="83">
        <f>IF(ROUND(R91,0)=0,"",ROUND(R87,0)/ROUND(R91,0)*100)</f>
        <v>44.182687347387969</v>
      </c>
      <c r="T87" s="84"/>
      <c r="U87" s="84"/>
      <c r="V87" s="84"/>
      <c r="W87" s="84"/>
      <c r="X87" s="84"/>
      <c r="Y87" s="84"/>
    </row>
    <row r="88" spans="1:25" s="85" customFormat="1" ht="24.95" customHeight="1" x14ac:dyDescent="0.15">
      <c r="A88" s="324"/>
      <c r="B88" s="55" t="s">
        <v>25</v>
      </c>
      <c r="C88" s="86">
        <f>IF('4-1-1'!V142&lt;&gt;"",'4-1-1'!V142,"")</f>
        <v>2832.103285006604</v>
      </c>
      <c r="D88" s="87">
        <f>IF('4-1-1'!W142&lt;&gt;"",'4-1-1'!W142,"")</f>
        <v>6.8078819737364018</v>
      </c>
      <c r="E88" s="88">
        <f>D88-G88</f>
        <v>-0.24433620094130948</v>
      </c>
      <c r="F88" s="86">
        <v>3103.2185238954448</v>
      </c>
      <c r="G88" s="87">
        <v>7.0522181746777113</v>
      </c>
      <c r="H88" s="88">
        <f>G88-J88</f>
        <v>0.75221817467771146</v>
      </c>
      <c r="I88" s="86">
        <v>2598.92</v>
      </c>
      <c r="J88" s="87">
        <v>6.3</v>
      </c>
      <c r="K88" s="88">
        <f>J88-M88</f>
        <v>1.7000000000000002</v>
      </c>
      <c r="L88" s="86">
        <v>1938.59</v>
      </c>
      <c r="M88" s="87">
        <v>4.5999999999999996</v>
      </c>
      <c r="N88" s="88">
        <f>M88-P88</f>
        <v>0.79999999999999982</v>
      </c>
      <c r="O88" s="86">
        <v>1724</v>
      </c>
      <c r="P88" s="87">
        <v>3.8</v>
      </c>
      <c r="Q88" s="88">
        <f t="shared" si="0"/>
        <v>0.62223062901949966</v>
      </c>
      <c r="R88" s="89">
        <v>1848.492919921875</v>
      </c>
      <c r="S88" s="90">
        <f>IF(ROUND(R91,0)=0,"",ROUND(R88,0)/ROUND(R91,0)*100)</f>
        <v>3.1777693709805002</v>
      </c>
      <c r="T88" s="84"/>
      <c r="U88" s="84"/>
      <c r="V88" s="84"/>
      <c r="W88" s="84"/>
      <c r="X88" s="84"/>
      <c r="Y88" s="84"/>
    </row>
    <row r="89" spans="1:25" s="85" customFormat="1" ht="24.95" customHeight="1" x14ac:dyDescent="0.15">
      <c r="A89" s="324"/>
      <c r="B89" s="55" t="s">
        <v>84</v>
      </c>
      <c r="C89" s="86">
        <f>IF('4-1-1'!V143&lt;&gt;"",'4-1-1'!V143,"")</f>
        <v>3056.268673971806</v>
      </c>
      <c r="D89" s="87">
        <f>IF('4-1-1'!W143&lt;&gt;"",'4-1-1'!W143,"")</f>
        <v>7.3467364423396715</v>
      </c>
      <c r="E89" s="88">
        <f>D89-G89</f>
        <v>1.8687783440286045</v>
      </c>
      <c r="F89" s="86">
        <v>2410.4899512101156</v>
      </c>
      <c r="G89" s="87">
        <v>5.4779580983110669</v>
      </c>
      <c r="H89" s="88">
        <f>G89-J89</f>
        <v>-2.2041901688933052E-2</v>
      </c>
      <c r="I89" s="86">
        <v>2256.6799999999998</v>
      </c>
      <c r="J89" s="87">
        <v>5.5</v>
      </c>
      <c r="K89" s="88">
        <f>J89-M89</f>
        <v>0.59999999999999964</v>
      </c>
      <c r="L89" s="86">
        <v>2082.8200000000002</v>
      </c>
      <c r="M89" s="87">
        <v>4.9000000000000004</v>
      </c>
      <c r="N89" s="88">
        <f>M89-P89</f>
        <v>1.2000000000000002</v>
      </c>
      <c r="O89" s="86">
        <v>1682</v>
      </c>
      <c r="P89" s="87">
        <v>3.7</v>
      </c>
      <c r="Q89" s="88">
        <f t="shared" si="0"/>
        <v>-0.32379887883894476</v>
      </c>
      <c r="R89" s="89">
        <v>2340.471435546875</v>
      </c>
      <c r="S89" s="90">
        <f>IF(ROUND(R91,0)=0,"",ROUND(R89,0)/ROUND(R91,0)*100)</f>
        <v>4.0237988788389449</v>
      </c>
      <c r="T89" s="84"/>
      <c r="U89" s="84"/>
      <c r="V89" s="84"/>
      <c r="W89" s="84"/>
      <c r="X89" s="84"/>
      <c r="Y89" s="84"/>
    </row>
    <row r="90" spans="1:25" s="85" customFormat="1" ht="24.95" customHeight="1" x14ac:dyDescent="0.15">
      <c r="A90" s="324"/>
      <c r="B90" s="56" t="s">
        <v>76</v>
      </c>
      <c r="C90" s="91">
        <f>IF('4-1-1'!V144&lt;&gt;"",'4-1-1'!V144,"")</f>
        <v>15099.688142822371</v>
      </c>
      <c r="D90" s="92">
        <f>IF('4-1-1'!W144&lt;&gt;"",'4-1-1'!W144,"")</f>
        <v>36.297014752525882</v>
      </c>
      <c r="E90" s="93">
        <f>D90-G90</f>
        <v>-0.12153603503112009</v>
      </c>
      <c r="F90" s="91">
        <v>16025.414786963642</v>
      </c>
      <c r="G90" s="92">
        <v>36.418550787557002</v>
      </c>
      <c r="H90" s="93">
        <f>G90-J90</f>
        <v>2.4185507875570025</v>
      </c>
      <c r="I90" s="91">
        <v>14007.19</v>
      </c>
      <c r="J90" s="92">
        <v>34</v>
      </c>
      <c r="K90" s="93">
        <f>J90-M90</f>
        <v>-4.3999999999999986</v>
      </c>
      <c r="L90" s="91">
        <v>16296.1</v>
      </c>
      <c r="M90" s="92">
        <v>38.4</v>
      </c>
      <c r="N90" s="93">
        <f>M90-P90</f>
        <v>2.3999999999999986</v>
      </c>
      <c r="O90" s="91">
        <v>16350</v>
      </c>
      <c r="P90" s="92">
        <v>36</v>
      </c>
      <c r="Q90" s="93">
        <f t="shared" si="0"/>
        <v>-12.614024830622142</v>
      </c>
      <c r="R90" s="94">
        <v>28271.08984375</v>
      </c>
      <c r="S90" s="95">
        <f>IF(ROUND(R91,0)=0,"",ROUND(R90,0)/ROUND(R91,0)*100)</f>
        <v>48.614024830622142</v>
      </c>
      <c r="T90" s="84"/>
      <c r="U90" s="84"/>
      <c r="V90" s="84"/>
      <c r="W90" s="84"/>
      <c r="X90" s="84"/>
      <c r="Y90" s="84"/>
    </row>
    <row r="91" spans="1:25" s="85" customFormat="1" ht="24.95" customHeight="1" x14ac:dyDescent="0.15">
      <c r="A91" s="325"/>
      <c r="B91" s="96" t="s">
        <v>22</v>
      </c>
      <c r="C91" s="97">
        <f>IF('4-1-1'!V145&lt;&gt;"",'4-1-1'!V145,"")</f>
        <v>41600.358172076936</v>
      </c>
      <c r="D91" s="103">
        <f>IF('4-1-1'!W145&lt;&gt;"",'4-1-1'!W145,"")</f>
        <v>100</v>
      </c>
      <c r="E91" s="99" t="s">
        <v>99</v>
      </c>
      <c r="F91" s="97">
        <v>44003.439017784825</v>
      </c>
      <c r="G91" s="103">
        <v>100</v>
      </c>
      <c r="H91" s="99" t="s">
        <v>79</v>
      </c>
      <c r="I91" s="97">
        <v>41199.300000000003</v>
      </c>
      <c r="J91" s="103">
        <v>100</v>
      </c>
      <c r="K91" s="99" t="s">
        <v>81</v>
      </c>
      <c r="L91" s="97">
        <v>42461.48</v>
      </c>
      <c r="M91" s="103">
        <v>100</v>
      </c>
      <c r="N91" s="99" t="s">
        <v>81</v>
      </c>
      <c r="O91" s="97">
        <v>45439</v>
      </c>
      <c r="P91" s="103">
        <v>100</v>
      </c>
      <c r="Q91" s="99" t="s">
        <v>99</v>
      </c>
      <c r="R91" s="100">
        <v>58154.21484375</v>
      </c>
      <c r="S91" s="104">
        <f>IF(ROUND(R91,0)=0,"",ROUND(R91,0)/ROUND(R91,0)*100)</f>
        <v>100</v>
      </c>
      <c r="T91" s="84"/>
      <c r="U91" s="84"/>
      <c r="V91" s="84"/>
      <c r="W91" s="84"/>
      <c r="X91" s="84"/>
      <c r="Y91" s="84"/>
    </row>
    <row r="92" spans="1:25" s="85" customFormat="1" ht="24.95" customHeight="1" x14ac:dyDescent="0.15">
      <c r="A92" s="323" t="s">
        <v>53</v>
      </c>
      <c r="B92" s="54" t="s">
        <v>18</v>
      </c>
      <c r="C92" s="79">
        <f>IF('4-1-1'!V181&lt;&gt;"",'4-1-1'!V181,"")</f>
        <v>17504.32697592735</v>
      </c>
      <c r="D92" s="80">
        <f>IF('4-1-1'!W181&lt;&gt;"",'4-1-1'!W181,"")</f>
        <v>53.181948010036038</v>
      </c>
      <c r="E92" s="102">
        <f>D92-G92</f>
        <v>-7.2374426031860253</v>
      </c>
      <c r="F92" s="79">
        <v>22162.841868767038</v>
      </c>
      <c r="G92" s="80">
        <v>60.419390613222063</v>
      </c>
      <c r="H92" s="102">
        <f>G92-J92</f>
        <v>0.91939061322206328</v>
      </c>
      <c r="I92" s="79">
        <v>20866.099999999999</v>
      </c>
      <c r="J92" s="80">
        <v>59.5</v>
      </c>
      <c r="K92" s="102">
        <f>J92-M92</f>
        <v>-5.5</v>
      </c>
      <c r="L92" s="79">
        <v>23964.33</v>
      </c>
      <c r="M92" s="80">
        <v>65</v>
      </c>
      <c r="N92" s="102">
        <f>M92-P92</f>
        <v>3.1000000000000014</v>
      </c>
      <c r="O92" s="79">
        <v>24583</v>
      </c>
      <c r="P92" s="80">
        <v>61.9</v>
      </c>
      <c r="Q92" s="102">
        <f t="shared" si="0"/>
        <v>9.3948220893160439</v>
      </c>
      <c r="R92" s="82">
        <v>22562.4609375</v>
      </c>
      <c r="S92" s="83">
        <f>IF(ROUND(R96,0)=0,"",ROUND(R92,0)/ROUND(R96,0)*100)</f>
        <v>52.505177910683955</v>
      </c>
      <c r="T92" s="84"/>
      <c r="U92" s="84"/>
      <c r="V92" s="84"/>
      <c r="W92" s="84"/>
      <c r="X92" s="84"/>
      <c r="Y92" s="84"/>
    </row>
    <row r="93" spans="1:25" s="85" customFormat="1" ht="24.95" customHeight="1" x14ac:dyDescent="0.15">
      <c r="A93" s="324"/>
      <c r="B93" s="55" t="s">
        <v>83</v>
      </c>
      <c r="C93" s="86">
        <f>IF('4-1-1'!V182&lt;&gt;"",'4-1-1'!V182,"")</f>
        <v>2518.2442823789797</v>
      </c>
      <c r="D93" s="87">
        <f>IF('4-1-1'!W182&lt;&gt;"",'4-1-1'!W182,"")</f>
        <v>7.6509731957263263</v>
      </c>
      <c r="E93" s="88">
        <f>D93-G93</f>
        <v>1.5615135665349174</v>
      </c>
      <c r="F93" s="86">
        <v>2233.7155250697883</v>
      </c>
      <c r="G93" s="87">
        <v>6.0894596291914089</v>
      </c>
      <c r="H93" s="88">
        <f>G93-J93</f>
        <v>1.4894596291914093</v>
      </c>
      <c r="I93" s="86">
        <v>1600.51</v>
      </c>
      <c r="J93" s="87">
        <v>4.5999999999999996</v>
      </c>
      <c r="K93" s="88">
        <f>J93-M93</f>
        <v>0.69999999999999973</v>
      </c>
      <c r="L93" s="86">
        <v>1428.67</v>
      </c>
      <c r="M93" s="87">
        <v>3.9</v>
      </c>
      <c r="N93" s="88">
        <f>M93-P93</f>
        <v>0.60000000000000009</v>
      </c>
      <c r="O93" s="86">
        <v>1312</v>
      </c>
      <c r="P93" s="87">
        <v>3.3</v>
      </c>
      <c r="Q93" s="88">
        <f t="shared" si="0"/>
        <v>0.15369202485397082</v>
      </c>
      <c r="R93" s="89">
        <v>1352.1085205078125</v>
      </c>
      <c r="S93" s="90">
        <f>IF(ROUND(R96,0)=0,"",ROUND(R93,0)/ROUND(R96,0)*100)</f>
        <v>3.146307975146029</v>
      </c>
      <c r="T93" s="84"/>
      <c r="U93" s="84"/>
      <c r="V93" s="84"/>
      <c r="W93" s="84"/>
      <c r="X93" s="84"/>
      <c r="Y93" s="84"/>
    </row>
    <row r="94" spans="1:25" s="85" customFormat="1" ht="24.95" customHeight="1" x14ac:dyDescent="0.15">
      <c r="A94" s="324"/>
      <c r="B94" s="55" t="s">
        <v>20</v>
      </c>
      <c r="C94" s="86">
        <f>IF('4-1-1'!V183&lt;&gt;"",'4-1-1'!V183,"")</f>
        <v>2132.8420736602397</v>
      </c>
      <c r="D94" s="87">
        <f>IF('4-1-1'!W183&lt;&gt;"",'4-1-1'!W183,"")</f>
        <v>6.4800375604847877</v>
      </c>
      <c r="E94" s="88">
        <f>D94-G94</f>
        <v>1.487655203410859</v>
      </c>
      <c r="F94" s="86">
        <v>1831.2892534212108</v>
      </c>
      <c r="G94" s="87">
        <v>4.9923823570739287</v>
      </c>
      <c r="H94" s="88">
        <f>G94-J94</f>
        <v>0.49238235707392874</v>
      </c>
      <c r="I94" s="86">
        <v>1579.22</v>
      </c>
      <c r="J94" s="87">
        <v>4.5</v>
      </c>
      <c r="K94" s="88">
        <f>J94-M94</f>
        <v>1.5</v>
      </c>
      <c r="L94" s="86">
        <v>1114.6300000000001</v>
      </c>
      <c r="M94" s="87">
        <v>3</v>
      </c>
      <c r="N94" s="88">
        <f>M94-P94</f>
        <v>0.39999999999999991</v>
      </c>
      <c r="O94" s="86">
        <v>1038</v>
      </c>
      <c r="P94" s="87">
        <v>2.6</v>
      </c>
      <c r="Q94" s="88">
        <f t="shared" si="0"/>
        <v>7.0387005189546326E-2</v>
      </c>
      <c r="R94" s="89">
        <v>1086.631591796875</v>
      </c>
      <c r="S94" s="90">
        <f>IF(ROUND(R96,0)=0,"",ROUND(R94,0)/ROUND(R96,0)*100)</f>
        <v>2.5296129948104538</v>
      </c>
      <c r="T94" s="84"/>
      <c r="U94" s="84"/>
      <c r="V94" s="84"/>
      <c r="W94" s="84"/>
      <c r="X94" s="84"/>
      <c r="Y94" s="84"/>
    </row>
    <row r="95" spans="1:25" s="85" customFormat="1" ht="24.95" customHeight="1" x14ac:dyDescent="0.15">
      <c r="A95" s="324"/>
      <c r="B95" s="56" t="s">
        <v>76</v>
      </c>
      <c r="C95" s="91">
        <f>IF('4-1-1'!V184&lt;&gt;"",'4-1-1'!V184,"")</f>
        <v>10758.625417843947</v>
      </c>
      <c r="D95" s="92">
        <f>IF('4-1-1'!W184&lt;&gt;"",'4-1-1'!W184,"")</f>
        <v>32.687041233752815</v>
      </c>
      <c r="E95" s="93">
        <f>D95-G95</f>
        <v>4.188273833240185</v>
      </c>
      <c r="F95" s="91">
        <v>10453.823994942997</v>
      </c>
      <c r="G95" s="92">
        <v>28.49876740051263</v>
      </c>
      <c r="H95" s="93">
        <f>G95-J95</f>
        <v>-3.0012325994873699</v>
      </c>
      <c r="I95" s="91">
        <v>11043.53</v>
      </c>
      <c r="J95" s="92">
        <v>31.5</v>
      </c>
      <c r="K95" s="93">
        <f>J95-M95</f>
        <v>3.3999999999999986</v>
      </c>
      <c r="L95" s="91">
        <v>10340.86</v>
      </c>
      <c r="M95" s="92">
        <v>28.1</v>
      </c>
      <c r="N95" s="93">
        <f>M95-P95</f>
        <v>-4.1000000000000014</v>
      </c>
      <c r="O95" s="91">
        <v>12813</v>
      </c>
      <c r="P95" s="92">
        <v>32.200000000000003</v>
      </c>
      <c r="Q95" s="93">
        <f t="shared" si="0"/>
        <v>-9.6189011193595633</v>
      </c>
      <c r="R95" s="94">
        <v>17970.0546875</v>
      </c>
      <c r="S95" s="95">
        <f>IF(ROUND(R96,0)=0,"",ROUND(R95,0)/ROUND(R96,0)*100)</f>
        <v>41.818901119359566</v>
      </c>
      <c r="T95" s="84"/>
      <c r="U95" s="84"/>
      <c r="V95" s="84"/>
      <c r="W95" s="84"/>
      <c r="X95" s="84"/>
      <c r="Y95" s="84"/>
    </row>
    <row r="96" spans="1:25" s="85" customFormat="1" ht="24.95" customHeight="1" thickBot="1" x14ac:dyDescent="0.2">
      <c r="A96" s="326"/>
      <c r="B96" s="105" t="s">
        <v>22</v>
      </c>
      <c r="C96" s="106">
        <f>IF('4-1-1'!V185&lt;&gt;"",'4-1-1'!V185,"")</f>
        <v>32914.038749810526</v>
      </c>
      <c r="D96" s="107">
        <f>IF('4-1-1'!W185&lt;&gt;"",'4-1-1'!W185,"")</f>
        <v>100</v>
      </c>
      <c r="E96" s="108" t="s">
        <v>79</v>
      </c>
      <c r="F96" s="106">
        <v>36681.670642201025</v>
      </c>
      <c r="G96" s="107">
        <v>100</v>
      </c>
      <c r="H96" s="108" t="s">
        <v>79</v>
      </c>
      <c r="I96" s="106">
        <v>35089.360000000001</v>
      </c>
      <c r="J96" s="107">
        <v>100</v>
      </c>
      <c r="K96" s="108" t="s">
        <v>102</v>
      </c>
      <c r="L96" s="106">
        <v>36848.49</v>
      </c>
      <c r="M96" s="107">
        <v>100</v>
      </c>
      <c r="N96" s="108" t="s">
        <v>102</v>
      </c>
      <c r="O96" s="106">
        <v>39745</v>
      </c>
      <c r="P96" s="107">
        <v>100</v>
      </c>
      <c r="Q96" s="108" t="s">
        <v>80</v>
      </c>
      <c r="R96" s="109">
        <v>42971.2578125</v>
      </c>
      <c r="S96" s="110">
        <f>IF(ROUND(R96,0)=0,"",ROUND(R96,0)/ROUND(R96,0)*100)</f>
        <v>100</v>
      </c>
      <c r="T96" s="84"/>
      <c r="U96" s="84"/>
      <c r="V96" s="84"/>
      <c r="W96" s="84"/>
      <c r="X96" s="84"/>
      <c r="Y96" s="84"/>
    </row>
    <row r="97" spans="1:25" s="85" customFormat="1" ht="24.95" customHeight="1" thickTop="1" x14ac:dyDescent="0.15">
      <c r="A97" s="321" t="s">
        <v>64</v>
      </c>
      <c r="B97" s="54" t="s">
        <v>18</v>
      </c>
      <c r="C97" s="111">
        <f>IF('4-1-1'!V186&lt;&gt;"",'4-1-1'!V186,"")</f>
        <v>77933.68766884043</v>
      </c>
      <c r="D97" s="112">
        <f>IF('4-1-1'!W186&lt;&gt;"",'4-1-1'!W186,"")</f>
        <v>53.67489872882031</v>
      </c>
      <c r="E97" s="113">
        <f>D97-G97</f>
        <v>-4.0669474345430885</v>
      </c>
      <c r="F97" s="111">
        <v>95978.431832157497</v>
      </c>
      <c r="G97" s="112">
        <v>57.741846163363398</v>
      </c>
      <c r="H97" s="113">
        <f>G97-J97</f>
        <v>-0.75815383663660185</v>
      </c>
      <c r="I97" s="111">
        <v>95300.37</v>
      </c>
      <c r="J97" s="112">
        <v>58.5</v>
      </c>
      <c r="K97" s="113">
        <f>J97-M97</f>
        <v>-2.5</v>
      </c>
      <c r="L97" s="111">
        <v>106741.93</v>
      </c>
      <c r="M97" s="112">
        <v>61</v>
      </c>
      <c r="N97" s="113">
        <f>M97-P97</f>
        <v>1.2000000000000028</v>
      </c>
      <c r="O97" s="111">
        <v>122291</v>
      </c>
      <c r="P97" s="112">
        <v>59.8</v>
      </c>
      <c r="Q97" s="113">
        <f t="shared" si="0"/>
        <v>8.941410713501476</v>
      </c>
      <c r="R97" s="114">
        <v>127384.640625</v>
      </c>
      <c r="S97" s="115">
        <f>IF(ROUND(R101,0)=0,"",ROUND(R97,0)/ROUND(R101,0)*100)</f>
        <v>50.858589286498521</v>
      </c>
      <c r="T97" s="84"/>
      <c r="U97" s="84"/>
      <c r="V97" s="84"/>
      <c r="W97" s="84"/>
      <c r="X97" s="84"/>
      <c r="Y97" s="84"/>
    </row>
    <row r="98" spans="1:25" s="85" customFormat="1" ht="24.95" customHeight="1" x14ac:dyDescent="0.15">
      <c r="A98" s="322"/>
      <c r="B98" s="55" t="s">
        <v>78</v>
      </c>
      <c r="C98" s="86">
        <f>IF('4-1-1'!V187&lt;&gt;"",'4-1-1'!V187,"")</f>
        <v>9145.0623942516086</v>
      </c>
      <c r="D98" s="87">
        <f>IF('4-1-1'!W187&lt;&gt;"",'4-1-1'!W187,"")</f>
        <v>6.2984354078814446</v>
      </c>
      <c r="E98" s="88">
        <f>D98-G98</f>
        <v>7.8736827047465319E-2</v>
      </c>
      <c r="F98" s="86">
        <v>10338.3759945643</v>
      </c>
      <c r="G98" s="87">
        <v>6.2196985808339793</v>
      </c>
      <c r="H98" s="88">
        <f>G98-J98</f>
        <v>1.1196985808339797</v>
      </c>
      <c r="I98" s="86">
        <v>8299.9699999999993</v>
      </c>
      <c r="J98" s="87">
        <v>5.0999999999999996</v>
      </c>
      <c r="K98" s="88">
        <f>J98-M98</f>
        <v>1</v>
      </c>
      <c r="L98" s="86">
        <v>7234.91</v>
      </c>
      <c r="M98" s="87">
        <v>4.0999999999999996</v>
      </c>
      <c r="N98" s="88">
        <f>M98-P98</f>
        <v>0.49999999999999956</v>
      </c>
      <c r="O98" s="86">
        <v>7310</v>
      </c>
      <c r="P98" s="87">
        <v>3.6</v>
      </c>
      <c r="Q98" s="88">
        <f t="shared" si="0"/>
        <v>0.778093895851383</v>
      </c>
      <c r="R98" s="89">
        <v>7068.24462890625</v>
      </c>
      <c r="S98" s="90">
        <f>IF(ROUND(R101,0)=0,"",ROUND(R98,0)/ROUND(R101,0)*100)</f>
        <v>2.8219061041486171</v>
      </c>
      <c r="T98" s="84"/>
      <c r="U98" s="84"/>
      <c r="V98" s="84"/>
      <c r="W98" s="84"/>
      <c r="X98" s="84"/>
      <c r="Y98" s="84"/>
    </row>
    <row r="99" spans="1:25" s="85" customFormat="1" ht="24.95" customHeight="1" x14ac:dyDescent="0.15">
      <c r="A99" s="322"/>
      <c r="B99" s="55" t="s">
        <v>92</v>
      </c>
      <c r="C99" s="86">
        <f>IF('4-1-1'!V188&lt;&gt;"",'4-1-1'!V188,"")</f>
        <v>9937.8535605619236</v>
      </c>
      <c r="D99" s="87">
        <f>IF('4-1-1'!W188&lt;&gt;"",'4-1-1'!W188,"")</f>
        <v>6.8444507041885778</v>
      </c>
      <c r="E99" s="88">
        <f>D99-G99</f>
        <v>1.5857970883798176</v>
      </c>
      <c r="F99" s="86">
        <v>8740.928133227364</v>
      </c>
      <c r="G99" s="87">
        <v>5.2586536158087602</v>
      </c>
      <c r="H99" s="88">
        <f>G99-J99</f>
        <v>0.15865361580876058</v>
      </c>
      <c r="I99" s="86">
        <v>8246.07</v>
      </c>
      <c r="J99" s="87">
        <v>5.0999999999999996</v>
      </c>
      <c r="K99" s="88">
        <f>J99-M99</f>
        <v>1.5999999999999996</v>
      </c>
      <c r="L99" s="86">
        <v>6178.03</v>
      </c>
      <c r="M99" s="87">
        <v>3.5</v>
      </c>
      <c r="N99" s="88">
        <f>M99-P99</f>
        <v>0</v>
      </c>
      <c r="O99" s="86">
        <v>7192</v>
      </c>
      <c r="P99" s="87">
        <v>3.5</v>
      </c>
      <c r="Q99" s="88">
        <f t="shared" si="0"/>
        <v>0.42816276664976538</v>
      </c>
      <c r="R99" s="89">
        <v>7694.150390625</v>
      </c>
      <c r="S99" s="90">
        <f>IF(ROUND(R101,0)=0,"",ROUND(R99,0)/ROUND(R101,0)*100)</f>
        <v>3.0718372333502346</v>
      </c>
      <c r="T99" s="84"/>
      <c r="U99" s="84"/>
      <c r="V99" s="84"/>
      <c r="W99" s="84"/>
      <c r="X99" s="84"/>
      <c r="Y99" s="84"/>
    </row>
    <row r="100" spans="1:25" s="85" customFormat="1" ht="24.95" customHeight="1" x14ac:dyDescent="0.15">
      <c r="A100" s="322"/>
      <c r="B100" s="56" t="s">
        <v>76</v>
      </c>
      <c r="C100" s="91">
        <f>IF('4-1-1'!V189&lt;&gt;"",'4-1-1'!V189,"")</f>
        <v>48179.175995012702</v>
      </c>
      <c r="D100" s="92">
        <f>IF('4-1-1'!W189&lt;&gt;"",'4-1-1'!W189,"")</f>
        <v>33.182215159109695</v>
      </c>
      <c r="E100" s="93">
        <f>D100-G100</f>
        <v>2.4024135191158322</v>
      </c>
      <c r="F100" s="91">
        <v>51162.151711489409</v>
      </c>
      <c r="G100" s="92">
        <v>30.779801639993863</v>
      </c>
      <c r="H100" s="93">
        <f>G100-J100</f>
        <v>-0.62019836000613537</v>
      </c>
      <c r="I100" s="91">
        <v>51077.01</v>
      </c>
      <c r="J100" s="92">
        <v>31.4</v>
      </c>
      <c r="K100" s="93">
        <f>J100-M100</f>
        <v>9.9999999999997868E-2</v>
      </c>
      <c r="L100" s="91">
        <v>54702.03</v>
      </c>
      <c r="M100" s="92">
        <v>31.3</v>
      </c>
      <c r="N100" s="93">
        <f>M100-P100</f>
        <v>-1.8000000000000007</v>
      </c>
      <c r="O100" s="91">
        <v>67539</v>
      </c>
      <c r="P100" s="92">
        <v>33.1</v>
      </c>
      <c r="Q100" s="93">
        <f t="shared" si="0"/>
        <v>-10.147667376002616</v>
      </c>
      <c r="R100" s="94">
        <v>108321.7421875</v>
      </c>
      <c r="S100" s="95">
        <f>IF(ROUND(R101,0)=0,"",ROUND(R100,0)/ROUND(R101,0)*100)</f>
        <v>43.247667376002617</v>
      </c>
      <c r="T100" s="84"/>
      <c r="U100" s="84"/>
      <c r="V100" s="84"/>
      <c r="W100" s="84"/>
      <c r="X100" s="84"/>
      <c r="Y100" s="84"/>
    </row>
    <row r="101" spans="1:25" s="85" customFormat="1" ht="24.95" customHeight="1" x14ac:dyDescent="0.15">
      <c r="A101" s="116"/>
      <c r="B101" s="117"/>
      <c r="C101" s="118">
        <f>IF('4-1-1'!V190&lt;&gt;"",'4-1-1'!V190,"")</f>
        <v>145195.77961866662</v>
      </c>
      <c r="D101" s="98">
        <f>IF('4-1-1'!W190&lt;&gt;"",'4-1-1'!W190,"")</f>
        <v>100</v>
      </c>
      <c r="E101" s="99" t="s">
        <v>89</v>
      </c>
      <c r="F101" s="118">
        <v>166219.88767143857</v>
      </c>
      <c r="G101" s="98">
        <v>100</v>
      </c>
      <c r="H101" s="99" t="s">
        <v>80</v>
      </c>
      <c r="I101" s="118">
        <v>162923.42000000001</v>
      </c>
      <c r="J101" s="98">
        <v>100</v>
      </c>
      <c r="K101" s="99" t="s">
        <v>89</v>
      </c>
      <c r="L101" s="118">
        <v>174856.9</v>
      </c>
      <c r="M101" s="98">
        <v>100</v>
      </c>
      <c r="N101" s="99" t="s">
        <v>89</v>
      </c>
      <c r="O101" s="118">
        <v>204331</v>
      </c>
      <c r="P101" s="98">
        <v>100</v>
      </c>
      <c r="Q101" s="99" t="s">
        <v>80</v>
      </c>
      <c r="R101" s="118">
        <v>250468.78125</v>
      </c>
      <c r="S101" s="101">
        <f>IF(ROUND(R101,0)=0,"",ROUND(R101,0)/ROUND(R101,0)*100)</f>
        <v>100</v>
      </c>
      <c r="T101" s="84"/>
      <c r="U101" s="84"/>
      <c r="V101" s="84"/>
      <c r="W101" s="84"/>
      <c r="X101" s="84"/>
      <c r="Y101" s="84"/>
    </row>
    <row r="102" spans="1:25" x14ac:dyDescent="0.15">
      <c r="C102" s="44"/>
      <c r="D102" s="44"/>
      <c r="E102" s="44"/>
      <c r="F102" s="59"/>
      <c r="G102" s="60"/>
      <c r="H102" s="60"/>
      <c r="I102" s="59"/>
      <c r="J102" s="60"/>
      <c r="K102" s="60"/>
      <c r="L102" s="60"/>
      <c r="M102" s="59"/>
      <c r="N102" s="61"/>
      <c r="O102" s="61"/>
      <c r="P102" s="61" t="str">
        <f>SUBSTITUTE('4-1-1'!P192,"2．","（注）")</f>
        <v>（注）無効回答企業 254社を除く</v>
      </c>
      <c r="Q102" s="61"/>
      <c r="R102" s="61"/>
      <c r="S102" s="61"/>
      <c r="T102" s="61"/>
      <c r="U102" s="61"/>
      <c r="V102" s="61"/>
      <c r="W102" s="61"/>
      <c r="X102" s="61"/>
      <c r="Y102" s="61"/>
    </row>
  </sheetData>
  <mergeCells count="35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7:A100"/>
    <mergeCell ref="A67:A71"/>
    <mergeCell ref="A72:A76"/>
    <mergeCell ref="A77:A81"/>
    <mergeCell ref="A82:A86"/>
    <mergeCell ref="A87:A91"/>
    <mergeCell ref="A92:A96"/>
  </mergeCells>
  <phoneticPr fontId="3"/>
  <pageMargins left="0.59055118110236227" right="0.59055118110236227" top="0.98425196850393704" bottom="0.98425196850393704" header="0.51181102362204722" footer="0.51181102362204722"/>
  <pageSetup paperSize="9" scale="2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W192"/>
  <sheetViews>
    <sheetView view="pageBreakPreview" zoomScale="60" zoomScaleNormal="85" workbookViewId="0"/>
  </sheetViews>
  <sheetFormatPr defaultColWidth="9" defaultRowHeight="13.5" x14ac:dyDescent="0.15"/>
  <cols>
    <col min="1" max="1" width="4.875" style="6" customWidth="1"/>
    <col min="2" max="2" width="12.5" style="37" customWidth="1"/>
    <col min="3" max="3" width="20.375" style="6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2" customWidth="1"/>
    <col min="21" max="21" width="6.375" style="38" customWidth="1"/>
    <col min="22" max="22" width="8.375" style="39" customWidth="1"/>
    <col min="23" max="23" width="6.375" style="38" customWidth="1"/>
    <col min="24" max="16384" width="9" style="6"/>
  </cols>
  <sheetData>
    <row r="1" spans="1:23" ht="17.25" customHeight="1" x14ac:dyDescent="0.15">
      <c r="A1" s="1" t="s">
        <v>103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s="10" customFormat="1" ht="20.100000000000001" customHeight="1" x14ac:dyDescent="0.15">
      <c r="A4" s="11"/>
      <c r="B4" s="12"/>
      <c r="C4" s="13" t="s">
        <v>2</v>
      </c>
      <c r="D4" s="306" t="s">
        <v>104</v>
      </c>
      <c r="E4" s="307"/>
      <c r="F4" s="310" t="s">
        <v>105</v>
      </c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2"/>
      <c r="V4" s="306" t="s">
        <v>106</v>
      </c>
      <c r="W4" s="307"/>
    </row>
    <row r="5" spans="1:23" s="10" customFormat="1" ht="39.950000000000003" customHeight="1" x14ac:dyDescent="0.15">
      <c r="A5" s="14" t="s">
        <v>6</v>
      </c>
      <c r="B5" s="15"/>
      <c r="C5" s="16" t="s">
        <v>7</v>
      </c>
      <c r="D5" s="308"/>
      <c r="E5" s="309"/>
      <c r="F5" s="348" t="s">
        <v>107</v>
      </c>
      <c r="G5" s="318"/>
      <c r="H5" s="317" t="s">
        <v>108</v>
      </c>
      <c r="I5" s="318"/>
      <c r="J5" s="317" t="s">
        <v>109</v>
      </c>
      <c r="K5" s="318"/>
      <c r="L5" s="317" t="s">
        <v>110</v>
      </c>
      <c r="M5" s="318"/>
      <c r="N5" s="317" t="s">
        <v>72</v>
      </c>
      <c r="O5" s="318"/>
      <c r="P5" s="317" t="s">
        <v>111</v>
      </c>
      <c r="Q5" s="318"/>
      <c r="R5" s="317" t="s">
        <v>112</v>
      </c>
      <c r="S5" s="318"/>
      <c r="T5" s="319" t="s">
        <v>113</v>
      </c>
      <c r="U5" s="320"/>
      <c r="V5" s="313"/>
      <c r="W5" s="314"/>
    </row>
    <row r="6" spans="1:23" s="10" customFormat="1" ht="21.6" customHeight="1" x14ac:dyDescent="0.15">
      <c r="A6" s="296" t="s">
        <v>16</v>
      </c>
      <c r="B6" s="301" t="s">
        <v>17</v>
      </c>
      <c r="C6" s="17" t="s">
        <v>18</v>
      </c>
      <c r="D6" s="242">
        <v>36</v>
      </c>
      <c r="E6" s="243">
        <v>50</v>
      </c>
      <c r="F6" s="242">
        <v>179.33333333333334</v>
      </c>
      <c r="G6" s="243">
        <v>66.666666666666671</v>
      </c>
      <c r="H6" s="242">
        <v>243</v>
      </c>
      <c r="I6" s="243">
        <v>81.818181818181813</v>
      </c>
      <c r="J6" s="242">
        <v>1133.5774647887324</v>
      </c>
      <c r="K6" s="243">
        <v>80.281690140845072</v>
      </c>
      <c r="L6" s="242">
        <v>741.30769230769147</v>
      </c>
      <c r="M6" s="243">
        <v>89.610389610389589</v>
      </c>
      <c r="N6" s="242">
        <v>461.02531645569684</v>
      </c>
      <c r="O6" s="243">
        <v>97.468354430379748</v>
      </c>
      <c r="P6" s="242">
        <v>95.000000000000057</v>
      </c>
      <c r="Q6" s="243">
        <v>100</v>
      </c>
      <c r="R6" s="242">
        <v>22.736842105263161</v>
      </c>
      <c r="S6" s="243">
        <v>94.73684210526315</v>
      </c>
      <c r="T6" s="242">
        <v>49.999999999999964</v>
      </c>
      <c r="U6" s="243">
        <v>100</v>
      </c>
      <c r="V6" s="242">
        <v>2961.9806489907178</v>
      </c>
      <c r="W6" s="243">
        <v>84.164957130103247</v>
      </c>
    </row>
    <row r="7" spans="1:23" s="10" customFormat="1" ht="21.6" customHeight="1" x14ac:dyDescent="0.15">
      <c r="A7" s="296"/>
      <c r="B7" s="297"/>
      <c r="C7" s="18" t="s">
        <v>83</v>
      </c>
      <c r="D7" s="244"/>
      <c r="E7" s="245"/>
      <c r="F7" s="244"/>
      <c r="G7" s="245"/>
      <c r="H7" s="244">
        <v>27</v>
      </c>
      <c r="I7" s="245">
        <v>9.0909090909090917</v>
      </c>
      <c r="J7" s="244">
        <v>139.21126760563379</v>
      </c>
      <c r="K7" s="245">
        <v>9.8591549295774641</v>
      </c>
      <c r="L7" s="244">
        <v>53.717948717948715</v>
      </c>
      <c r="M7" s="245">
        <v>6.4935064935064997</v>
      </c>
      <c r="N7" s="244"/>
      <c r="O7" s="245"/>
      <c r="P7" s="244"/>
      <c r="Q7" s="245"/>
      <c r="R7" s="244">
        <v>1.263157894736842</v>
      </c>
      <c r="S7" s="245">
        <v>5.2631578947368407</v>
      </c>
      <c r="T7" s="244"/>
      <c r="U7" s="245"/>
      <c r="V7" s="244">
        <v>221.19237421831937</v>
      </c>
      <c r="W7" s="245">
        <v>6.2852019981744807</v>
      </c>
    </row>
    <row r="8" spans="1:23" s="10" customFormat="1" ht="21.6" customHeight="1" x14ac:dyDescent="0.15">
      <c r="A8" s="296"/>
      <c r="B8" s="298"/>
      <c r="C8" s="18" t="s">
        <v>84</v>
      </c>
      <c r="D8" s="244"/>
      <c r="E8" s="245"/>
      <c r="F8" s="244">
        <v>44.833333333333336</v>
      </c>
      <c r="G8" s="245">
        <v>16.666666666666668</v>
      </c>
      <c r="H8" s="244">
        <v>27</v>
      </c>
      <c r="I8" s="245">
        <v>9.0909090909090917</v>
      </c>
      <c r="J8" s="244">
        <v>139.21126760563379</v>
      </c>
      <c r="K8" s="245">
        <v>9.8591549295774641</v>
      </c>
      <c r="L8" s="244">
        <v>32.230769230769226</v>
      </c>
      <c r="M8" s="245">
        <v>3.8961038961038992</v>
      </c>
      <c r="N8" s="244">
        <v>11.974683544303797</v>
      </c>
      <c r="O8" s="245">
        <v>2.5316455696202498</v>
      </c>
      <c r="P8" s="244"/>
      <c r="Q8" s="245"/>
      <c r="R8" s="244"/>
      <c r="S8" s="245"/>
      <c r="T8" s="244"/>
      <c r="U8" s="245"/>
      <c r="V8" s="244">
        <v>255.25005371404015</v>
      </c>
      <c r="W8" s="245">
        <v>7.2529541459425193</v>
      </c>
    </row>
    <row r="9" spans="1:23" s="10" customFormat="1" ht="21.6" customHeight="1" x14ac:dyDescent="0.15">
      <c r="A9" s="19"/>
      <c r="B9" s="20"/>
      <c r="C9" s="21" t="s">
        <v>114</v>
      </c>
      <c r="D9" s="246">
        <v>36</v>
      </c>
      <c r="E9" s="247">
        <v>50</v>
      </c>
      <c r="F9" s="246">
        <v>44.833333333333336</v>
      </c>
      <c r="G9" s="247">
        <v>16.666666666666668</v>
      </c>
      <c r="H9" s="246"/>
      <c r="I9" s="247"/>
      <c r="J9" s="246"/>
      <c r="K9" s="247"/>
      <c r="L9" s="246"/>
      <c r="M9" s="247"/>
      <c r="N9" s="246"/>
      <c r="O9" s="247"/>
      <c r="P9" s="246"/>
      <c r="Q9" s="247"/>
      <c r="R9" s="246"/>
      <c r="S9" s="247"/>
      <c r="T9" s="246"/>
      <c r="U9" s="247"/>
      <c r="V9" s="246">
        <v>80.833333333333343</v>
      </c>
      <c r="W9" s="247">
        <v>2.2968867257797765</v>
      </c>
    </row>
    <row r="10" spans="1:23" s="10" customFormat="1" ht="21.6" customHeight="1" x14ac:dyDescent="0.15">
      <c r="A10" s="22"/>
      <c r="B10" s="20"/>
      <c r="C10" s="23" t="s">
        <v>22</v>
      </c>
      <c r="D10" s="248">
        <v>72</v>
      </c>
      <c r="E10" s="249">
        <v>100</v>
      </c>
      <c r="F10" s="248">
        <v>269</v>
      </c>
      <c r="G10" s="249">
        <v>100</v>
      </c>
      <c r="H10" s="248">
        <v>297</v>
      </c>
      <c r="I10" s="249">
        <v>100</v>
      </c>
      <c r="J10" s="248">
        <v>1412</v>
      </c>
      <c r="K10" s="249">
        <v>100</v>
      </c>
      <c r="L10" s="248">
        <v>827.25641025640948</v>
      </c>
      <c r="M10" s="249">
        <v>100</v>
      </c>
      <c r="N10" s="248">
        <v>473.00000000000063</v>
      </c>
      <c r="O10" s="249">
        <v>100</v>
      </c>
      <c r="P10" s="248">
        <v>95.000000000000057</v>
      </c>
      <c r="Q10" s="249">
        <v>100</v>
      </c>
      <c r="R10" s="248">
        <v>24.000000000000004</v>
      </c>
      <c r="S10" s="249">
        <v>100</v>
      </c>
      <c r="T10" s="248">
        <v>49.999999999999964</v>
      </c>
      <c r="U10" s="249">
        <v>100</v>
      </c>
      <c r="V10" s="248">
        <v>3519.2564102564097</v>
      </c>
      <c r="W10" s="249">
        <v>100</v>
      </c>
    </row>
    <row r="11" spans="1:23" s="10" customFormat="1" ht="21.6" customHeight="1" x14ac:dyDescent="0.15">
      <c r="A11" s="24" t="s">
        <v>23</v>
      </c>
      <c r="B11" s="301" t="s">
        <v>24</v>
      </c>
      <c r="C11" s="17" t="s">
        <v>18</v>
      </c>
      <c r="D11" s="242">
        <v>726.28571428571445</v>
      </c>
      <c r="E11" s="243">
        <v>66.666666666666671</v>
      </c>
      <c r="F11" s="242">
        <v>2592.5517241379289</v>
      </c>
      <c r="G11" s="243">
        <v>62.745098039215669</v>
      </c>
      <c r="H11" s="242">
        <v>3104.9142857142865</v>
      </c>
      <c r="I11" s="243">
        <v>70.588235294117652</v>
      </c>
      <c r="J11" s="242">
        <v>8047.5038759689851</v>
      </c>
      <c r="K11" s="243">
        <v>72.2222222222222</v>
      </c>
      <c r="L11" s="242">
        <v>2854.0975609756119</v>
      </c>
      <c r="M11" s="243">
        <v>81.147540983606575</v>
      </c>
      <c r="N11" s="242">
        <v>859.39583333333246</v>
      </c>
      <c r="O11" s="243">
        <v>88.297872340425513</v>
      </c>
      <c r="P11" s="242">
        <v>79.434782608695627</v>
      </c>
      <c r="Q11" s="243">
        <v>95.454545454545453</v>
      </c>
      <c r="R11" s="242">
        <v>10.909090909090907</v>
      </c>
      <c r="S11" s="243">
        <v>100</v>
      </c>
      <c r="T11" s="242">
        <v>13.333333333333332</v>
      </c>
      <c r="U11" s="243">
        <v>83.333333333333329</v>
      </c>
      <c r="V11" s="242">
        <v>18288.426201266979</v>
      </c>
      <c r="W11" s="243">
        <v>72.106081294749174</v>
      </c>
    </row>
    <row r="12" spans="1:23" s="10" customFormat="1" ht="21.6" customHeight="1" x14ac:dyDescent="0.15">
      <c r="A12" s="25"/>
      <c r="B12" s="302"/>
      <c r="C12" s="18" t="s">
        <v>115</v>
      </c>
      <c r="D12" s="244"/>
      <c r="E12" s="245"/>
      <c r="F12" s="244">
        <v>405.08620689655174</v>
      </c>
      <c r="G12" s="245">
        <v>9.803921568627457</v>
      </c>
      <c r="H12" s="244">
        <v>517.48571428571427</v>
      </c>
      <c r="I12" s="245">
        <v>11.764705882352938</v>
      </c>
      <c r="J12" s="244">
        <v>1680.2480620155031</v>
      </c>
      <c r="K12" s="245">
        <v>15.079365079365083</v>
      </c>
      <c r="L12" s="244">
        <v>317.12195121951208</v>
      </c>
      <c r="M12" s="245">
        <v>9.0163934426229417</v>
      </c>
      <c r="N12" s="244">
        <v>51.770833333333329</v>
      </c>
      <c r="O12" s="245">
        <v>5.3191489361702171</v>
      </c>
      <c r="P12" s="244"/>
      <c r="Q12" s="245"/>
      <c r="R12" s="244"/>
      <c r="S12" s="245"/>
      <c r="T12" s="244">
        <v>2.6666666666666665</v>
      </c>
      <c r="U12" s="245">
        <v>16.666666666666668</v>
      </c>
      <c r="V12" s="244">
        <v>2974.3794344172811</v>
      </c>
      <c r="W12" s="245">
        <v>11.727135125747699</v>
      </c>
    </row>
    <row r="13" spans="1:23" s="10" customFormat="1" ht="21.6" customHeight="1" x14ac:dyDescent="0.15">
      <c r="A13" s="25"/>
      <c r="B13" s="26"/>
      <c r="C13" s="18" t="s">
        <v>84</v>
      </c>
      <c r="D13" s="244">
        <v>181.57142857142858</v>
      </c>
      <c r="E13" s="245">
        <v>16.666666666666664</v>
      </c>
      <c r="F13" s="244">
        <v>891.18965517241384</v>
      </c>
      <c r="G13" s="245">
        <v>21.568627450980404</v>
      </c>
      <c r="H13" s="244">
        <v>517.48571428571427</v>
      </c>
      <c r="I13" s="245">
        <v>11.764705882352938</v>
      </c>
      <c r="J13" s="244">
        <v>1238.0775193798447</v>
      </c>
      <c r="K13" s="245">
        <v>11.111111111111116</v>
      </c>
      <c r="L13" s="244">
        <v>317.12195121951208</v>
      </c>
      <c r="M13" s="245">
        <v>9.0163934426229417</v>
      </c>
      <c r="N13" s="244">
        <v>62.124999999999993</v>
      </c>
      <c r="O13" s="245">
        <v>6.3829787234042596</v>
      </c>
      <c r="P13" s="244">
        <v>3.7826086956521738</v>
      </c>
      <c r="Q13" s="245">
        <v>4.5454545454545467</v>
      </c>
      <c r="R13" s="244"/>
      <c r="S13" s="245"/>
      <c r="T13" s="244"/>
      <c r="U13" s="245"/>
      <c r="V13" s="244">
        <v>3211.3538773245655</v>
      </c>
      <c r="W13" s="245">
        <v>12.661458191986542</v>
      </c>
    </row>
    <row r="14" spans="1:23" s="10" customFormat="1" ht="21.6" customHeight="1" x14ac:dyDescent="0.15">
      <c r="A14" s="19"/>
      <c r="B14" s="27"/>
      <c r="C14" s="21" t="s">
        <v>114</v>
      </c>
      <c r="D14" s="246">
        <v>181.57142857142858</v>
      </c>
      <c r="E14" s="247">
        <v>16.666666666666664</v>
      </c>
      <c r="F14" s="246">
        <v>243.05172413793105</v>
      </c>
      <c r="G14" s="247">
        <v>5.8823529411764746</v>
      </c>
      <c r="H14" s="246">
        <v>258.74285714285713</v>
      </c>
      <c r="I14" s="247">
        <v>5.8823529411764692</v>
      </c>
      <c r="J14" s="246">
        <v>176.86821705426357</v>
      </c>
      <c r="K14" s="247">
        <v>1.5873015873015883</v>
      </c>
      <c r="L14" s="246">
        <v>28.829268292682926</v>
      </c>
      <c r="M14" s="247">
        <v>0.81967213114754045</v>
      </c>
      <c r="N14" s="246"/>
      <c r="O14" s="247"/>
      <c r="P14" s="246"/>
      <c r="Q14" s="247"/>
      <c r="R14" s="246"/>
      <c r="S14" s="247"/>
      <c r="T14" s="246"/>
      <c r="U14" s="247"/>
      <c r="V14" s="246">
        <v>889.0634951991633</v>
      </c>
      <c r="W14" s="247">
        <v>3.5053253875165891</v>
      </c>
    </row>
    <row r="15" spans="1:23" s="10" customFormat="1" ht="21.6" customHeight="1" x14ac:dyDescent="0.15">
      <c r="A15" s="19"/>
      <c r="B15" s="27"/>
      <c r="C15" s="23" t="s">
        <v>22</v>
      </c>
      <c r="D15" s="248">
        <v>1089.4285714285716</v>
      </c>
      <c r="E15" s="249">
        <v>100</v>
      </c>
      <c r="F15" s="248">
        <v>4131.8793103448252</v>
      </c>
      <c r="G15" s="249">
        <v>100</v>
      </c>
      <c r="H15" s="248">
        <v>4398.6285714285723</v>
      </c>
      <c r="I15" s="249">
        <v>100</v>
      </c>
      <c r="J15" s="248">
        <v>11142.697674418598</v>
      </c>
      <c r="K15" s="249">
        <v>100</v>
      </c>
      <c r="L15" s="248">
        <v>3517.1707317073192</v>
      </c>
      <c r="M15" s="249">
        <v>100</v>
      </c>
      <c r="N15" s="248">
        <v>973.29166666666583</v>
      </c>
      <c r="O15" s="249">
        <v>100</v>
      </c>
      <c r="P15" s="248">
        <v>83.2173913043478</v>
      </c>
      <c r="Q15" s="249">
        <v>100</v>
      </c>
      <c r="R15" s="248">
        <v>10.909090909090907</v>
      </c>
      <c r="S15" s="249">
        <v>100</v>
      </c>
      <c r="T15" s="248">
        <v>15.999999999999998</v>
      </c>
      <c r="U15" s="249">
        <v>100</v>
      </c>
      <c r="V15" s="248">
        <v>25363.223008207988</v>
      </c>
      <c r="W15" s="249">
        <v>100</v>
      </c>
    </row>
    <row r="16" spans="1:23" ht="21.6" customHeight="1" x14ac:dyDescent="0.15">
      <c r="A16" s="28"/>
      <c r="B16" s="301" t="s">
        <v>27</v>
      </c>
      <c r="C16" s="17" t="s">
        <v>18</v>
      </c>
      <c r="D16" s="242">
        <v>34.444444444444443</v>
      </c>
      <c r="E16" s="243">
        <v>62.5</v>
      </c>
      <c r="F16" s="242">
        <v>353.83333333333337</v>
      </c>
      <c r="G16" s="243">
        <v>50</v>
      </c>
      <c r="H16" s="242">
        <v>265.00000000000006</v>
      </c>
      <c r="I16" s="243">
        <v>52.173913043478272</v>
      </c>
      <c r="J16" s="242">
        <v>832.37735849056571</v>
      </c>
      <c r="K16" s="243">
        <v>78.846153846153825</v>
      </c>
      <c r="L16" s="242">
        <v>269.59722222222257</v>
      </c>
      <c r="M16" s="243">
        <v>83.09859154929579</v>
      </c>
      <c r="N16" s="242">
        <v>73.111111111111114</v>
      </c>
      <c r="O16" s="243">
        <v>80.769230769230774</v>
      </c>
      <c r="P16" s="242">
        <v>15</v>
      </c>
      <c r="Q16" s="243">
        <v>100</v>
      </c>
      <c r="R16" s="242">
        <v>4</v>
      </c>
      <c r="S16" s="243">
        <v>100</v>
      </c>
      <c r="T16" s="242"/>
      <c r="U16" s="243"/>
      <c r="V16" s="242">
        <v>1847.3634696016773</v>
      </c>
      <c r="W16" s="243">
        <v>66.925175071409711</v>
      </c>
    </row>
    <row r="17" spans="1:23" ht="21.6" customHeight="1" x14ac:dyDescent="0.15">
      <c r="A17" s="28"/>
      <c r="B17" s="302"/>
      <c r="C17" s="18" t="s">
        <v>25</v>
      </c>
      <c r="D17" s="244"/>
      <c r="E17" s="245"/>
      <c r="F17" s="244">
        <v>96.5</v>
      </c>
      <c r="G17" s="245">
        <v>13.636363636363635</v>
      </c>
      <c r="H17" s="244">
        <v>132.5</v>
      </c>
      <c r="I17" s="245">
        <v>26.086956521739129</v>
      </c>
      <c r="J17" s="244">
        <v>101.50943396226415</v>
      </c>
      <c r="K17" s="245">
        <v>9.6153846153846168</v>
      </c>
      <c r="L17" s="244">
        <v>18.277777777777779</v>
      </c>
      <c r="M17" s="245">
        <v>5.6338028169014018</v>
      </c>
      <c r="N17" s="244">
        <v>6.9629629629629628</v>
      </c>
      <c r="O17" s="245">
        <v>7.6923076923076925</v>
      </c>
      <c r="P17" s="244"/>
      <c r="Q17" s="245"/>
      <c r="R17" s="244"/>
      <c r="S17" s="245"/>
      <c r="T17" s="244"/>
      <c r="U17" s="245"/>
      <c r="V17" s="244">
        <v>355.75017470300492</v>
      </c>
      <c r="W17" s="245">
        <v>12.887903823721674</v>
      </c>
    </row>
    <row r="18" spans="1:23" ht="21.6" customHeight="1" x14ac:dyDescent="0.15">
      <c r="A18" s="28"/>
      <c r="B18" s="26"/>
      <c r="C18" s="18" t="s">
        <v>84</v>
      </c>
      <c r="D18" s="244">
        <v>6.8888888888888893</v>
      </c>
      <c r="E18" s="245">
        <v>12.500000000000002</v>
      </c>
      <c r="F18" s="244">
        <v>192.99999999999997</v>
      </c>
      <c r="G18" s="245">
        <v>27.272727272727266</v>
      </c>
      <c r="H18" s="244">
        <v>88.333333333333329</v>
      </c>
      <c r="I18" s="245">
        <v>17.391304347826086</v>
      </c>
      <c r="J18" s="244">
        <v>101.50943396226415</v>
      </c>
      <c r="K18" s="245">
        <v>9.6153846153846168</v>
      </c>
      <c r="L18" s="244">
        <v>27.416666666666664</v>
      </c>
      <c r="M18" s="245">
        <v>8.4507042253521014</v>
      </c>
      <c r="N18" s="244">
        <v>6.9629629629629628</v>
      </c>
      <c r="O18" s="245">
        <v>7.6923076923076925</v>
      </c>
      <c r="P18" s="244"/>
      <c r="Q18" s="245"/>
      <c r="R18" s="244"/>
      <c r="S18" s="245"/>
      <c r="T18" s="244"/>
      <c r="U18" s="245"/>
      <c r="V18" s="244">
        <v>424.111285814116</v>
      </c>
      <c r="W18" s="245">
        <v>15.364449129759183</v>
      </c>
    </row>
    <row r="19" spans="1:23" ht="21.6" customHeight="1" x14ac:dyDescent="0.15">
      <c r="A19" s="28"/>
      <c r="B19" s="27"/>
      <c r="C19" s="21" t="s">
        <v>114</v>
      </c>
      <c r="D19" s="246">
        <v>13.777777777777779</v>
      </c>
      <c r="E19" s="247">
        <v>25.000000000000004</v>
      </c>
      <c r="F19" s="246">
        <v>64.333333333333329</v>
      </c>
      <c r="G19" s="247">
        <v>9.0909090909090899</v>
      </c>
      <c r="H19" s="246">
        <v>22.083333333333332</v>
      </c>
      <c r="I19" s="247">
        <v>4.3478260869565215</v>
      </c>
      <c r="J19" s="246">
        <v>20.30188679245283</v>
      </c>
      <c r="K19" s="247">
        <v>1.9230769230769234</v>
      </c>
      <c r="L19" s="246">
        <v>9.1388888888888893</v>
      </c>
      <c r="M19" s="247">
        <v>2.8169014084507009</v>
      </c>
      <c r="N19" s="246">
        <v>3.4814814814814814</v>
      </c>
      <c r="O19" s="247">
        <v>3.8461538461538463</v>
      </c>
      <c r="P19" s="246"/>
      <c r="Q19" s="247"/>
      <c r="R19" s="246"/>
      <c r="S19" s="247"/>
      <c r="T19" s="246"/>
      <c r="U19" s="247"/>
      <c r="V19" s="246">
        <v>133.11670160726766</v>
      </c>
      <c r="W19" s="247">
        <v>4.8224719751094218</v>
      </c>
    </row>
    <row r="20" spans="1:23" ht="21.6" customHeight="1" x14ac:dyDescent="0.15">
      <c r="A20" s="28"/>
      <c r="B20" s="29"/>
      <c r="C20" s="23" t="s">
        <v>22</v>
      </c>
      <c r="D20" s="248">
        <v>55.111111111111107</v>
      </c>
      <c r="E20" s="249">
        <v>100</v>
      </c>
      <c r="F20" s="248">
        <v>707.66666666666674</v>
      </c>
      <c r="G20" s="249">
        <v>100</v>
      </c>
      <c r="H20" s="248">
        <v>507.91666666666669</v>
      </c>
      <c r="I20" s="249">
        <v>100</v>
      </c>
      <c r="J20" s="248">
        <v>1055.6981132075471</v>
      </c>
      <c r="K20" s="249">
        <v>100</v>
      </c>
      <c r="L20" s="248">
        <v>324.43055555555594</v>
      </c>
      <c r="M20" s="249">
        <v>100</v>
      </c>
      <c r="N20" s="248">
        <v>90.518518518518519</v>
      </c>
      <c r="O20" s="249">
        <v>100</v>
      </c>
      <c r="P20" s="248">
        <v>15</v>
      </c>
      <c r="Q20" s="249">
        <v>100</v>
      </c>
      <c r="R20" s="248">
        <v>4</v>
      </c>
      <c r="S20" s="249">
        <v>100</v>
      </c>
      <c r="T20" s="248"/>
      <c r="U20" s="249"/>
      <c r="V20" s="248">
        <v>2760.3416317260662</v>
      </c>
      <c r="W20" s="249">
        <v>100</v>
      </c>
    </row>
    <row r="21" spans="1:23" ht="21.6" customHeight="1" x14ac:dyDescent="0.15">
      <c r="A21" s="28"/>
      <c r="B21" s="301" t="s">
        <v>28</v>
      </c>
      <c r="C21" s="17" t="s">
        <v>18</v>
      </c>
      <c r="D21" s="242"/>
      <c r="E21" s="243"/>
      <c r="F21" s="242">
        <v>77</v>
      </c>
      <c r="G21" s="243">
        <v>100</v>
      </c>
      <c r="H21" s="242"/>
      <c r="I21" s="243"/>
      <c r="J21" s="242"/>
      <c r="K21" s="243"/>
      <c r="L21" s="242">
        <v>23</v>
      </c>
      <c r="M21" s="243">
        <v>100</v>
      </c>
      <c r="N21" s="242">
        <v>9</v>
      </c>
      <c r="O21" s="243">
        <v>100</v>
      </c>
      <c r="P21" s="242"/>
      <c r="Q21" s="243"/>
      <c r="R21" s="242"/>
      <c r="S21" s="243"/>
      <c r="T21" s="242"/>
      <c r="U21" s="243"/>
      <c r="V21" s="242">
        <v>109</v>
      </c>
      <c r="W21" s="243">
        <v>100</v>
      </c>
    </row>
    <row r="22" spans="1:23" ht="21.6" customHeight="1" x14ac:dyDescent="0.15">
      <c r="A22" s="28"/>
      <c r="B22" s="302"/>
      <c r="C22" s="18" t="s">
        <v>83</v>
      </c>
      <c r="D22" s="244"/>
      <c r="E22" s="245"/>
      <c r="F22" s="244"/>
      <c r="G22" s="245"/>
      <c r="H22" s="244"/>
      <c r="I22" s="245"/>
      <c r="J22" s="244"/>
      <c r="K22" s="245"/>
      <c r="L22" s="244"/>
      <c r="M22" s="245"/>
      <c r="N22" s="244"/>
      <c r="O22" s="245"/>
      <c r="P22" s="244"/>
      <c r="Q22" s="245"/>
      <c r="R22" s="244"/>
      <c r="S22" s="245"/>
      <c r="T22" s="244"/>
      <c r="U22" s="245"/>
      <c r="V22" s="244"/>
      <c r="W22" s="245"/>
    </row>
    <row r="23" spans="1:23" ht="21.6" customHeight="1" x14ac:dyDescent="0.15">
      <c r="A23" s="28"/>
      <c r="B23" s="26"/>
      <c r="C23" s="18" t="s">
        <v>84</v>
      </c>
      <c r="D23" s="244"/>
      <c r="E23" s="245"/>
      <c r="F23" s="244"/>
      <c r="G23" s="245"/>
      <c r="H23" s="244"/>
      <c r="I23" s="245"/>
      <c r="J23" s="244"/>
      <c r="K23" s="245"/>
      <c r="L23" s="244"/>
      <c r="M23" s="245"/>
      <c r="N23" s="244"/>
      <c r="O23" s="245"/>
      <c r="P23" s="244"/>
      <c r="Q23" s="245"/>
      <c r="R23" s="244"/>
      <c r="S23" s="245"/>
      <c r="T23" s="244"/>
      <c r="U23" s="245"/>
      <c r="V23" s="244"/>
      <c r="W23" s="245"/>
    </row>
    <row r="24" spans="1:23" ht="21.6" customHeight="1" x14ac:dyDescent="0.15">
      <c r="A24" s="28"/>
      <c r="B24" s="27"/>
      <c r="C24" s="21" t="s">
        <v>114</v>
      </c>
      <c r="D24" s="246"/>
      <c r="E24" s="247"/>
      <c r="F24" s="246"/>
      <c r="G24" s="247"/>
      <c r="H24" s="246"/>
      <c r="I24" s="247"/>
      <c r="J24" s="246"/>
      <c r="K24" s="247"/>
      <c r="L24" s="246"/>
      <c r="M24" s="247"/>
      <c r="N24" s="246"/>
      <c r="O24" s="247"/>
      <c r="P24" s="246"/>
      <c r="Q24" s="247"/>
      <c r="R24" s="246"/>
      <c r="S24" s="247"/>
      <c r="T24" s="246"/>
      <c r="U24" s="247"/>
      <c r="V24" s="246"/>
      <c r="W24" s="247"/>
    </row>
    <row r="25" spans="1:23" ht="21.6" customHeight="1" x14ac:dyDescent="0.15">
      <c r="A25" s="28"/>
      <c r="B25" s="29"/>
      <c r="C25" s="23" t="s">
        <v>22</v>
      </c>
      <c r="D25" s="248"/>
      <c r="E25" s="249"/>
      <c r="F25" s="248">
        <v>77</v>
      </c>
      <c r="G25" s="249">
        <v>100</v>
      </c>
      <c r="H25" s="248"/>
      <c r="I25" s="249"/>
      <c r="J25" s="248"/>
      <c r="K25" s="249"/>
      <c r="L25" s="248">
        <v>23</v>
      </c>
      <c r="M25" s="249">
        <v>100</v>
      </c>
      <c r="N25" s="248">
        <v>9</v>
      </c>
      <c r="O25" s="249">
        <v>100</v>
      </c>
      <c r="P25" s="248"/>
      <c r="Q25" s="249"/>
      <c r="R25" s="248"/>
      <c r="S25" s="249"/>
      <c r="T25" s="248"/>
      <c r="U25" s="249"/>
      <c r="V25" s="248">
        <v>109</v>
      </c>
      <c r="W25" s="249">
        <v>100</v>
      </c>
    </row>
    <row r="26" spans="1:23" ht="21.6" customHeight="1" x14ac:dyDescent="0.15">
      <c r="A26" s="28"/>
      <c r="B26" s="301" t="s">
        <v>30</v>
      </c>
      <c r="C26" s="17" t="s">
        <v>18</v>
      </c>
      <c r="D26" s="242"/>
      <c r="E26" s="243"/>
      <c r="F26" s="242">
        <v>243.75</v>
      </c>
      <c r="G26" s="243">
        <v>62.5</v>
      </c>
      <c r="H26" s="242">
        <v>168</v>
      </c>
      <c r="I26" s="243">
        <v>42.857142857142854</v>
      </c>
      <c r="J26" s="242">
        <v>492.64516129032268</v>
      </c>
      <c r="K26" s="243">
        <v>74.193548387096783</v>
      </c>
      <c r="L26" s="242">
        <v>128.125</v>
      </c>
      <c r="M26" s="243">
        <v>74.545454545454547</v>
      </c>
      <c r="N26" s="242">
        <v>34.6875</v>
      </c>
      <c r="O26" s="243">
        <v>93.75</v>
      </c>
      <c r="P26" s="242">
        <v>2</v>
      </c>
      <c r="Q26" s="243">
        <v>100</v>
      </c>
      <c r="R26" s="242"/>
      <c r="S26" s="243"/>
      <c r="T26" s="242"/>
      <c r="U26" s="243"/>
      <c r="V26" s="242">
        <v>1069.2076612903227</v>
      </c>
      <c r="W26" s="243">
        <v>63.084750278948164</v>
      </c>
    </row>
    <row r="27" spans="1:23" ht="21.6" customHeight="1" x14ac:dyDescent="0.15">
      <c r="A27" s="28"/>
      <c r="B27" s="302"/>
      <c r="C27" s="18" t="s">
        <v>115</v>
      </c>
      <c r="D27" s="244"/>
      <c r="E27" s="245"/>
      <c r="F27" s="244">
        <v>97.5</v>
      </c>
      <c r="G27" s="245">
        <v>25</v>
      </c>
      <c r="H27" s="244"/>
      <c r="I27" s="245"/>
      <c r="J27" s="244">
        <v>85.677419354838705</v>
      </c>
      <c r="K27" s="245">
        <v>12.903225806451612</v>
      </c>
      <c r="L27" s="244">
        <v>15.625</v>
      </c>
      <c r="M27" s="245">
        <v>9.0909090909090917</v>
      </c>
      <c r="N27" s="244">
        <v>2.3125</v>
      </c>
      <c r="O27" s="245">
        <v>6.25</v>
      </c>
      <c r="P27" s="244"/>
      <c r="Q27" s="245"/>
      <c r="R27" s="244"/>
      <c r="S27" s="245"/>
      <c r="T27" s="244"/>
      <c r="U27" s="245"/>
      <c r="V27" s="244">
        <v>201.11491935483872</v>
      </c>
      <c r="W27" s="245">
        <v>11.866062060909432</v>
      </c>
    </row>
    <row r="28" spans="1:23" ht="21.6" customHeight="1" x14ac:dyDescent="0.15">
      <c r="A28" s="28"/>
      <c r="B28" s="26"/>
      <c r="C28" s="18" t="s">
        <v>29</v>
      </c>
      <c r="D28" s="244"/>
      <c r="E28" s="245"/>
      <c r="F28" s="244"/>
      <c r="G28" s="245"/>
      <c r="H28" s="244">
        <v>224</v>
      </c>
      <c r="I28" s="245">
        <v>57.142857142857146</v>
      </c>
      <c r="J28" s="244">
        <v>64.258064516129025</v>
      </c>
      <c r="K28" s="245">
        <v>9.6774193548387082</v>
      </c>
      <c r="L28" s="244">
        <v>21.875</v>
      </c>
      <c r="M28" s="245">
        <v>12.727272727272727</v>
      </c>
      <c r="N28" s="244"/>
      <c r="O28" s="245"/>
      <c r="P28" s="244"/>
      <c r="Q28" s="245"/>
      <c r="R28" s="244"/>
      <c r="S28" s="245"/>
      <c r="T28" s="244"/>
      <c r="U28" s="245"/>
      <c r="V28" s="244">
        <v>310.13306451612902</v>
      </c>
      <c r="W28" s="245">
        <v>18.298285390729642</v>
      </c>
    </row>
    <row r="29" spans="1:23" ht="21.6" customHeight="1" x14ac:dyDescent="0.15">
      <c r="A29" s="28"/>
      <c r="B29" s="27"/>
      <c r="C29" s="21" t="s">
        <v>116</v>
      </c>
      <c r="D29" s="246">
        <v>38</v>
      </c>
      <c r="E29" s="247">
        <v>100</v>
      </c>
      <c r="F29" s="246">
        <v>48.75</v>
      </c>
      <c r="G29" s="247">
        <v>12.5</v>
      </c>
      <c r="H29" s="246"/>
      <c r="I29" s="247"/>
      <c r="J29" s="246">
        <v>21.419354838709676</v>
      </c>
      <c r="K29" s="247">
        <v>3.225806451612903</v>
      </c>
      <c r="L29" s="246">
        <v>6.25</v>
      </c>
      <c r="M29" s="247">
        <v>3.6363636363636362</v>
      </c>
      <c r="N29" s="246"/>
      <c r="O29" s="247"/>
      <c r="P29" s="246"/>
      <c r="Q29" s="247"/>
      <c r="R29" s="246"/>
      <c r="S29" s="247"/>
      <c r="T29" s="246"/>
      <c r="U29" s="247"/>
      <c r="V29" s="246">
        <v>114.41935483870968</v>
      </c>
      <c r="W29" s="247">
        <v>6.7509022694127694</v>
      </c>
    </row>
    <row r="30" spans="1:23" ht="21.6" customHeight="1" x14ac:dyDescent="0.15">
      <c r="A30" s="28"/>
      <c r="B30" s="29"/>
      <c r="C30" s="23" t="s">
        <v>22</v>
      </c>
      <c r="D30" s="248">
        <v>38</v>
      </c>
      <c r="E30" s="249">
        <v>100</v>
      </c>
      <c r="F30" s="248">
        <v>390</v>
      </c>
      <c r="G30" s="249">
        <v>100</v>
      </c>
      <c r="H30" s="248">
        <v>392</v>
      </c>
      <c r="I30" s="249">
        <v>100</v>
      </c>
      <c r="J30" s="248">
        <v>664</v>
      </c>
      <c r="K30" s="249">
        <v>100</v>
      </c>
      <c r="L30" s="248">
        <v>171.875</v>
      </c>
      <c r="M30" s="249">
        <v>100</v>
      </c>
      <c r="N30" s="248">
        <v>37</v>
      </c>
      <c r="O30" s="249">
        <v>100</v>
      </c>
      <c r="P30" s="248">
        <v>2</v>
      </c>
      <c r="Q30" s="249">
        <v>100</v>
      </c>
      <c r="R30" s="248"/>
      <c r="S30" s="249"/>
      <c r="T30" s="248"/>
      <c r="U30" s="249"/>
      <c r="V30" s="248">
        <v>1694.875</v>
      </c>
      <c r="W30" s="249">
        <v>100</v>
      </c>
    </row>
    <row r="31" spans="1:23" ht="21.6" customHeight="1" x14ac:dyDescent="0.15">
      <c r="A31" s="28"/>
      <c r="B31" s="301" t="s">
        <v>31</v>
      </c>
      <c r="C31" s="17" t="s">
        <v>18</v>
      </c>
      <c r="D31" s="242">
        <v>138</v>
      </c>
      <c r="E31" s="243">
        <v>100</v>
      </c>
      <c r="F31" s="242">
        <v>182</v>
      </c>
      <c r="G31" s="243">
        <v>70</v>
      </c>
      <c r="H31" s="242">
        <v>184.99999999999997</v>
      </c>
      <c r="I31" s="243">
        <v>50</v>
      </c>
      <c r="J31" s="242">
        <v>318.97297297297291</v>
      </c>
      <c r="K31" s="243">
        <v>58.333333333333329</v>
      </c>
      <c r="L31" s="242">
        <v>78.53333333333336</v>
      </c>
      <c r="M31" s="243">
        <v>65.517241379310349</v>
      </c>
      <c r="N31" s="242">
        <v>32</v>
      </c>
      <c r="O31" s="243">
        <v>80</v>
      </c>
      <c r="P31" s="242"/>
      <c r="Q31" s="243"/>
      <c r="R31" s="242"/>
      <c r="S31" s="243"/>
      <c r="T31" s="242"/>
      <c r="U31" s="243"/>
      <c r="V31" s="242">
        <v>934.50630630630621</v>
      </c>
      <c r="W31" s="243">
        <v>63.370216239067688</v>
      </c>
    </row>
    <row r="32" spans="1:23" ht="21.6" customHeight="1" x14ac:dyDescent="0.15">
      <c r="A32" s="28"/>
      <c r="B32" s="302"/>
      <c r="C32" s="18" t="s">
        <v>83</v>
      </c>
      <c r="D32" s="244"/>
      <c r="E32" s="245"/>
      <c r="F32" s="244">
        <v>78</v>
      </c>
      <c r="G32" s="245">
        <v>30</v>
      </c>
      <c r="H32" s="244">
        <v>105.71428571428571</v>
      </c>
      <c r="I32" s="245">
        <v>28.571428571428573</v>
      </c>
      <c r="J32" s="244">
        <v>136.70270270270271</v>
      </c>
      <c r="K32" s="245">
        <v>25.000000000000004</v>
      </c>
      <c r="L32" s="244">
        <v>24.8</v>
      </c>
      <c r="M32" s="245">
        <v>20.689655172413786</v>
      </c>
      <c r="N32" s="244">
        <v>4</v>
      </c>
      <c r="O32" s="245">
        <v>10</v>
      </c>
      <c r="P32" s="244"/>
      <c r="Q32" s="245"/>
      <c r="R32" s="244"/>
      <c r="S32" s="245"/>
      <c r="T32" s="244"/>
      <c r="U32" s="245"/>
      <c r="V32" s="244">
        <v>349.21698841698844</v>
      </c>
      <c r="W32" s="245">
        <v>23.680906079500488</v>
      </c>
    </row>
    <row r="33" spans="1:23" ht="21.6" customHeight="1" x14ac:dyDescent="0.15">
      <c r="A33" s="28"/>
      <c r="B33" s="26"/>
      <c r="C33" s="18" t="s">
        <v>84</v>
      </c>
      <c r="D33" s="244"/>
      <c r="E33" s="245"/>
      <c r="F33" s="244"/>
      <c r="G33" s="245"/>
      <c r="H33" s="244">
        <v>79.285714285714278</v>
      </c>
      <c r="I33" s="245">
        <v>21.428571428571431</v>
      </c>
      <c r="J33" s="244">
        <v>75.945945945945951</v>
      </c>
      <c r="K33" s="245">
        <v>13.888888888888893</v>
      </c>
      <c r="L33" s="244">
        <v>12.400000000000002</v>
      </c>
      <c r="M33" s="245">
        <v>10.344827586206895</v>
      </c>
      <c r="N33" s="244">
        <v>4</v>
      </c>
      <c r="O33" s="245">
        <v>10</v>
      </c>
      <c r="P33" s="244"/>
      <c r="Q33" s="245"/>
      <c r="R33" s="244"/>
      <c r="S33" s="245"/>
      <c r="T33" s="244"/>
      <c r="U33" s="245"/>
      <c r="V33" s="244">
        <v>171.63166023166022</v>
      </c>
      <c r="W33" s="245">
        <v>11.638589647768015</v>
      </c>
    </row>
    <row r="34" spans="1:23" ht="21.6" customHeight="1" x14ac:dyDescent="0.15">
      <c r="A34" s="28"/>
      <c r="B34" s="27"/>
      <c r="C34" s="21" t="s">
        <v>117</v>
      </c>
      <c r="D34" s="246"/>
      <c r="E34" s="247"/>
      <c r="F34" s="246"/>
      <c r="G34" s="247"/>
      <c r="H34" s="246"/>
      <c r="I34" s="247"/>
      <c r="J34" s="246">
        <v>15.189189189189189</v>
      </c>
      <c r="K34" s="247">
        <v>2.7777777777777781</v>
      </c>
      <c r="L34" s="246">
        <v>4.1333333333333337</v>
      </c>
      <c r="M34" s="247">
        <v>3.4482758620689649</v>
      </c>
      <c r="N34" s="246"/>
      <c r="O34" s="247"/>
      <c r="P34" s="246"/>
      <c r="Q34" s="247"/>
      <c r="R34" s="246"/>
      <c r="S34" s="247"/>
      <c r="T34" s="246"/>
      <c r="U34" s="247"/>
      <c r="V34" s="246">
        <v>19.322522522522522</v>
      </c>
      <c r="W34" s="247">
        <v>1.3102880336637968</v>
      </c>
    </row>
    <row r="35" spans="1:23" ht="21.6" customHeight="1" x14ac:dyDescent="0.15">
      <c r="A35" s="28"/>
      <c r="B35" s="29"/>
      <c r="C35" s="23" t="s">
        <v>22</v>
      </c>
      <c r="D35" s="248">
        <v>138</v>
      </c>
      <c r="E35" s="249">
        <v>100</v>
      </c>
      <c r="F35" s="248">
        <v>260</v>
      </c>
      <c r="G35" s="249">
        <v>100</v>
      </c>
      <c r="H35" s="248">
        <v>369.99999999999994</v>
      </c>
      <c r="I35" s="249">
        <v>100</v>
      </c>
      <c r="J35" s="248">
        <v>546.81081081081072</v>
      </c>
      <c r="K35" s="249">
        <v>100</v>
      </c>
      <c r="L35" s="248">
        <v>119.8666666666667</v>
      </c>
      <c r="M35" s="249">
        <v>100</v>
      </c>
      <c r="N35" s="248">
        <v>40</v>
      </c>
      <c r="O35" s="249">
        <v>100</v>
      </c>
      <c r="P35" s="248"/>
      <c r="Q35" s="249"/>
      <c r="R35" s="248"/>
      <c r="S35" s="249"/>
      <c r="T35" s="248"/>
      <c r="U35" s="249"/>
      <c r="V35" s="248">
        <v>1474.6774774774776</v>
      </c>
      <c r="W35" s="249">
        <v>100</v>
      </c>
    </row>
    <row r="36" spans="1:23" ht="21.6" customHeight="1" x14ac:dyDescent="0.15">
      <c r="A36" s="20"/>
      <c r="B36" s="30" t="s">
        <v>22</v>
      </c>
      <c r="C36" s="17" t="s">
        <v>18</v>
      </c>
      <c r="D36" s="242">
        <v>898.73015873015891</v>
      </c>
      <c r="E36" s="243">
        <v>68.057792629276165</v>
      </c>
      <c r="F36" s="242">
        <v>3449.1350574712624</v>
      </c>
      <c r="G36" s="243">
        <v>61.961853395541304</v>
      </c>
      <c r="H36" s="242">
        <v>3722.9142857142865</v>
      </c>
      <c r="I36" s="243">
        <v>65.676714736165209</v>
      </c>
      <c r="J36" s="242">
        <v>9691.4993687228452</v>
      </c>
      <c r="K36" s="243">
        <v>72.274964947236569</v>
      </c>
      <c r="L36" s="242">
        <v>3353.3531165311679</v>
      </c>
      <c r="M36" s="243">
        <v>80.680375842440995</v>
      </c>
      <c r="N36" s="242">
        <v>1008.1944444444435</v>
      </c>
      <c r="O36" s="243">
        <v>87.683554854062038</v>
      </c>
      <c r="P36" s="242">
        <v>96.434782608695627</v>
      </c>
      <c r="Q36" s="243">
        <v>96.225596529284161</v>
      </c>
      <c r="R36" s="242">
        <v>14.909090909090907</v>
      </c>
      <c r="S36" s="243">
        <v>100</v>
      </c>
      <c r="T36" s="242">
        <v>13.333333333333332</v>
      </c>
      <c r="U36" s="243">
        <v>83.333333333333329</v>
      </c>
      <c r="V36" s="242">
        <v>22248.503638465289</v>
      </c>
      <c r="W36" s="243">
        <v>70.850330107612891</v>
      </c>
    </row>
    <row r="37" spans="1:23" ht="21.6" customHeight="1" x14ac:dyDescent="0.15">
      <c r="A37" s="20"/>
      <c r="B37" s="31"/>
      <c r="C37" s="18" t="s">
        <v>83</v>
      </c>
      <c r="D37" s="244"/>
      <c r="E37" s="245"/>
      <c r="F37" s="244">
        <v>677.08620689655174</v>
      </c>
      <c r="G37" s="245">
        <v>12.163488987475473</v>
      </c>
      <c r="H37" s="244">
        <v>755.69999999999993</v>
      </c>
      <c r="I37" s="245">
        <v>13.331462804977676</v>
      </c>
      <c r="J37" s="244">
        <v>2004.1376180353088</v>
      </c>
      <c r="K37" s="245">
        <v>14.945982100603331</v>
      </c>
      <c r="L37" s="244">
        <v>375.82472899728987</v>
      </c>
      <c r="M37" s="245">
        <v>9.0421972672388122</v>
      </c>
      <c r="N37" s="244">
        <v>65.046296296296291</v>
      </c>
      <c r="O37" s="245">
        <v>5.6571334237937849</v>
      </c>
      <c r="P37" s="244"/>
      <c r="Q37" s="245"/>
      <c r="R37" s="244"/>
      <c r="S37" s="245"/>
      <c r="T37" s="244">
        <v>2.6666666666666665</v>
      </c>
      <c r="U37" s="245">
        <v>16.666666666666668</v>
      </c>
      <c r="V37" s="244">
        <v>3880.4615168921127</v>
      </c>
      <c r="W37" s="245">
        <v>12.357324515360501</v>
      </c>
    </row>
    <row r="38" spans="1:23" ht="21.6" customHeight="1" x14ac:dyDescent="0.15">
      <c r="A38" s="20"/>
      <c r="B38" s="31"/>
      <c r="C38" s="18" t="s">
        <v>84</v>
      </c>
      <c r="D38" s="244">
        <v>188.46031746031747</v>
      </c>
      <c r="E38" s="245">
        <v>14.271461884270499</v>
      </c>
      <c r="F38" s="244">
        <v>1084.1896551724137</v>
      </c>
      <c r="G38" s="245">
        <v>19.476883145308754</v>
      </c>
      <c r="H38" s="244">
        <v>909.10476190476197</v>
      </c>
      <c r="I38" s="245">
        <v>16.037708507557788</v>
      </c>
      <c r="J38" s="244">
        <v>1479.790963804184</v>
      </c>
      <c r="K38" s="245">
        <v>11.035634009671201</v>
      </c>
      <c r="L38" s="244">
        <v>378.81361788617875</v>
      </c>
      <c r="M38" s="245">
        <v>9.1141087750719922</v>
      </c>
      <c r="N38" s="244">
        <v>73.087962962962962</v>
      </c>
      <c r="O38" s="245">
        <v>6.356524225012989</v>
      </c>
      <c r="P38" s="244">
        <v>3.7826086956521738</v>
      </c>
      <c r="Q38" s="245">
        <v>3.774403470715836</v>
      </c>
      <c r="R38" s="244"/>
      <c r="S38" s="245"/>
      <c r="T38" s="244"/>
      <c r="U38" s="245"/>
      <c r="V38" s="244">
        <v>4117.2298878864704</v>
      </c>
      <c r="W38" s="245">
        <v>13.11131307641544</v>
      </c>
    </row>
    <row r="39" spans="1:23" ht="21.6" customHeight="1" x14ac:dyDescent="0.15">
      <c r="A39" s="20"/>
      <c r="B39" s="27"/>
      <c r="C39" s="21" t="s">
        <v>114</v>
      </c>
      <c r="D39" s="246">
        <v>233.34920634920636</v>
      </c>
      <c r="E39" s="247">
        <v>17.670745486453349</v>
      </c>
      <c r="F39" s="246">
        <v>356.13505747126436</v>
      </c>
      <c r="G39" s="247">
        <v>6.3977744716744871</v>
      </c>
      <c r="H39" s="246">
        <v>280.82619047619045</v>
      </c>
      <c r="I39" s="247">
        <v>4.9541139512993375</v>
      </c>
      <c r="J39" s="246">
        <v>233.77864787461525</v>
      </c>
      <c r="K39" s="247">
        <v>1.7434189424888538</v>
      </c>
      <c r="L39" s="246">
        <v>48.351490514905144</v>
      </c>
      <c r="M39" s="247">
        <v>1.1633181152482155</v>
      </c>
      <c r="N39" s="246">
        <v>3.4814814814814814</v>
      </c>
      <c r="O39" s="247">
        <v>0.30278749713116915</v>
      </c>
      <c r="P39" s="246"/>
      <c r="Q39" s="247"/>
      <c r="R39" s="246"/>
      <c r="S39" s="247"/>
      <c r="T39" s="246"/>
      <c r="U39" s="247"/>
      <c r="V39" s="246">
        <v>1155.9220741676631</v>
      </c>
      <c r="W39" s="247">
        <v>3.6810323006111543</v>
      </c>
    </row>
    <row r="40" spans="1:23" ht="21.6" customHeight="1" x14ac:dyDescent="0.15">
      <c r="A40" s="29"/>
      <c r="B40" s="32"/>
      <c r="C40" s="23" t="s">
        <v>22</v>
      </c>
      <c r="D40" s="248">
        <v>1320.5396825396826</v>
      </c>
      <c r="E40" s="249">
        <v>100</v>
      </c>
      <c r="F40" s="248">
        <v>5566.5459770114912</v>
      </c>
      <c r="G40" s="249">
        <v>100</v>
      </c>
      <c r="H40" s="248">
        <v>5668.5452380952383</v>
      </c>
      <c r="I40" s="249">
        <v>100</v>
      </c>
      <c r="J40" s="248">
        <v>13409.20659843696</v>
      </c>
      <c r="K40" s="249">
        <v>100</v>
      </c>
      <c r="L40" s="248">
        <v>4156.3429539295412</v>
      </c>
      <c r="M40" s="249">
        <v>100</v>
      </c>
      <c r="N40" s="248">
        <v>1149.8101851851845</v>
      </c>
      <c r="O40" s="249">
        <v>100</v>
      </c>
      <c r="P40" s="248">
        <v>100.2173913043478</v>
      </c>
      <c r="Q40" s="249">
        <v>100</v>
      </c>
      <c r="R40" s="248">
        <v>14.909090909090907</v>
      </c>
      <c r="S40" s="249">
        <v>100</v>
      </c>
      <c r="T40" s="248">
        <v>15.999999999999998</v>
      </c>
      <c r="U40" s="249">
        <v>100</v>
      </c>
      <c r="V40" s="248">
        <v>31402.117117411541</v>
      </c>
      <c r="W40" s="249">
        <v>100</v>
      </c>
    </row>
    <row r="41" spans="1:23" ht="21.6" customHeight="1" x14ac:dyDescent="0.15">
      <c r="A41" s="28" t="s">
        <v>32</v>
      </c>
      <c r="B41" s="301" t="s">
        <v>33</v>
      </c>
      <c r="C41" s="17" t="s">
        <v>18</v>
      </c>
      <c r="D41" s="242">
        <v>2224</v>
      </c>
      <c r="E41" s="243">
        <v>61.53846153846154</v>
      </c>
      <c r="F41" s="242">
        <v>3079.1379310344832</v>
      </c>
      <c r="G41" s="243">
        <v>60</v>
      </c>
      <c r="H41" s="242">
        <v>2796.894736842105</v>
      </c>
      <c r="I41" s="243">
        <v>61.111111111111114</v>
      </c>
      <c r="J41" s="242">
        <v>8265</v>
      </c>
      <c r="K41" s="243">
        <v>82.075471698113205</v>
      </c>
      <c r="L41" s="242">
        <v>1951.0972222222197</v>
      </c>
      <c r="M41" s="243">
        <v>81.944444444444429</v>
      </c>
      <c r="N41" s="242">
        <v>808.38805970149303</v>
      </c>
      <c r="O41" s="243">
        <v>88.059701492537314</v>
      </c>
      <c r="P41" s="242">
        <v>176.6400000000001</v>
      </c>
      <c r="Q41" s="243">
        <v>92</v>
      </c>
      <c r="R41" s="242">
        <v>28.571428571428559</v>
      </c>
      <c r="S41" s="243">
        <v>95.238095238095241</v>
      </c>
      <c r="T41" s="242">
        <v>33.63636363636364</v>
      </c>
      <c r="U41" s="243">
        <v>90.909090909090907</v>
      </c>
      <c r="V41" s="242">
        <v>19363.365742008093</v>
      </c>
      <c r="W41" s="243">
        <v>71.847534931930468</v>
      </c>
    </row>
    <row r="42" spans="1:23" ht="21.6" customHeight="1" x14ac:dyDescent="0.15">
      <c r="A42" s="28"/>
      <c r="B42" s="302"/>
      <c r="C42" s="18" t="s">
        <v>118</v>
      </c>
      <c r="D42" s="244"/>
      <c r="E42" s="245"/>
      <c r="F42" s="244">
        <v>615.82758620689651</v>
      </c>
      <c r="G42" s="245">
        <v>11.999999999999998</v>
      </c>
      <c r="H42" s="244">
        <v>508.5263157894737</v>
      </c>
      <c r="I42" s="245">
        <v>11.111111111111112</v>
      </c>
      <c r="J42" s="244">
        <v>760</v>
      </c>
      <c r="K42" s="245">
        <v>7.5471698113207548</v>
      </c>
      <c r="L42" s="244">
        <v>231.48611111111114</v>
      </c>
      <c r="M42" s="245">
        <v>9.7222222222222339</v>
      </c>
      <c r="N42" s="244">
        <v>95.910447761194021</v>
      </c>
      <c r="O42" s="245">
        <v>10.447761194029843</v>
      </c>
      <c r="P42" s="244"/>
      <c r="Q42" s="245"/>
      <c r="R42" s="244">
        <v>1.4285714285714286</v>
      </c>
      <c r="S42" s="245">
        <v>4.7619047619047645</v>
      </c>
      <c r="T42" s="244"/>
      <c r="U42" s="245"/>
      <c r="V42" s="244">
        <v>2213.179032297247</v>
      </c>
      <c r="W42" s="245">
        <v>8.2119740933583234</v>
      </c>
    </row>
    <row r="43" spans="1:23" ht="21.6" customHeight="1" x14ac:dyDescent="0.15">
      <c r="A43" s="28"/>
      <c r="B43" s="26"/>
      <c r="C43" s="18" t="s">
        <v>84</v>
      </c>
      <c r="D43" s="244">
        <v>556</v>
      </c>
      <c r="E43" s="245">
        <v>15.384615384615385</v>
      </c>
      <c r="F43" s="244">
        <v>1231.6551724137933</v>
      </c>
      <c r="G43" s="245">
        <v>24</v>
      </c>
      <c r="H43" s="244">
        <v>1017.0526315789474</v>
      </c>
      <c r="I43" s="245">
        <v>22.222222222222225</v>
      </c>
      <c r="J43" s="244">
        <v>855</v>
      </c>
      <c r="K43" s="245">
        <v>8.4905660377358494</v>
      </c>
      <c r="L43" s="244">
        <v>165.34722222222223</v>
      </c>
      <c r="M43" s="245">
        <v>6.9444444444444526</v>
      </c>
      <c r="N43" s="244"/>
      <c r="O43" s="245"/>
      <c r="P43" s="244">
        <v>15.36</v>
      </c>
      <c r="Q43" s="245">
        <v>7.9999999999999947</v>
      </c>
      <c r="R43" s="244"/>
      <c r="S43" s="245"/>
      <c r="T43" s="244"/>
      <c r="U43" s="245"/>
      <c r="V43" s="244">
        <v>3840.4150262149628</v>
      </c>
      <c r="W43" s="245">
        <v>14.249813613264697</v>
      </c>
    </row>
    <row r="44" spans="1:23" ht="21.6" customHeight="1" x14ac:dyDescent="0.15">
      <c r="A44" s="28"/>
      <c r="B44" s="27"/>
      <c r="C44" s="21" t="s">
        <v>114</v>
      </c>
      <c r="D44" s="246">
        <v>834</v>
      </c>
      <c r="E44" s="247">
        <v>23.076923076923077</v>
      </c>
      <c r="F44" s="246">
        <v>205.27586206896552</v>
      </c>
      <c r="G44" s="247">
        <v>3.9999999999999996</v>
      </c>
      <c r="H44" s="246">
        <v>254.26315789473685</v>
      </c>
      <c r="I44" s="247">
        <v>5.5555555555555562</v>
      </c>
      <c r="J44" s="246">
        <v>190</v>
      </c>
      <c r="K44" s="247">
        <v>1.8867924528301887</v>
      </c>
      <c r="L44" s="246">
        <v>33.069444444444443</v>
      </c>
      <c r="M44" s="247">
        <v>1.3888888888888904</v>
      </c>
      <c r="N44" s="246">
        <v>13.701492537313433</v>
      </c>
      <c r="O44" s="247">
        <v>1.4925373134328348</v>
      </c>
      <c r="P44" s="246"/>
      <c r="Q44" s="247"/>
      <c r="R44" s="246"/>
      <c r="S44" s="247"/>
      <c r="T44" s="246">
        <v>3.3636363636363638</v>
      </c>
      <c r="U44" s="247">
        <v>9.0909090909090899</v>
      </c>
      <c r="V44" s="246">
        <v>1533.6735933090965</v>
      </c>
      <c r="W44" s="247">
        <v>5.6906773614465243</v>
      </c>
    </row>
    <row r="45" spans="1:23" ht="21.6" customHeight="1" x14ac:dyDescent="0.15">
      <c r="A45" s="28"/>
      <c r="B45" s="29"/>
      <c r="C45" s="23" t="s">
        <v>22</v>
      </c>
      <c r="D45" s="248">
        <v>3614</v>
      </c>
      <c r="E45" s="249">
        <v>100</v>
      </c>
      <c r="F45" s="248">
        <v>5131.8965517241386</v>
      </c>
      <c r="G45" s="249">
        <v>100</v>
      </c>
      <c r="H45" s="248">
        <v>4576.7368421052624</v>
      </c>
      <c r="I45" s="249">
        <v>100</v>
      </c>
      <c r="J45" s="248">
        <v>10070</v>
      </c>
      <c r="K45" s="249">
        <v>100</v>
      </c>
      <c r="L45" s="248">
        <v>2380.9999999999973</v>
      </c>
      <c r="M45" s="249">
        <v>100</v>
      </c>
      <c r="N45" s="248">
        <v>918.00000000000057</v>
      </c>
      <c r="O45" s="249">
        <v>100</v>
      </c>
      <c r="P45" s="248">
        <v>192.00000000000011</v>
      </c>
      <c r="Q45" s="249">
        <v>100</v>
      </c>
      <c r="R45" s="248">
        <v>29.999999999999986</v>
      </c>
      <c r="S45" s="249">
        <v>100</v>
      </c>
      <c r="T45" s="248">
        <v>37.000000000000007</v>
      </c>
      <c r="U45" s="249">
        <v>100</v>
      </c>
      <c r="V45" s="248">
        <v>26950.633393829397</v>
      </c>
      <c r="W45" s="249">
        <v>100</v>
      </c>
    </row>
    <row r="46" spans="1:23" ht="21.6" customHeight="1" x14ac:dyDescent="0.15">
      <c r="A46" s="28"/>
      <c r="B46" s="301" t="s">
        <v>34</v>
      </c>
      <c r="C46" s="17" t="s">
        <v>18</v>
      </c>
      <c r="D46" s="242">
        <v>1725.8181818181813</v>
      </c>
      <c r="E46" s="243">
        <v>66.666666666666657</v>
      </c>
      <c r="F46" s="242">
        <v>2040</v>
      </c>
      <c r="G46" s="243">
        <v>75</v>
      </c>
      <c r="H46" s="242">
        <v>1300.9333333333334</v>
      </c>
      <c r="I46" s="243">
        <v>73.333333333333343</v>
      </c>
      <c r="J46" s="242">
        <v>2036.7058823529396</v>
      </c>
      <c r="K46" s="243">
        <v>79.012345679012327</v>
      </c>
      <c r="L46" s="242">
        <v>188.25925925925932</v>
      </c>
      <c r="M46" s="243">
        <v>88.461538461538453</v>
      </c>
      <c r="N46" s="242">
        <v>80</v>
      </c>
      <c r="O46" s="243">
        <v>88.888888888888886</v>
      </c>
      <c r="P46" s="242">
        <v>17</v>
      </c>
      <c r="Q46" s="243">
        <v>100</v>
      </c>
      <c r="R46" s="242">
        <v>5</v>
      </c>
      <c r="S46" s="243">
        <v>100</v>
      </c>
      <c r="T46" s="242">
        <v>1</v>
      </c>
      <c r="U46" s="243">
        <v>100</v>
      </c>
      <c r="V46" s="242">
        <v>7394.7166567637132</v>
      </c>
      <c r="W46" s="243">
        <v>74.048998973950404</v>
      </c>
    </row>
    <row r="47" spans="1:23" ht="21.6" customHeight="1" x14ac:dyDescent="0.15">
      <c r="A47" s="28"/>
      <c r="B47" s="302"/>
      <c r="C47" s="18" t="s">
        <v>119</v>
      </c>
      <c r="D47" s="244"/>
      <c r="E47" s="245"/>
      <c r="F47" s="244"/>
      <c r="G47" s="245"/>
      <c r="H47" s="244"/>
      <c r="I47" s="245"/>
      <c r="J47" s="244">
        <v>318.23529411764702</v>
      </c>
      <c r="K47" s="245">
        <v>12.345679012345684</v>
      </c>
      <c r="L47" s="244">
        <v>16.37037037037037</v>
      </c>
      <c r="M47" s="245">
        <v>7.692307692307689</v>
      </c>
      <c r="N47" s="244">
        <v>5</v>
      </c>
      <c r="O47" s="245">
        <v>5.5555555555555554</v>
      </c>
      <c r="P47" s="244"/>
      <c r="Q47" s="245"/>
      <c r="R47" s="244"/>
      <c r="S47" s="245"/>
      <c r="T47" s="244"/>
      <c r="U47" s="245"/>
      <c r="V47" s="244">
        <v>339.6056644880174</v>
      </c>
      <c r="W47" s="245">
        <v>3.4007333436122074</v>
      </c>
    </row>
    <row r="48" spans="1:23" ht="21.6" customHeight="1" x14ac:dyDescent="0.15">
      <c r="A48" s="28"/>
      <c r="B48" s="26"/>
      <c r="C48" s="18" t="s">
        <v>84</v>
      </c>
      <c r="D48" s="244">
        <v>575.27272727272725</v>
      </c>
      <c r="E48" s="245">
        <v>22.222222222222229</v>
      </c>
      <c r="F48" s="244">
        <v>272</v>
      </c>
      <c r="G48" s="245">
        <v>10</v>
      </c>
      <c r="H48" s="244">
        <v>118.26666666666667</v>
      </c>
      <c r="I48" s="245">
        <v>6.666666666666667</v>
      </c>
      <c r="J48" s="244">
        <v>190.94117647058823</v>
      </c>
      <c r="K48" s="245">
        <v>7.4074074074074119</v>
      </c>
      <c r="L48" s="244">
        <v>8.1851851851851851</v>
      </c>
      <c r="M48" s="245">
        <v>3.8461538461538445</v>
      </c>
      <c r="N48" s="244"/>
      <c r="O48" s="245"/>
      <c r="P48" s="244"/>
      <c r="Q48" s="245"/>
      <c r="R48" s="244"/>
      <c r="S48" s="245"/>
      <c r="T48" s="244"/>
      <c r="U48" s="245"/>
      <c r="V48" s="244">
        <v>1164.6657555951674</v>
      </c>
      <c r="W48" s="245">
        <v>11.662696130781239</v>
      </c>
    </row>
    <row r="49" spans="1:23" ht="21.6" customHeight="1" x14ac:dyDescent="0.15">
      <c r="A49" s="28"/>
      <c r="B49" s="27"/>
      <c r="C49" s="21" t="s">
        <v>26</v>
      </c>
      <c r="D49" s="246">
        <v>287.63636363636363</v>
      </c>
      <c r="E49" s="247">
        <v>11.111111111111114</v>
      </c>
      <c r="F49" s="246">
        <v>408</v>
      </c>
      <c r="G49" s="247">
        <v>15</v>
      </c>
      <c r="H49" s="246">
        <v>354.8</v>
      </c>
      <c r="I49" s="247">
        <v>20</v>
      </c>
      <c r="J49" s="246">
        <v>31.823529411764707</v>
      </c>
      <c r="K49" s="247">
        <v>1.2345679012345687</v>
      </c>
      <c r="L49" s="246"/>
      <c r="M49" s="247"/>
      <c r="N49" s="246">
        <v>5</v>
      </c>
      <c r="O49" s="247">
        <v>5.5555555555555554</v>
      </c>
      <c r="P49" s="246"/>
      <c r="Q49" s="247"/>
      <c r="R49" s="246"/>
      <c r="S49" s="247"/>
      <c r="T49" s="246"/>
      <c r="U49" s="247"/>
      <c r="V49" s="246">
        <v>1087.2598930481283</v>
      </c>
      <c r="W49" s="247">
        <v>10.887571551656125</v>
      </c>
    </row>
    <row r="50" spans="1:23" ht="21.6" customHeight="1" x14ac:dyDescent="0.15">
      <c r="A50" s="28"/>
      <c r="B50" s="29"/>
      <c r="C50" s="23" t="s">
        <v>22</v>
      </c>
      <c r="D50" s="248">
        <v>2588.7272727272721</v>
      </c>
      <c r="E50" s="249">
        <v>100</v>
      </c>
      <c r="F50" s="248">
        <v>2720</v>
      </c>
      <c r="G50" s="249">
        <v>100</v>
      </c>
      <c r="H50" s="248">
        <v>1774</v>
      </c>
      <c r="I50" s="249">
        <v>100</v>
      </c>
      <c r="J50" s="248">
        <v>2577.7058823529396</v>
      </c>
      <c r="K50" s="249">
        <v>100</v>
      </c>
      <c r="L50" s="248">
        <v>212.81481481481489</v>
      </c>
      <c r="M50" s="249">
        <v>100</v>
      </c>
      <c r="N50" s="248">
        <v>90</v>
      </c>
      <c r="O50" s="249">
        <v>100</v>
      </c>
      <c r="P50" s="248">
        <v>17</v>
      </c>
      <c r="Q50" s="249">
        <v>100</v>
      </c>
      <c r="R50" s="248">
        <v>5</v>
      </c>
      <c r="S50" s="249">
        <v>100</v>
      </c>
      <c r="T50" s="248">
        <v>1</v>
      </c>
      <c r="U50" s="249">
        <v>100</v>
      </c>
      <c r="V50" s="248">
        <v>9986.2479698950283</v>
      </c>
      <c r="W50" s="249">
        <v>100</v>
      </c>
    </row>
    <row r="51" spans="1:23" ht="21.6" customHeight="1" x14ac:dyDescent="0.15">
      <c r="A51" s="20"/>
      <c r="B51" s="30" t="s">
        <v>22</v>
      </c>
      <c r="C51" s="17" t="s">
        <v>18</v>
      </c>
      <c r="D51" s="242">
        <v>3949.8181818181811</v>
      </c>
      <c r="E51" s="243">
        <v>63.67873369485563</v>
      </c>
      <c r="F51" s="242">
        <v>5119.1379310344837</v>
      </c>
      <c r="G51" s="243">
        <v>65.196196833622452</v>
      </c>
      <c r="H51" s="242">
        <v>4097.8280701754384</v>
      </c>
      <c r="I51" s="243">
        <v>64.525238126809441</v>
      </c>
      <c r="J51" s="242">
        <v>10301.705882352941</v>
      </c>
      <c r="K51" s="243">
        <v>81.451181567454697</v>
      </c>
      <c r="L51" s="242">
        <v>2139.356481481479</v>
      </c>
      <c r="M51" s="243">
        <v>82.479152685162703</v>
      </c>
      <c r="N51" s="242">
        <v>888.38805970149303</v>
      </c>
      <c r="O51" s="243">
        <v>88.133736081497275</v>
      </c>
      <c r="P51" s="242">
        <v>193.6400000000001</v>
      </c>
      <c r="Q51" s="243">
        <v>92.650717703349287</v>
      </c>
      <c r="R51" s="242">
        <v>33.571428571428555</v>
      </c>
      <c r="S51" s="243">
        <v>95.918367346938766</v>
      </c>
      <c r="T51" s="242">
        <v>34.63636363636364</v>
      </c>
      <c r="U51" s="243">
        <v>91.148325358851665</v>
      </c>
      <c r="V51" s="242">
        <v>26758.082398771807</v>
      </c>
      <c r="W51" s="243">
        <v>72.442722316700028</v>
      </c>
    </row>
    <row r="52" spans="1:23" ht="21.6" customHeight="1" x14ac:dyDescent="0.15">
      <c r="A52" s="20"/>
      <c r="B52" s="31"/>
      <c r="C52" s="18" t="s">
        <v>83</v>
      </c>
      <c r="D52" s="244"/>
      <c r="E52" s="245"/>
      <c r="F52" s="244">
        <v>615.82758620689651</v>
      </c>
      <c r="G52" s="245">
        <v>7.8430425331020386</v>
      </c>
      <c r="H52" s="244">
        <v>508.5263157894737</v>
      </c>
      <c r="I52" s="245">
        <v>8.0073592786580932</v>
      </c>
      <c r="J52" s="244">
        <v>1078.2352941176471</v>
      </c>
      <c r="K52" s="245">
        <v>8.5251452251280178</v>
      </c>
      <c r="L52" s="244">
        <v>247.85648148148152</v>
      </c>
      <c r="M52" s="245">
        <v>9.5556737538017913</v>
      </c>
      <c r="N52" s="244">
        <v>100.91044776119402</v>
      </c>
      <c r="O52" s="245">
        <v>10.010957119166068</v>
      </c>
      <c r="P52" s="244"/>
      <c r="Q52" s="245"/>
      <c r="R52" s="244">
        <v>1.4285714285714286</v>
      </c>
      <c r="S52" s="245">
        <v>4.0816326530612264</v>
      </c>
      <c r="T52" s="244"/>
      <c r="U52" s="245"/>
      <c r="V52" s="244">
        <v>2552.7846967852643</v>
      </c>
      <c r="W52" s="245">
        <v>6.9112079919458083</v>
      </c>
    </row>
    <row r="53" spans="1:23" ht="21.6" customHeight="1" x14ac:dyDescent="0.15">
      <c r="A53" s="20"/>
      <c r="B53" s="31"/>
      <c r="C53" s="18" t="s">
        <v>84</v>
      </c>
      <c r="D53" s="244">
        <v>1131.2727272727273</v>
      </c>
      <c r="E53" s="245">
        <v>18.23831159314085</v>
      </c>
      <c r="F53" s="244">
        <v>1503.6551724137933</v>
      </c>
      <c r="G53" s="245">
        <v>19.150216288619045</v>
      </c>
      <c r="H53" s="244">
        <v>1135.3192982456142</v>
      </c>
      <c r="I53" s="245">
        <v>17.876969656787999</v>
      </c>
      <c r="J53" s="244">
        <v>1045.9411764705883</v>
      </c>
      <c r="K53" s="245">
        <v>8.2698094516094542</v>
      </c>
      <c r="L53" s="244">
        <v>173.53240740740742</v>
      </c>
      <c r="M53" s="245">
        <v>6.6902388873816703</v>
      </c>
      <c r="N53" s="244"/>
      <c r="O53" s="245"/>
      <c r="P53" s="244">
        <v>15.36</v>
      </c>
      <c r="Q53" s="245">
        <v>7.3492822966507134</v>
      </c>
      <c r="R53" s="244"/>
      <c r="S53" s="245"/>
      <c r="T53" s="244"/>
      <c r="U53" s="245"/>
      <c r="V53" s="244">
        <v>5005.0807818101302</v>
      </c>
      <c r="W53" s="245">
        <v>13.550361040295085</v>
      </c>
    </row>
    <row r="54" spans="1:23" ht="21.6" customHeight="1" x14ac:dyDescent="0.15">
      <c r="A54" s="20"/>
      <c r="B54" s="27"/>
      <c r="C54" s="21" t="s">
        <v>114</v>
      </c>
      <c r="D54" s="246">
        <v>1121.6363636363635</v>
      </c>
      <c r="E54" s="247">
        <v>18.082954712003517</v>
      </c>
      <c r="F54" s="246">
        <v>613.27586206896558</v>
      </c>
      <c r="G54" s="247">
        <v>7.8105443446564635</v>
      </c>
      <c r="H54" s="246">
        <v>609.06315789473683</v>
      </c>
      <c r="I54" s="247">
        <v>9.590432937744481</v>
      </c>
      <c r="J54" s="246">
        <v>221.8235294117647</v>
      </c>
      <c r="K54" s="247">
        <v>1.7538637558078427</v>
      </c>
      <c r="L54" s="246">
        <v>33.069444444444443</v>
      </c>
      <c r="M54" s="247">
        <v>1.2749346736538503</v>
      </c>
      <c r="N54" s="246">
        <v>18.701492537313435</v>
      </c>
      <c r="O54" s="247">
        <v>1.8553067993366492</v>
      </c>
      <c r="P54" s="246"/>
      <c r="Q54" s="247"/>
      <c r="R54" s="246"/>
      <c r="S54" s="247"/>
      <c r="T54" s="246">
        <v>3.3636363636363638</v>
      </c>
      <c r="U54" s="247">
        <v>8.8516746411483247</v>
      </c>
      <c r="V54" s="246">
        <v>2620.9334863572249</v>
      </c>
      <c r="W54" s="247">
        <v>7.095708651059085</v>
      </c>
    </row>
    <row r="55" spans="1:23" ht="21.6" customHeight="1" x14ac:dyDescent="0.15">
      <c r="A55" s="20"/>
      <c r="B55" s="32"/>
      <c r="C55" s="23" t="s">
        <v>22</v>
      </c>
      <c r="D55" s="248">
        <v>6202.7272727272721</v>
      </c>
      <c r="E55" s="249">
        <v>100</v>
      </c>
      <c r="F55" s="248">
        <v>7851.8965517241386</v>
      </c>
      <c r="G55" s="249">
        <v>100</v>
      </c>
      <c r="H55" s="248">
        <v>6350.7368421052624</v>
      </c>
      <c r="I55" s="249">
        <v>100</v>
      </c>
      <c r="J55" s="248">
        <v>12647.705882352939</v>
      </c>
      <c r="K55" s="249">
        <v>100</v>
      </c>
      <c r="L55" s="248">
        <v>2593.8148148148121</v>
      </c>
      <c r="M55" s="249">
        <v>100</v>
      </c>
      <c r="N55" s="248">
        <v>1008.0000000000006</v>
      </c>
      <c r="O55" s="249">
        <v>100</v>
      </c>
      <c r="P55" s="248">
        <v>209.00000000000011</v>
      </c>
      <c r="Q55" s="249">
        <v>100</v>
      </c>
      <c r="R55" s="248">
        <v>34.999999999999986</v>
      </c>
      <c r="S55" s="249">
        <v>100</v>
      </c>
      <c r="T55" s="248">
        <v>38.000000000000007</v>
      </c>
      <c r="U55" s="249">
        <v>100</v>
      </c>
      <c r="V55" s="248">
        <v>36936.881363724424</v>
      </c>
      <c r="W55" s="249">
        <v>100</v>
      </c>
    </row>
    <row r="56" spans="1:23" ht="21.6" customHeight="1" x14ac:dyDescent="0.15">
      <c r="A56" s="24" t="s">
        <v>35</v>
      </c>
      <c r="B56" s="301" t="s">
        <v>36</v>
      </c>
      <c r="C56" s="17" t="s">
        <v>18</v>
      </c>
      <c r="D56" s="242">
        <v>749.0322580645161</v>
      </c>
      <c r="E56" s="243">
        <v>48</v>
      </c>
      <c r="F56" s="242">
        <v>691.53571428571445</v>
      </c>
      <c r="G56" s="243">
        <v>60.71428571428573</v>
      </c>
      <c r="H56" s="242">
        <v>346.76190476190476</v>
      </c>
      <c r="I56" s="243">
        <v>55</v>
      </c>
      <c r="J56" s="242">
        <v>484.93150684931533</v>
      </c>
      <c r="K56" s="243">
        <v>71.428571428571445</v>
      </c>
      <c r="L56" s="242">
        <v>40</v>
      </c>
      <c r="M56" s="243">
        <v>80</v>
      </c>
      <c r="N56" s="242">
        <v>14.615384615384615</v>
      </c>
      <c r="O56" s="243">
        <v>83.333333333333343</v>
      </c>
      <c r="P56" s="242">
        <v>0.5</v>
      </c>
      <c r="Q56" s="243">
        <v>50</v>
      </c>
      <c r="R56" s="242"/>
      <c r="S56" s="243"/>
      <c r="T56" s="242"/>
      <c r="U56" s="243"/>
      <c r="V56" s="242">
        <v>2327.3767685768353</v>
      </c>
      <c r="W56" s="243">
        <v>57.079885856380663</v>
      </c>
    </row>
    <row r="57" spans="1:23" ht="21.6" customHeight="1" x14ac:dyDescent="0.15">
      <c r="A57" s="28"/>
      <c r="B57" s="302"/>
      <c r="C57" s="18" t="s">
        <v>83</v>
      </c>
      <c r="D57" s="244">
        <v>62.41935483870968</v>
      </c>
      <c r="E57" s="245">
        <v>4</v>
      </c>
      <c r="F57" s="244">
        <v>203.39285714285717</v>
      </c>
      <c r="G57" s="245">
        <v>17.857142857142858</v>
      </c>
      <c r="H57" s="244">
        <v>157.61904761904762</v>
      </c>
      <c r="I57" s="245">
        <v>25</v>
      </c>
      <c r="J57" s="244">
        <v>106.6849315068493</v>
      </c>
      <c r="K57" s="245">
        <v>15.714285714285708</v>
      </c>
      <c r="L57" s="244">
        <v>10</v>
      </c>
      <c r="M57" s="245">
        <v>20</v>
      </c>
      <c r="N57" s="244">
        <v>1.4615384615384615</v>
      </c>
      <c r="O57" s="245">
        <v>8.3333333333333339</v>
      </c>
      <c r="P57" s="244"/>
      <c r="Q57" s="245"/>
      <c r="R57" s="244"/>
      <c r="S57" s="245"/>
      <c r="T57" s="244"/>
      <c r="U57" s="245"/>
      <c r="V57" s="244">
        <v>541.57772956900214</v>
      </c>
      <c r="W57" s="245">
        <v>13.28241967675028</v>
      </c>
    </row>
    <row r="58" spans="1:23" ht="21.6" customHeight="1" x14ac:dyDescent="0.15">
      <c r="A58" s="28"/>
      <c r="B58" s="26"/>
      <c r="C58" s="18" t="s">
        <v>120</v>
      </c>
      <c r="D58" s="244">
        <v>312.09677419354841</v>
      </c>
      <c r="E58" s="245">
        <v>20</v>
      </c>
      <c r="F58" s="244">
        <v>203.39285714285717</v>
      </c>
      <c r="G58" s="245">
        <v>17.857142857142858</v>
      </c>
      <c r="H58" s="244">
        <v>126.0952380952381</v>
      </c>
      <c r="I58" s="245">
        <v>20</v>
      </c>
      <c r="J58" s="244">
        <v>77.589041095890408</v>
      </c>
      <c r="K58" s="245">
        <v>11.428571428571425</v>
      </c>
      <c r="L58" s="244"/>
      <c r="M58" s="245"/>
      <c r="N58" s="244">
        <v>1.4615384615384615</v>
      </c>
      <c r="O58" s="245">
        <v>8.3333333333333339</v>
      </c>
      <c r="P58" s="244">
        <v>0.5</v>
      </c>
      <c r="Q58" s="245">
        <v>50</v>
      </c>
      <c r="R58" s="244"/>
      <c r="S58" s="245"/>
      <c r="T58" s="244"/>
      <c r="U58" s="245"/>
      <c r="V58" s="244">
        <v>721.13544898907253</v>
      </c>
      <c r="W58" s="245">
        <v>17.686147628111105</v>
      </c>
    </row>
    <row r="59" spans="1:23" ht="21.6" customHeight="1" x14ac:dyDescent="0.15">
      <c r="A59" s="28"/>
      <c r="B59" s="27"/>
      <c r="C59" s="21" t="s">
        <v>114</v>
      </c>
      <c r="D59" s="246">
        <v>436.9354838709678</v>
      </c>
      <c r="E59" s="247">
        <v>28.000000000000004</v>
      </c>
      <c r="F59" s="246">
        <v>40.678571428571431</v>
      </c>
      <c r="G59" s="247">
        <v>3.5714285714285716</v>
      </c>
      <c r="H59" s="246"/>
      <c r="I59" s="247"/>
      <c r="J59" s="246">
        <v>9.6986301369863011</v>
      </c>
      <c r="K59" s="247">
        <v>1.4285714285714282</v>
      </c>
      <c r="L59" s="246"/>
      <c r="M59" s="247"/>
      <c r="N59" s="246"/>
      <c r="O59" s="247"/>
      <c r="P59" s="246"/>
      <c r="Q59" s="247"/>
      <c r="R59" s="246"/>
      <c r="S59" s="247"/>
      <c r="T59" s="246"/>
      <c r="U59" s="247"/>
      <c r="V59" s="246">
        <v>487.31268543652556</v>
      </c>
      <c r="W59" s="247">
        <v>11.95154683875797</v>
      </c>
    </row>
    <row r="60" spans="1:23" ht="21.6" customHeight="1" x14ac:dyDescent="0.15">
      <c r="A60" s="33"/>
      <c r="B60" s="29"/>
      <c r="C60" s="23" t="s">
        <v>22</v>
      </c>
      <c r="D60" s="248">
        <v>1560.483870967742</v>
      </c>
      <c r="E60" s="249">
        <v>100</v>
      </c>
      <c r="F60" s="248">
        <v>1139</v>
      </c>
      <c r="G60" s="249">
        <v>100</v>
      </c>
      <c r="H60" s="248">
        <v>630.47619047619048</v>
      </c>
      <c r="I60" s="249">
        <v>100</v>
      </c>
      <c r="J60" s="248">
        <v>678.90410958904124</v>
      </c>
      <c r="K60" s="249">
        <v>100</v>
      </c>
      <c r="L60" s="248">
        <v>50</v>
      </c>
      <c r="M60" s="249">
        <v>100</v>
      </c>
      <c r="N60" s="248">
        <v>17.538461538461537</v>
      </c>
      <c r="O60" s="249">
        <v>100</v>
      </c>
      <c r="P60" s="248">
        <v>1</v>
      </c>
      <c r="Q60" s="249">
        <v>100</v>
      </c>
      <c r="R60" s="248"/>
      <c r="S60" s="249"/>
      <c r="T60" s="248"/>
      <c r="U60" s="249"/>
      <c r="V60" s="248">
        <v>4077.4026325714349</v>
      </c>
      <c r="W60" s="249">
        <v>100</v>
      </c>
    </row>
    <row r="61" spans="1:23" ht="21.6" customHeight="1" x14ac:dyDescent="0.15">
      <c r="A61" s="24" t="s">
        <v>35</v>
      </c>
      <c r="B61" s="301" t="s">
        <v>37</v>
      </c>
      <c r="C61" s="17" t="s">
        <v>18</v>
      </c>
      <c r="D61" s="242">
        <v>374.0454545454545</v>
      </c>
      <c r="E61" s="243">
        <v>68.421052631578945</v>
      </c>
      <c r="F61" s="242">
        <v>1515.9090909090924</v>
      </c>
      <c r="G61" s="243">
        <v>55.20000000000001</v>
      </c>
      <c r="H61" s="242">
        <v>1208.9032258064515</v>
      </c>
      <c r="I61" s="243">
        <v>60.000000000000007</v>
      </c>
      <c r="J61" s="242">
        <v>1635.9</v>
      </c>
      <c r="K61" s="243">
        <v>72.121212121212125</v>
      </c>
      <c r="L61" s="242">
        <v>186.16822429906568</v>
      </c>
      <c r="M61" s="243">
        <v>79.807692307692335</v>
      </c>
      <c r="N61" s="242">
        <v>108.44444444444456</v>
      </c>
      <c r="O61" s="243">
        <v>90</v>
      </c>
      <c r="P61" s="242">
        <v>15.111111111111116</v>
      </c>
      <c r="Q61" s="243">
        <v>100</v>
      </c>
      <c r="R61" s="242">
        <v>2</v>
      </c>
      <c r="S61" s="243">
        <v>100</v>
      </c>
      <c r="T61" s="242">
        <v>3</v>
      </c>
      <c r="U61" s="243">
        <v>100</v>
      </c>
      <c r="V61" s="242">
        <v>5049.4815511156194</v>
      </c>
      <c r="W61" s="243">
        <v>63.516503308427502</v>
      </c>
    </row>
    <row r="62" spans="1:23" ht="21.6" customHeight="1" x14ac:dyDescent="0.15">
      <c r="A62" s="28"/>
      <c r="B62" s="302"/>
      <c r="C62" s="18" t="s">
        <v>25</v>
      </c>
      <c r="D62" s="244">
        <v>28.772727272727273</v>
      </c>
      <c r="E62" s="245">
        <v>5.2631578947368425</v>
      </c>
      <c r="F62" s="244">
        <v>461.3636363636366</v>
      </c>
      <c r="G62" s="245">
        <v>16.799999999999997</v>
      </c>
      <c r="H62" s="244">
        <v>402.96774193548379</v>
      </c>
      <c r="I62" s="245">
        <v>20</v>
      </c>
      <c r="J62" s="244">
        <v>398.66470588235296</v>
      </c>
      <c r="K62" s="245">
        <v>17.575757575757574</v>
      </c>
      <c r="L62" s="244">
        <v>26.915887850467282</v>
      </c>
      <c r="M62" s="245">
        <v>11.538461538461524</v>
      </c>
      <c r="N62" s="244">
        <v>4.518518518518519</v>
      </c>
      <c r="O62" s="245">
        <v>3.7499999999999964</v>
      </c>
      <c r="P62" s="244"/>
      <c r="Q62" s="245"/>
      <c r="R62" s="244"/>
      <c r="S62" s="245"/>
      <c r="T62" s="244"/>
      <c r="U62" s="245"/>
      <c r="V62" s="244">
        <v>1323.2032178231864</v>
      </c>
      <c r="W62" s="245">
        <v>16.644330850960252</v>
      </c>
    </row>
    <row r="63" spans="1:23" ht="21.6" customHeight="1" x14ac:dyDescent="0.15">
      <c r="A63" s="28"/>
      <c r="B63" s="302"/>
      <c r="C63" s="18" t="s">
        <v>84</v>
      </c>
      <c r="D63" s="244">
        <v>57.545454545454547</v>
      </c>
      <c r="E63" s="245">
        <v>10.526315789473685</v>
      </c>
      <c r="F63" s="244">
        <v>615.15151515151558</v>
      </c>
      <c r="G63" s="245">
        <v>22.4</v>
      </c>
      <c r="H63" s="244">
        <v>268.64516129032256</v>
      </c>
      <c r="I63" s="245">
        <v>13.333333333333336</v>
      </c>
      <c r="J63" s="244">
        <v>206.20588235294119</v>
      </c>
      <c r="K63" s="245">
        <v>9.0909090909090899</v>
      </c>
      <c r="L63" s="244">
        <v>13.457943925233645</v>
      </c>
      <c r="M63" s="245">
        <v>5.7692307692307629</v>
      </c>
      <c r="N63" s="244">
        <v>6.0246913580246915</v>
      </c>
      <c r="O63" s="245">
        <v>4.9999999999999947</v>
      </c>
      <c r="P63" s="244"/>
      <c r="Q63" s="245"/>
      <c r="R63" s="244"/>
      <c r="S63" s="245"/>
      <c r="T63" s="244"/>
      <c r="U63" s="245"/>
      <c r="V63" s="244">
        <v>1167.0306486234922</v>
      </c>
      <c r="W63" s="245">
        <v>14.67986471560693</v>
      </c>
    </row>
    <row r="64" spans="1:23" ht="21.6" customHeight="1" x14ac:dyDescent="0.15">
      <c r="A64" s="28"/>
      <c r="B64" s="27"/>
      <c r="C64" s="21" t="s">
        <v>117</v>
      </c>
      <c r="D64" s="246">
        <v>86.318181818181813</v>
      </c>
      <c r="E64" s="247">
        <v>15.789473684210527</v>
      </c>
      <c r="F64" s="246">
        <v>153.78787878787878</v>
      </c>
      <c r="G64" s="247">
        <v>5.5999999999999952</v>
      </c>
      <c r="H64" s="246">
        <v>134.32258064516128</v>
      </c>
      <c r="I64" s="247">
        <v>6.6666666666666679</v>
      </c>
      <c r="J64" s="246">
        <v>27.494117647058822</v>
      </c>
      <c r="K64" s="247">
        <v>1.2121212121212119</v>
      </c>
      <c r="L64" s="246">
        <v>6.7289719626168214</v>
      </c>
      <c r="M64" s="247">
        <v>2.884615384615381</v>
      </c>
      <c r="N64" s="246">
        <v>1.5061728395061729</v>
      </c>
      <c r="O64" s="247">
        <v>1.2499999999999987</v>
      </c>
      <c r="P64" s="246"/>
      <c r="Q64" s="247"/>
      <c r="R64" s="246"/>
      <c r="S64" s="247"/>
      <c r="T64" s="246"/>
      <c r="U64" s="247"/>
      <c r="V64" s="246">
        <v>410.15790370040366</v>
      </c>
      <c r="W64" s="247">
        <v>5.1593011250053111</v>
      </c>
    </row>
    <row r="65" spans="1:23" ht="21.6" customHeight="1" x14ac:dyDescent="0.15">
      <c r="A65" s="28"/>
      <c r="B65" s="29"/>
      <c r="C65" s="23" t="s">
        <v>22</v>
      </c>
      <c r="D65" s="248">
        <v>546.68181818181813</v>
      </c>
      <c r="E65" s="249">
        <v>100</v>
      </c>
      <c r="F65" s="248">
        <v>2746.2121212121233</v>
      </c>
      <c r="G65" s="249">
        <v>100</v>
      </c>
      <c r="H65" s="248">
        <v>2014.8387096774188</v>
      </c>
      <c r="I65" s="249">
        <v>100</v>
      </c>
      <c r="J65" s="248">
        <v>2268.2647058823532</v>
      </c>
      <c r="K65" s="249">
        <v>100</v>
      </c>
      <c r="L65" s="248">
        <v>233.27102803738342</v>
      </c>
      <c r="M65" s="249">
        <v>100</v>
      </c>
      <c r="N65" s="248">
        <v>120.49382716049395</v>
      </c>
      <c r="O65" s="249">
        <v>100</v>
      </c>
      <c r="P65" s="248">
        <v>15.111111111111116</v>
      </c>
      <c r="Q65" s="249">
        <v>100</v>
      </c>
      <c r="R65" s="248">
        <v>2</v>
      </c>
      <c r="S65" s="249">
        <v>100</v>
      </c>
      <c r="T65" s="248">
        <v>3</v>
      </c>
      <c r="U65" s="249">
        <v>100</v>
      </c>
      <c r="V65" s="248">
        <v>7949.8733212627021</v>
      </c>
      <c r="W65" s="249">
        <v>100</v>
      </c>
    </row>
    <row r="66" spans="1:23" ht="21.6" customHeight="1" x14ac:dyDescent="0.15">
      <c r="A66" s="28"/>
      <c r="B66" s="301" t="s">
        <v>38</v>
      </c>
      <c r="C66" s="17" t="s">
        <v>18</v>
      </c>
      <c r="D66" s="242">
        <v>183.99999999999997</v>
      </c>
      <c r="E66" s="243">
        <v>63.636363636363633</v>
      </c>
      <c r="F66" s="242">
        <v>571.87999999999988</v>
      </c>
      <c r="G66" s="243">
        <v>68</v>
      </c>
      <c r="H66" s="242">
        <v>378.52941176470597</v>
      </c>
      <c r="I66" s="243">
        <v>68.75</v>
      </c>
      <c r="J66" s="242">
        <v>1044.2916666666677</v>
      </c>
      <c r="K66" s="243">
        <v>76.344086021505404</v>
      </c>
      <c r="L66" s="242">
        <v>107.625</v>
      </c>
      <c r="M66" s="243">
        <v>89.361702127659569</v>
      </c>
      <c r="N66" s="242">
        <v>58.5</v>
      </c>
      <c r="O66" s="243">
        <v>90</v>
      </c>
      <c r="P66" s="242">
        <v>10</v>
      </c>
      <c r="Q66" s="243">
        <v>100</v>
      </c>
      <c r="R66" s="242">
        <v>5</v>
      </c>
      <c r="S66" s="243">
        <v>100</v>
      </c>
      <c r="T66" s="242">
        <v>3.9999999999999996</v>
      </c>
      <c r="U66" s="243">
        <v>100</v>
      </c>
      <c r="V66" s="242">
        <v>2363.8260784313734</v>
      </c>
      <c r="W66" s="243">
        <v>72.665060004945815</v>
      </c>
    </row>
    <row r="67" spans="1:23" ht="21.6" customHeight="1" x14ac:dyDescent="0.15">
      <c r="A67" s="28"/>
      <c r="B67" s="302"/>
      <c r="C67" s="18" t="s">
        <v>119</v>
      </c>
      <c r="D67" s="244">
        <v>26.285714285714285</v>
      </c>
      <c r="E67" s="245">
        <v>9.0909090909090917</v>
      </c>
      <c r="F67" s="244">
        <v>100.92</v>
      </c>
      <c r="G67" s="245">
        <v>12.000000000000004</v>
      </c>
      <c r="H67" s="244">
        <v>103.23529411764707</v>
      </c>
      <c r="I67" s="245">
        <v>18.749999999999996</v>
      </c>
      <c r="J67" s="244">
        <v>191.20833333333337</v>
      </c>
      <c r="K67" s="245">
        <v>13.978494623655907</v>
      </c>
      <c r="L67" s="244">
        <v>7.6875</v>
      </c>
      <c r="M67" s="245">
        <v>6.3829787234042552</v>
      </c>
      <c r="N67" s="244">
        <v>3.25</v>
      </c>
      <c r="O67" s="245">
        <v>5</v>
      </c>
      <c r="P67" s="244"/>
      <c r="Q67" s="245"/>
      <c r="R67" s="244"/>
      <c r="S67" s="245"/>
      <c r="T67" s="244"/>
      <c r="U67" s="245"/>
      <c r="V67" s="244">
        <v>432.58684173669474</v>
      </c>
      <c r="W67" s="245">
        <v>13.297911000713885</v>
      </c>
    </row>
    <row r="68" spans="1:23" ht="21.6" customHeight="1" x14ac:dyDescent="0.15">
      <c r="A68" s="28"/>
      <c r="B68" s="302"/>
      <c r="C68" s="18" t="s">
        <v>84</v>
      </c>
      <c r="D68" s="244"/>
      <c r="E68" s="245"/>
      <c r="F68" s="244">
        <v>67.28</v>
      </c>
      <c r="G68" s="245">
        <v>8.0000000000000018</v>
      </c>
      <c r="H68" s="244"/>
      <c r="I68" s="245"/>
      <c r="J68" s="244">
        <v>117.66666666666666</v>
      </c>
      <c r="K68" s="245">
        <v>8.6021505376344027</v>
      </c>
      <c r="L68" s="244">
        <v>5.125</v>
      </c>
      <c r="M68" s="245">
        <v>4.2553191489361701</v>
      </c>
      <c r="N68" s="244">
        <v>3.25</v>
      </c>
      <c r="O68" s="245">
        <v>5</v>
      </c>
      <c r="P68" s="244"/>
      <c r="Q68" s="245"/>
      <c r="R68" s="244"/>
      <c r="S68" s="245"/>
      <c r="T68" s="244"/>
      <c r="U68" s="245"/>
      <c r="V68" s="244">
        <v>193.32166666666666</v>
      </c>
      <c r="W68" s="245">
        <v>5.9427936076885528</v>
      </c>
    </row>
    <row r="69" spans="1:23" ht="21.6" customHeight="1" x14ac:dyDescent="0.15">
      <c r="A69" s="28"/>
      <c r="B69" s="27"/>
      <c r="C69" s="21" t="s">
        <v>114</v>
      </c>
      <c r="D69" s="246">
        <v>78.857142857142861</v>
      </c>
      <c r="E69" s="247">
        <v>27.272727272727277</v>
      </c>
      <c r="F69" s="246">
        <v>100.92</v>
      </c>
      <c r="G69" s="247">
        <v>12.000000000000004</v>
      </c>
      <c r="H69" s="246">
        <v>68.82352941176471</v>
      </c>
      <c r="I69" s="247">
        <v>12.499999999999998</v>
      </c>
      <c r="J69" s="246">
        <v>14.708333333333334</v>
      </c>
      <c r="K69" s="247">
        <v>1.0752688172043003</v>
      </c>
      <c r="L69" s="246"/>
      <c r="M69" s="247"/>
      <c r="N69" s="246"/>
      <c r="O69" s="247"/>
      <c r="P69" s="246"/>
      <c r="Q69" s="247"/>
      <c r="R69" s="246"/>
      <c r="S69" s="247"/>
      <c r="T69" s="246"/>
      <c r="U69" s="247"/>
      <c r="V69" s="246">
        <v>263.30900560224086</v>
      </c>
      <c r="W69" s="247">
        <v>8.0942353866517447</v>
      </c>
    </row>
    <row r="70" spans="1:23" ht="21.6" customHeight="1" x14ac:dyDescent="0.15">
      <c r="A70" s="28"/>
      <c r="B70" s="29"/>
      <c r="C70" s="23" t="s">
        <v>22</v>
      </c>
      <c r="D70" s="248">
        <v>289.14285714285711</v>
      </c>
      <c r="E70" s="249">
        <v>100</v>
      </c>
      <c r="F70" s="248">
        <v>840.99999999999977</v>
      </c>
      <c r="G70" s="249">
        <v>100</v>
      </c>
      <c r="H70" s="248">
        <v>550.58823529411779</v>
      </c>
      <c r="I70" s="249">
        <v>100</v>
      </c>
      <c r="J70" s="248">
        <v>1367.8750000000009</v>
      </c>
      <c r="K70" s="249">
        <v>100</v>
      </c>
      <c r="L70" s="248">
        <v>120.4375</v>
      </c>
      <c r="M70" s="249">
        <v>100</v>
      </c>
      <c r="N70" s="248">
        <v>65</v>
      </c>
      <c r="O70" s="249">
        <v>100</v>
      </c>
      <c r="P70" s="248">
        <v>10</v>
      </c>
      <c r="Q70" s="249">
        <v>100</v>
      </c>
      <c r="R70" s="248">
        <v>5</v>
      </c>
      <c r="S70" s="249">
        <v>100</v>
      </c>
      <c r="T70" s="248">
        <v>3.9999999999999996</v>
      </c>
      <c r="U70" s="249">
        <v>100</v>
      </c>
      <c r="V70" s="248">
        <v>3253.0435924369758</v>
      </c>
      <c r="W70" s="249">
        <v>100</v>
      </c>
    </row>
    <row r="71" spans="1:23" ht="21.6" customHeight="1" x14ac:dyDescent="0.15">
      <c r="A71" s="28"/>
      <c r="B71" s="301" t="s">
        <v>39</v>
      </c>
      <c r="C71" s="17" t="s">
        <v>18</v>
      </c>
      <c r="D71" s="242">
        <v>37.6</v>
      </c>
      <c r="E71" s="243">
        <v>80</v>
      </c>
      <c r="F71" s="242">
        <v>204.4</v>
      </c>
      <c r="G71" s="243">
        <v>40</v>
      </c>
      <c r="H71" s="242">
        <v>206.80000000000004</v>
      </c>
      <c r="I71" s="243">
        <v>61.111111111111107</v>
      </c>
      <c r="J71" s="242">
        <v>277.3499999999998</v>
      </c>
      <c r="K71" s="243">
        <v>71.666666666666643</v>
      </c>
      <c r="L71" s="242">
        <v>28.333333333333339</v>
      </c>
      <c r="M71" s="243">
        <v>94.444444444444443</v>
      </c>
      <c r="N71" s="242">
        <v>7</v>
      </c>
      <c r="O71" s="243">
        <v>100</v>
      </c>
      <c r="P71" s="242">
        <v>1</v>
      </c>
      <c r="Q71" s="243">
        <v>100</v>
      </c>
      <c r="R71" s="242"/>
      <c r="S71" s="243"/>
      <c r="T71" s="242"/>
      <c r="U71" s="243"/>
      <c r="V71" s="242">
        <v>762.48333333333323</v>
      </c>
      <c r="W71" s="243">
        <v>57.702689067150999</v>
      </c>
    </row>
    <row r="72" spans="1:23" ht="21.6" customHeight="1" x14ac:dyDescent="0.15">
      <c r="A72" s="28"/>
      <c r="B72" s="302"/>
      <c r="C72" s="18" t="s">
        <v>83</v>
      </c>
      <c r="D72" s="244"/>
      <c r="E72" s="245"/>
      <c r="F72" s="244">
        <v>68.13333333333334</v>
      </c>
      <c r="G72" s="245">
        <v>13.333333333333334</v>
      </c>
      <c r="H72" s="244"/>
      <c r="I72" s="245"/>
      <c r="J72" s="244">
        <v>58.050000000000011</v>
      </c>
      <c r="K72" s="245">
        <v>15.000000000000009</v>
      </c>
      <c r="L72" s="244">
        <v>1.6666666666666667</v>
      </c>
      <c r="M72" s="245">
        <v>5.5555555555555545</v>
      </c>
      <c r="N72" s="244"/>
      <c r="O72" s="245"/>
      <c r="P72" s="244"/>
      <c r="Q72" s="245"/>
      <c r="R72" s="244"/>
      <c r="S72" s="245"/>
      <c r="T72" s="244"/>
      <c r="U72" s="245"/>
      <c r="V72" s="244">
        <v>127.85000000000002</v>
      </c>
      <c r="W72" s="245">
        <v>9.6753443317693382</v>
      </c>
    </row>
    <row r="73" spans="1:23" ht="21.6" customHeight="1" x14ac:dyDescent="0.15">
      <c r="A73" s="28"/>
      <c r="B73" s="26"/>
      <c r="C73" s="18" t="s">
        <v>84</v>
      </c>
      <c r="D73" s="244"/>
      <c r="E73" s="245"/>
      <c r="F73" s="244">
        <v>170.33333333333334</v>
      </c>
      <c r="G73" s="245">
        <v>33.333333333333336</v>
      </c>
      <c r="H73" s="244">
        <v>94</v>
      </c>
      <c r="I73" s="245">
        <v>27.777777777777771</v>
      </c>
      <c r="J73" s="244">
        <v>51.600000000000009</v>
      </c>
      <c r="K73" s="245">
        <v>13.333333333333341</v>
      </c>
      <c r="L73" s="244"/>
      <c r="M73" s="245"/>
      <c r="N73" s="244"/>
      <c r="O73" s="245"/>
      <c r="P73" s="244"/>
      <c r="Q73" s="245"/>
      <c r="R73" s="244"/>
      <c r="S73" s="245"/>
      <c r="T73" s="244"/>
      <c r="U73" s="245"/>
      <c r="V73" s="244">
        <v>315.93333333333339</v>
      </c>
      <c r="W73" s="245">
        <v>23.908985419504575</v>
      </c>
    </row>
    <row r="74" spans="1:23" ht="21.6" customHeight="1" x14ac:dyDescent="0.15">
      <c r="A74" s="28"/>
      <c r="B74" s="27"/>
      <c r="C74" s="21" t="s">
        <v>114</v>
      </c>
      <c r="D74" s="246">
        <v>9.4</v>
      </c>
      <c r="E74" s="247">
        <v>20</v>
      </c>
      <c r="F74" s="246">
        <v>68.13333333333334</v>
      </c>
      <c r="G74" s="247">
        <v>13.333333333333334</v>
      </c>
      <c r="H74" s="246">
        <v>37.6</v>
      </c>
      <c r="I74" s="247">
        <v>11.111111111111109</v>
      </c>
      <c r="J74" s="246"/>
      <c r="K74" s="247"/>
      <c r="L74" s="246"/>
      <c r="M74" s="247"/>
      <c r="N74" s="246"/>
      <c r="O74" s="247"/>
      <c r="P74" s="246"/>
      <c r="Q74" s="247"/>
      <c r="R74" s="246"/>
      <c r="S74" s="247"/>
      <c r="T74" s="246"/>
      <c r="U74" s="247"/>
      <c r="V74" s="246">
        <v>115.13333333333335</v>
      </c>
      <c r="W74" s="247">
        <v>8.712981181575099</v>
      </c>
    </row>
    <row r="75" spans="1:23" ht="21.6" customHeight="1" x14ac:dyDescent="0.15">
      <c r="A75" s="28"/>
      <c r="B75" s="29"/>
      <c r="C75" s="23" t="s">
        <v>22</v>
      </c>
      <c r="D75" s="248">
        <v>47</v>
      </c>
      <c r="E75" s="249">
        <v>100</v>
      </c>
      <c r="F75" s="248">
        <v>511</v>
      </c>
      <c r="G75" s="249">
        <v>100</v>
      </c>
      <c r="H75" s="248">
        <v>338.40000000000009</v>
      </c>
      <c r="I75" s="249">
        <v>100</v>
      </c>
      <c r="J75" s="248">
        <v>386.99999999999983</v>
      </c>
      <c r="K75" s="249">
        <v>100</v>
      </c>
      <c r="L75" s="248">
        <v>30.000000000000007</v>
      </c>
      <c r="M75" s="249">
        <v>100</v>
      </c>
      <c r="N75" s="248">
        <v>7</v>
      </c>
      <c r="O75" s="249">
        <v>100</v>
      </c>
      <c r="P75" s="248">
        <v>1</v>
      </c>
      <c r="Q75" s="249">
        <v>100</v>
      </c>
      <c r="R75" s="248"/>
      <c r="S75" s="249"/>
      <c r="T75" s="248"/>
      <c r="U75" s="249"/>
      <c r="V75" s="248">
        <v>1321.3999999999999</v>
      </c>
      <c r="W75" s="249">
        <v>100</v>
      </c>
    </row>
    <row r="76" spans="1:23" ht="21.6" customHeight="1" x14ac:dyDescent="0.15">
      <c r="A76" s="28"/>
      <c r="B76" s="301" t="s">
        <v>121</v>
      </c>
      <c r="C76" s="17" t="s">
        <v>18</v>
      </c>
      <c r="D76" s="242"/>
      <c r="E76" s="243"/>
      <c r="F76" s="242">
        <v>244.42105263157896</v>
      </c>
      <c r="G76" s="243">
        <v>50</v>
      </c>
      <c r="H76" s="242"/>
      <c r="I76" s="243"/>
      <c r="J76" s="242">
        <v>305.34615384615375</v>
      </c>
      <c r="K76" s="243">
        <v>70.833333333333329</v>
      </c>
      <c r="L76" s="242">
        <v>51.428571428571431</v>
      </c>
      <c r="M76" s="243">
        <v>64.285714285714292</v>
      </c>
      <c r="N76" s="242">
        <v>16.799999999999997</v>
      </c>
      <c r="O76" s="243">
        <v>74.999999999999986</v>
      </c>
      <c r="P76" s="242"/>
      <c r="Q76" s="243"/>
      <c r="R76" s="242"/>
      <c r="S76" s="243"/>
      <c r="T76" s="242"/>
      <c r="U76" s="243"/>
      <c r="V76" s="242">
        <v>617.99577790630417</v>
      </c>
      <c r="W76" s="243">
        <v>46.682799134652178</v>
      </c>
    </row>
    <row r="77" spans="1:23" ht="21.6" customHeight="1" x14ac:dyDescent="0.15">
      <c r="A77" s="28"/>
      <c r="B77" s="302"/>
      <c r="C77" s="18" t="s">
        <v>83</v>
      </c>
      <c r="D77" s="244"/>
      <c r="E77" s="245"/>
      <c r="F77" s="244">
        <v>54.315789473684212</v>
      </c>
      <c r="G77" s="245">
        <v>11.111111111111111</v>
      </c>
      <c r="H77" s="244"/>
      <c r="I77" s="245"/>
      <c r="J77" s="244">
        <v>71.84615384615384</v>
      </c>
      <c r="K77" s="245">
        <v>16.666666666666668</v>
      </c>
      <c r="L77" s="244">
        <v>22.857142857142858</v>
      </c>
      <c r="M77" s="245">
        <v>28.571428571428573</v>
      </c>
      <c r="N77" s="244">
        <v>5.6</v>
      </c>
      <c r="O77" s="245">
        <v>25</v>
      </c>
      <c r="P77" s="244"/>
      <c r="Q77" s="245"/>
      <c r="R77" s="244"/>
      <c r="S77" s="245"/>
      <c r="T77" s="244"/>
      <c r="U77" s="245"/>
      <c r="V77" s="244">
        <v>154.61908617698091</v>
      </c>
      <c r="W77" s="245">
        <v>11.679775170693516</v>
      </c>
    </row>
    <row r="78" spans="1:23" ht="21.6" customHeight="1" x14ac:dyDescent="0.15">
      <c r="A78" s="28"/>
      <c r="B78" s="26"/>
      <c r="C78" s="18" t="s">
        <v>122</v>
      </c>
      <c r="D78" s="244"/>
      <c r="E78" s="245"/>
      <c r="F78" s="244">
        <v>190.10526315789474</v>
      </c>
      <c r="G78" s="245">
        <v>38.888888888888886</v>
      </c>
      <c r="H78" s="244">
        <v>206.5</v>
      </c>
      <c r="I78" s="245">
        <v>100</v>
      </c>
      <c r="J78" s="244">
        <v>35.92307692307692</v>
      </c>
      <c r="K78" s="245">
        <v>8.3333333333333339</v>
      </c>
      <c r="L78" s="244">
        <v>5.7142857142857144</v>
      </c>
      <c r="M78" s="245">
        <v>7.1428571428571432</v>
      </c>
      <c r="N78" s="244"/>
      <c r="O78" s="245"/>
      <c r="P78" s="244"/>
      <c r="Q78" s="245"/>
      <c r="R78" s="244"/>
      <c r="S78" s="245"/>
      <c r="T78" s="244"/>
      <c r="U78" s="245"/>
      <c r="V78" s="244">
        <v>438.24262579525737</v>
      </c>
      <c r="W78" s="245">
        <v>33.10442110389998</v>
      </c>
    </row>
    <row r="79" spans="1:23" ht="21.6" customHeight="1" x14ac:dyDescent="0.15">
      <c r="A79" s="28"/>
      <c r="B79" s="27"/>
      <c r="C79" s="21" t="s">
        <v>117</v>
      </c>
      <c r="D79" s="246">
        <v>95</v>
      </c>
      <c r="E79" s="247">
        <v>100</v>
      </c>
      <c r="F79" s="246"/>
      <c r="G79" s="247"/>
      <c r="H79" s="246"/>
      <c r="I79" s="247"/>
      <c r="J79" s="246">
        <v>17.96153846153846</v>
      </c>
      <c r="K79" s="247">
        <v>4.166666666666667</v>
      </c>
      <c r="L79" s="246"/>
      <c r="M79" s="247"/>
      <c r="N79" s="246"/>
      <c r="O79" s="247"/>
      <c r="P79" s="246"/>
      <c r="Q79" s="247"/>
      <c r="R79" s="246"/>
      <c r="S79" s="247"/>
      <c r="T79" s="246"/>
      <c r="U79" s="247"/>
      <c r="V79" s="246">
        <v>112.96153846153845</v>
      </c>
      <c r="W79" s="247">
        <v>8.533004590754329</v>
      </c>
    </row>
    <row r="80" spans="1:23" ht="21.6" customHeight="1" x14ac:dyDescent="0.15">
      <c r="A80" s="28"/>
      <c r="B80" s="29"/>
      <c r="C80" s="23" t="s">
        <v>22</v>
      </c>
      <c r="D80" s="248">
        <v>95</v>
      </c>
      <c r="E80" s="249">
        <v>100</v>
      </c>
      <c r="F80" s="248">
        <v>488.84210526315792</v>
      </c>
      <c r="G80" s="249">
        <v>100</v>
      </c>
      <c r="H80" s="248">
        <v>206.5</v>
      </c>
      <c r="I80" s="249">
        <v>100</v>
      </c>
      <c r="J80" s="248">
        <v>431.07692307692298</v>
      </c>
      <c r="K80" s="249">
        <v>100</v>
      </c>
      <c r="L80" s="248">
        <v>80</v>
      </c>
      <c r="M80" s="249">
        <v>100</v>
      </c>
      <c r="N80" s="248">
        <v>22.4</v>
      </c>
      <c r="O80" s="249">
        <v>100</v>
      </c>
      <c r="P80" s="248"/>
      <c r="Q80" s="249"/>
      <c r="R80" s="248"/>
      <c r="S80" s="249"/>
      <c r="T80" s="248"/>
      <c r="U80" s="249"/>
      <c r="V80" s="248">
        <v>1323.8190283400809</v>
      </c>
      <c r="W80" s="249">
        <v>100</v>
      </c>
    </row>
    <row r="81" spans="1:23" ht="21.6" customHeight="1" x14ac:dyDescent="0.15">
      <c r="A81" s="28"/>
      <c r="B81" s="304" t="s">
        <v>41</v>
      </c>
      <c r="C81" s="17" t="s">
        <v>18</v>
      </c>
      <c r="D81" s="242">
        <v>1344.6777126099705</v>
      </c>
      <c r="E81" s="243">
        <v>52.975345120043642</v>
      </c>
      <c r="F81" s="242">
        <v>3228.1458578263855</v>
      </c>
      <c r="G81" s="243">
        <v>56.376445806268535</v>
      </c>
      <c r="H81" s="242">
        <v>2140.9945423330623</v>
      </c>
      <c r="I81" s="243">
        <v>57.233552924639859</v>
      </c>
      <c r="J81" s="242">
        <v>3747.8193273621364</v>
      </c>
      <c r="K81" s="243">
        <v>73.012491196964248</v>
      </c>
      <c r="L81" s="242">
        <v>413.55512906097044</v>
      </c>
      <c r="M81" s="243">
        <v>80.503847316094266</v>
      </c>
      <c r="N81" s="242">
        <v>205.35982905982917</v>
      </c>
      <c r="O81" s="243">
        <v>88.352539231676928</v>
      </c>
      <c r="P81" s="242">
        <v>26.611111111111114</v>
      </c>
      <c r="Q81" s="243">
        <v>98.155737704918039</v>
      </c>
      <c r="R81" s="242">
        <v>7</v>
      </c>
      <c r="S81" s="243">
        <v>100</v>
      </c>
      <c r="T81" s="242">
        <v>7</v>
      </c>
      <c r="U81" s="243">
        <v>100</v>
      </c>
      <c r="V81" s="242">
        <v>11121.163509363467</v>
      </c>
      <c r="W81" s="243">
        <v>62.040889109546256</v>
      </c>
    </row>
    <row r="82" spans="1:23" ht="21.6" customHeight="1" x14ac:dyDescent="0.15">
      <c r="A82" s="28"/>
      <c r="B82" s="305"/>
      <c r="C82" s="18" t="s">
        <v>83</v>
      </c>
      <c r="D82" s="244">
        <v>117.47779639715122</v>
      </c>
      <c r="E82" s="245">
        <v>4.6281921308875269</v>
      </c>
      <c r="F82" s="244">
        <v>888.12561631351127</v>
      </c>
      <c r="G82" s="245">
        <v>15.510255075949644</v>
      </c>
      <c r="H82" s="244">
        <v>663.82208367217845</v>
      </c>
      <c r="I82" s="245">
        <v>17.745442880482596</v>
      </c>
      <c r="J82" s="244">
        <v>826.45412456868939</v>
      </c>
      <c r="K82" s="245">
        <v>16.100422465465257</v>
      </c>
      <c r="L82" s="244">
        <v>69.127197374276804</v>
      </c>
      <c r="M82" s="245">
        <v>13.456501810156109</v>
      </c>
      <c r="N82" s="244">
        <v>14.83005698005698</v>
      </c>
      <c r="O82" s="245">
        <v>6.3803772974351078</v>
      </c>
      <c r="P82" s="244"/>
      <c r="Q82" s="245"/>
      <c r="R82" s="244"/>
      <c r="S82" s="245"/>
      <c r="T82" s="244"/>
      <c r="U82" s="245"/>
      <c r="V82" s="244">
        <v>2579.8368753058644</v>
      </c>
      <c r="W82" s="245">
        <v>14.391962978227124</v>
      </c>
    </row>
    <row r="83" spans="1:23" ht="21.6" customHeight="1" x14ac:dyDescent="0.15">
      <c r="A83" s="28"/>
      <c r="B83" s="305"/>
      <c r="C83" s="18" t="s">
        <v>84</v>
      </c>
      <c r="D83" s="244">
        <v>369.64222873900297</v>
      </c>
      <c r="E83" s="245">
        <v>14.562541235537394</v>
      </c>
      <c r="F83" s="244">
        <v>1246.2629687856008</v>
      </c>
      <c r="G83" s="245">
        <v>21.764777619871552</v>
      </c>
      <c r="H83" s="244">
        <v>695.24039938556064</v>
      </c>
      <c r="I83" s="245">
        <v>18.585324440024269</v>
      </c>
      <c r="J83" s="244">
        <v>488.98466703857514</v>
      </c>
      <c r="K83" s="245">
        <v>9.5260698499927248</v>
      </c>
      <c r="L83" s="244">
        <v>24.297229639519358</v>
      </c>
      <c r="M83" s="245">
        <v>4.72976957037225</v>
      </c>
      <c r="N83" s="244">
        <v>10.736229819563153</v>
      </c>
      <c r="O83" s="245">
        <v>4.6190784764283066</v>
      </c>
      <c r="P83" s="244">
        <v>0.5</v>
      </c>
      <c r="Q83" s="245">
        <v>1.8442622950819669</v>
      </c>
      <c r="R83" s="244"/>
      <c r="S83" s="245"/>
      <c r="T83" s="244"/>
      <c r="U83" s="245"/>
      <c r="V83" s="244">
        <v>2835.6637234078216</v>
      </c>
      <c r="W83" s="245">
        <v>15.819127060562129</v>
      </c>
    </row>
    <row r="84" spans="1:23" ht="21.6" customHeight="1" x14ac:dyDescent="0.15">
      <c r="A84" s="28"/>
      <c r="B84" s="27"/>
      <c r="C84" s="21" t="s">
        <v>114</v>
      </c>
      <c r="D84" s="246">
        <v>706.51080854629242</v>
      </c>
      <c r="E84" s="247">
        <v>27.83392151353145</v>
      </c>
      <c r="F84" s="246">
        <v>363.51978354978354</v>
      </c>
      <c r="G84" s="247">
        <v>6.3485214979102835</v>
      </c>
      <c r="H84" s="246">
        <v>240.74611005692597</v>
      </c>
      <c r="I84" s="247">
        <v>6.4356797548532763</v>
      </c>
      <c r="J84" s="246">
        <v>69.86261957891692</v>
      </c>
      <c r="K84" s="247">
        <v>1.3610164875777802</v>
      </c>
      <c r="L84" s="246">
        <v>6.7289719626168214</v>
      </c>
      <c r="M84" s="247">
        <v>1.309881303377378</v>
      </c>
      <c r="N84" s="246">
        <v>1.5061728395061729</v>
      </c>
      <c r="O84" s="247">
        <v>0.64800499445967974</v>
      </c>
      <c r="P84" s="246"/>
      <c r="Q84" s="247"/>
      <c r="R84" s="246"/>
      <c r="S84" s="247"/>
      <c r="T84" s="246"/>
      <c r="U84" s="247"/>
      <c r="V84" s="246">
        <v>1388.8744665340421</v>
      </c>
      <c r="W84" s="247">
        <v>7.7480208516645206</v>
      </c>
    </row>
    <row r="85" spans="1:23" ht="21.6" customHeight="1" x14ac:dyDescent="0.15">
      <c r="A85" s="28"/>
      <c r="B85" s="29"/>
      <c r="C85" s="23" t="s">
        <v>22</v>
      </c>
      <c r="D85" s="248">
        <v>2538.3085462924168</v>
      </c>
      <c r="E85" s="249">
        <v>100</v>
      </c>
      <c r="F85" s="248">
        <v>5726.0542264752803</v>
      </c>
      <c r="G85" s="249">
        <v>100</v>
      </c>
      <c r="H85" s="248">
        <v>3740.8031354477275</v>
      </c>
      <c r="I85" s="249">
        <v>100</v>
      </c>
      <c r="J85" s="248">
        <v>5133.1207385483176</v>
      </c>
      <c r="K85" s="249">
        <v>100</v>
      </c>
      <c r="L85" s="248">
        <v>513.70852803738342</v>
      </c>
      <c r="M85" s="249">
        <v>100</v>
      </c>
      <c r="N85" s="248">
        <v>232.43228869895543</v>
      </c>
      <c r="O85" s="249">
        <v>100</v>
      </c>
      <c r="P85" s="248">
        <v>27.111111111111114</v>
      </c>
      <c r="Q85" s="249">
        <v>100</v>
      </c>
      <c r="R85" s="248">
        <v>7</v>
      </c>
      <c r="S85" s="249">
        <v>100</v>
      </c>
      <c r="T85" s="248">
        <v>7</v>
      </c>
      <c r="U85" s="249">
        <v>100</v>
      </c>
      <c r="V85" s="248">
        <v>17925.53857461119</v>
      </c>
      <c r="W85" s="249">
        <v>100</v>
      </c>
    </row>
    <row r="86" spans="1:23" ht="21.6" customHeight="1" x14ac:dyDescent="0.15">
      <c r="A86" s="28"/>
      <c r="B86" s="301" t="s">
        <v>42</v>
      </c>
      <c r="C86" s="17" t="s">
        <v>18</v>
      </c>
      <c r="D86" s="275">
        <v>144.57142857142858</v>
      </c>
      <c r="E86" s="276">
        <v>57.142857142857146</v>
      </c>
      <c r="F86" s="242">
        <v>387.33333333333331</v>
      </c>
      <c r="G86" s="243">
        <v>63.63636363636364</v>
      </c>
      <c r="H86" s="242">
        <v>95.076923076923066</v>
      </c>
      <c r="I86" s="243">
        <v>49.999999999999993</v>
      </c>
      <c r="J86" s="242">
        <v>481.68421052631538</v>
      </c>
      <c r="K86" s="243">
        <v>84.210526315789465</v>
      </c>
      <c r="L86" s="242">
        <v>18</v>
      </c>
      <c r="M86" s="243">
        <v>100</v>
      </c>
      <c r="N86" s="242">
        <v>8</v>
      </c>
      <c r="O86" s="243">
        <v>100</v>
      </c>
      <c r="P86" s="242"/>
      <c r="Q86" s="243"/>
      <c r="R86" s="242"/>
      <c r="S86" s="243"/>
      <c r="T86" s="242"/>
      <c r="U86" s="243"/>
      <c r="V86" s="242">
        <v>1134.6658955080004</v>
      </c>
      <c r="W86" s="243">
        <v>68.775111394886821</v>
      </c>
    </row>
    <row r="87" spans="1:23" ht="21.6" customHeight="1" x14ac:dyDescent="0.15">
      <c r="A87" s="28"/>
      <c r="B87" s="302"/>
      <c r="C87" s="18" t="s">
        <v>118</v>
      </c>
      <c r="D87" s="244">
        <v>36.142857142857146</v>
      </c>
      <c r="E87" s="245">
        <v>14.285714285714286</v>
      </c>
      <c r="F87" s="244">
        <v>55.333333333333336</v>
      </c>
      <c r="G87" s="245">
        <v>9.0909090909090917</v>
      </c>
      <c r="H87" s="244">
        <v>47.53846153846154</v>
      </c>
      <c r="I87" s="245">
        <v>25</v>
      </c>
      <c r="J87" s="244">
        <v>45.157894736842103</v>
      </c>
      <c r="K87" s="245">
        <v>7.894736842105269</v>
      </c>
      <c r="L87" s="244"/>
      <c r="M87" s="245"/>
      <c r="N87" s="244"/>
      <c r="O87" s="245"/>
      <c r="P87" s="244"/>
      <c r="Q87" s="245"/>
      <c r="R87" s="244"/>
      <c r="S87" s="245"/>
      <c r="T87" s="244"/>
      <c r="U87" s="245"/>
      <c r="V87" s="244">
        <v>184.17254675149414</v>
      </c>
      <c r="W87" s="245">
        <v>11.163186863074886</v>
      </c>
    </row>
    <row r="88" spans="1:23" ht="21.6" customHeight="1" x14ac:dyDescent="0.15">
      <c r="A88" s="28"/>
      <c r="B88" s="302"/>
      <c r="C88" s="18" t="s">
        <v>84</v>
      </c>
      <c r="D88" s="244"/>
      <c r="E88" s="245"/>
      <c r="F88" s="244">
        <v>166</v>
      </c>
      <c r="G88" s="245">
        <v>27.272727272727273</v>
      </c>
      <c r="H88" s="244">
        <v>31.692307692307693</v>
      </c>
      <c r="I88" s="245">
        <v>16.666666666666668</v>
      </c>
      <c r="J88" s="244"/>
      <c r="K88" s="245"/>
      <c r="L88" s="244"/>
      <c r="M88" s="245"/>
      <c r="N88" s="244"/>
      <c r="O88" s="245"/>
      <c r="P88" s="244"/>
      <c r="Q88" s="245"/>
      <c r="R88" s="244"/>
      <c r="S88" s="245"/>
      <c r="T88" s="244"/>
      <c r="U88" s="245"/>
      <c r="V88" s="244">
        <v>197.69230769230768</v>
      </c>
      <c r="W88" s="245">
        <v>11.982655455915953</v>
      </c>
    </row>
    <row r="89" spans="1:23" ht="21.6" customHeight="1" x14ac:dyDescent="0.15">
      <c r="A89" s="28"/>
      <c r="B89" s="27"/>
      <c r="C89" s="21" t="s">
        <v>114</v>
      </c>
      <c r="D89" s="246">
        <v>72.285714285714292</v>
      </c>
      <c r="E89" s="247">
        <v>28.571428571428573</v>
      </c>
      <c r="F89" s="246"/>
      <c r="G89" s="247"/>
      <c r="H89" s="246">
        <v>15.846153846153847</v>
      </c>
      <c r="I89" s="247">
        <v>8.3333333333333339</v>
      </c>
      <c r="J89" s="246">
        <v>45.157894736842103</v>
      </c>
      <c r="K89" s="247">
        <v>7.894736842105269</v>
      </c>
      <c r="L89" s="246"/>
      <c r="M89" s="247"/>
      <c r="N89" s="246"/>
      <c r="O89" s="247"/>
      <c r="P89" s="246"/>
      <c r="Q89" s="247"/>
      <c r="R89" s="246"/>
      <c r="S89" s="247"/>
      <c r="T89" s="246"/>
      <c r="U89" s="247"/>
      <c r="V89" s="246">
        <v>133.28976286871026</v>
      </c>
      <c r="W89" s="247">
        <v>8.0790462861223471</v>
      </c>
    </row>
    <row r="90" spans="1:23" ht="21.6" customHeight="1" x14ac:dyDescent="0.15">
      <c r="A90" s="28"/>
      <c r="B90" s="29"/>
      <c r="C90" s="23" t="s">
        <v>22</v>
      </c>
      <c r="D90" s="252">
        <v>253</v>
      </c>
      <c r="E90" s="253">
        <v>100</v>
      </c>
      <c r="F90" s="248">
        <v>608.66666666666663</v>
      </c>
      <c r="G90" s="249">
        <v>100</v>
      </c>
      <c r="H90" s="248">
        <v>190.15384615384616</v>
      </c>
      <c r="I90" s="249">
        <v>100</v>
      </c>
      <c r="J90" s="248">
        <v>571.99999999999955</v>
      </c>
      <c r="K90" s="249">
        <v>100</v>
      </c>
      <c r="L90" s="248">
        <v>18</v>
      </c>
      <c r="M90" s="249">
        <v>100</v>
      </c>
      <c r="N90" s="248">
        <v>8</v>
      </c>
      <c r="O90" s="249">
        <v>100</v>
      </c>
      <c r="P90" s="248"/>
      <c r="Q90" s="249"/>
      <c r="R90" s="248"/>
      <c r="S90" s="249"/>
      <c r="T90" s="248"/>
      <c r="U90" s="249"/>
      <c r="V90" s="248">
        <v>1649.8205128205122</v>
      </c>
      <c r="W90" s="249">
        <v>100</v>
      </c>
    </row>
    <row r="91" spans="1:23" ht="21.6" customHeight="1" x14ac:dyDescent="0.15">
      <c r="A91" s="28"/>
      <c r="B91" s="301" t="s">
        <v>43</v>
      </c>
      <c r="C91" s="17" t="s">
        <v>18</v>
      </c>
      <c r="D91" s="242">
        <v>115</v>
      </c>
      <c r="E91" s="243">
        <v>83.333333333333329</v>
      </c>
      <c r="F91" s="242">
        <v>120.42857142857144</v>
      </c>
      <c r="G91" s="243">
        <v>60.000000000000007</v>
      </c>
      <c r="H91" s="242">
        <v>300.8</v>
      </c>
      <c r="I91" s="243">
        <v>100</v>
      </c>
      <c r="J91" s="242">
        <v>85.5</v>
      </c>
      <c r="K91" s="243">
        <v>42.857142857142854</v>
      </c>
      <c r="L91" s="242">
        <v>22.666666666666668</v>
      </c>
      <c r="M91" s="243">
        <v>100</v>
      </c>
      <c r="N91" s="242">
        <v>15</v>
      </c>
      <c r="O91" s="243">
        <v>83.333333333333329</v>
      </c>
      <c r="P91" s="242"/>
      <c r="Q91" s="243"/>
      <c r="R91" s="242"/>
      <c r="S91" s="243"/>
      <c r="T91" s="242"/>
      <c r="U91" s="243"/>
      <c r="V91" s="242">
        <v>659.39523809523814</v>
      </c>
      <c r="W91" s="243">
        <v>74.958453551882997</v>
      </c>
    </row>
    <row r="92" spans="1:23" ht="21.6" customHeight="1" x14ac:dyDescent="0.15">
      <c r="A92" s="28"/>
      <c r="B92" s="302"/>
      <c r="C92" s="18" t="s">
        <v>83</v>
      </c>
      <c r="D92" s="244"/>
      <c r="E92" s="245"/>
      <c r="F92" s="244">
        <v>40.142857142857146</v>
      </c>
      <c r="G92" s="245">
        <v>20</v>
      </c>
      <c r="H92" s="244"/>
      <c r="I92" s="245"/>
      <c r="J92" s="244">
        <v>76</v>
      </c>
      <c r="K92" s="245">
        <v>38.095238095238095</v>
      </c>
      <c r="L92" s="244"/>
      <c r="M92" s="245"/>
      <c r="N92" s="244"/>
      <c r="O92" s="245"/>
      <c r="P92" s="244"/>
      <c r="Q92" s="245"/>
      <c r="R92" s="244"/>
      <c r="S92" s="245"/>
      <c r="T92" s="244"/>
      <c r="U92" s="245"/>
      <c r="V92" s="244">
        <v>116.14285714285714</v>
      </c>
      <c r="W92" s="245">
        <v>13.202838691516947</v>
      </c>
    </row>
    <row r="93" spans="1:23" ht="21.6" customHeight="1" x14ac:dyDescent="0.15">
      <c r="A93" s="28"/>
      <c r="B93" s="26"/>
      <c r="C93" s="18" t="s">
        <v>84</v>
      </c>
      <c r="D93" s="244"/>
      <c r="E93" s="245"/>
      <c r="F93" s="244">
        <v>40.142857142857146</v>
      </c>
      <c r="G93" s="245">
        <v>20</v>
      </c>
      <c r="H93" s="244"/>
      <c r="I93" s="245"/>
      <c r="J93" s="244">
        <v>19</v>
      </c>
      <c r="K93" s="245">
        <v>9.5238095238095237</v>
      </c>
      <c r="L93" s="244"/>
      <c r="M93" s="245"/>
      <c r="N93" s="244"/>
      <c r="O93" s="245"/>
      <c r="P93" s="244"/>
      <c r="Q93" s="245"/>
      <c r="R93" s="244"/>
      <c r="S93" s="245"/>
      <c r="T93" s="244"/>
      <c r="U93" s="245"/>
      <c r="V93" s="244">
        <v>59.142857142857146</v>
      </c>
      <c r="W93" s="245">
        <v>6.7232167506617664</v>
      </c>
    </row>
    <row r="94" spans="1:23" ht="21.6" customHeight="1" x14ac:dyDescent="0.15">
      <c r="A94" s="28"/>
      <c r="B94" s="27"/>
      <c r="C94" s="21" t="s">
        <v>114</v>
      </c>
      <c r="D94" s="246">
        <v>23</v>
      </c>
      <c r="E94" s="247">
        <v>16.666666666666668</v>
      </c>
      <c r="F94" s="246"/>
      <c r="G94" s="247"/>
      <c r="H94" s="246"/>
      <c r="I94" s="247"/>
      <c r="J94" s="246">
        <v>19</v>
      </c>
      <c r="K94" s="247">
        <v>9.5238095238095237</v>
      </c>
      <c r="L94" s="246"/>
      <c r="M94" s="247"/>
      <c r="N94" s="246">
        <v>3</v>
      </c>
      <c r="O94" s="247">
        <v>16.666666666666668</v>
      </c>
      <c r="P94" s="246"/>
      <c r="Q94" s="247"/>
      <c r="R94" s="246"/>
      <c r="S94" s="247"/>
      <c r="T94" s="246"/>
      <c r="U94" s="247"/>
      <c r="V94" s="246">
        <v>45</v>
      </c>
      <c r="W94" s="247">
        <v>5.1154910059383001</v>
      </c>
    </row>
    <row r="95" spans="1:23" ht="21.6" customHeight="1" x14ac:dyDescent="0.15">
      <c r="A95" s="28"/>
      <c r="B95" s="29"/>
      <c r="C95" s="23" t="s">
        <v>22</v>
      </c>
      <c r="D95" s="248">
        <v>138</v>
      </c>
      <c r="E95" s="249">
        <v>100</v>
      </c>
      <c r="F95" s="248">
        <v>200.71428571428572</v>
      </c>
      <c r="G95" s="249">
        <v>100</v>
      </c>
      <c r="H95" s="248">
        <v>300.8</v>
      </c>
      <c r="I95" s="249">
        <v>100</v>
      </c>
      <c r="J95" s="248">
        <v>199.5</v>
      </c>
      <c r="K95" s="249">
        <v>100</v>
      </c>
      <c r="L95" s="248">
        <v>22.666666666666668</v>
      </c>
      <c r="M95" s="249">
        <v>100</v>
      </c>
      <c r="N95" s="248">
        <v>18</v>
      </c>
      <c r="O95" s="249">
        <v>100</v>
      </c>
      <c r="P95" s="248"/>
      <c r="Q95" s="249"/>
      <c r="R95" s="248"/>
      <c r="S95" s="249"/>
      <c r="T95" s="248"/>
      <c r="U95" s="249"/>
      <c r="V95" s="248">
        <v>879.68095238095236</v>
      </c>
      <c r="W95" s="249">
        <v>100</v>
      </c>
    </row>
    <row r="96" spans="1:23" ht="21.6" customHeight="1" x14ac:dyDescent="0.15">
      <c r="A96" s="28"/>
      <c r="B96" s="301" t="s">
        <v>44</v>
      </c>
      <c r="C96" s="17" t="s">
        <v>18</v>
      </c>
      <c r="D96" s="242">
        <v>251.73333333333332</v>
      </c>
      <c r="E96" s="243">
        <v>72.72727272727272</v>
      </c>
      <c r="F96" s="242">
        <v>498.66666666666669</v>
      </c>
      <c r="G96" s="243">
        <v>70.270270270270274</v>
      </c>
      <c r="H96" s="242">
        <v>238.79999999999993</v>
      </c>
      <c r="I96" s="243">
        <v>60</v>
      </c>
      <c r="J96" s="242">
        <v>529.404255319149</v>
      </c>
      <c r="K96" s="243">
        <v>82.978723404255319</v>
      </c>
      <c r="L96" s="242">
        <v>34</v>
      </c>
      <c r="M96" s="243">
        <v>80.952380952380949</v>
      </c>
      <c r="N96" s="242">
        <v>11</v>
      </c>
      <c r="O96" s="243">
        <v>100</v>
      </c>
      <c r="P96" s="242"/>
      <c r="Q96" s="243"/>
      <c r="R96" s="242"/>
      <c r="S96" s="243"/>
      <c r="T96" s="242"/>
      <c r="U96" s="243"/>
      <c r="V96" s="242">
        <v>1563.6042553191489</v>
      </c>
      <c r="W96" s="243">
        <v>72.902972229995868</v>
      </c>
    </row>
    <row r="97" spans="1:23" ht="21.6" customHeight="1" x14ac:dyDescent="0.15">
      <c r="A97" s="28"/>
      <c r="B97" s="302"/>
      <c r="C97" s="18" t="s">
        <v>83</v>
      </c>
      <c r="D97" s="244"/>
      <c r="E97" s="245"/>
      <c r="F97" s="244">
        <v>76.717948717948715</v>
      </c>
      <c r="G97" s="245">
        <v>10.810810810810811</v>
      </c>
      <c r="H97" s="244">
        <v>63.68</v>
      </c>
      <c r="I97" s="245">
        <v>16.000000000000004</v>
      </c>
      <c r="J97" s="244">
        <v>27.148936170212767</v>
      </c>
      <c r="K97" s="245">
        <v>4.2553191489361692</v>
      </c>
      <c r="L97" s="244">
        <v>8</v>
      </c>
      <c r="M97" s="245">
        <v>19.047619047619047</v>
      </c>
      <c r="N97" s="244"/>
      <c r="O97" s="245"/>
      <c r="P97" s="244"/>
      <c r="Q97" s="245"/>
      <c r="R97" s="244"/>
      <c r="S97" s="245"/>
      <c r="T97" s="244"/>
      <c r="U97" s="245"/>
      <c r="V97" s="244">
        <v>175.54688488816149</v>
      </c>
      <c r="W97" s="245">
        <v>8.1848649557759909</v>
      </c>
    </row>
    <row r="98" spans="1:23" ht="21.6" customHeight="1" x14ac:dyDescent="0.15">
      <c r="A98" s="28"/>
      <c r="B98" s="302"/>
      <c r="C98" s="18" t="s">
        <v>84</v>
      </c>
      <c r="D98" s="244">
        <v>31.466666666666665</v>
      </c>
      <c r="E98" s="245">
        <v>9.0909090909090899</v>
      </c>
      <c r="F98" s="244">
        <v>76.717948717948715</v>
      </c>
      <c r="G98" s="245">
        <v>10.810810810810811</v>
      </c>
      <c r="H98" s="244">
        <v>63.68</v>
      </c>
      <c r="I98" s="245">
        <v>16.000000000000004</v>
      </c>
      <c r="J98" s="244">
        <v>81.446808510638306</v>
      </c>
      <c r="K98" s="245">
        <v>12.76595744680851</v>
      </c>
      <c r="L98" s="244"/>
      <c r="M98" s="245"/>
      <c r="N98" s="244"/>
      <c r="O98" s="245"/>
      <c r="P98" s="244"/>
      <c r="Q98" s="245"/>
      <c r="R98" s="244"/>
      <c r="S98" s="245"/>
      <c r="T98" s="244"/>
      <c r="U98" s="245"/>
      <c r="V98" s="244">
        <v>253.31142389525368</v>
      </c>
      <c r="W98" s="245">
        <v>11.810632798519112</v>
      </c>
    </row>
    <row r="99" spans="1:23" ht="21.6" customHeight="1" x14ac:dyDescent="0.15">
      <c r="A99" s="28"/>
      <c r="B99" s="27"/>
      <c r="C99" s="21" t="s">
        <v>123</v>
      </c>
      <c r="D99" s="246">
        <v>62.93333333333333</v>
      </c>
      <c r="E99" s="247">
        <v>18.18181818181818</v>
      </c>
      <c r="F99" s="246">
        <v>57.538461538461533</v>
      </c>
      <c r="G99" s="247">
        <v>8.108108108108107</v>
      </c>
      <c r="H99" s="246">
        <v>31.84</v>
      </c>
      <c r="I99" s="247">
        <v>8.0000000000000018</v>
      </c>
      <c r="J99" s="246"/>
      <c r="K99" s="247"/>
      <c r="L99" s="246"/>
      <c r="M99" s="247"/>
      <c r="N99" s="246"/>
      <c r="O99" s="247"/>
      <c r="P99" s="246"/>
      <c r="Q99" s="247"/>
      <c r="R99" s="246"/>
      <c r="S99" s="247"/>
      <c r="T99" s="246"/>
      <c r="U99" s="247"/>
      <c r="V99" s="246">
        <v>152.31179487179486</v>
      </c>
      <c r="W99" s="247">
        <v>7.1015300157090211</v>
      </c>
    </row>
    <row r="100" spans="1:23" ht="21.6" customHeight="1" x14ac:dyDescent="0.15">
      <c r="A100" s="28"/>
      <c r="B100" s="29"/>
      <c r="C100" s="23" t="s">
        <v>22</v>
      </c>
      <c r="D100" s="248">
        <v>346.13333333333333</v>
      </c>
      <c r="E100" s="249">
        <v>100</v>
      </c>
      <c r="F100" s="248">
        <v>709.64102564102564</v>
      </c>
      <c r="G100" s="249">
        <v>100</v>
      </c>
      <c r="H100" s="248">
        <v>397.99999999999989</v>
      </c>
      <c r="I100" s="249">
        <v>100</v>
      </c>
      <c r="J100" s="248">
        <v>638.00000000000011</v>
      </c>
      <c r="K100" s="249">
        <v>100</v>
      </c>
      <c r="L100" s="248">
        <v>42</v>
      </c>
      <c r="M100" s="249">
        <v>100</v>
      </c>
      <c r="N100" s="248">
        <v>11</v>
      </c>
      <c r="O100" s="249">
        <v>100</v>
      </c>
      <c r="P100" s="248"/>
      <c r="Q100" s="249"/>
      <c r="R100" s="248"/>
      <c r="S100" s="249"/>
      <c r="T100" s="248"/>
      <c r="U100" s="249"/>
      <c r="V100" s="248">
        <v>2144.7743589743591</v>
      </c>
      <c r="W100" s="249">
        <v>100</v>
      </c>
    </row>
    <row r="101" spans="1:23" ht="21.6" customHeight="1" x14ac:dyDescent="0.15">
      <c r="A101" s="28"/>
      <c r="B101" s="301" t="s">
        <v>45</v>
      </c>
      <c r="C101" s="17" t="s">
        <v>18</v>
      </c>
      <c r="D101" s="242">
        <v>20.25</v>
      </c>
      <c r="E101" s="243">
        <v>25</v>
      </c>
      <c r="F101" s="242">
        <v>256</v>
      </c>
      <c r="G101" s="243">
        <v>57.142857142857146</v>
      </c>
      <c r="H101" s="242">
        <v>86.5</v>
      </c>
      <c r="I101" s="243">
        <v>50</v>
      </c>
      <c r="J101" s="242">
        <v>275</v>
      </c>
      <c r="K101" s="243">
        <v>62.5</v>
      </c>
      <c r="L101" s="242">
        <v>33.600000000000009</v>
      </c>
      <c r="M101" s="243">
        <v>88.888888888888886</v>
      </c>
      <c r="N101" s="242">
        <v>14.000000000000002</v>
      </c>
      <c r="O101" s="243">
        <v>100</v>
      </c>
      <c r="P101" s="242"/>
      <c r="Q101" s="243"/>
      <c r="R101" s="242"/>
      <c r="S101" s="243"/>
      <c r="T101" s="242"/>
      <c r="U101" s="243"/>
      <c r="V101" s="242">
        <v>685.35</v>
      </c>
      <c r="W101" s="243">
        <v>57.409113754397723</v>
      </c>
    </row>
    <row r="102" spans="1:23" ht="21.6" customHeight="1" x14ac:dyDescent="0.15">
      <c r="A102" s="28"/>
      <c r="B102" s="302"/>
      <c r="C102" s="18" t="s">
        <v>83</v>
      </c>
      <c r="D102" s="244">
        <v>20.25</v>
      </c>
      <c r="E102" s="245">
        <v>25</v>
      </c>
      <c r="F102" s="244">
        <v>128</v>
      </c>
      <c r="G102" s="245">
        <v>28.571428571428573</v>
      </c>
      <c r="H102" s="244">
        <v>17.3</v>
      </c>
      <c r="I102" s="245">
        <v>10</v>
      </c>
      <c r="J102" s="244">
        <v>77</v>
      </c>
      <c r="K102" s="245">
        <v>17.5</v>
      </c>
      <c r="L102" s="244"/>
      <c r="M102" s="245"/>
      <c r="N102" s="244"/>
      <c r="O102" s="245"/>
      <c r="P102" s="244"/>
      <c r="Q102" s="245"/>
      <c r="R102" s="244"/>
      <c r="S102" s="245"/>
      <c r="T102" s="244"/>
      <c r="U102" s="245"/>
      <c r="V102" s="244">
        <v>242.55</v>
      </c>
      <c r="W102" s="245">
        <v>20.317473613670632</v>
      </c>
    </row>
    <row r="103" spans="1:23" ht="21.6" customHeight="1" x14ac:dyDescent="0.15">
      <c r="A103" s="28"/>
      <c r="B103" s="302"/>
      <c r="C103" s="18" t="s">
        <v>84</v>
      </c>
      <c r="D103" s="244">
        <v>20.25</v>
      </c>
      <c r="E103" s="245">
        <v>25</v>
      </c>
      <c r="F103" s="244">
        <v>32</v>
      </c>
      <c r="G103" s="245">
        <v>7.1428571428571432</v>
      </c>
      <c r="H103" s="244">
        <v>69.2</v>
      </c>
      <c r="I103" s="245">
        <v>40</v>
      </c>
      <c r="J103" s="244">
        <v>77</v>
      </c>
      <c r="K103" s="245">
        <v>17.5</v>
      </c>
      <c r="L103" s="244">
        <v>4.2</v>
      </c>
      <c r="M103" s="245">
        <v>11.111111111111109</v>
      </c>
      <c r="N103" s="244"/>
      <c r="O103" s="245"/>
      <c r="P103" s="244"/>
      <c r="Q103" s="245"/>
      <c r="R103" s="244"/>
      <c r="S103" s="245"/>
      <c r="T103" s="244"/>
      <c r="U103" s="245"/>
      <c r="V103" s="244">
        <v>202.64999999999998</v>
      </c>
      <c r="W103" s="245">
        <v>16.975205227006196</v>
      </c>
    </row>
    <row r="104" spans="1:23" ht="21.6" customHeight="1" x14ac:dyDescent="0.15">
      <c r="A104" s="28"/>
      <c r="B104" s="27"/>
      <c r="C104" s="21" t="s">
        <v>114</v>
      </c>
      <c r="D104" s="246">
        <v>20.25</v>
      </c>
      <c r="E104" s="247">
        <v>25</v>
      </c>
      <c r="F104" s="246">
        <v>32</v>
      </c>
      <c r="G104" s="247">
        <v>7.1428571428571432</v>
      </c>
      <c r="H104" s="246"/>
      <c r="I104" s="247"/>
      <c r="J104" s="246">
        <v>11</v>
      </c>
      <c r="K104" s="247">
        <v>2.5</v>
      </c>
      <c r="L104" s="246"/>
      <c r="M104" s="247"/>
      <c r="N104" s="246"/>
      <c r="O104" s="247"/>
      <c r="P104" s="246"/>
      <c r="Q104" s="247"/>
      <c r="R104" s="246"/>
      <c r="S104" s="247"/>
      <c r="T104" s="246"/>
      <c r="U104" s="247"/>
      <c r="V104" s="246">
        <v>63.25</v>
      </c>
      <c r="W104" s="247">
        <v>5.2982074049254484</v>
      </c>
    </row>
    <row r="105" spans="1:23" ht="21.6" customHeight="1" x14ac:dyDescent="0.15">
      <c r="A105" s="28"/>
      <c r="B105" s="29"/>
      <c r="C105" s="23" t="s">
        <v>22</v>
      </c>
      <c r="D105" s="248">
        <v>81</v>
      </c>
      <c r="E105" s="249">
        <v>100</v>
      </c>
      <c r="F105" s="248">
        <v>448</v>
      </c>
      <c r="G105" s="249">
        <v>100</v>
      </c>
      <c r="H105" s="248">
        <v>173</v>
      </c>
      <c r="I105" s="249">
        <v>100</v>
      </c>
      <c r="J105" s="248">
        <v>440</v>
      </c>
      <c r="K105" s="249">
        <v>100</v>
      </c>
      <c r="L105" s="248">
        <v>37.800000000000011</v>
      </c>
      <c r="M105" s="249">
        <v>100</v>
      </c>
      <c r="N105" s="248">
        <v>14.000000000000002</v>
      </c>
      <c r="O105" s="249">
        <v>100</v>
      </c>
      <c r="P105" s="248"/>
      <c r="Q105" s="249"/>
      <c r="R105" s="248"/>
      <c r="S105" s="249"/>
      <c r="T105" s="248"/>
      <c r="U105" s="249"/>
      <c r="V105" s="248">
        <v>1193.8</v>
      </c>
      <c r="W105" s="249">
        <v>100</v>
      </c>
    </row>
    <row r="106" spans="1:23" ht="21.6" customHeight="1" x14ac:dyDescent="0.15">
      <c r="A106" s="28"/>
      <c r="B106" s="301" t="s">
        <v>46</v>
      </c>
      <c r="C106" s="17" t="s">
        <v>18</v>
      </c>
      <c r="D106" s="242">
        <v>134.69387755102036</v>
      </c>
      <c r="E106" s="243">
        <v>59.523809523809518</v>
      </c>
      <c r="F106" s="242">
        <v>236.57894736842096</v>
      </c>
      <c r="G106" s="243">
        <v>56.363636363636346</v>
      </c>
      <c r="H106" s="242">
        <v>182.08333333333337</v>
      </c>
      <c r="I106" s="243">
        <v>57.575757575757578</v>
      </c>
      <c r="J106" s="242">
        <v>242.46551724137944</v>
      </c>
      <c r="K106" s="243">
        <v>71.929824561403521</v>
      </c>
      <c r="L106" s="242">
        <v>19.333333333333332</v>
      </c>
      <c r="M106" s="243">
        <v>66.666666666666671</v>
      </c>
      <c r="N106" s="242">
        <v>5</v>
      </c>
      <c r="O106" s="243">
        <v>100</v>
      </c>
      <c r="P106" s="242">
        <v>2</v>
      </c>
      <c r="Q106" s="243">
        <v>100</v>
      </c>
      <c r="R106" s="242"/>
      <c r="S106" s="243"/>
      <c r="T106" s="242"/>
      <c r="U106" s="243"/>
      <c r="V106" s="242">
        <v>822.15500882748745</v>
      </c>
      <c r="W106" s="243">
        <v>61.568099257716945</v>
      </c>
    </row>
    <row r="107" spans="1:23" ht="21.6" customHeight="1" x14ac:dyDescent="0.15">
      <c r="A107" s="28"/>
      <c r="B107" s="302"/>
      <c r="C107" s="18" t="s">
        <v>25</v>
      </c>
      <c r="D107" s="244">
        <v>16.163265306122447</v>
      </c>
      <c r="E107" s="245">
        <v>7.1428571428571441</v>
      </c>
      <c r="F107" s="244">
        <v>61.052631578947384</v>
      </c>
      <c r="G107" s="245">
        <v>14.54545454545455</v>
      </c>
      <c r="H107" s="244">
        <v>57.500000000000007</v>
      </c>
      <c r="I107" s="245">
        <v>18.18181818181818</v>
      </c>
      <c r="J107" s="244">
        <v>47.310344827586214</v>
      </c>
      <c r="K107" s="245">
        <v>14.035087719298241</v>
      </c>
      <c r="L107" s="244">
        <v>4.833333333333333</v>
      </c>
      <c r="M107" s="245">
        <v>16.666666666666668</v>
      </c>
      <c r="N107" s="244"/>
      <c r="O107" s="245"/>
      <c r="P107" s="244"/>
      <c r="Q107" s="245"/>
      <c r="R107" s="244"/>
      <c r="S107" s="245"/>
      <c r="T107" s="244"/>
      <c r="U107" s="245"/>
      <c r="V107" s="244">
        <v>186.8595750459894</v>
      </c>
      <c r="W107" s="245">
        <v>13.993211426265589</v>
      </c>
    </row>
    <row r="108" spans="1:23" ht="21.6" customHeight="1" x14ac:dyDescent="0.15">
      <c r="A108" s="28"/>
      <c r="B108" s="26"/>
      <c r="C108" s="18" t="s">
        <v>29</v>
      </c>
      <c r="D108" s="244">
        <v>32.326530612244895</v>
      </c>
      <c r="E108" s="245">
        <v>14.285714285714288</v>
      </c>
      <c r="F108" s="244">
        <v>68.684210526315809</v>
      </c>
      <c r="G108" s="245">
        <v>16.36363636363637</v>
      </c>
      <c r="H108" s="244">
        <v>67.083333333333343</v>
      </c>
      <c r="I108" s="245">
        <v>21.212121212121211</v>
      </c>
      <c r="J108" s="244">
        <v>35.482758620689658</v>
      </c>
      <c r="K108" s="245">
        <v>10.526315789473681</v>
      </c>
      <c r="L108" s="244">
        <v>4.833333333333333</v>
      </c>
      <c r="M108" s="245">
        <v>16.666666666666668</v>
      </c>
      <c r="N108" s="244"/>
      <c r="O108" s="245"/>
      <c r="P108" s="244"/>
      <c r="Q108" s="245"/>
      <c r="R108" s="244"/>
      <c r="S108" s="245"/>
      <c r="T108" s="244"/>
      <c r="U108" s="245"/>
      <c r="V108" s="244">
        <v>208.41016642591703</v>
      </c>
      <c r="W108" s="245">
        <v>15.607054235584643</v>
      </c>
    </row>
    <row r="109" spans="1:23" ht="21.6" customHeight="1" x14ac:dyDescent="0.15">
      <c r="A109" s="28"/>
      <c r="B109" s="27"/>
      <c r="C109" s="21" t="s">
        <v>114</v>
      </c>
      <c r="D109" s="246">
        <v>43.102040816326522</v>
      </c>
      <c r="E109" s="247">
        <v>19.047619047619047</v>
      </c>
      <c r="F109" s="246">
        <v>53.421052631578959</v>
      </c>
      <c r="G109" s="247">
        <v>12.727272727272732</v>
      </c>
      <c r="H109" s="246">
        <v>9.5833333333333339</v>
      </c>
      <c r="I109" s="247">
        <v>3.0303030303030298</v>
      </c>
      <c r="J109" s="246">
        <v>11.827586206896552</v>
      </c>
      <c r="K109" s="247">
        <v>3.5087719298245599</v>
      </c>
      <c r="L109" s="246"/>
      <c r="M109" s="247"/>
      <c r="N109" s="246"/>
      <c r="O109" s="247"/>
      <c r="P109" s="246"/>
      <c r="Q109" s="247"/>
      <c r="R109" s="246"/>
      <c r="S109" s="247"/>
      <c r="T109" s="246"/>
      <c r="U109" s="247"/>
      <c r="V109" s="246">
        <v>117.93401298813536</v>
      </c>
      <c r="W109" s="247">
        <v>8.8316350804328252</v>
      </c>
    </row>
    <row r="110" spans="1:23" ht="21.6" customHeight="1" x14ac:dyDescent="0.15">
      <c r="A110" s="28"/>
      <c r="B110" s="29"/>
      <c r="C110" s="23" t="s">
        <v>22</v>
      </c>
      <c r="D110" s="248">
        <v>226.28571428571422</v>
      </c>
      <c r="E110" s="249">
        <v>100</v>
      </c>
      <c r="F110" s="248">
        <v>419.73684210526312</v>
      </c>
      <c r="G110" s="249">
        <v>100</v>
      </c>
      <c r="H110" s="248">
        <v>316.25000000000006</v>
      </c>
      <c r="I110" s="249">
        <v>100</v>
      </c>
      <c r="J110" s="248">
        <v>337.08620689655186</v>
      </c>
      <c r="K110" s="249">
        <v>100</v>
      </c>
      <c r="L110" s="248">
        <v>28.999999999999996</v>
      </c>
      <c r="M110" s="249">
        <v>100</v>
      </c>
      <c r="N110" s="248">
        <v>5</v>
      </c>
      <c r="O110" s="249">
        <v>100</v>
      </c>
      <c r="P110" s="248">
        <v>2</v>
      </c>
      <c r="Q110" s="249">
        <v>100</v>
      </c>
      <c r="R110" s="248"/>
      <c r="S110" s="249"/>
      <c r="T110" s="248"/>
      <c r="U110" s="249"/>
      <c r="V110" s="248">
        <v>1335.3587632875292</v>
      </c>
      <c r="W110" s="249">
        <v>100</v>
      </c>
    </row>
    <row r="111" spans="1:23" ht="21.6" customHeight="1" x14ac:dyDescent="0.15">
      <c r="A111" s="28"/>
      <c r="B111" s="301" t="s">
        <v>47</v>
      </c>
      <c r="C111" s="17" t="s">
        <v>18</v>
      </c>
      <c r="D111" s="242"/>
      <c r="E111" s="243"/>
      <c r="F111" s="242">
        <v>84.285714285714292</v>
      </c>
      <c r="G111" s="243">
        <v>71.428571428571431</v>
      </c>
      <c r="H111" s="242"/>
      <c r="I111" s="243"/>
      <c r="J111" s="242">
        <v>165.42857142857144</v>
      </c>
      <c r="K111" s="243">
        <v>85.714285714285708</v>
      </c>
      <c r="L111" s="242">
        <v>7</v>
      </c>
      <c r="M111" s="243">
        <v>50</v>
      </c>
      <c r="N111" s="242">
        <v>4</v>
      </c>
      <c r="O111" s="243">
        <v>50</v>
      </c>
      <c r="P111" s="242">
        <v>1</v>
      </c>
      <c r="Q111" s="243">
        <v>100</v>
      </c>
      <c r="R111" s="242"/>
      <c r="S111" s="243"/>
      <c r="T111" s="242"/>
      <c r="U111" s="243"/>
      <c r="V111" s="242">
        <v>261.71428571428572</v>
      </c>
      <c r="W111" s="243">
        <v>61.725067385444746</v>
      </c>
    </row>
    <row r="112" spans="1:23" ht="21.6" customHeight="1" x14ac:dyDescent="0.15">
      <c r="A112" s="28"/>
      <c r="B112" s="302"/>
      <c r="C112" s="18" t="s">
        <v>83</v>
      </c>
      <c r="D112" s="244"/>
      <c r="E112" s="245"/>
      <c r="F112" s="244"/>
      <c r="G112" s="245"/>
      <c r="H112" s="244"/>
      <c r="I112" s="245"/>
      <c r="J112" s="244"/>
      <c r="K112" s="245"/>
      <c r="L112" s="244">
        <v>7</v>
      </c>
      <c r="M112" s="245">
        <v>50</v>
      </c>
      <c r="N112" s="244">
        <v>4</v>
      </c>
      <c r="O112" s="245">
        <v>50</v>
      </c>
      <c r="P112" s="244"/>
      <c r="Q112" s="245"/>
      <c r="R112" s="244"/>
      <c r="S112" s="245"/>
      <c r="T112" s="244"/>
      <c r="U112" s="245"/>
      <c r="V112" s="244">
        <v>11</v>
      </c>
      <c r="W112" s="245">
        <v>2.5943396226415096</v>
      </c>
    </row>
    <row r="113" spans="1:23" ht="21.6" customHeight="1" x14ac:dyDescent="0.15">
      <c r="A113" s="28"/>
      <c r="B113" s="302"/>
      <c r="C113" s="18" t="s">
        <v>124</v>
      </c>
      <c r="D113" s="244"/>
      <c r="E113" s="245"/>
      <c r="F113" s="244">
        <v>33.714285714285715</v>
      </c>
      <c r="G113" s="245">
        <v>28.571428571428573</v>
      </c>
      <c r="H113" s="244">
        <v>90</v>
      </c>
      <c r="I113" s="245">
        <v>100</v>
      </c>
      <c r="J113" s="244">
        <v>27.571428571428573</v>
      </c>
      <c r="K113" s="245">
        <v>14.285714285714285</v>
      </c>
      <c r="L113" s="244"/>
      <c r="M113" s="245"/>
      <c r="N113" s="244"/>
      <c r="O113" s="245"/>
      <c r="P113" s="244"/>
      <c r="Q113" s="245"/>
      <c r="R113" s="244"/>
      <c r="S113" s="245"/>
      <c r="T113" s="244"/>
      <c r="U113" s="245"/>
      <c r="V113" s="244">
        <v>151.28571428571431</v>
      </c>
      <c r="W113" s="245">
        <v>35.680592991913748</v>
      </c>
    </row>
    <row r="114" spans="1:23" ht="21.6" customHeight="1" x14ac:dyDescent="0.15">
      <c r="A114" s="28"/>
      <c r="B114" s="27"/>
      <c r="C114" s="21" t="s">
        <v>114</v>
      </c>
      <c r="D114" s="246"/>
      <c r="E114" s="247"/>
      <c r="F114" s="246"/>
      <c r="G114" s="247"/>
      <c r="H114" s="246"/>
      <c r="I114" s="247"/>
      <c r="J114" s="246"/>
      <c r="K114" s="247"/>
      <c r="L114" s="246"/>
      <c r="M114" s="247"/>
      <c r="N114" s="246"/>
      <c r="O114" s="247"/>
      <c r="P114" s="246"/>
      <c r="Q114" s="247"/>
      <c r="R114" s="246"/>
      <c r="S114" s="247"/>
      <c r="T114" s="246"/>
      <c r="U114" s="247"/>
      <c r="V114" s="246"/>
      <c r="W114" s="247"/>
    </row>
    <row r="115" spans="1:23" ht="21.6" customHeight="1" x14ac:dyDescent="0.15">
      <c r="A115" s="28"/>
      <c r="B115" s="29"/>
      <c r="C115" s="23" t="s">
        <v>22</v>
      </c>
      <c r="D115" s="248"/>
      <c r="E115" s="249"/>
      <c r="F115" s="248">
        <v>118</v>
      </c>
      <c r="G115" s="249">
        <v>100</v>
      </c>
      <c r="H115" s="248">
        <v>90</v>
      </c>
      <c r="I115" s="249">
        <v>100</v>
      </c>
      <c r="J115" s="248">
        <v>193.00000000000003</v>
      </c>
      <c r="K115" s="249">
        <v>100</v>
      </c>
      <c r="L115" s="248">
        <v>14</v>
      </c>
      <c r="M115" s="249">
        <v>100</v>
      </c>
      <c r="N115" s="248">
        <v>8</v>
      </c>
      <c r="O115" s="249">
        <v>100</v>
      </c>
      <c r="P115" s="248">
        <v>1</v>
      </c>
      <c r="Q115" s="249">
        <v>100</v>
      </c>
      <c r="R115" s="248"/>
      <c r="S115" s="249"/>
      <c r="T115" s="248"/>
      <c r="U115" s="249"/>
      <c r="V115" s="248">
        <v>424</v>
      </c>
      <c r="W115" s="249">
        <v>100</v>
      </c>
    </row>
    <row r="116" spans="1:23" ht="21.6" customHeight="1" x14ac:dyDescent="0.15">
      <c r="A116" s="28"/>
      <c r="B116" s="301" t="s">
        <v>48</v>
      </c>
      <c r="C116" s="17" t="s">
        <v>18</v>
      </c>
      <c r="D116" s="242">
        <v>449.16666666666663</v>
      </c>
      <c r="E116" s="243">
        <v>83.333333333333329</v>
      </c>
      <c r="F116" s="242">
        <v>1084.1600000000003</v>
      </c>
      <c r="G116" s="243">
        <v>58.333333333333336</v>
      </c>
      <c r="H116" s="242">
        <v>834.73684210526324</v>
      </c>
      <c r="I116" s="243">
        <v>68.421052631578959</v>
      </c>
      <c r="J116" s="242">
        <v>1061.3921568627443</v>
      </c>
      <c r="K116" s="243">
        <v>77.777777777777771</v>
      </c>
      <c r="L116" s="242">
        <v>109.41176470588226</v>
      </c>
      <c r="M116" s="243">
        <v>73.469387755102048</v>
      </c>
      <c r="N116" s="242">
        <v>70.000000000000014</v>
      </c>
      <c r="O116" s="243">
        <v>90.909090909090921</v>
      </c>
      <c r="P116" s="242">
        <v>14</v>
      </c>
      <c r="Q116" s="243">
        <v>100</v>
      </c>
      <c r="R116" s="242">
        <v>3</v>
      </c>
      <c r="S116" s="243">
        <v>100</v>
      </c>
      <c r="T116" s="242"/>
      <c r="U116" s="243"/>
      <c r="V116" s="242">
        <v>3625.8674303405569</v>
      </c>
      <c r="W116" s="243">
        <v>69.392883675466479</v>
      </c>
    </row>
    <row r="117" spans="1:23" ht="21.6" customHeight="1" x14ac:dyDescent="0.15">
      <c r="A117" s="28"/>
      <c r="B117" s="302"/>
      <c r="C117" s="18" t="s">
        <v>83</v>
      </c>
      <c r="D117" s="244">
        <v>89.833333333333329</v>
      </c>
      <c r="E117" s="245">
        <v>16.666666666666664</v>
      </c>
      <c r="F117" s="244">
        <v>309.76</v>
      </c>
      <c r="G117" s="245">
        <v>16.666666666666664</v>
      </c>
      <c r="H117" s="244">
        <v>192.63157894736844</v>
      </c>
      <c r="I117" s="245">
        <v>15.789473684210527</v>
      </c>
      <c r="J117" s="244">
        <v>110.27450980392156</v>
      </c>
      <c r="K117" s="245">
        <v>8.0808080808080849</v>
      </c>
      <c r="L117" s="244">
        <v>30.392156862745097</v>
      </c>
      <c r="M117" s="245">
        <v>20.40816326530614</v>
      </c>
      <c r="N117" s="244">
        <v>2.3333333333333335</v>
      </c>
      <c r="O117" s="245">
        <v>3.0303030303030303</v>
      </c>
      <c r="P117" s="244"/>
      <c r="Q117" s="245"/>
      <c r="R117" s="244"/>
      <c r="S117" s="245"/>
      <c r="T117" s="244"/>
      <c r="U117" s="245"/>
      <c r="V117" s="244">
        <v>735.2249122807018</v>
      </c>
      <c r="W117" s="245">
        <v>14.070943793002336</v>
      </c>
    </row>
    <row r="118" spans="1:23" ht="21.6" customHeight="1" x14ac:dyDescent="0.15">
      <c r="A118" s="28"/>
      <c r="B118" s="302"/>
      <c r="C118" s="18" t="s">
        <v>124</v>
      </c>
      <c r="D118" s="244"/>
      <c r="E118" s="245"/>
      <c r="F118" s="244">
        <v>309.76</v>
      </c>
      <c r="G118" s="245">
        <v>16.666666666666664</v>
      </c>
      <c r="H118" s="244">
        <v>192.63157894736844</v>
      </c>
      <c r="I118" s="245">
        <v>15.789473684210527</v>
      </c>
      <c r="J118" s="244">
        <v>165.41176470588235</v>
      </c>
      <c r="K118" s="245">
        <v>12.121212121212128</v>
      </c>
      <c r="L118" s="244">
        <v>6.0784313725490193</v>
      </c>
      <c r="M118" s="245">
        <v>4.0816326530612281</v>
      </c>
      <c r="N118" s="244">
        <v>2.3333333333333335</v>
      </c>
      <c r="O118" s="245">
        <v>3.0303030303030303</v>
      </c>
      <c r="P118" s="244"/>
      <c r="Q118" s="245"/>
      <c r="R118" s="244"/>
      <c r="S118" s="245"/>
      <c r="T118" s="244"/>
      <c r="U118" s="245"/>
      <c r="V118" s="244">
        <v>676.21510835913318</v>
      </c>
      <c r="W118" s="245">
        <v>12.941597357173904</v>
      </c>
    </row>
    <row r="119" spans="1:23" ht="21.6" customHeight="1" x14ac:dyDescent="0.15">
      <c r="A119" s="28"/>
      <c r="B119" s="27"/>
      <c r="C119" s="21" t="s">
        <v>114</v>
      </c>
      <c r="D119" s="246"/>
      <c r="E119" s="247"/>
      <c r="F119" s="246">
        <v>154.88</v>
      </c>
      <c r="G119" s="247">
        <v>8.3333333333333321</v>
      </c>
      <c r="H119" s="246"/>
      <c r="I119" s="247"/>
      <c r="J119" s="246">
        <v>27.568627450980394</v>
      </c>
      <c r="K119" s="247">
        <v>2.0202020202020217</v>
      </c>
      <c r="L119" s="246">
        <v>3.0392156862745097</v>
      </c>
      <c r="M119" s="247">
        <v>2.0408163265306141</v>
      </c>
      <c r="N119" s="246">
        <v>2.3333333333333335</v>
      </c>
      <c r="O119" s="247">
        <v>3.0303030303030303</v>
      </c>
      <c r="P119" s="246"/>
      <c r="Q119" s="247"/>
      <c r="R119" s="246"/>
      <c r="S119" s="247"/>
      <c r="T119" s="246"/>
      <c r="U119" s="247"/>
      <c r="V119" s="246">
        <v>187.82117647058823</v>
      </c>
      <c r="W119" s="247">
        <v>3.59457517435728</v>
      </c>
    </row>
    <row r="120" spans="1:23" ht="21.6" customHeight="1" x14ac:dyDescent="0.15">
      <c r="A120" s="33"/>
      <c r="B120" s="29"/>
      <c r="C120" s="23" t="s">
        <v>22</v>
      </c>
      <c r="D120" s="248">
        <v>539</v>
      </c>
      <c r="E120" s="249">
        <v>100</v>
      </c>
      <c r="F120" s="248">
        <v>1858.5600000000004</v>
      </c>
      <c r="G120" s="249">
        <v>100</v>
      </c>
      <c r="H120" s="248">
        <v>1220</v>
      </c>
      <c r="I120" s="249">
        <v>100</v>
      </c>
      <c r="J120" s="248">
        <v>1364.6470588235286</v>
      </c>
      <c r="K120" s="249">
        <v>100</v>
      </c>
      <c r="L120" s="248">
        <v>148.92156862745085</v>
      </c>
      <c r="M120" s="249">
        <v>100</v>
      </c>
      <c r="N120" s="248">
        <v>77</v>
      </c>
      <c r="O120" s="249">
        <v>100</v>
      </c>
      <c r="P120" s="248">
        <v>14</v>
      </c>
      <c r="Q120" s="249">
        <v>100</v>
      </c>
      <c r="R120" s="248">
        <v>3</v>
      </c>
      <c r="S120" s="249">
        <v>100</v>
      </c>
      <c r="T120" s="248"/>
      <c r="U120" s="249"/>
      <c r="V120" s="248">
        <v>5225.1286274509803</v>
      </c>
      <c r="W120" s="249">
        <v>100</v>
      </c>
    </row>
    <row r="121" spans="1:23" ht="21.6" customHeight="1" x14ac:dyDescent="0.15">
      <c r="A121" s="24" t="s">
        <v>35</v>
      </c>
      <c r="B121" s="301" t="s">
        <v>49</v>
      </c>
      <c r="C121" s="17" t="s">
        <v>18</v>
      </c>
      <c r="D121" s="242">
        <v>258</v>
      </c>
      <c r="E121" s="243">
        <v>100</v>
      </c>
      <c r="F121" s="242">
        <v>187.72</v>
      </c>
      <c r="G121" s="243">
        <v>54.166666666666664</v>
      </c>
      <c r="H121" s="242">
        <v>286.25</v>
      </c>
      <c r="I121" s="243">
        <v>62.5</v>
      </c>
      <c r="J121" s="242">
        <v>500.28169014084472</v>
      </c>
      <c r="K121" s="243">
        <v>68.571428571428569</v>
      </c>
      <c r="L121" s="242">
        <v>55.125</v>
      </c>
      <c r="M121" s="243">
        <v>87.5</v>
      </c>
      <c r="N121" s="242">
        <v>19.444444444444446</v>
      </c>
      <c r="O121" s="243">
        <v>77.777777777777771</v>
      </c>
      <c r="P121" s="242">
        <v>6</v>
      </c>
      <c r="Q121" s="243">
        <v>80</v>
      </c>
      <c r="R121" s="242">
        <v>1</v>
      </c>
      <c r="S121" s="243">
        <v>100</v>
      </c>
      <c r="T121" s="242"/>
      <c r="U121" s="243"/>
      <c r="V121" s="242">
        <v>1313.8211345852892</v>
      </c>
      <c r="W121" s="243">
        <v>69.564496049656455</v>
      </c>
    </row>
    <row r="122" spans="1:23" ht="21.6" customHeight="1" x14ac:dyDescent="0.15">
      <c r="A122" s="28"/>
      <c r="B122" s="302"/>
      <c r="C122" s="18" t="s">
        <v>83</v>
      </c>
      <c r="D122" s="244"/>
      <c r="E122" s="245"/>
      <c r="F122" s="244">
        <v>28.88</v>
      </c>
      <c r="G122" s="245">
        <v>8.3333333333333321</v>
      </c>
      <c r="H122" s="244">
        <v>85.875</v>
      </c>
      <c r="I122" s="245">
        <v>18.75</v>
      </c>
      <c r="J122" s="244">
        <v>83.380281690140848</v>
      </c>
      <c r="K122" s="245">
        <v>11.428571428571436</v>
      </c>
      <c r="L122" s="244">
        <v>5.25</v>
      </c>
      <c r="M122" s="245">
        <v>8.3333333333333339</v>
      </c>
      <c r="N122" s="244">
        <v>4.1666666666666661</v>
      </c>
      <c r="O122" s="245">
        <v>16.666666666666661</v>
      </c>
      <c r="P122" s="244"/>
      <c r="Q122" s="245"/>
      <c r="R122" s="244"/>
      <c r="S122" s="245"/>
      <c r="T122" s="244"/>
      <c r="U122" s="245"/>
      <c r="V122" s="244">
        <v>207.55194835680751</v>
      </c>
      <c r="W122" s="245">
        <v>10.989507103737605</v>
      </c>
    </row>
    <row r="123" spans="1:23" ht="21.6" customHeight="1" x14ac:dyDescent="0.15">
      <c r="A123" s="28"/>
      <c r="B123" s="302"/>
      <c r="C123" s="18" t="s">
        <v>29</v>
      </c>
      <c r="D123" s="244"/>
      <c r="E123" s="245"/>
      <c r="F123" s="244">
        <v>86.64</v>
      </c>
      <c r="G123" s="245">
        <v>25</v>
      </c>
      <c r="H123" s="244">
        <v>28.625</v>
      </c>
      <c r="I123" s="245">
        <v>6.25</v>
      </c>
      <c r="J123" s="244">
        <v>135.49295774647885</v>
      </c>
      <c r="K123" s="245">
        <v>18.57142857142858</v>
      </c>
      <c r="L123" s="244">
        <v>2.625</v>
      </c>
      <c r="M123" s="245">
        <v>4.166666666666667</v>
      </c>
      <c r="N123" s="244">
        <v>1.3888888888888888</v>
      </c>
      <c r="O123" s="245">
        <v>5.5555555555555545</v>
      </c>
      <c r="P123" s="244">
        <v>1.5</v>
      </c>
      <c r="Q123" s="245">
        <v>20</v>
      </c>
      <c r="R123" s="244"/>
      <c r="S123" s="245"/>
      <c r="T123" s="244"/>
      <c r="U123" s="245"/>
      <c r="V123" s="244">
        <v>256.27184663536775</v>
      </c>
      <c r="W123" s="245">
        <v>13.569139202903349</v>
      </c>
    </row>
    <row r="124" spans="1:23" ht="21.6" customHeight="1" x14ac:dyDescent="0.15">
      <c r="A124" s="28"/>
      <c r="B124" s="27"/>
      <c r="C124" s="21" t="s">
        <v>26</v>
      </c>
      <c r="D124" s="246"/>
      <c r="E124" s="247"/>
      <c r="F124" s="246">
        <v>43.32</v>
      </c>
      <c r="G124" s="247">
        <v>12.5</v>
      </c>
      <c r="H124" s="246">
        <v>57.25</v>
      </c>
      <c r="I124" s="247">
        <v>12.5</v>
      </c>
      <c r="J124" s="246">
        <v>10.422535211267606</v>
      </c>
      <c r="K124" s="247">
        <v>1.4285714285714295</v>
      </c>
      <c r="L124" s="246"/>
      <c r="M124" s="247"/>
      <c r="N124" s="246"/>
      <c r="O124" s="247"/>
      <c r="P124" s="246"/>
      <c r="Q124" s="247"/>
      <c r="R124" s="246"/>
      <c r="S124" s="247"/>
      <c r="T124" s="246"/>
      <c r="U124" s="247"/>
      <c r="V124" s="246">
        <v>110.99253521126759</v>
      </c>
      <c r="W124" s="247">
        <v>5.8768576437025999</v>
      </c>
    </row>
    <row r="125" spans="1:23" ht="21.6" customHeight="1" x14ac:dyDescent="0.15">
      <c r="A125" s="28"/>
      <c r="B125" s="29"/>
      <c r="C125" s="23" t="s">
        <v>22</v>
      </c>
      <c r="D125" s="248">
        <v>258</v>
      </c>
      <c r="E125" s="249">
        <v>100</v>
      </c>
      <c r="F125" s="248">
        <v>346.56</v>
      </c>
      <c r="G125" s="249">
        <v>100</v>
      </c>
      <c r="H125" s="248">
        <v>458</v>
      </c>
      <c r="I125" s="249">
        <v>100</v>
      </c>
      <c r="J125" s="248">
        <v>729.57746478873196</v>
      </c>
      <c r="K125" s="249">
        <v>100</v>
      </c>
      <c r="L125" s="248">
        <v>63</v>
      </c>
      <c r="M125" s="249">
        <v>100</v>
      </c>
      <c r="N125" s="248">
        <v>25.000000000000004</v>
      </c>
      <c r="O125" s="249">
        <v>100</v>
      </c>
      <c r="P125" s="248">
        <v>7.5</v>
      </c>
      <c r="Q125" s="249">
        <v>100</v>
      </c>
      <c r="R125" s="248">
        <v>1</v>
      </c>
      <c r="S125" s="249">
        <v>100</v>
      </c>
      <c r="T125" s="248"/>
      <c r="U125" s="249"/>
      <c r="V125" s="248">
        <v>1888.6374647887319</v>
      </c>
      <c r="W125" s="249">
        <v>100</v>
      </c>
    </row>
    <row r="126" spans="1:23" ht="21.6" customHeight="1" x14ac:dyDescent="0.15">
      <c r="A126" s="28"/>
      <c r="B126" s="301" t="s">
        <v>50</v>
      </c>
      <c r="C126" s="17" t="s">
        <v>18</v>
      </c>
      <c r="D126" s="242">
        <v>286.66666666666669</v>
      </c>
      <c r="E126" s="243">
        <v>80</v>
      </c>
      <c r="F126" s="242">
        <v>1669.6470588235297</v>
      </c>
      <c r="G126" s="243">
        <v>64.000000000000014</v>
      </c>
      <c r="H126" s="242">
        <v>681.48148148148164</v>
      </c>
      <c r="I126" s="243">
        <v>61.53846153846154</v>
      </c>
      <c r="J126" s="242">
        <v>1946.6808510638277</v>
      </c>
      <c r="K126" s="243">
        <v>73.913043478260832</v>
      </c>
      <c r="L126" s="242">
        <v>131.20000000000002</v>
      </c>
      <c r="M126" s="243">
        <v>83.333333333333329</v>
      </c>
      <c r="N126" s="242">
        <v>64.34375</v>
      </c>
      <c r="O126" s="243">
        <v>90.625</v>
      </c>
      <c r="P126" s="242">
        <v>4</v>
      </c>
      <c r="Q126" s="243">
        <v>66.666666666666671</v>
      </c>
      <c r="R126" s="242">
        <v>2</v>
      </c>
      <c r="S126" s="243">
        <v>100</v>
      </c>
      <c r="T126" s="242">
        <v>3</v>
      </c>
      <c r="U126" s="243">
        <v>100</v>
      </c>
      <c r="V126" s="242">
        <v>4789.0198080355058</v>
      </c>
      <c r="W126" s="243">
        <v>68.92908540317589</v>
      </c>
    </row>
    <row r="127" spans="1:23" ht="21.6" customHeight="1" x14ac:dyDescent="0.15">
      <c r="A127" s="28"/>
      <c r="B127" s="302"/>
      <c r="C127" s="18" t="s">
        <v>83</v>
      </c>
      <c r="D127" s="244"/>
      <c r="E127" s="245"/>
      <c r="F127" s="244">
        <v>260.88235294117646</v>
      </c>
      <c r="G127" s="245">
        <v>10</v>
      </c>
      <c r="H127" s="244">
        <v>212.96296296296299</v>
      </c>
      <c r="I127" s="245">
        <v>19.23076923076923</v>
      </c>
      <c r="J127" s="244">
        <v>429.41489361702145</v>
      </c>
      <c r="K127" s="245">
        <v>16.304347826086975</v>
      </c>
      <c r="L127" s="244">
        <v>22.96</v>
      </c>
      <c r="M127" s="245">
        <v>14.583333333333332</v>
      </c>
      <c r="N127" s="244">
        <v>2.21875</v>
      </c>
      <c r="O127" s="245">
        <v>3.125</v>
      </c>
      <c r="P127" s="244"/>
      <c r="Q127" s="245"/>
      <c r="R127" s="244"/>
      <c r="S127" s="245"/>
      <c r="T127" s="244"/>
      <c r="U127" s="245"/>
      <c r="V127" s="244">
        <v>928.438959521161</v>
      </c>
      <c r="W127" s="245">
        <v>13.363162170490524</v>
      </c>
    </row>
    <row r="128" spans="1:23" ht="21.6" customHeight="1" x14ac:dyDescent="0.15">
      <c r="A128" s="28"/>
      <c r="B128" s="302"/>
      <c r="C128" s="18" t="s">
        <v>84</v>
      </c>
      <c r="D128" s="244"/>
      <c r="E128" s="245"/>
      <c r="F128" s="244">
        <v>365.23529411764707</v>
      </c>
      <c r="G128" s="245">
        <v>14</v>
      </c>
      <c r="H128" s="244">
        <v>170.37037037037038</v>
      </c>
      <c r="I128" s="245">
        <v>15.384615384615383</v>
      </c>
      <c r="J128" s="244">
        <v>229.02127659574469</v>
      </c>
      <c r="K128" s="245">
        <v>8.6956521739130501</v>
      </c>
      <c r="L128" s="244"/>
      <c r="M128" s="245"/>
      <c r="N128" s="244">
        <v>4.4375</v>
      </c>
      <c r="O128" s="245">
        <v>6.25</v>
      </c>
      <c r="P128" s="244">
        <v>2</v>
      </c>
      <c r="Q128" s="245">
        <v>33.333333333333336</v>
      </c>
      <c r="R128" s="244"/>
      <c r="S128" s="245"/>
      <c r="T128" s="244"/>
      <c r="U128" s="245"/>
      <c r="V128" s="244">
        <v>771.06444108376218</v>
      </c>
      <c r="W128" s="245">
        <v>11.098046957675201</v>
      </c>
    </row>
    <row r="129" spans="1:23" ht="21.6" customHeight="1" x14ac:dyDescent="0.15">
      <c r="A129" s="28"/>
      <c r="B129" s="27"/>
      <c r="C129" s="21" t="s">
        <v>114</v>
      </c>
      <c r="D129" s="246">
        <v>71.666666666666671</v>
      </c>
      <c r="E129" s="247">
        <v>20</v>
      </c>
      <c r="F129" s="246">
        <v>313.05882352941177</v>
      </c>
      <c r="G129" s="247">
        <v>12</v>
      </c>
      <c r="H129" s="246">
        <v>42.592592592592595</v>
      </c>
      <c r="I129" s="247">
        <v>3.8461538461538458</v>
      </c>
      <c r="J129" s="246">
        <v>28.627659574468087</v>
      </c>
      <c r="K129" s="247">
        <v>1.0869565217391313</v>
      </c>
      <c r="L129" s="246">
        <v>3.28</v>
      </c>
      <c r="M129" s="247">
        <v>2.083333333333333</v>
      </c>
      <c r="N129" s="246"/>
      <c r="O129" s="247"/>
      <c r="P129" s="246"/>
      <c r="Q129" s="247"/>
      <c r="R129" s="246"/>
      <c r="S129" s="247"/>
      <c r="T129" s="246"/>
      <c r="U129" s="247"/>
      <c r="V129" s="246">
        <v>459.22574236313915</v>
      </c>
      <c r="W129" s="247">
        <v>6.6097054686583965</v>
      </c>
    </row>
    <row r="130" spans="1:23" ht="21.6" customHeight="1" x14ac:dyDescent="0.15">
      <c r="A130" s="28"/>
      <c r="B130" s="29"/>
      <c r="C130" s="23" t="s">
        <v>22</v>
      </c>
      <c r="D130" s="248">
        <v>358.33333333333337</v>
      </c>
      <c r="E130" s="249">
        <v>100</v>
      </c>
      <c r="F130" s="248">
        <v>2608.8235294117649</v>
      </c>
      <c r="G130" s="249">
        <v>100</v>
      </c>
      <c r="H130" s="248">
        <v>1107.4074074074076</v>
      </c>
      <c r="I130" s="249">
        <v>100</v>
      </c>
      <c r="J130" s="248">
        <v>2633.7446808510622</v>
      </c>
      <c r="K130" s="249">
        <v>100</v>
      </c>
      <c r="L130" s="248">
        <v>157.44000000000003</v>
      </c>
      <c r="M130" s="249">
        <v>100</v>
      </c>
      <c r="N130" s="248">
        <v>71</v>
      </c>
      <c r="O130" s="249">
        <v>100</v>
      </c>
      <c r="P130" s="248">
        <v>6</v>
      </c>
      <c r="Q130" s="249">
        <v>100</v>
      </c>
      <c r="R130" s="248">
        <v>2</v>
      </c>
      <c r="S130" s="249">
        <v>100</v>
      </c>
      <c r="T130" s="248">
        <v>3</v>
      </c>
      <c r="U130" s="249">
        <v>100</v>
      </c>
      <c r="V130" s="248">
        <v>6947.7489510035675</v>
      </c>
      <c r="W130" s="249">
        <v>100</v>
      </c>
    </row>
    <row r="131" spans="1:23" ht="21.6" customHeight="1" x14ac:dyDescent="0.15">
      <c r="A131" s="28"/>
      <c r="B131" s="301" t="s">
        <v>51</v>
      </c>
      <c r="C131" s="17" t="s">
        <v>18</v>
      </c>
      <c r="D131" s="275">
        <v>275</v>
      </c>
      <c r="E131" s="276">
        <v>50</v>
      </c>
      <c r="F131" s="242">
        <v>477.22222222222234</v>
      </c>
      <c r="G131" s="243">
        <v>57.692307692307693</v>
      </c>
      <c r="H131" s="242">
        <v>367.5</v>
      </c>
      <c r="I131" s="243">
        <v>78.94736842105263</v>
      </c>
      <c r="J131" s="242">
        <v>902.78571428571422</v>
      </c>
      <c r="K131" s="243">
        <v>79.71014492753622</v>
      </c>
      <c r="L131" s="242">
        <v>70.378378378378429</v>
      </c>
      <c r="M131" s="243">
        <v>83.78378378378379</v>
      </c>
      <c r="N131" s="242">
        <v>30.461538461538467</v>
      </c>
      <c r="O131" s="243">
        <v>92.307692307692307</v>
      </c>
      <c r="P131" s="242">
        <v>5.8333333333333339</v>
      </c>
      <c r="Q131" s="243">
        <v>83.333333333333329</v>
      </c>
      <c r="R131" s="242"/>
      <c r="S131" s="243"/>
      <c r="T131" s="242"/>
      <c r="U131" s="243"/>
      <c r="V131" s="242">
        <v>2129.1811866811872</v>
      </c>
      <c r="W131" s="243">
        <v>68.699421758990994</v>
      </c>
    </row>
    <row r="132" spans="1:23" ht="21.6" customHeight="1" x14ac:dyDescent="0.15">
      <c r="A132" s="28"/>
      <c r="B132" s="302"/>
      <c r="C132" s="18" t="s">
        <v>25</v>
      </c>
      <c r="D132" s="244"/>
      <c r="E132" s="245"/>
      <c r="F132" s="244">
        <v>95.444444444444443</v>
      </c>
      <c r="G132" s="245">
        <v>11.538461538461537</v>
      </c>
      <c r="H132" s="244"/>
      <c r="I132" s="245"/>
      <c r="J132" s="244">
        <v>164.14285714285714</v>
      </c>
      <c r="K132" s="245">
        <v>14.492753623188404</v>
      </c>
      <c r="L132" s="244">
        <v>13.621621621621621</v>
      </c>
      <c r="M132" s="245">
        <v>16.216216216216203</v>
      </c>
      <c r="N132" s="244">
        <v>2.5384615384615383</v>
      </c>
      <c r="O132" s="245">
        <v>7.6923076923076898</v>
      </c>
      <c r="P132" s="244">
        <v>1.1666666666666667</v>
      </c>
      <c r="Q132" s="245">
        <v>16.666666666666664</v>
      </c>
      <c r="R132" s="244"/>
      <c r="S132" s="245"/>
      <c r="T132" s="244"/>
      <c r="U132" s="245"/>
      <c r="V132" s="244">
        <v>276.91405141405141</v>
      </c>
      <c r="W132" s="245">
        <v>8.9348127477764372</v>
      </c>
    </row>
    <row r="133" spans="1:23" ht="21.6" customHeight="1" x14ac:dyDescent="0.15">
      <c r="A133" s="28"/>
      <c r="B133" s="302"/>
      <c r="C133" s="18" t="s">
        <v>84</v>
      </c>
      <c r="D133" s="244"/>
      <c r="E133" s="245"/>
      <c r="F133" s="244">
        <v>159.07407407407408</v>
      </c>
      <c r="G133" s="245">
        <v>19.230769230769226</v>
      </c>
      <c r="H133" s="244">
        <v>98</v>
      </c>
      <c r="I133" s="245">
        <v>21.05263157894737</v>
      </c>
      <c r="J133" s="244">
        <v>49.242857142857147</v>
      </c>
      <c r="K133" s="245">
        <v>4.3478260869565215</v>
      </c>
      <c r="L133" s="244"/>
      <c r="M133" s="245"/>
      <c r="N133" s="244"/>
      <c r="O133" s="245"/>
      <c r="P133" s="244"/>
      <c r="Q133" s="245"/>
      <c r="R133" s="244"/>
      <c r="S133" s="245"/>
      <c r="T133" s="244"/>
      <c r="U133" s="245"/>
      <c r="V133" s="244">
        <v>306.31693121693121</v>
      </c>
      <c r="W133" s="245">
        <v>9.8835158704334276</v>
      </c>
    </row>
    <row r="134" spans="1:23" ht="21.6" customHeight="1" x14ac:dyDescent="0.15">
      <c r="A134" s="28"/>
      <c r="B134" s="27"/>
      <c r="C134" s="21" t="s">
        <v>114</v>
      </c>
      <c r="D134" s="246">
        <v>275</v>
      </c>
      <c r="E134" s="247">
        <v>50</v>
      </c>
      <c r="F134" s="246">
        <v>95.444444444444443</v>
      </c>
      <c r="G134" s="247">
        <v>11.538461538461537</v>
      </c>
      <c r="H134" s="246"/>
      <c r="I134" s="247"/>
      <c r="J134" s="246">
        <v>16.414285714285715</v>
      </c>
      <c r="K134" s="247">
        <v>1.4492753623188404</v>
      </c>
      <c r="L134" s="246"/>
      <c r="M134" s="247"/>
      <c r="N134" s="246"/>
      <c r="O134" s="247"/>
      <c r="P134" s="246"/>
      <c r="Q134" s="247"/>
      <c r="R134" s="246"/>
      <c r="S134" s="247"/>
      <c r="T134" s="246"/>
      <c r="U134" s="247"/>
      <c r="V134" s="246">
        <v>386.85873015873017</v>
      </c>
      <c r="W134" s="247">
        <v>12.482249622799149</v>
      </c>
    </row>
    <row r="135" spans="1:23" ht="21.6" customHeight="1" x14ac:dyDescent="0.15">
      <c r="A135" s="28"/>
      <c r="B135" s="29"/>
      <c r="C135" s="23" t="s">
        <v>22</v>
      </c>
      <c r="D135" s="252">
        <v>550</v>
      </c>
      <c r="E135" s="253">
        <v>100</v>
      </c>
      <c r="F135" s="248">
        <v>827.18518518518533</v>
      </c>
      <c r="G135" s="249">
        <v>100</v>
      </c>
      <c r="H135" s="248">
        <v>465.5</v>
      </c>
      <c r="I135" s="249">
        <v>100</v>
      </c>
      <c r="J135" s="248">
        <v>1132.5857142857144</v>
      </c>
      <c r="K135" s="249">
        <v>100</v>
      </c>
      <c r="L135" s="248">
        <v>84.000000000000057</v>
      </c>
      <c r="M135" s="249">
        <v>100</v>
      </c>
      <c r="N135" s="248">
        <v>33.000000000000007</v>
      </c>
      <c r="O135" s="249">
        <v>100</v>
      </c>
      <c r="P135" s="248">
        <v>7.0000000000000009</v>
      </c>
      <c r="Q135" s="249">
        <v>100</v>
      </c>
      <c r="R135" s="248"/>
      <c r="S135" s="249"/>
      <c r="T135" s="248"/>
      <c r="U135" s="249"/>
      <c r="V135" s="248">
        <v>3099.2708994708996</v>
      </c>
      <c r="W135" s="249">
        <v>100</v>
      </c>
    </row>
    <row r="136" spans="1:23" ht="21.6" customHeight="1" x14ac:dyDescent="0.15">
      <c r="A136" s="28"/>
      <c r="B136" s="304" t="s">
        <v>52</v>
      </c>
      <c r="C136" s="17" t="s">
        <v>18</v>
      </c>
      <c r="D136" s="242">
        <v>1935.0819727891155</v>
      </c>
      <c r="E136" s="243">
        <v>70.372953804622114</v>
      </c>
      <c r="F136" s="242">
        <v>5002.0425141284595</v>
      </c>
      <c r="G136" s="243">
        <v>61.405739924665205</v>
      </c>
      <c r="H136" s="242">
        <v>3073.2285799970014</v>
      </c>
      <c r="I136" s="243">
        <v>65.123037259988422</v>
      </c>
      <c r="J136" s="242">
        <v>6190.6229668685464</v>
      </c>
      <c r="K136" s="243">
        <v>75.127632797472643</v>
      </c>
      <c r="L136" s="242">
        <v>500.71514308426072</v>
      </c>
      <c r="M136" s="243">
        <v>81.175781916907283</v>
      </c>
      <c r="N136" s="242">
        <v>241.24973290598291</v>
      </c>
      <c r="O136" s="243">
        <v>89.351752928141806</v>
      </c>
      <c r="P136" s="242">
        <v>32.833333333333336</v>
      </c>
      <c r="Q136" s="243">
        <v>87.555555555555557</v>
      </c>
      <c r="R136" s="242">
        <v>6</v>
      </c>
      <c r="S136" s="243">
        <v>100</v>
      </c>
      <c r="T136" s="242">
        <v>3</v>
      </c>
      <c r="U136" s="243">
        <v>100</v>
      </c>
      <c r="V136" s="242">
        <v>16984.774243106702</v>
      </c>
      <c r="W136" s="243">
        <v>68.519538231593501</v>
      </c>
    </row>
    <row r="137" spans="1:23" ht="21.6" customHeight="1" x14ac:dyDescent="0.15">
      <c r="A137" s="28"/>
      <c r="B137" s="305"/>
      <c r="C137" s="18" t="s">
        <v>83</v>
      </c>
      <c r="D137" s="244">
        <v>162.38945578231292</v>
      </c>
      <c r="E137" s="245">
        <v>5.9056028792697726</v>
      </c>
      <c r="F137" s="244">
        <v>1056.2135681587074</v>
      </c>
      <c r="G137" s="245">
        <v>12.966218397397371</v>
      </c>
      <c r="H137" s="244">
        <v>677.48800344879305</v>
      </c>
      <c r="I137" s="245">
        <v>14.356262589434191</v>
      </c>
      <c r="J137" s="244">
        <v>1059.8297179885822</v>
      </c>
      <c r="K137" s="245">
        <v>12.861790858048538</v>
      </c>
      <c r="L137" s="244">
        <v>92.057111817700047</v>
      </c>
      <c r="M137" s="245">
        <v>14.924270088545011</v>
      </c>
      <c r="N137" s="244">
        <v>15.257211538461538</v>
      </c>
      <c r="O137" s="245">
        <v>5.6508190883190874</v>
      </c>
      <c r="P137" s="244">
        <v>1.1666666666666667</v>
      </c>
      <c r="Q137" s="245">
        <v>3.1111111111111112</v>
      </c>
      <c r="R137" s="244"/>
      <c r="S137" s="245"/>
      <c r="T137" s="244"/>
      <c r="U137" s="245"/>
      <c r="V137" s="244">
        <v>3064.4017354012235</v>
      </c>
      <c r="W137" s="245">
        <v>12.362330453170598</v>
      </c>
    </row>
    <row r="138" spans="1:23" ht="21.6" customHeight="1" x14ac:dyDescent="0.15">
      <c r="A138" s="28"/>
      <c r="B138" s="305"/>
      <c r="C138" s="18" t="s">
        <v>84</v>
      </c>
      <c r="D138" s="244">
        <v>84.043197278911563</v>
      </c>
      <c r="E138" s="245">
        <v>3.0563914722315131</v>
      </c>
      <c r="F138" s="244">
        <v>1337.9686702931288</v>
      </c>
      <c r="G138" s="245">
        <v>16.425081546849892</v>
      </c>
      <c r="H138" s="244">
        <v>811.28259034337975</v>
      </c>
      <c r="I138" s="245">
        <v>17.191427511507587</v>
      </c>
      <c r="J138" s="244">
        <v>819.66985189371951</v>
      </c>
      <c r="K138" s="245">
        <v>9.9472792928592106</v>
      </c>
      <c r="L138" s="244">
        <v>17.736764705882351</v>
      </c>
      <c r="M138" s="245">
        <v>2.8754787298971585</v>
      </c>
      <c r="N138" s="244">
        <v>8.1597222222222214</v>
      </c>
      <c r="O138" s="245">
        <v>3.0221193415637853</v>
      </c>
      <c r="P138" s="244">
        <v>3.5</v>
      </c>
      <c r="Q138" s="245">
        <v>9.3333333333333339</v>
      </c>
      <c r="R138" s="244"/>
      <c r="S138" s="245"/>
      <c r="T138" s="244"/>
      <c r="U138" s="245"/>
      <c r="V138" s="244">
        <v>3082.3607967372441</v>
      </c>
      <c r="W138" s="245">
        <v>12.434780435266559</v>
      </c>
    </row>
    <row r="139" spans="1:23" ht="21.6" customHeight="1" x14ac:dyDescent="0.15">
      <c r="A139" s="28"/>
      <c r="B139" s="27"/>
      <c r="C139" s="21" t="s">
        <v>26</v>
      </c>
      <c r="D139" s="246">
        <v>568.23775510204086</v>
      </c>
      <c r="E139" s="247">
        <v>20.665051843876604</v>
      </c>
      <c r="F139" s="246">
        <v>749.66278214389672</v>
      </c>
      <c r="G139" s="247">
        <v>9.2029601310875364</v>
      </c>
      <c r="H139" s="246">
        <v>157.11207977207977</v>
      </c>
      <c r="I139" s="247">
        <v>3.3292726390698237</v>
      </c>
      <c r="J139" s="246">
        <v>170.01858889474047</v>
      </c>
      <c r="K139" s="247">
        <v>2.0632970516196112</v>
      </c>
      <c r="L139" s="246">
        <v>6.319215686274509</v>
      </c>
      <c r="M139" s="247">
        <v>1.0244692646505333</v>
      </c>
      <c r="N139" s="246">
        <v>5.3333333333333339</v>
      </c>
      <c r="O139" s="247">
        <v>1.9753086419753085</v>
      </c>
      <c r="P139" s="246"/>
      <c r="Q139" s="247"/>
      <c r="R139" s="246"/>
      <c r="S139" s="247"/>
      <c r="T139" s="246"/>
      <c r="U139" s="247"/>
      <c r="V139" s="246">
        <v>1656.6837549323657</v>
      </c>
      <c r="W139" s="247">
        <v>6.6833508799693604</v>
      </c>
    </row>
    <row r="140" spans="1:23" ht="21.6" customHeight="1" x14ac:dyDescent="0.15">
      <c r="A140" s="28"/>
      <c r="B140" s="29"/>
      <c r="C140" s="23" t="s">
        <v>22</v>
      </c>
      <c r="D140" s="248">
        <v>2749.7523809523809</v>
      </c>
      <c r="E140" s="249">
        <v>100</v>
      </c>
      <c r="F140" s="248">
        <v>8145.8875347241919</v>
      </c>
      <c r="G140" s="249">
        <v>100</v>
      </c>
      <c r="H140" s="248">
        <v>4719.1112535612529</v>
      </c>
      <c r="I140" s="249">
        <v>100</v>
      </c>
      <c r="J140" s="248">
        <v>8240.1411256455885</v>
      </c>
      <c r="K140" s="249">
        <v>100</v>
      </c>
      <c r="L140" s="248">
        <v>616.82823529411769</v>
      </c>
      <c r="M140" s="249">
        <v>100</v>
      </c>
      <c r="N140" s="248">
        <v>270.00000000000006</v>
      </c>
      <c r="O140" s="249">
        <v>100</v>
      </c>
      <c r="P140" s="248">
        <v>37.5</v>
      </c>
      <c r="Q140" s="249">
        <v>100</v>
      </c>
      <c r="R140" s="248">
        <v>6</v>
      </c>
      <c r="S140" s="249">
        <v>100</v>
      </c>
      <c r="T140" s="248">
        <v>3</v>
      </c>
      <c r="U140" s="249">
        <v>100</v>
      </c>
      <c r="V140" s="248">
        <v>24788.220530177532</v>
      </c>
      <c r="W140" s="249">
        <v>100</v>
      </c>
    </row>
    <row r="141" spans="1:23" ht="21.6" customHeight="1" x14ac:dyDescent="0.15">
      <c r="A141" s="20"/>
      <c r="B141" s="30" t="s">
        <v>22</v>
      </c>
      <c r="C141" s="17" t="s">
        <v>18</v>
      </c>
      <c r="D141" s="242">
        <v>3279.7596853990858</v>
      </c>
      <c r="E141" s="243">
        <v>62.021972335858017</v>
      </c>
      <c r="F141" s="242">
        <v>8230.1883719548441</v>
      </c>
      <c r="G141" s="243">
        <v>59.329750035248132</v>
      </c>
      <c r="H141" s="242">
        <v>5214.2231223300641</v>
      </c>
      <c r="I141" s="243">
        <v>61.634466763686412</v>
      </c>
      <c r="J141" s="242">
        <v>9938.4422942306828</v>
      </c>
      <c r="K141" s="243">
        <v>74.315768248285465</v>
      </c>
      <c r="L141" s="242">
        <v>914.27027214523116</v>
      </c>
      <c r="M141" s="243">
        <v>80.870459218949321</v>
      </c>
      <c r="N141" s="242">
        <v>446.60956196581208</v>
      </c>
      <c r="O141" s="243">
        <v>88.889502528251938</v>
      </c>
      <c r="P141" s="242">
        <v>59.44444444444445</v>
      </c>
      <c r="Q141" s="243">
        <v>92.003439380911445</v>
      </c>
      <c r="R141" s="242">
        <v>13</v>
      </c>
      <c r="S141" s="243">
        <v>100</v>
      </c>
      <c r="T141" s="242">
        <v>10</v>
      </c>
      <c r="U141" s="243">
        <v>100</v>
      </c>
      <c r="V141" s="242">
        <v>28105.937752470167</v>
      </c>
      <c r="W141" s="243">
        <v>65.800665503400182</v>
      </c>
    </row>
    <row r="142" spans="1:23" ht="21.6" customHeight="1" x14ac:dyDescent="0.15">
      <c r="A142" s="20"/>
      <c r="B142" s="31"/>
      <c r="C142" s="18" t="s">
        <v>83</v>
      </c>
      <c r="D142" s="244">
        <v>279.86725217946412</v>
      </c>
      <c r="E142" s="245">
        <v>5.2924362262460054</v>
      </c>
      <c r="F142" s="244">
        <v>1944.3391844722187</v>
      </c>
      <c r="G142" s="245">
        <v>14.016344776696183</v>
      </c>
      <c r="H142" s="244">
        <v>1341.3100871209713</v>
      </c>
      <c r="I142" s="245">
        <v>15.854889605781182</v>
      </c>
      <c r="J142" s="244">
        <v>1886.2838425572716</v>
      </c>
      <c r="K142" s="245">
        <v>14.104889754740254</v>
      </c>
      <c r="L142" s="244">
        <v>161.18430919197684</v>
      </c>
      <c r="M142" s="245">
        <v>14.257325760640802</v>
      </c>
      <c r="N142" s="244">
        <v>30.08726851851852</v>
      </c>
      <c r="O142" s="245">
        <v>5.9883230427784158</v>
      </c>
      <c r="P142" s="244">
        <v>1.1666666666666667</v>
      </c>
      <c r="Q142" s="245">
        <v>1.8056749785038693</v>
      </c>
      <c r="R142" s="244"/>
      <c r="S142" s="245"/>
      <c r="T142" s="244"/>
      <c r="U142" s="245"/>
      <c r="V142" s="244">
        <v>5644.2386107070888</v>
      </c>
      <c r="W142" s="245">
        <v>13.214099458818884</v>
      </c>
    </row>
    <row r="143" spans="1:23" ht="21.6" customHeight="1" x14ac:dyDescent="0.15">
      <c r="A143" s="20"/>
      <c r="B143" s="31"/>
      <c r="C143" s="18" t="s">
        <v>120</v>
      </c>
      <c r="D143" s="244">
        <v>453.68542601791449</v>
      </c>
      <c r="E143" s="245">
        <v>8.5794288730764503</v>
      </c>
      <c r="F143" s="244">
        <v>2584.2316390787291</v>
      </c>
      <c r="G143" s="245">
        <v>18.629199023217907</v>
      </c>
      <c r="H143" s="244">
        <v>1506.5229897289405</v>
      </c>
      <c r="I143" s="245">
        <v>17.807780557285511</v>
      </c>
      <c r="J143" s="244">
        <v>1308.6545189322949</v>
      </c>
      <c r="K143" s="245">
        <v>9.7856045310541457</v>
      </c>
      <c r="L143" s="244">
        <v>42.033994345401709</v>
      </c>
      <c r="M143" s="245">
        <v>3.7180563877935837</v>
      </c>
      <c r="N143" s="244">
        <v>18.895952041785378</v>
      </c>
      <c r="O143" s="245">
        <v>3.7608952423651556</v>
      </c>
      <c r="P143" s="244">
        <v>4</v>
      </c>
      <c r="Q143" s="245">
        <v>6.1908856405846944</v>
      </c>
      <c r="R143" s="244"/>
      <c r="S143" s="245"/>
      <c r="T143" s="244"/>
      <c r="U143" s="245"/>
      <c r="V143" s="244">
        <v>5918.0245201450662</v>
      </c>
      <c r="W143" s="245">
        <v>13.855077717759531</v>
      </c>
    </row>
    <row r="144" spans="1:23" ht="21.6" customHeight="1" x14ac:dyDescent="0.15">
      <c r="A144" s="20"/>
      <c r="B144" s="27"/>
      <c r="C144" s="21" t="s">
        <v>114</v>
      </c>
      <c r="D144" s="246">
        <v>1274.7485636483332</v>
      </c>
      <c r="E144" s="247">
        <v>24.106162564819513</v>
      </c>
      <c r="F144" s="246">
        <v>1113.1825656936803</v>
      </c>
      <c r="G144" s="247">
        <v>8.0247061648377791</v>
      </c>
      <c r="H144" s="246">
        <v>397.85818982900571</v>
      </c>
      <c r="I144" s="247">
        <v>4.702863073246915</v>
      </c>
      <c r="J144" s="246">
        <v>239.88120847365735</v>
      </c>
      <c r="K144" s="247">
        <v>1.7937374659201486</v>
      </c>
      <c r="L144" s="246">
        <v>13.04818764889133</v>
      </c>
      <c r="M144" s="247">
        <v>1.1541586326162914</v>
      </c>
      <c r="N144" s="246">
        <v>6.8395061728395063</v>
      </c>
      <c r="O144" s="247">
        <v>1.3612791866044986</v>
      </c>
      <c r="P144" s="246"/>
      <c r="Q144" s="247"/>
      <c r="R144" s="246"/>
      <c r="S144" s="247"/>
      <c r="T144" s="246"/>
      <c r="U144" s="247"/>
      <c r="V144" s="246">
        <v>3045.5582214664073</v>
      </c>
      <c r="W144" s="247">
        <v>7.1301573200214161</v>
      </c>
    </row>
    <row r="145" spans="1:23" ht="21.6" customHeight="1" x14ac:dyDescent="0.15">
      <c r="A145" s="29"/>
      <c r="B145" s="32"/>
      <c r="C145" s="23" t="s">
        <v>22</v>
      </c>
      <c r="D145" s="248">
        <v>5288.0609272447982</v>
      </c>
      <c r="E145" s="249">
        <v>100</v>
      </c>
      <c r="F145" s="248">
        <v>13871.941761199472</v>
      </c>
      <c r="G145" s="249">
        <v>100</v>
      </c>
      <c r="H145" s="248">
        <v>8459.9143890089799</v>
      </c>
      <c r="I145" s="249">
        <v>100</v>
      </c>
      <c r="J145" s="248">
        <v>13373.261864193904</v>
      </c>
      <c r="K145" s="249">
        <v>100</v>
      </c>
      <c r="L145" s="248">
        <v>1130.5367633315011</v>
      </c>
      <c r="M145" s="249">
        <v>100</v>
      </c>
      <c r="N145" s="248">
        <v>502.4322886989554</v>
      </c>
      <c r="O145" s="249">
        <v>100</v>
      </c>
      <c r="P145" s="248">
        <v>64.611111111111114</v>
      </c>
      <c r="Q145" s="249">
        <v>100</v>
      </c>
      <c r="R145" s="248">
        <v>13</v>
      </c>
      <c r="S145" s="249">
        <v>100</v>
      </c>
      <c r="T145" s="248">
        <v>10</v>
      </c>
      <c r="U145" s="249">
        <v>100</v>
      </c>
      <c r="V145" s="248">
        <v>42713.759104788725</v>
      </c>
      <c r="W145" s="249">
        <v>100</v>
      </c>
    </row>
    <row r="146" spans="1:23" s="10" customFormat="1" ht="21.6" customHeight="1" x14ac:dyDescent="0.15">
      <c r="A146" s="296" t="s">
        <v>53</v>
      </c>
      <c r="B146" s="297" t="s">
        <v>54</v>
      </c>
      <c r="C146" s="17" t="s">
        <v>18</v>
      </c>
      <c r="D146" s="254">
        <v>1084.5999999999997</v>
      </c>
      <c r="E146" s="255">
        <v>70.833333333333329</v>
      </c>
      <c r="F146" s="254">
        <v>3023.3333333333335</v>
      </c>
      <c r="G146" s="255">
        <v>70.270270270270274</v>
      </c>
      <c r="H146" s="254">
        <v>1665.6000000000006</v>
      </c>
      <c r="I146" s="255">
        <v>68.571428571428584</v>
      </c>
      <c r="J146" s="254">
        <v>4334.9770114942576</v>
      </c>
      <c r="K146" s="255">
        <v>77.906976744186068</v>
      </c>
      <c r="L146" s="254">
        <v>681.11607142857144</v>
      </c>
      <c r="M146" s="255">
        <v>86.36363636363636</v>
      </c>
      <c r="N146" s="254">
        <v>213.98734177215152</v>
      </c>
      <c r="O146" s="255">
        <v>87.341772151898709</v>
      </c>
      <c r="P146" s="254">
        <v>34.533333333333346</v>
      </c>
      <c r="Q146" s="255">
        <v>93.333333333333329</v>
      </c>
      <c r="R146" s="254">
        <v>10.833333333333332</v>
      </c>
      <c r="S146" s="255">
        <v>83.333333333333329</v>
      </c>
      <c r="T146" s="254">
        <v>16.625</v>
      </c>
      <c r="U146" s="255">
        <v>87.5</v>
      </c>
      <c r="V146" s="254">
        <v>11065.605424694981</v>
      </c>
      <c r="W146" s="255">
        <v>74.118588495183332</v>
      </c>
    </row>
    <row r="147" spans="1:23" s="10" customFormat="1" ht="21.6" customHeight="1" x14ac:dyDescent="0.15">
      <c r="A147" s="296"/>
      <c r="B147" s="297"/>
      <c r="C147" s="18" t="s">
        <v>25</v>
      </c>
      <c r="D147" s="244">
        <v>255.2</v>
      </c>
      <c r="E147" s="245">
        <v>16.666666666666671</v>
      </c>
      <c r="F147" s="244">
        <v>581.41025641025647</v>
      </c>
      <c r="G147" s="245">
        <v>13.513513513513514</v>
      </c>
      <c r="H147" s="244">
        <v>485.79999999999995</v>
      </c>
      <c r="I147" s="245">
        <v>19.999999999999993</v>
      </c>
      <c r="J147" s="244">
        <v>614.66091954022988</v>
      </c>
      <c r="K147" s="245">
        <v>11.046511627906968</v>
      </c>
      <c r="L147" s="244">
        <v>64.526785714285708</v>
      </c>
      <c r="M147" s="245">
        <v>8.1818181818181799</v>
      </c>
      <c r="N147" s="244">
        <v>31.012658227848103</v>
      </c>
      <c r="O147" s="245">
        <v>12.658227848101285</v>
      </c>
      <c r="P147" s="244">
        <v>2.4666666666666668</v>
      </c>
      <c r="Q147" s="245">
        <v>6.6666666666666643</v>
      </c>
      <c r="R147" s="244">
        <v>2.1666666666666665</v>
      </c>
      <c r="S147" s="245">
        <v>16.666666666666668</v>
      </c>
      <c r="T147" s="244">
        <v>2.375</v>
      </c>
      <c r="U147" s="245">
        <v>12.5</v>
      </c>
      <c r="V147" s="244">
        <v>2039.6189532259534</v>
      </c>
      <c r="W147" s="245">
        <v>13.661582180018684</v>
      </c>
    </row>
    <row r="148" spans="1:23" s="10" customFormat="1" ht="21.6" customHeight="1" x14ac:dyDescent="0.15">
      <c r="A148" s="296"/>
      <c r="B148" s="298"/>
      <c r="C148" s="18" t="s">
        <v>84</v>
      </c>
      <c r="D148" s="244">
        <v>63.8</v>
      </c>
      <c r="E148" s="245">
        <v>4.1666666666666679</v>
      </c>
      <c r="F148" s="244">
        <v>465.12820512820514</v>
      </c>
      <c r="G148" s="245">
        <v>10.810810810810811</v>
      </c>
      <c r="H148" s="244">
        <v>208.20000000000002</v>
      </c>
      <c r="I148" s="245">
        <v>8.5714285714285712</v>
      </c>
      <c r="J148" s="244">
        <v>485.258620689655</v>
      </c>
      <c r="K148" s="245">
        <v>8.7209302325581302</v>
      </c>
      <c r="L148" s="244">
        <v>35.848214285714285</v>
      </c>
      <c r="M148" s="245">
        <v>4.545454545454545</v>
      </c>
      <c r="N148" s="244"/>
      <c r="O148" s="245"/>
      <c r="P148" s="244"/>
      <c r="Q148" s="245"/>
      <c r="R148" s="244"/>
      <c r="S148" s="245"/>
      <c r="T148" s="244"/>
      <c r="U148" s="245"/>
      <c r="V148" s="244">
        <v>1258.2350401035744</v>
      </c>
      <c r="W148" s="245">
        <v>8.4277905806701927</v>
      </c>
    </row>
    <row r="149" spans="1:23" s="10" customFormat="1" ht="21.6" customHeight="1" x14ac:dyDescent="0.15">
      <c r="A149" s="19"/>
      <c r="B149" s="20"/>
      <c r="C149" s="21" t="s">
        <v>117</v>
      </c>
      <c r="D149" s="246">
        <v>127.6</v>
      </c>
      <c r="E149" s="247">
        <v>8.3333333333333357</v>
      </c>
      <c r="F149" s="246">
        <v>232.56410256410257</v>
      </c>
      <c r="G149" s="247">
        <v>5.4054054054054053</v>
      </c>
      <c r="H149" s="246">
        <v>69.400000000000006</v>
      </c>
      <c r="I149" s="247">
        <v>2.8571428571428568</v>
      </c>
      <c r="J149" s="246">
        <v>129.40229885057471</v>
      </c>
      <c r="K149" s="247">
        <v>2.3255813953488351</v>
      </c>
      <c r="L149" s="246">
        <v>7.1696428571428568</v>
      </c>
      <c r="M149" s="247">
        <v>0.90909090909090895</v>
      </c>
      <c r="N149" s="246"/>
      <c r="O149" s="247"/>
      <c r="P149" s="246"/>
      <c r="Q149" s="247"/>
      <c r="R149" s="246"/>
      <c r="S149" s="247"/>
      <c r="T149" s="246"/>
      <c r="U149" s="247"/>
      <c r="V149" s="246">
        <v>566.13604427182008</v>
      </c>
      <c r="W149" s="247">
        <v>3.7920387441277823</v>
      </c>
    </row>
    <row r="150" spans="1:23" s="10" customFormat="1" ht="21.6" customHeight="1" x14ac:dyDescent="0.15">
      <c r="A150" s="20"/>
      <c r="B150" s="20"/>
      <c r="C150" s="23" t="s">
        <v>22</v>
      </c>
      <c r="D150" s="248">
        <v>1531.1999999999996</v>
      </c>
      <c r="E150" s="249">
        <v>100</v>
      </c>
      <c r="F150" s="248">
        <v>4302.4358974358975</v>
      </c>
      <c r="G150" s="249">
        <v>100</v>
      </c>
      <c r="H150" s="248">
        <v>2429.0000000000005</v>
      </c>
      <c r="I150" s="249">
        <v>100</v>
      </c>
      <c r="J150" s="248">
        <v>5564.2988505747171</v>
      </c>
      <c r="K150" s="249">
        <v>100</v>
      </c>
      <c r="L150" s="248">
        <v>788.66071428571433</v>
      </c>
      <c r="M150" s="249">
        <v>100</v>
      </c>
      <c r="N150" s="248">
        <v>244.99999999999963</v>
      </c>
      <c r="O150" s="249">
        <v>100</v>
      </c>
      <c r="P150" s="248">
        <v>37.000000000000014</v>
      </c>
      <c r="Q150" s="249">
        <v>100</v>
      </c>
      <c r="R150" s="248">
        <v>12.999999999999998</v>
      </c>
      <c r="S150" s="249">
        <v>100</v>
      </c>
      <c r="T150" s="248">
        <v>19</v>
      </c>
      <c r="U150" s="249">
        <v>100</v>
      </c>
      <c r="V150" s="248">
        <v>14929.595462296329</v>
      </c>
      <c r="W150" s="249">
        <v>100</v>
      </c>
    </row>
    <row r="151" spans="1:23" s="10" customFormat="1" ht="21.6" customHeight="1" x14ac:dyDescent="0.15">
      <c r="A151" s="20"/>
      <c r="B151" s="301" t="s">
        <v>57</v>
      </c>
      <c r="C151" s="17" t="s">
        <v>18</v>
      </c>
      <c r="D151" s="242">
        <v>819</v>
      </c>
      <c r="E151" s="243">
        <v>52.941176470588232</v>
      </c>
      <c r="F151" s="242">
        <v>1337.3333333333326</v>
      </c>
      <c r="G151" s="243">
        <v>48.979591836734684</v>
      </c>
      <c r="H151" s="242">
        <v>1269.4054054054052</v>
      </c>
      <c r="I151" s="243">
        <v>66.666666666666671</v>
      </c>
      <c r="J151" s="242">
        <v>3029.5384615384519</v>
      </c>
      <c r="K151" s="243">
        <v>79.999999999999943</v>
      </c>
      <c r="L151" s="242">
        <v>382.32110091743118</v>
      </c>
      <c r="M151" s="243">
        <v>81.308411214953267</v>
      </c>
      <c r="N151" s="242">
        <v>174.43478260869546</v>
      </c>
      <c r="O151" s="243">
        <v>98.550724637681157</v>
      </c>
      <c r="P151" s="242">
        <v>42.000000000000007</v>
      </c>
      <c r="Q151" s="243">
        <v>100</v>
      </c>
      <c r="R151" s="242">
        <v>8</v>
      </c>
      <c r="S151" s="243">
        <v>100</v>
      </c>
      <c r="T151" s="242">
        <v>21</v>
      </c>
      <c r="U151" s="243">
        <v>100</v>
      </c>
      <c r="V151" s="242">
        <v>7083.033083803316</v>
      </c>
      <c r="W151" s="243">
        <v>66.27938242397326</v>
      </c>
    </row>
    <row r="152" spans="1:23" s="10" customFormat="1" ht="21.6" customHeight="1" x14ac:dyDescent="0.15">
      <c r="A152" s="25"/>
      <c r="B152" s="302"/>
      <c r="C152" s="18" t="s">
        <v>58</v>
      </c>
      <c r="D152" s="244">
        <v>364</v>
      </c>
      <c r="E152" s="245">
        <v>23.529411764705884</v>
      </c>
      <c r="F152" s="244">
        <v>612.94444444444434</v>
      </c>
      <c r="G152" s="245">
        <v>22.448979591836739</v>
      </c>
      <c r="H152" s="244">
        <v>211.56756756756758</v>
      </c>
      <c r="I152" s="245">
        <v>11.111111111111114</v>
      </c>
      <c r="J152" s="244">
        <v>357.65384615384625</v>
      </c>
      <c r="K152" s="245">
        <v>9.4444444444444695</v>
      </c>
      <c r="L152" s="244">
        <v>61.522935779816514</v>
      </c>
      <c r="M152" s="245">
        <v>13.084112149532711</v>
      </c>
      <c r="N152" s="244">
        <v>2.5652173913043477</v>
      </c>
      <c r="O152" s="245">
        <v>1.4492753623188421</v>
      </c>
      <c r="P152" s="244"/>
      <c r="Q152" s="245"/>
      <c r="R152" s="244"/>
      <c r="S152" s="245"/>
      <c r="T152" s="244"/>
      <c r="U152" s="245"/>
      <c r="V152" s="244">
        <v>1610.2540113369787</v>
      </c>
      <c r="W152" s="245">
        <v>15.067929254938971</v>
      </c>
    </row>
    <row r="153" spans="1:23" s="10" customFormat="1" ht="21.6" customHeight="1" x14ac:dyDescent="0.15">
      <c r="A153" s="25"/>
      <c r="B153" s="26"/>
      <c r="C153" s="18" t="s">
        <v>125</v>
      </c>
      <c r="D153" s="244">
        <v>136.5</v>
      </c>
      <c r="E153" s="245">
        <v>8.8235294117647065</v>
      </c>
      <c r="F153" s="244">
        <v>668.66666666666652</v>
      </c>
      <c r="G153" s="245">
        <v>24.489795918367353</v>
      </c>
      <c r="H153" s="244">
        <v>264.45945945945948</v>
      </c>
      <c r="I153" s="245">
        <v>13.888888888888893</v>
      </c>
      <c r="J153" s="244">
        <v>315.57692307692315</v>
      </c>
      <c r="K153" s="245">
        <v>8.3333333333333552</v>
      </c>
      <c r="L153" s="244">
        <v>26.36697247706422</v>
      </c>
      <c r="M153" s="245">
        <v>5.6074766355140184</v>
      </c>
      <c r="N153" s="244"/>
      <c r="O153" s="245"/>
      <c r="P153" s="244"/>
      <c r="Q153" s="245"/>
      <c r="R153" s="244"/>
      <c r="S153" s="245"/>
      <c r="T153" s="244"/>
      <c r="U153" s="245"/>
      <c r="V153" s="244">
        <v>1411.5700216801133</v>
      </c>
      <c r="W153" s="245">
        <v>13.208746617192901</v>
      </c>
    </row>
    <row r="154" spans="1:23" s="10" customFormat="1" ht="21.6" customHeight="1" x14ac:dyDescent="0.15">
      <c r="A154" s="19"/>
      <c r="B154" s="27"/>
      <c r="C154" s="21" t="s">
        <v>56</v>
      </c>
      <c r="D154" s="246">
        <v>227.5</v>
      </c>
      <c r="E154" s="247">
        <v>14.705882352941176</v>
      </c>
      <c r="F154" s="246">
        <v>111.44444444444444</v>
      </c>
      <c r="G154" s="247">
        <v>4.0816326530612264</v>
      </c>
      <c r="H154" s="246">
        <v>158.67567567567568</v>
      </c>
      <c r="I154" s="247">
        <v>8.3333333333333357</v>
      </c>
      <c r="J154" s="246">
        <v>84.15384615384616</v>
      </c>
      <c r="K154" s="247">
        <v>2.2222222222222281</v>
      </c>
      <c r="L154" s="246"/>
      <c r="M154" s="247"/>
      <c r="N154" s="246"/>
      <c r="O154" s="247"/>
      <c r="P154" s="246"/>
      <c r="Q154" s="247"/>
      <c r="R154" s="246"/>
      <c r="S154" s="247"/>
      <c r="T154" s="246"/>
      <c r="U154" s="247"/>
      <c r="V154" s="246">
        <v>581.77396627396627</v>
      </c>
      <c r="W154" s="247">
        <v>5.4439417038948656</v>
      </c>
    </row>
    <row r="155" spans="1:23" s="10" customFormat="1" ht="21.6" customHeight="1" x14ac:dyDescent="0.15">
      <c r="A155" s="28"/>
      <c r="B155" s="32"/>
      <c r="C155" s="23" t="s">
        <v>22</v>
      </c>
      <c r="D155" s="248">
        <v>1547</v>
      </c>
      <c r="E155" s="249">
        <v>100</v>
      </c>
      <c r="F155" s="248">
        <v>2730.3888888888878</v>
      </c>
      <c r="G155" s="249">
        <v>100</v>
      </c>
      <c r="H155" s="248">
        <v>1904.1081081081077</v>
      </c>
      <c r="I155" s="249">
        <v>100</v>
      </c>
      <c r="J155" s="248">
        <v>3786.9230769230676</v>
      </c>
      <c r="K155" s="249">
        <v>100</v>
      </c>
      <c r="L155" s="248">
        <v>470.21100917431193</v>
      </c>
      <c r="M155" s="249">
        <v>100</v>
      </c>
      <c r="N155" s="248">
        <v>176.9999999999998</v>
      </c>
      <c r="O155" s="249">
        <v>100</v>
      </c>
      <c r="P155" s="248">
        <v>42.000000000000007</v>
      </c>
      <c r="Q155" s="249">
        <v>100</v>
      </c>
      <c r="R155" s="248">
        <v>8</v>
      </c>
      <c r="S155" s="249">
        <v>100</v>
      </c>
      <c r="T155" s="248">
        <v>21</v>
      </c>
      <c r="U155" s="249">
        <v>100</v>
      </c>
      <c r="V155" s="248">
        <v>10686.631083094375</v>
      </c>
      <c r="W155" s="249">
        <v>100</v>
      </c>
    </row>
    <row r="156" spans="1:23" ht="21.6" customHeight="1" x14ac:dyDescent="0.15">
      <c r="A156" s="28"/>
      <c r="B156" s="301" t="s">
        <v>59</v>
      </c>
      <c r="C156" s="17" t="s">
        <v>18</v>
      </c>
      <c r="D156" s="242">
        <v>84.5</v>
      </c>
      <c r="E156" s="243">
        <v>66.666666666666671</v>
      </c>
      <c r="F156" s="242">
        <v>709.33333333333326</v>
      </c>
      <c r="G156" s="243">
        <v>70</v>
      </c>
      <c r="H156" s="242">
        <v>152.5</v>
      </c>
      <c r="I156" s="243">
        <v>38.46153846153846</v>
      </c>
      <c r="J156" s="242">
        <v>1023.2727272727278</v>
      </c>
      <c r="K156" s="243">
        <v>74.418604651162809</v>
      </c>
      <c r="L156" s="242">
        <v>159.26315789473685</v>
      </c>
      <c r="M156" s="243">
        <v>91.891891891891902</v>
      </c>
      <c r="N156" s="242">
        <v>98.243902439024311</v>
      </c>
      <c r="O156" s="243">
        <v>95</v>
      </c>
      <c r="P156" s="242">
        <v>10.666666666666666</v>
      </c>
      <c r="Q156" s="243">
        <v>66.666666666666657</v>
      </c>
      <c r="R156" s="242">
        <v>12.999999999999998</v>
      </c>
      <c r="S156" s="243">
        <v>100</v>
      </c>
      <c r="T156" s="242">
        <v>6.4</v>
      </c>
      <c r="U156" s="243">
        <v>80</v>
      </c>
      <c r="V156" s="242">
        <v>2257.1797876064884</v>
      </c>
      <c r="W156" s="243">
        <v>69.982769197741376</v>
      </c>
    </row>
    <row r="157" spans="1:23" ht="21.6" customHeight="1" x14ac:dyDescent="0.15">
      <c r="A157" s="28"/>
      <c r="B157" s="302"/>
      <c r="C157" s="18" t="s">
        <v>58</v>
      </c>
      <c r="D157" s="244"/>
      <c r="E157" s="245"/>
      <c r="F157" s="244"/>
      <c r="G157" s="245"/>
      <c r="H157" s="244">
        <v>91.5</v>
      </c>
      <c r="I157" s="245">
        <v>23.076923076923077</v>
      </c>
      <c r="J157" s="244">
        <v>207.85227272727275</v>
      </c>
      <c r="K157" s="245">
        <v>15.116279069767439</v>
      </c>
      <c r="L157" s="244">
        <v>4.6842105263157894</v>
      </c>
      <c r="M157" s="245">
        <v>2.7027027027027031</v>
      </c>
      <c r="N157" s="244">
        <v>5.1707317073170733</v>
      </c>
      <c r="O157" s="245">
        <v>5.0000000000000036</v>
      </c>
      <c r="P157" s="244"/>
      <c r="Q157" s="245"/>
      <c r="R157" s="244"/>
      <c r="S157" s="245"/>
      <c r="T157" s="244"/>
      <c r="U157" s="245"/>
      <c r="V157" s="244">
        <v>309.20721496090562</v>
      </c>
      <c r="W157" s="245">
        <v>9.5868203665918994</v>
      </c>
    </row>
    <row r="158" spans="1:23" ht="21.6" customHeight="1" x14ac:dyDescent="0.15">
      <c r="A158" s="28"/>
      <c r="B158" s="26"/>
      <c r="C158" s="18" t="s">
        <v>84</v>
      </c>
      <c r="D158" s="244"/>
      <c r="E158" s="245"/>
      <c r="F158" s="244">
        <v>253.33333333333331</v>
      </c>
      <c r="G158" s="245">
        <v>25.000000000000004</v>
      </c>
      <c r="H158" s="244">
        <v>152.5</v>
      </c>
      <c r="I158" s="245">
        <v>38.46153846153846</v>
      </c>
      <c r="J158" s="244">
        <v>127.90909090909089</v>
      </c>
      <c r="K158" s="245">
        <v>9.302325581395344</v>
      </c>
      <c r="L158" s="244">
        <v>4.6842105263157894</v>
      </c>
      <c r="M158" s="245">
        <v>2.7027027027027031</v>
      </c>
      <c r="N158" s="244"/>
      <c r="O158" s="245"/>
      <c r="P158" s="244">
        <v>5.333333333333333</v>
      </c>
      <c r="Q158" s="245">
        <v>33.333333333333329</v>
      </c>
      <c r="R158" s="244"/>
      <c r="S158" s="245"/>
      <c r="T158" s="244">
        <v>1.6</v>
      </c>
      <c r="U158" s="245">
        <v>20</v>
      </c>
      <c r="V158" s="244">
        <v>545.35996810207348</v>
      </c>
      <c r="W158" s="245">
        <v>16.908622426504177</v>
      </c>
    </row>
    <row r="159" spans="1:23" ht="21.6" customHeight="1" x14ac:dyDescent="0.15">
      <c r="A159" s="28"/>
      <c r="B159" s="27"/>
      <c r="C159" s="21" t="s">
        <v>114</v>
      </c>
      <c r="D159" s="246">
        <v>42.25</v>
      </c>
      <c r="E159" s="247">
        <v>33.333333333333336</v>
      </c>
      <c r="F159" s="246">
        <v>50.666666666666664</v>
      </c>
      <c r="G159" s="247">
        <v>5.0000000000000009</v>
      </c>
      <c r="H159" s="246"/>
      <c r="I159" s="247"/>
      <c r="J159" s="246">
        <v>15.988636363636363</v>
      </c>
      <c r="K159" s="247">
        <v>1.1627906976744182</v>
      </c>
      <c r="L159" s="246">
        <v>4.6842105263157894</v>
      </c>
      <c r="M159" s="247">
        <v>2.7027027027027031</v>
      </c>
      <c r="N159" s="246"/>
      <c r="O159" s="247"/>
      <c r="P159" s="246"/>
      <c r="Q159" s="247"/>
      <c r="R159" s="246"/>
      <c r="S159" s="247"/>
      <c r="T159" s="246"/>
      <c r="U159" s="247"/>
      <c r="V159" s="246">
        <v>113.58951355661881</v>
      </c>
      <c r="W159" s="247">
        <v>3.5217880091625355</v>
      </c>
    </row>
    <row r="160" spans="1:23" ht="21.6" customHeight="1" x14ac:dyDescent="0.15">
      <c r="A160" s="28"/>
      <c r="B160" s="29"/>
      <c r="C160" s="23" t="s">
        <v>22</v>
      </c>
      <c r="D160" s="248">
        <v>126.75</v>
      </c>
      <c r="E160" s="249">
        <v>100</v>
      </c>
      <c r="F160" s="248">
        <v>1013.3333333333331</v>
      </c>
      <c r="G160" s="249">
        <v>100</v>
      </c>
      <c r="H160" s="248">
        <v>396.5</v>
      </c>
      <c r="I160" s="249">
        <v>100</v>
      </c>
      <c r="J160" s="248">
        <v>1375.0227272727277</v>
      </c>
      <c r="K160" s="249">
        <v>100</v>
      </c>
      <c r="L160" s="248">
        <v>173.31578947368419</v>
      </c>
      <c r="M160" s="249">
        <v>100</v>
      </c>
      <c r="N160" s="248">
        <v>103.41463414634138</v>
      </c>
      <c r="O160" s="249">
        <v>100</v>
      </c>
      <c r="P160" s="248">
        <v>16</v>
      </c>
      <c r="Q160" s="249">
        <v>100</v>
      </c>
      <c r="R160" s="248">
        <v>12.999999999999998</v>
      </c>
      <c r="S160" s="249">
        <v>100</v>
      </c>
      <c r="T160" s="248">
        <v>8</v>
      </c>
      <c r="U160" s="249">
        <v>100</v>
      </c>
      <c r="V160" s="248">
        <v>3225.3364842260867</v>
      </c>
      <c r="W160" s="249">
        <v>100</v>
      </c>
    </row>
    <row r="161" spans="1:23" ht="21.6" customHeight="1" x14ac:dyDescent="0.15">
      <c r="A161" s="28"/>
      <c r="B161" s="301" t="s">
        <v>60</v>
      </c>
      <c r="C161" s="17" t="s">
        <v>18</v>
      </c>
      <c r="D161" s="275">
        <v>118.66666666666667</v>
      </c>
      <c r="E161" s="276">
        <v>80</v>
      </c>
      <c r="F161" s="242">
        <v>215.42857142857147</v>
      </c>
      <c r="G161" s="243">
        <v>59.999999999999993</v>
      </c>
      <c r="H161" s="242">
        <v>104.5</v>
      </c>
      <c r="I161" s="243">
        <v>49.999999999999993</v>
      </c>
      <c r="J161" s="242">
        <v>306.6206896551725</v>
      </c>
      <c r="K161" s="243">
        <v>89.655172413793096</v>
      </c>
      <c r="L161" s="242">
        <v>27.076923076923073</v>
      </c>
      <c r="M161" s="243">
        <v>84.615384615384627</v>
      </c>
      <c r="N161" s="242">
        <v>9</v>
      </c>
      <c r="O161" s="243">
        <v>100</v>
      </c>
      <c r="P161" s="242"/>
      <c r="Q161" s="243"/>
      <c r="R161" s="242">
        <v>3</v>
      </c>
      <c r="S161" s="243">
        <v>100</v>
      </c>
      <c r="T161" s="242"/>
      <c r="U161" s="243"/>
      <c r="V161" s="242">
        <v>784.29285082733372</v>
      </c>
      <c r="W161" s="243">
        <v>71.145355798591808</v>
      </c>
    </row>
    <row r="162" spans="1:23" ht="21.6" customHeight="1" x14ac:dyDescent="0.15">
      <c r="A162" s="28"/>
      <c r="B162" s="302"/>
      <c r="C162" s="18" t="s">
        <v>83</v>
      </c>
      <c r="D162" s="244"/>
      <c r="E162" s="245"/>
      <c r="F162" s="244">
        <v>71.80952380952381</v>
      </c>
      <c r="G162" s="245">
        <v>19.999999999999993</v>
      </c>
      <c r="H162" s="244">
        <v>41.8</v>
      </c>
      <c r="I162" s="245">
        <v>19.999999999999996</v>
      </c>
      <c r="J162" s="244">
        <v>11.793103448275861</v>
      </c>
      <c r="K162" s="245">
        <v>3.448275862068964</v>
      </c>
      <c r="L162" s="244">
        <v>2.4615384615384617</v>
      </c>
      <c r="M162" s="245">
        <v>7.6923076923076943</v>
      </c>
      <c r="N162" s="244"/>
      <c r="O162" s="245"/>
      <c r="P162" s="244"/>
      <c r="Q162" s="245"/>
      <c r="R162" s="244"/>
      <c r="S162" s="245"/>
      <c r="T162" s="244"/>
      <c r="U162" s="245"/>
      <c r="V162" s="244">
        <v>127.86416571933813</v>
      </c>
      <c r="W162" s="245">
        <v>11.598909201322245</v>
      </c>
    </row>
    <row r="163" spans="1:23" ht="21.6" customHeight="1" x14ac:dyDescent="0.15">
      <c r="A163" s="28"/>
      <c r="B163" s="26"/>
      <c r="C163" s="18" t="s">
        <v>55</v>
      </c>
      <c r="D163" s="244"/>
      <c r="E163" s="245"/>
      <c r="F163" s="244">
        <v>35.904761904761905</v>
      </c>
      <c r="G163" s="245">
        <v>9.9999999999999964</v>
      </c>
      <c r="H163" s="244">
        <v>41.8</v>
      </c>
      <c r="I163" s="245">
        <v>19.999999999999996</v>
      </c>
      <c r="J163" s="244">
        <v>23.586206896551722</v>
      </c>
      <c r="K163" s="245">
        <v>6.8965517241379279</v>
      </c>
      <c r="L163" s="244">
        <v>2.4615384615384617</v>
      </c>
      <c r="M163" s="245">
        <v>7.6923076923076943</v>
      </c>
      <c r="N163" s="244"/>
      <c r="O163" s="245"/>
      <c r="P163" s="244"/>
      <c r="Q163" s="245"/>
      <c r="R163" s="244"/>
      <c r="S163" s="245"/>
      <c r="T163" s="244"/>
      <c r="U163" s="245"/>
      <c r="V163" s="244">
        <v>103.75250726285209</v>
      </c>
      <c r="W163" s="245">
        <v>9.411674524923944</v>
      </c>
    </row>
    <row r="164" spans="1:23" ht="21.6" customHeight="1" x14ac:dyDescent="0.15">
      <c r="A164" s="28"/>
      <c r="B164" s="27"/>
      <c r="C164" s="21" t="s">
        <v>114</v>
      </c>
      <c r="D164" s="246">
        <v>29.666666666666668</v>
      </c>
      <c r="E164" s="247">
        <v>20</v>
      </c>
      <c r="F164" s="246">
        <v>35.904761904761905</v>
      </c>
      <c r="G164" s="247">
        <v>9.9999999999999964</v>
      </c>
      <c r="H164" s="246">
        <v>20.9</v>
      </c>
      <c r="I164" s="247">
        <v>9.9999999999999982</v>
      </c>
      <c r="J164" s="246"/>
      <c r="K164" s="247"/>
      <c r="L164" s="246"/>
      <c r="M164" s="247"/>
      <c r="N164" s="246"/>
      <c r="O164" s="247"/>
      <c r="P164" s="246"/>
      <c r="Q164" s="247"/>
      <c r="R164" s="246"/>
      <c r="S164" s="247"/>
      <c r="T164" s="246"/>
      <c r="U164" s="247"/>
      <c r="V164" s="246">
        <v>86.471428571428561</v>
      </c>
      <c r="W164" s="247">
        <v>7.8440604751619833</v>
      </c>
    </row>
    <row r="165" spans="1:23" ht="21.6" customHeight="1" x14ac:dyDescent="0.15">
      <c r="A165" s="28"/>
      <c r="B165" s="29"/>
      <c r="C165" s="23" t="s">
        <v>22</v>
      </c>
      <c r="D165" s="252">
        <v>148.33333333333334</v>
      </c>
      <c r="E165" s="253">
        <v>100</v>
      </c>
      <c r="F165" s="248">
        <v>359.04761904761915</v>
      </c>
      <c r="G165" s="249">
        <v>100</v>
      </c>
      <c r="H165" s="248">
        <v>209.00000000000003</v>
      </c>
      <c r="I165" s="249">
        <v>100</v>
      </c>
      <c r="J165" s="248">
        <v>342.00000000000011</v>
      </c>
      <c r="K165" s="249">
        <v>100</v>
      </c>
      <c r="L165" s="248">
        <v>31.999999999999993</v>
      </c>
      <c r="M165" s="249">
        <v>100</v>
      </c>
      <c r="N165" s="248">
        <v>9</v>
      </c>
      <c r="O165" s="249">
        <v>100</v>
      </c>
      <c r="P165" s="248"/>
      <c r="Q165" s="249"/>
      <c r="R165" s="248">
        <v>3</v>
      </c>
      <c r="S165" s="249">
        <v>100</v>
      </c>
      <c r="T165" s="248"/>
      <c r="U165" s="249"/>
      <c r="V165" s="248">
        <v>1102.3809523809527</v>
      </c>
      <c r="W165" s="249">
        <v>100</v>
      </c>
    </row>
    <row r="166" spans="1:23" ht="21.6" customHeight="1" x14ac:dyDescent="0.15">
      <c r="A166" s="28"/>
      <c r="B166" s="301" t="s">
        <v>61</v>
      </c>
      <c r="C166" s="17" t="s">
        <v>18</v>
      </c>
      <c r="D166" s="242">
        <v>77.714285714285708</v>
      </c>
      <c r="E166" s="243">
        <v>57.142857142857139</v>
      </c>
      <c r="F166" s="242">
        <v>469.76000000000016</v>
      </c>
      <c r="G166" s="243">
        <v>64.000000000000014</v>
      </c>
      <c r="H166" s="242">
        <v>267.33333333333343</v>
      </c>
      <c r="I166" s="243">
        <v>66.666666666666686</v>
      </c>
      <c r="J166" s="242">
        <v>906.06060606060691</v>
      </c>
      <c r="K166" s="243">
        <v>71.875000000000028</v>
      </c>
      <c r="L166" s="242">
        <v>83.866666666666646</v>
      </c>
      <c r="M166" s="243">
        <v>82.222222222222229</v>
      </c>
      <c r="N166" s="242">
        <v>45.359999999999985</v>
      </c>
      <c r="O166" s="243">
        <v>87.5</v>
      </c>
      <c r="P166" s="242"/>
      <c r="Q166" s="243"/>
      <c r="R166" s="242">
        <v>2.25</v>
      </c>
      <c r="S166" s="243">
        <v>75</v>
      </c>
      <c r="T166" s="242"/>
      <c r="U166" s="243"/>
      <c r="V166" s="242">
        <v>1852.3448917748926</v>
      </c>
      <c r="W166" s="243">
        <v>68.670321858399191</v>
      </c>
    </row>
    <row r="167" spans="1:23" ht="21.6" customHeight="1" x14ac:dyDescent="0.15">
      <c r="A167" s="28"/>
      <c r="B167" s="302"/>
      <c r="C167" s="18" t="s">
        <v>83</v>
      </c>
      <c r="D167" s="244">
        <v>9.7142857142857135</v>
      </c>
      <c r="E167" s="245">
        <v>7.1428571428571423</v>
      </c>
      <c r="F167" s="244">
        <v>117.44</v>
      </c>
      <c r="G167" s="245">
        <v>15.999999999999996</v>
      </c>
      <c r="H167" s="244">
        <v>53.466666666666669</v>
      </c>
      <c r="I167" s="245">
        <v>13.333333333333332</v>
      </c>
      <c r="J167" s="244">
        <v>118.18181818181816</v>
      </c>
      <c r="K167" s="245">
        <v>9.3749999999999929</v>
      </c>
      <c r="L167" s="244">
        <v>9.0666666666666664</v>
      </c>
      <c r="M167" s="245">
        <v>8.8888888888888911</v>
      </c>
      <c r="N167" s="244">
        <v>2.16</v>
      </c>
      <c r="O167" s="245">
        <v>4.1666666666666687</v>
      </c>
      <c r="P167" s="244">
        <v>2.25</v>
      </c>
      <c r="Q167" s="245">
        <v>25</v>
      </c>
      <c r="R167" s="244"/>
      <c r="S167" s="245"/>
      <c r="T167" s="244"/>
      <c r="U167" s="245"/>
      <c r="V167" s="244">
        <v>312.27943722943724</v>
      </c>
      <c r="W167" s="245">
        <v>11.576855670629215</v>
      </c>
    </row>
    <row r="168" spans="1:23" ht="21.6" customHeight="1" x14ac:dyDescent="0.15">
      <c r="A168" s="28"/>
      <c r="B168" s="26"/>
      <c r="C168" s="18" t="s">
        <v>84</v>
      </c>
      <c r="D168" s="244">
        <v>19.428571428571427</v>
      </c>
      <c r="E168" s="245">
        <v>14.285714285714285</v>
      </c>
      <c r="F168" s="244">
        <v>117.44</v>
      </c>
      <c r="G168" s="245">
        <v>15.999999999999996</v>
      </c>
      <c r="H168" s="244">
        <v>80.2</v>
      </c>
      <c r="I168" s="245">
        <v>19.999999999999996</v>
      </c>
      <c r="J168" s="244">
        <v>236.36363636363629</v>
      </c>
      <c r="K168" s="245">
        <v>18.749999999999982</v>
      </c>
      <c r="L168" s="244">
        <v>6.8</v>
      </c>
      <c r="M168" s="245">
        <v>6.6666666666666687</v>
      </c>
      <c r="N168" s="244">
        <v>4.32</v>
      </c>
      <c r="O168" s="245">
        <v>8.3333333333333375</v>
      </c>
      <c r="P168" s="244">
        <v>6.75</v>
      </c>
      <c r="Q168" s="245">
        <v>75</v>
      </c>
      <c r="R168" s="244">
        <v>0.75</v>
      </c>
      <c r="S168" s="245">
        <v>25</v>
      </c>
      <c r="T168" s="244"/>
      <c r="U168" s="245"/>
      <c r="V168" s="244">
        <v>472.0522077922077</v>
      </c>
      <c r="W168" s="245">
        <v>17.499968384396425</v>
      </c>
    </row>
    <row r="169" spans="1:23" ht="21.6" customHeight="1" x14ac:dyDescent="0.15">
      <c r="A169" s="28"/>
      <c r="B169" s="27"/>
      <c r="C169" s="21" t="s">
        <v>114</v>
      </c>
      <c r="D169" s="246">
        <v>29.142857142857139</v>
      </c>
      <c r="E169" s="247">
        <v>21.428571428571427</v>
      </c>
      <c r="F169" s="246">
        <v>29.36</v>
      </c>
      <c r="G169" s="247">
        <v>3.9999999999999991</v>
      </c>
      <c r="H169" s="246"/>
      <c r="I169" s="247"/>
      <c r="J169" s="246"/>
      <c r="K169" s="247"/>
      <c r="L169" s="246">
        <v>2.2666666666666666</v>
      </c>
      <c r="M169" s="247">
        <v>2.2222222222222228</v>
      </c>
      <c r="N169" s="246"/>
      <c r="O169" s="247"/>
      <c r="P169" s="246"/>
      <c r="Q169" s="247"/>
      <c r="R169" s="246"/>
      <c r="S169" s="247"/>
      <c r="T169" s="246"/>
      <c r="U169" s="247"/>
      <c r="V169" s="246">
        <v>60.769523809523804</v>
      </c>
      <c r="W169" s="247">
        <v>2.2528540865751401</v>
      </c>
    </row>
    <row r="170" spans="1:23" ht="21.6" customHeight="1" x14ac:dyDescent="0.15">
      <c r="A170" s="28"/>
      <c r="B170" s="29"/>
      <c r="C170" s="23" t="s">
        <v>22</v>
      </c>
      <c r="D170" s="248">
        <v>136</v>
      </c>
      <c r="E170" s="249">
        <v>100</v>
      </c>
      <c r="F170" s="248">
        <v>734.00000000000011</v>
      </c>
      <c r="G170" s="249">
        <v>100</v>
      </c>
      <c r="H170" s="248">
        <v>401.00000000000006</v>
      </c>
      <c r="I170" s="249">
        <v>100</v>
      </c>
      <c r="J170" s="248">
        <v>1260.6060606060614</v>
      </c>
      <c r="K170" s="249">
        <v>100</v>
      </c>
      <c r="L170" s="248">
        <v>101.99999999999997</v>
      </c>
      <c r="M170" s="249">
        <v>100</v>
      </c>
      <c r="N170" s="248">
        <v>51.839999999999982</v>
      </c>
      <c r="O170" s="249">
        <v>100</v>
      </c>
      <c r="P170" s="248">
        <v>9</v>
      </c>
      <c r="Q170" s="249">
        <v>100</v>
      </c>
      <c r="R170" s="248">
        <v>3</v>
      </c>
      <c r="S170" s="249">
        <v>100</v>
      </c>
      <c r="T170" s="248"/>
      <c r="U170" s="249"/>
      <c r="V170" s="248">
        <v>2697.446060606062</v>
      </c>
      <c r="W170" s="249">
        <v>100</v>
      </c>
    </row>
    <row r="171" spans="1:23" ht="21.6" customHeight="1" x14ac:dyDescent="0.15">
      <c r="A171" s="19"/>
      <c r="B171" s="301" t="s">
        <v>62</v>
      </c>
      <c r="C171" s="17" t="s">
        <v>18</v>
      </c>
      <c r="D171" s="242">
        <v>9.7777777777777786</v>
      </c>
      <c r="E171" s="243">
        <v>50</v>
      </c>
      <c r="F171" s="242">
        <v>33.703703703703709</v>
      </c>
      <c r="G171" s="243">
        <v>56</v>
      </c>
      <c r="H171" s="242">
        <v>22.736842105263161</v>
      </c>
      <c r="I171" s="243">
        <v>50</v>
      </c>
      <c r="J171" s="242">
        <v>93.294117647058783</v>
      </c>
      <c r="K171" s="243">
        <v>78</v>
      </c>
      <c r="L171" s="242">
        <v>14</v>
      </c>
      <c r="M171" s="243">
        <v>100</v>
      </c>
      <c r="N171" s="242">
        <v>6</v>
      </c>
      <c r="O171" s="243">
        <v>100</v>
      </c>
      <c r="P171" s="242">
        <v>4</v>
      </c>
      <c r="Q171" s="243">
        <v>100</v>
      </c>
      <c r="R171" s="242"/>
      <c r="S171" s="243"/>
      <c r="T171" s="242"/>
      <c r="U171" s="243"/>
      <c r="V171" s="242">
        <v>183.51244123380343</v>
      </c>
      <c r="W171" s="243">
        <v>68.265342204974488</v>
      </c>
    </row>
    <row r="172" spans="1:23" ht="21.6" customHeight="1" x14ac:dyDescent="0.15">
      <c r="A172" s="19"/>
      <c r="B172" s="302"/>
      <c r="C172" s="18" t="s">
        <v>83</v>
      </c>
      <c r="D172" s="244">
        <v>2.4444444444444446</v>
      </c>
      <c r="E172" s="245">
        <v>12.5</v>
      </c>
      <c r="F172" s="244">
        <v>9.6296296296296298</v>
      </c>
      <c r="G172" s="245">
        <v>15.999999999999996</v>
      </c>
      <c r="H172" s="244">
        <v>7.5789473684210522</v>
      </c>
      <c r="I172" s="245">
        <v>16.666666666666664</v>
      </c>
      <c r="J172" s="244">
        <v>7.1764705882352935</v>
      </c>
      <c r="K172" s="245">
        <v>6.0000000000000018</v>
      </c>
      <c r="L172" s="244"/>
      <c r="M172" s="245"/>
      <c r="N172" s="244"/>
      <c r="O172" s="245"/>
      <c r="P172" s="244"/>
      <c r="Q172" s="245"/>
      <c r="R172" s="244"/>
      <c r="S172" s="245"/>
      <c r="T172" s="244"/>
      <c r="U172" s="245"/>
      <c r="V172" s="244">
        <v>26.829492030730421</v>
      </c>
      <c r="W172" s="245">
        <v>9.9803830320692004</v>
      </c>
    </row>
    <row r="173" spans="1:23" ht="21.6" customHeight="1" x14ac:dyDescent="0.15">
      <c r="A173" s="19"/>
      <c r="B173" s="31"/>
      <c r="C173" s="18" t="s">
        <v>29</v>
      </c>
      <c r="D173" s="244">
        <v>4.8888888888888893</v>
      </c>
      <c r="E173" s="245">
        <v>25</v>
      </c>
      <c r="F173" s="244">
        <v>16.851851851851855</v>
      </c>
      <c r="G173" s="245">
        <v>28</v>
      </c>
      <c r="H173" s="244">
        <v>7.5789473684210522</v>
      </c>
      <c r="I173" s="245">
        <v>16.666666666666664</v>
      </c>
      <c r="J173" s="244">
        <v>14.352941176470589</v>
      </c>
      <c r="K173" s="245">
        <v>12.000000000000005</v>
      </c>
      <c r="L173" s="244"/>
      <c r="M173" s="245"/>
      <c r="N173" s="244"/>
      <c r="O173" s="245"/>
      <c r="P173" s="244"/>
      <c r="Q173" s="245"/>
      <c r="R173" s="244"/>
      <c r="S173" s="245"/>
      <c r="T173" s="244"/>
      <c r="U173" s="245"/>
      <c r="V173" s="244">
        <v>43.672629285632382</v>
      </c>
      <c r="W173" s="245">
        <v>16.245912065309703</v>
      </c>
    </row>
    <row r="174" spans="1:23" ht="21.6" customHeight="1" x14ac:dyDescent="0.15">
      <c r="A174" s="28"/>
      <c r="B174" s="27"/>
      <c r="C174" s="21" t="s">
        <v>114</v>
      </c>
      <c r="D174" s="246">
        <v>2.4444444444444446</v>
      </c>
      <c r="E174" s="247">
        <v>12.5</v>
      </c>
      <c r="F174" s="246"/>
      <c r="G174" s="247"/>
      <c r="H174" s="246">
        <v>7.5789473684210522</v>
      </c>
      <c r="I174" s="247">
        <v>16.666666666666664</v>
      </c>
      <c r="J174" s="246">
        <v>4.784313725490196</v>
      </c>
      <c r="K174" s="247">
        <v>4.0000000000000009</v>
      </c>
      <c r="L174" s="246"/>
      <c r="M174" s="247"/>
      <c r="N174" s="246"/>
      <c r="O174" s="247"/>
      <c r="P174" s="246"/>
      <c r="Q174" s="247"/>
      <c r="R174" s="246"/>
      <c r="S174" s="247"/>
      <c r="T174" s="246"/>
      <c r="U174" s="247"/>
      <c r="V174" s="246">
        <v>14.807705538355695</v>
      </c>
      <c r="W174" s="247">
        <v>5.5083626976466054</v>
      </c>
    </row>
    <row r="175" spans="1:23" ht="21.6" customHeight="1" x14ac:dyDescent="0.15">
      <c r="A175" s="33"/>
      <c r="B175" s="29"/>
      <c r="C175" s="23" t="s">
        <v>22</v>
      </c>
      <c r="D175" s="248">
        <v>19.555555555555557</v>
      </c>
      <c r="E175" s="249">
        <v>100</v>
      </c>
      <c r="F175" s="248">
        <v>60.185185185185198</v>
      </c>
      <c r="G175" s="249">
        <v>100</v>
      </c>
      <c r="H175" s="248">
        <v>45.473684210526322</v>
      </c>
      <c r="I175" s="249">
        <v>100</v>
      </c>
      <c r="J175" s="248">
        <v>119.60784313725486</v>
      </c>
      <c r="K175" s="249">
        <v>100</v>
      </c>
      <c r="L175" s="248">
        <v>14</v>
      </c>
      <c r="M175" s="249">
        <v>100</v>
      </c>
      <c r="N175" s="248">
        <v>6</v>
      </c>
      <c r="O175" s="249">
        <v>100</v>
      </c>
      <c r="P175" s="248">
        <v>4</v>
      </c>
      <c r="Q175" s="249">
        <v>100</v>
      </c>
      <c r="R175" s="248"/>
      <c r="S175" s="249"/>
      <c r="T175" s="248"/>
      <c r="U175" s="249"/>
      <c r="V175" s="248">
        <v>268.82226808852192</v>
      </c>
      <c r="W175" s="249">
        <v>100</v>
      </c>
    </row>
    <row r="176" spans="1:23" ht="21.6" customHeight="1" x14ac:dyDescent="0.15">
      <c r="A176" s="303" t="s">
        <v>53</v>
      </c>
      <c r="B176" s="301" t="s">
        <v>63</v>
      </c>
      <c r="C176" s="17" t="s">
        <v>18</v>
      </c>
      <c r="D176" s="242"/>
      <c r="E176" s="243"/>
      <c r="F176" s="242">
        <v>216.85714285714286</v>
      </c>
      <c r="G176" s="243">
        <v>85.714285714285722</v>
      </c>
      <c r="H176" s="242">
        <v>62.5</v>
      </c>
      <c r="I176" s="243">
        <v>50</v>
      </c>
      <c r="J176" s="242">
        <v>164.41176470588235</v>
      </c>
      <c r="K176" s="243">
        <v>76.470588235294116</v>
      </c>
      <c r="L176" s="242">
        <v>9.6000000000000014</v>
      </c>
      <c r="M176" s="243">
        <v>60.000000000000007</v>
      </c>
      <c r="N176" s="242"/>
      <c r="O176" s="243"/>
      <c r="P176" s="242"/>
      <c r="Q176" s="243"/>
      <c r="R176" s="242"/>
      <c r="S176" s="243"/>
      <c r="T176" s="242"/>
      <c r="U176" s="243"/>
      <c r="V176" s="242">
        <v>453.36890756302523</v>
      </c>
      <c r="W176" s="243">
        <v>73.598848630361232</v>
      </c>
    </row>
    <row r="177" spans="1:23" ht="21.6" customHeight="1" x14ac:dyDescent="0.15">
      <c r="A177" s="296"/>
      <c r="B177" s="302"/>
      <c r="C177" s="18" t="s">
        <v>58</v>
      </c>
      <c r="D177" s="244"/>
      <c r="E177" s="245"/>
      <c r="F177" s="244">
        <v>36.142857142857146</v>
      </c>
      <c r="G177" s="245">
        <v>14.285714285714286</v>
      </c>
      <c r="H177" s="244">
        <v>31.25</v>
      </c>
      <c r="I177" s="245">
        <v>25</v>
      </c>
      <c r="J177" s="244">
        <v>12.647058823529411</v>
      </c>
      <c r="K177" s="245">
        <v>5.8823529411764701</v>
      </c>
      <c r="L177" s="244">
        <v>3.2</v>
      </c>
      <c r="M177" s="245">
        <v>20</v>
      </c>
      <c r="N177" s="244">
        <v>7</v>
      </c>
      <c r="O177" s="245">
        <v>100</v>
      </c>
      <c r="P177" s="244"/>
      <c r="Q177" s="245"/>
      <c r="R177" s="244"/>
      <c r="S177" s="245"/>
      <c r="T177" s="244"/>
      <c r="U177" s="245"/>
      <c r="V177" s="244">
        <v>90.239915966386548</v>
      </c>
      <c r="W177" s="245">
        <v>14.649337007530283</v>
      </c>
    </row>
    <row r="178" spans="1:23" ht="21.6" customHeight="1" x14ac:dyDescent="0.15">
      <c r="A178" s="296"/>
      <c r="B178" s="31"/>
      <c r="C178" s="18" t="s">
        <v>29</v>
      </c>
      <c r="D178" s="244"/>
      <c r="E178" s="245"/>
      <c r="F178" s="244"/>
      <c r="G178" s="245"/>
      <c r="H178" s="244">
        <v>31.25</v>
      </c>
      <c r="I178" s="245">
        <v>25</v>
      </c>
      <c r="J178" s="244">
        <v>37.941176470588232</v>
      </c>
      <c r="K178" s="245">
        <v>17.647058823529409</v>
      </c>
      <c r="L178" s="244">
        <v>3.2</v>
      </c>
      <c r="M178" s="245">
        <v>20</v>
      </c>
      <c r="N178" s="244"/>
      <c r="O178" s="245"/>
      <c r="P178" s="244"/>
      <c r="Q178" s="245"/>
      <c r="R178" s="244"/>
      <c r="S178" s="245"/>
      <c r="T178" s="244"/>
      <c r="U178" s="245"/>
      <c r="V178" s="244">
        <v>72.391176470588235</v>
      </c>
      <c r="W178" s="245">
        <v>11.75181436210848</v>
      </c>
    </row>
    <row r="179" spans="1:23" ht="21.6" customHeight="1" x14ac:dyDescent="0.15">
      <c r="A179" s="28"/>
      <c r="B179" s="27"/>
      <c r="C179" s="21" t="s">
        <v>123</v>
      </c>
      <c r="D179" s="246"/>
      <c r="E179" s="247"/>
      <c r="F179" s="246"/>
      <c r="G179" s="247"/>
      <c r="H179" s="246"/>
      <c r="I179" s="247"/>
      <c r="J179" s="246"/>
      <c r="K179" s="247"/>
      <c r="L179" s="246"/>
      <c r="M179" s="247"/>
      <c r="N179" s="246"/>
      <c r="O179" s="247"/>
      <c r="P179" s="246"/>
      <c r="Q179" s="247"/>
      <c r="R179" s="246"/>
      <c r="S179" s="247"/>
      <c r="T179" s="246"/>
      <c r="U179" s="247"/>
      <c r="V179" s="246"/>
      <c r="W179" s="247"/>
    </row>
    <row r="180" spans="1:23" ht="21.6" customHeight="1" x14ac:dyDescent="0.15">
      <c r="A180" s="28"/>
      <c r="B180" s="29"/>
      <c r="C180" s="23" t="s">
        <v>22</v>
      </c>
      <c r="D180" s="248"/>
      <c r="E180" s="249"/>
      <c r="F180" s="248">
        <v>253</v>
      </c>
      <c r="G180" s="249">
        <v>100</v>
      </c>
      <c r="H180" s="248">
        <v>125</v>
      </c>
      <c r="I180" s="249">
        <v>100</v>
      </c>
      <c r="J180" s="248">
        <v>215</v>
      </c>
      <c r="K180" s="249">
        <v>100</v>
      </c>
      <c r="L180" s="248">
        <v>16</v>
      </c>
      <c r="M180" s="249">
        <v>100</v>
      </c>
      <c r="N180" s="248">
        <v>7</v>
      </c>
      <c r="O180" s="249">
        <v>100</v>
      </c>
      <c r="P180" s="248"/>
      <c r="Q180" s="249"/>
      <c r="R180" s="248"/>
      <c r="S180" s="249"/>
      <c r="T180" s="248"/>
      <c r="U180" s="249"/>
      <c r="V180" s="248">
        <v>616</v>
      </c>
      <c r="W180" s="249">
        <v>100</v>
      </c>
    </row>
    <row r="181" spans="1:23" ht="21.6" customHeight="1" x14ac:dyDescent="0.15">
      <c r="A181" s="20"/>
      <c r="B181" s="30" t="s">
        <v>22</v>
      </c>
      <c r="C181" s="17" t="s">
        <v>18</v>
      </c>
      <c r="D181" s="242">
        <v>2194.25873015873</v>
      </c>
      <c r="E181" s="243">
        <v>62.535180429830611</v>
      </c>
      <c r="F181" s="242">
        <v>6005.7494179894175</v>
      </c>
      <c r="G181" s="243">
        <v>63.536828579633564</v>
      </c>
      <c r="H181" s="242">
        <v>3544.5755808440026</v>
      </c>
      <c r="I181" s="243">
        <v>64.328910430791467</v>
      </c>
      <c r="J181" s="242">
        <v>9858.1753783741569</v>
      </c>
      <c r="K181" s="243">
        <v>77.847416902915214</v>
      </c>
      <c r="L181" s="242">
        <v>1357.2439199843291</v>
      </c>
      <c r="M181" s="243">
        <v>85.030355706127821</v>
      </c>
      <c r="N181" s="242">
        <v>547.02602681987128</v>
      </c>
      <c r="O181" s="243">
        <v>91.28440493399421</v>
      </c>
      <c r="P181" s="242">
        <v>91.200000000000031</v>
      </c>
      <c r="Q181" s="243">
        <v>84.444444444444457</v>
      </c>
      <c r="R181" s="242">
        <v>37.083333333333329</v>
      </c>
      <c r="S181" s="243">
        <v>92.708333333333314</v>
      </c>
      <c r="T181" s="242">
        <v>44.024999999999999</v>
      </c>
      <c r="U181" s="243">
        <v>91.71875</v>
      </c>
      <c r="V181" s="242">
        <v>23679.337387503841</v>
      </c>
      <c r="W181" s="243">
        <v>70.629324804317136</v>
      </c>
    </row>
    <row r="182" spans="1:23" ht="21.6" customHeight="1" x14ac:dyDescent="0.15">
      <c r="A182" s="20"/>
      <c r="B182" s="31"/>
      <c r="C182" s="18" t="s">
        <v>126</v>
      </c>
      <c r="D182" s="244">
        <v>631.35873015873017</v>
      </c>
      <c r="E182" s="245">
        <v>17.993380435847161</v>
      </c>
      <c r="F182" s="244">
        <v>1429.3767114367113</v>
      </c>
      <c r="G182" s="245">
        <v>15.121853538917447</v>
      </c>
      <c r="H182" s="244">
        <v>922.96318160265525</v>
      </c>
      <c r="I182" s="245">
        <v>16.750444301740099</v>
      </c>
      <c r="J182" s="244">
        <v>1329.9654894632079</v>
      </c>
      <c r="K182" s="245">
        <v>10.502387505892319</v>
      </c>
      <c r="L182" s="244">
        <v>145.4621371486231</v>
      </c>
      <c r="M182" s="245">
        <v>9.1130983026719203</v>
      </c>
      <c r="N182" s="244">
        <v>47.908607326469522</v>
      </c>
      <c r="O182" s="245">
        <v>7.9946995144588264</v>
      </c>
      <c r="P182" s="244">
        <v>4.7166666666666668</v>
      </c>
      <c r="Q182" s="245">
        <v>4.3672839506172831</v>
      </c>
      <c r="R182" s="244">
        <v>2.1666666666666665</v>
      </c>
      <c r="S182" s="245">
        <v>5.4166666666666661</v>
      </c>
      <c r="T182" s="244">
        <v>2.375</v>
      </c>
      <c r="U182" s="245">
        <v>4.947916666666667</v>
      </c>
      <c r="V182" s="244">
        <v>4516.2931904697307</v>
      </c>
      <c r="W182" s="245">
        <v>13.47093178500625</v>
      </c>
    </row>
    <row r="183" spans="1:23" ht="21.6" customHeight="1" x14ac:dyDescent="0.15">
      <c r="A183" s="20"/>
      <c r="B183" s="31"/>
      <c r="C183" s="18" t="s">
        <v>84</v>
      </c>
      <c r="D183" s="244">
        <v>224.61746031746031</v>
      </c>
      <c r="E183" s="245">
        <v>6.4014754575576376</v>
      </c>
      <c r="F183" s="244">
        <v>1557.3248188848188</v>
      </c>
      <c r="G183" s="245">
        <v>16.475459293041716</v>
      </c>
      <c r="H183" s="244">
        <v>785.98840682788057</v>
      </c>
      <c r="I183" s="245">
        <v>14.264550626518703</v>
      </c>
      <c r="J183" s="244">
        <v>1240.9885955829159</v>
      </c>
      <c r="K183" s="245">
        <v>9.7997603881175195</v>
      </c>
      <c r="L183" s="244">
        <v>79.360935750632763</v>
      </c>
      <c r="M183" s="245">
        <v>4.9719055629480176</v>
      </c>
      <c r="N183" s="244">
        <v>4.32</v>
      </c>
      <c r="O183" s="245">
        <v>0.72089555154696328</v>
      </c>
      <c r="P183" s="244">
        <v>12.083333333333332</v>
      </c>
      <c r="Q183" s="245">
        <v>11.188271604938267</v>
      </c>
      <c r="R183" s="244">
        <v>0.75</v>
      </c>
      <c r="S183" s="245">
        <v>1.875</v>
      </c>
      <c r="T183" s="244">
        <v>1.6</v>
      </c>
      <c r="U183" s="245">
        <v>3.3333333333333335</v>
      </c>
      <c r="V183" s="244">
        <v>3907.0335506970423</v>
      </c>
      <c r="W183" s="245">
        <v>11.653668223806465</v>
      </c>
    </row>
    <row r="184" spans="1:23" ht="21.6" customHeight="1" x14ac:dyDescent="0.15">
      <c r="A184" s="20"/>
      <c r="B184" s="27"/>
      <c r="C184" s="21" t="s">
        <v>56</v>
      </c>
      <c r="D184" s="246">
        <v>458.60396825396833</v>
      </c>
      <c r="E184" s="247">
        <v>13.069963676764601</v>
      </c>
      <c r="F184" s="246">
        <v>459.93997557997562</v>
      </c>
      <c r="G184" s="247">
        <v>4.865858588407268</v>
      </c>
      <c r="H184" s="246">
        <v>256.55462304409673</v>
      </c>
      <c r="I184" s="247">
        <v>4.6560946409497665</v>
      </c>
      <c r="J184" s="246">
        <v>234.32909509354744</v>
      </c>
      <c r="K184" s="247">
        <v>1.8504352030749496</v>
      </c>
      <c r="L184" s="246">
        <v>14.120520050125311</v>
      </c>
      <c r="M184" s="247">
        <v>0.88464042825222478</v>
      </c>
      <c r="N184" s="246"/>
      <c r="O184" s="247"/>
      <c r="P184" s="246"/>
      <c r="Q184" s="247"/>
      <c r="R184" s="246"/>
      <c r="S184" s="247"/>
      <c r="T184" s="246"/>
      <c r="U184" s="247"/>
      <c r="V184" s="246">
        <v>1423.5481820217137</v>
      </c>
      <c r="W184" s="247">
        <v>4.2460751868701543</v>
      </c>
    </row>
    <row r="185" spans="1:23" ht="21.6" customHeight="1" thickBot="1" x14ac:dyDescent="0.2">
      <c r="A185" s="34"/>
      <c r="B185" s="35"/>
      <c r="C185" s="36" t="s">
        <v>22</v>
      </c>
      <c r="D185" s="256">
        <v>3508.8388888888885</v>
      </c>
      <c r="E185" s="257">
        <v>100</v>
      </c>
      <c r="F185" s="256">
        <v>9452.3909238909237</v>
      </c>
      <c r="G185" s="257">
        <v>100</v>
      </c>
      <c r="H185" s="256">
        <v>5510.0817923186332</v>
      </c>
      <c r="I185" s="257">
        <v>100</v>
      </c>
      <c r="J185" s="256">
        <v>12663.458558513828</v>
      </c>
      <c r="K185" s="257">
        <v>100</v>
      </c>
      <c r="L185" s="256">
        <v>1596.1875129337104</v>
      </c>
      <c r="M185" s="257">
        <v>100</v>
      </c>
      <c r="N185" s="256">
        <v>599.25463414634078</v>
      </c>
      <c r="O185" s="257">
        <v>100</v>
      </c>
      <c r="P185" s="256">
        <v>108.00000000000003</v>
      </c>
      <c r="Q185" s="257">
        <v>100</v>
      </c>
      <c r="R185" s="256">
        <v>40</v>
      </c>
      <c r="S185" s="257">
        <v>100</v>
      </c>
      <c r="T185" s="256">
        <v>48</v>
      </c>
      <c r="U185" s="257">
        <v>100</v>
      </c>
      <c r="V185" s="256">
        <v>33526.212310692325</v>
      </c>
      <c r="W185" s="257">
        <v>100</v>
      </c>
    </row>
    <row r="186" spans="1:23" ht="21.6" customHeight="1" thickTop="1" x14ac:dyDescent="0.15">
      <c r="A186" s="299" t="s">
        <v>64</v>
      </c>
      <c r="B186" s="300"/>
      <c r="C186" s="17" t="s">
        <v>18</v>
      </c>
      <c r="D186" s="254">
        <v>10358.566756106156</v>
      </c>
      <c r="E186" s="255">
        <v>63.192175266168668</v>
      </c>
      <c r="F186" s="254">
        <v>22983.544111783332</v>
      </c>
      <c r="G186" s="255">
        <v>62.097924184943302</v>
      </c>
      <c r="H186" s="254">
        <v>16822.541059063791</v>
      </c>
      <c r="I186" s="255">
        <v>63.997424404065626</v>
      </c>
      <c r="J186" s="254">
        <v>40923.400388469367</v>
      </c>
      <c r="K186" s="255">
        <v>76.484284303819962</v>
      </c>
      <c r="L186" s="254">
        <v>8505.5314824499001</v>
      </c>
      <c r="M186" s="255">
        <v>82.544809732279035</v>
      </c>
      <c r="N186" s="254">
        <v>3351.2434093873167</v>
      </c>
      <c r="O186" s="255">
        <v>89.785559436257927</v>
      </c>
      <c r="P186" s="254">
        <v>535.71922705314023</v>
      </c>
      <c r="Q186" s="255">
        <v>92.873223984221553</v>
      </c>
      <c r="R186" s="254">
        <v>121.30069491911595</v>
      </c>
      <c r="S186" s="255">
        <v>95.580776798730355</v>
      </c>
      <c r="T186" s="254">
        <v>151.99469696969695</v>
      </c>
      <c r="U186" s="255">
        <v>93.823887018331462</v>
      </c>
      <c r="V186" s="254">
        <v>103753.84182620182</v>
      </c>
      <c r="W186" s="255">
        <v>70.057450661977626</v>
      </c>
    </row>
    <row r="187" spans="1:23" ht="21.6" customHeight="1" x14ac:dyDescent="0.15">
      <c r="A187" s="119"/>
      <c r="B187" s="31"/>
      <c r="C187" s="18" t="s">
        <v>58</v>
      </c>
      <c r="D187" s="244">
        <v>911.22598233819417</v>
      </c>
      <c r="E187" s="245">
        <v>5.5589111253309538</v>
      </c>
      <c r="F187" s="244">
        <v>4666.6296890123776</v>
      </c>
      <c r="G187" s="245">
        <v>12.608500030198826</v>
      </c>
      <c r="H187" s="244">
        <v>3555.4995845131007</v>
      </c>
      <c r="I187" s="245">
        <v>13.526066905092584</v>
      </c>
      <c r="J187" s="244">
        <v>6437.8335117790684</v>
      </c>
      <c r="K187" s="245">
        <v>12.03206683563635</v>
      </c>
      <c r="L187" s="244">
        <v>984.04560553732017</v>
      </c>
      <c r="M187" s="245">
        <v>9.5500037175298136</v>
      </c>
      <c r="N187" s="244">
        <v>243.95261990247835</v>
      </c>
      <c r="O187" s="245">
        <v>6.5359091471929975</v>
      </c>
      <c r="P187" s="244">
        <v>5.8833333333333337</v>
      </c>
      <c r="Q187" s="245">
        <v>1.0199449764872885</v>
      </c>
      <c r="R187" s="244">
        <v>4.8583959899749374</v>
      </c>
      <c r="S187" s="245">
        <v>3.8282489892352665</v>
      </c>
      <c r="T187" s="244">
        <v>5.0416666666666661</v>
      </c>
      <c r="U187" s="245">
        <v>3.1121399176954734</v>
      </c>
      <c r="V187" s="244">
        <v>16814.970389072514</v>
      </c>
      <c r="W187" s="245">
        <v>11.353930974318569</v>
      </c>
    </row>
    <row r="188" spans="1:23" ht="21.6" customHeight="1" x14ac:dyDescent="0.15">
      <c r="A188" s="119"/>
      <c r="B188" s="31"/>
      <c r="C188" s="18" t="s">
        <v>84</v>
      </c>
      <c r="D188" s="244">
        <v>1998.0359310684191</v>
      </c>
      <c r="E188" s="245">
        <v>12.18896780963933</v>
      </c>
      <c r="F188" s="244">
        <v>6774.234618883087</v>
      </c>
      <c r="G188" s="245">
        <v>18.302917327652306</v>
      </c>
      <c r="H188" s="244">
        <v>4363.935456707196</v>
      </c>
      <c r="I188" s="245">
        <v>16.601572171189154</v>
      </c>
      <c r="J188" s="244">
        <v>5214.5865223956162</v>
      </c>
      <c r="K188" s="245">
        <v>9.7458645742974515</v>
      </c>
      <c r="L188" s="244">
        <v>705.97172462038998</v>
      </c>
      <c r="M188" s="245">
        <v>6.8513416010981461</v>
      </c>
      <c r="N188" s="244">
        <v>108.27859854905213</v>
      </c>
      <c r="O188" s="245">
        <v>2.9009693889940413</v>
      </c>
      <c r="P188" s="244">
        <v>35.2259420289855</v>
      </c>
      <c r="Q188" s="245">
        <v>6.1068310392911389</v>
      </c>
      <c r="R188" s="244">
        <v>0.75</v>
      </c>
      <c r="S188" s="245">
        <v>0.59097421203438405</v>
      </c>
      <c r="T188" s="244">
        <v>1.6</v>
      </c>
      <c r="U188" s="245">
        <v>0.9876543209876546</v>
      </c>
      <c r="V188" s="244">
        <v>19202.618794252747</v>
      </c>
      <c r="W188" s="245">
        <v>12.966136916767063</v>
      </c>
    </row>
    <row r="189" spans="1:23" ht="21.6" customHeight="1" x14ac:dyDescent="0.15">
      <c r="A189" s="119"/>
      <c r="B189" s="27"/>
      <c r="C189" s="21" t="s">
        <v>56</v>
      </c>
      <c r="D189" s="246">
        <v>3124.3381018878713</v>
      </c>
      <c r="E189" s="247">
        <v>19.059945798861033</v>
      </c>
      <c r="F189" s="246">
        <v>2587.366794147219</v>
      </c>
      <c r="G189" s="247">
        <v>6.9906584572054999</v>
      </c>
      <c r="H189" s="246">
        <v>1544.3021612440295</v>
      </c>
      <c r="I189" s="247">
        <v>5.8749365196526453</v>
      </c>
      <c r="J189" s="246">
        <v>929.81248085358482</v>
      </c>
      <c r="K189" s="247">
        <v>1.7377842862462498</v>
      </c>
      <c r="L189" s="246">
        <v>108.58964265836624</v>
      </c>
      <c r="M189" s="247">
        <v>1.0538449490929636</v>
      </c>
      <c r="N189" s="246">
        <v>29.022480191634422</v>
      </c>
      <c r="O189" s="247">
        <v>0.77756202755502324</v>
      </c>
      <c r="P189" s="246"/>
      <c r="Q189" s="247"/>
      <c r="R189" s="246"/>
      <c r="S189" s="247"/>
      <c r="T189" s="246">
        <v>3.3636363636363638</v>
      </c>
      <c r="U189" s="247">
        <v>2.0763187429854102</v>
      </c>
      <c r="V189" s="246">
        <v>8326.7952973463416</v>
      </c>
      <c r="W189" s="247">
        <v>5.6224814469367379</v>
      </c>
    </row>
    <row r="190" spans="1:23" ht="21.6" customHeight="1" x14ac:dyDescent="0.15">
      <c r="A190" s="120"/>
      <c r="B190" s="32"/>
      <c r="C190" s="23"/>
      <c r="D190" s="248">
        <v>16392.166771400643</v>
      </c>
      <c r="E190" s="249">
        <v>100</v>
      </c>
      <c r="F190" s="248">
        <v>37011.77521382604</v>
      </c>
      <c r="G190" s="249">
        <v>100</v>
      </c>
      <c r="H190" s="248">
        <v>26286.278261528114</v>
      </c>
      <c r="I190" s="249">
        <v>100</v>
      </c>
      <c r="J190" s="248">
        <v>53505.63290349763</v>
      </c>
      <c r="K190" s="249">
        <v>100</v>
      </c>
      <c r="L190" s="248">
        <v>10304.13845526598</v>
      </c>
      <c r="M190" s="249">
        <v>100</v>
      </c>
      <c r="N190" s="248">
        <v>3732.4971080304817</v>
      </c>
      <c r="O190" s="249">
        <v>100</v>
      </c>
      <c r="P190" s="248">
        <v>576.82850241545918</v>
      </c>
      <c r="Q190" s="249">
        <v>100</v>
      </c>
      <c r="R190" s="248">
        <v>126.90909090909089</v>
      </c>
      <c r="S190" s="249">
        <v>100</v>
      </c>
      <c r="T190" s="248">
        <v>161.99999999999997</v>
      </c>
      <c r="U190" s="249">
        <v>100</v>
      </c>
      <c r="V190" s="248">
        <v>148098.22630687343</v>
      </c>
      <c r="W190" s="249">
        <v>100</v>
      </c>
    </row>
    <row r="191" spans="1:23" ht="21.6" customHeight="1" x14ac:dyDescent="0.15">
      <c r="N191" s="39"/>
      <c r="O191" s="40" t="s">
        <v>65</v>
      </c>
      <c r="P191" s="41" t="s">
        <v>66</v>
      </c>
      <c r="Q191" s="38"/>
      <c r="R191" s="38"/>
    </row>
    <row r="192" spans="1:23" ht="21.6" customHeight="1" x14ac:dyDescent="0.15">
      <c r="N192" s="39"/>
      <c r="P192" s="38" t="s">
        <v>127</v>
      </c>
      <c r="Q192" s="38"/>
      <c r="R192" s="38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Y102"/>
  <sheetViews>
    <sheetView view="pageBreakPreview" zoomScale="60" zoomScaleNormal="85" workbookViewId="0"/>
  </sheetViews>
  <sheetFormatPr defaultColWidth="9" defaultRowHeight="13.5" x14ac:dyDescent="0.15"/>
  <cols>
    <col min="1" max="1" width="4.375" style="6" customWidth="1"/>
    <col min="2" max="2" width="18.625" style="6" customWidth="1"/>
    <col min="3" max="3" width="9.625" style="38" customWidth="1"/>
    <col min="4" max="5" width="8.125" style="39" customWidth="1"/>
    <col min="6" max="6" width="9.125" style="39" customWidth="1"/>
    <col min="7" max="7" width="8.125" style="38" customWidth="1"/>
    <col min="8" max="8" width="8.125" style="6" customWidth="1"/>
    <col min="9" max="9" width="9.5" style="6" customWidth="1"/>
    <col min="10" max="11" width="8.125" style="6" customWidth="1"/>
    <col min="12" max="12" width="9.5" style="6" customWidth="1"/>
    <col min="13" max="20" width="8.125" style="6" customWidth="1"/>
    <col min="21" max="21" width="9" style="6"/>
    <col min="22" max="22" width="8.125" style="6" customWidth="1"/>
    <col min="23" max="16384" width="9" style="6"/>
  </cols>
  <sheetData>
    <row r="1" spans="1:22" ht="17.25" customHeight="1" x14ac:dyDescent="0.15">
      <c r="A1" s="1" t="s">
        <v>128</v>
      </c>
      <c r="B1" s="2"/>
      <c r="C1" s="3"/>
      <c r="D1" s="4"/>
      <c r="E1" s="4"/>
      <c r="F1" s="4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7.25" customHeight="1" x14ac:dyDescent="0.15">
      <c r="A2" s="7"/>
      <c r="B2" s="2"/>
      <c r="C2" s="3"/>
      <c r="D2" s="4"/>
      <c r="E2" s="3"/>
      <c r="F2" s="4"/>
      <c r="G2" s="3"/>
      <c r="H2" s="4"/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</row>
    <row r="3" spans="1:22" ht="17.25" customHeight="1" x14ac:dyDescent="0.15">
      <c r="A3" s="7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 t="s">
        <v>1</v>
      </c>
    </row>
    <row r="4" spans="1:22" ht="21" customHeight="1" x14ac:dyDescent="0.15">
      <c r="A4" s="121"/>
      <c r="B4" s="13" t="s">
        <v>2</v>
      </c>
      <c r="C4" s="306" t="s">
        <v>104</v>
      </c>
      <c r="D4" s="307"/>
      <c r="E4" s="310" t="s">
        <v>105</v>
      </c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2"/>
      <c r="U4" s="306" t="s">
        <v>106</v>
      </c>
      <c r="V4" s="307"/>
    </row>
    <row r="5" spans="1:22" ht="36" customHeight="1" x14ac:dyDescent="0.15">
      <c r="A5" s="122" t="s">
        <v>69</v>
      </c>
      <c r="B5" s="16" t="s">
        <v>7</v>
      </c>
      <c r="C5" s="313"/>
      <c r="D5" s="314"/>
      <c r="E5" s="369" t="s">
        <v>107</v>
      </c>
      <c r="F5" s="316"/>
      <c r="G5" s="315" t="s">
        <v>71</v>
      </c>
      <c r="H5" s="316"/>
      <c r="I5" s="315" t="s">
        <v>129</v>
      </c>
      <c r="J5" s="316"/>
      <c r="K5" s="315" t="s">
        <v>110</v>
      </c>
      <c r="L5" s="316"/>
      <c r="M5" s="315" t="s">
        <v>130</v>
      </c>
      <c r="N5" s="316"/>
      <c r="O5" s="315" t="s">
        <v>131</v>
      </c>
      <c r="P5" s="316"/>
      <c r="Q5" s="315" t="s">
        <v>132</v>
      </c>
      <c r="R5" s="316"/>
      <c r="S5" s="370" t="s">
        <v>133</v>
      </c>
      <c r="T5" s="371"/>
      <c r="U5" s="313"/>
      <c r="V5" s="314"/>
    </row>
    <row r="6" spans="1:22" ht="24.95" customHeight="1" x14ac:dyDescent="0.15">
      <c r="A6" s="361" t="s">
        <v>75</v>
      </c>
      <c r="B6" s="123" t="s">
        <v>18</v>
      </c>
      <c r="C6" s="177">
        <f>IF('4-1-3'!D186&lt;&gt;"",'4-1-3'!D186,"")</f>
        <v>10358.566756106156</v>
      </c>
      <c r="D6" s="191">
        <f>IF('4-1-3'!E186&lt;&gt;"",'4-1-3'!E186,"")</f>
        <v>63.192175266168668</v>
      </c>
      <c r="E6" s="177">
        <f>IF('4-1-3'!F186&lt;&gt;"",'4-1-3'!F186,"")</f>
        <v>22983.544111783332</v>
      </c>
      <c r="F6" s="191">
        <f>IF('4-1-3'!G186&lt;&gt;"",'4-1-3'!G186,"")</f>
        <v>62.097924184943302</v>
      </c>
      <c r="G6" s="277">
        <f>IF('4-1-3'!H186&lt;&gt;"",'4-1-3'!H186,"")</f>
        <v>16822.541059063791</v>
      </c>
      <c r="H6" s="191">
        <f>IF('4-1-3'!I186&lt;&gt;"",'4-1-3'!I186,"")</f>
        <v>63.997424404065626</v>
      </c>
      <c r="I6" s="277">
        <f>IF('4-1-3'!J186&lt;&gt;"",'4-1-3'!J186,"")</f>
        <v>40923.400388469367</v>
      </c>
      <c r="J6" s="191">
        <f>IF('4-1-3'!K186&lt;&gt;"",'4-1-3'!K186,"")</f>
        <v>76.484284303819962</v>
      </c>
      <c r="K6" s="277">
        <f>IF('4-1-3'!L186&lt;&gt;"",'4-1-3'!L186,"")</f>
        <v>8505.5314824499001</v>
      </c>
      <c r="L6" s="191">
        <f>IF('4-1-3'!M186&lt;&gt;"",'4-1-3'!M186,"")</f>
        <v>82.544809732279035</v>
      </c>
      <c r="M6" s="277">
        <f>IF('4-1-3'!N186&lt;&gt;"",'4-1-3'!N186,"")</f>
        <v>3351.2434093873167</v>
      </c>
      <c r="N6" s="191">
        <f>IF('4-1-3'!O186&lt;&gt;"",'4-1-3'!O186,"")</f>
        <v>89.785559436257927</v>
      </c>
      <c r="O6" s="277">
        <f>IF('4-1-3'!P186&lt;&gt;"",'4-1-3'!P186,"")</f>
        <v>535.71922705314023</v>
      </c>
      <c r="P6" s="191">
        <f>IF('4-1-3'!Q186&lt;&gt;"",'4-1-3'!Q186,"")</f>
        <v>92.873223984221553</v>
      </c>
      <c r="Q6" s="277">
        <f>IF('4-1-3'!R186&lt;&gt;"",'4-1-3'!R186,"")</f>
        <v>121.30069491911595</v>
      </c>
      <c r="R6" s="191">
        <f>IF('4-1-3'!S186&lt;&gt;"",'4-1-3'!S186,"")</f>
        <v>95.580776798730355</v>
      </c>
      <c r="S6" s="277">
        <f>IF('4-1-3'!T186&lt;&gt;"",'4-1-3'!T186,"")</f>
        <v>151.99469696969695</v>
      </c>
      <c r="T6" s="191">
        <f>IF('4-1-3'!U186&lt;&gt;"",'4-1-3'!U186,"")</f>
        <v>93.823887018331462</v>
      </c>
      <c r="U6" s="277">
        <f>IF('4-1-3'!V186&lt;&gt;"",'4-1-3'!V186,"")</f>
        <v>103753.84182620182</v>
      </c>
      <c r="V6" s="178">
        <f>IF('4-1-3'!W186&lt;&gt;"",'4-1-3'!W186,"")</f>
        <v>70.057450661977626</v>
      </c>
    </row>
    <row r="7" spans="1:22" ht="24.95" customHeight="1" x14ac:dyDescent="0.15">
      <c r="A7" s="362"/>
      <c r="B7" s="124" t="s">
        <v>83</v>
      </c>
      <c r="C7" s="151">
        <f>IF('4-1-3'!D187&lt;&gt;"",'4-1-3'!D187,"")</f>
        <v>911.22598233819417</v>
      </c>
      <c r="D7" s="186">
        <f>IF('4-1-3'!E187&lt;&gt;"",'4-1-3'!E187,"")</f>
        <v>5.5589111253309538</v>
      </c>
      <c r="E7" s="151">
        <f>IF('4-1-3'!F187&lt;&gt;"",'4-1-3'!F187,"")</f>
        <v>4666.6296890123776</v>
      </c>
      <c r="F7" s="186">
        <f>IF('4-1-3'!G187&lt;&gt;"",'4-1-3'!G187,"")</f>
        <v>12.608500030198826</v>
      </c>
      <c r="G7" s="278">
        <f>IF('4-1-3'!H187&lt;&gt;"",'4-1-3'!H187,"")</f>
        <v>3555.4995845131007</v>
      </c>
      <c r="H7" s="186">
        <f>IF('4-1-3'!I187&lt;&gt;"",'4-1-3'!I187,"")</f>
        <v>13.526066905092584</v>
      </c>
      <c r="I7" s="278">
        <f>IF('4-1-3'!J187&lt;&gt;"",'4-1-3'!J187,"")</f>
        <v>6437.8335117790684</v>
      </c>
      <c r="J7" s="186">
        <f>IF('4-1-3'!K187&lt;&gt;"",'4-1-3'!K187,"")</f>
        <v>12.03206683563635</v>
      </c>
      <c r="K7" s="278">
        <f>IF('4-1-3'!L187&lt;&gt;"",'4-1-3'!L187,"")</f>
        <v>984.04560553732017</v>
      </c>
      <c r="L7" s="186">
        <f>IF('4-1-3'!M187&lt;&gt;"",'4-1-3'!M187,"")</f>
        <v>9.5500037175298136</v>
      </c>
      <c r="M7" s="278">
        <f>IF('4-1-3'!N187&lt;&gt;"",'4-1-3'!N187,"")</f>
        <v>243.95261990247835</v>
      </c>
      <c r="N7" s="186">
        <f>IF('4-1-3'!O187&lt;&gt;"",'4-1-3'!O187,"")</f>
        <v>6.5359091471929975</v>
      </c>
      <c r="O7" s="278">
        <f>IF('4-1-3'!P187&lt;&gt;"",'4-1-3'!P187,"")</f>
        <v>5.8833333333333337</v>
      </c>
      <c r="P7" s="186">
        <f>IF('4-1-3'!Q187&lt;&gt;"",'4-1-3'!Q187,"")</f>
        <v>1.0199449764872885</v>
      </c>
      <c r="Q7" s="278">
        <f>IF('4-1-3'!R187&lt;&gt;"",'4-1-3'!R187,"")</f>
        <v>4.8583959899749374</v>
      </c>
      <c r="R7" s="186">
        <f>IF('4-1-3'!S187&lt;&gt;"",'4-1-3'!S187,"")</f>
        <v>3.8282489892352665</v>
      </c>
      <c r="S7" s="278">
        <f>IF('4-1-3'!T187&lt;&gt;"",'4-1-3'!T187,"")</f>
        <v>5.0416666666666661</v>
      </c>
      <c r="T7" s="186">
        <f>IF('4-1-3'!U187&lt;&gt;"",'4-1-3'!U187,"")</f>
        <v>3.1121399176954734</v>
      </c>
      <c r="U7" s="278">
        <f>IF('4-1-3'!V187&lt;&gt;"",'4-1-3'!V187,"")</f>
        <v>16814.970389072514</v>
      </c>
      <c r="V7" s="152">
        <f>IF('4-1-3'!W187&lt;&gt;"",'4-1-3'!W187,"")</f>
        <v>11.353930974318569</v>
      </c>
    </row>
    <row r="8" spans="1:22" ht="24.95" customHeight="1" x14ac:dyDescent="0.15">
      <c r="A8" s="362"/>
      <c r="B8" s="124" t="s">
        <v>134</v>
      </c>
      <c r="C8" s="151">
        <f>IF('4-1-3'!D188&lt;&gt;"",'4-1-3'!D188,"")</f>
        <v>1998.0359310684191</v>
      </c>
      <c r="D8" s="186">
        <f>IF('4-1-3'!E188&lt;&gt;"",'4-1-3'!E188,"")</f>
        <v>12.18896780963933</v>
      </c>
      <c r="E8" s="151">
        <f>IF('4-1-3'!F188&lt;&gt;"",'4-1-3'!F188,"")</f>
        <v>6774.234618883087</v>
      </c>
      <c r="F8" s="186">
        <f>IF('4-1-3'!G188&lt;&gt;"",'4-1-3'!G188,"")</f>
        <v>18.302917327652306</v>
      </c>
      <c r="G8" s="278">
        <f>IF('4-1-3'!H188&lt;&gt;"",'4-1-3'!H188,"")</f>
        <v>4363.935456707196</v>
      </c>
      <c r="H8" s="186">
        <f>IF('4-1-3'!I188&lt;&gt;"",'4-1-3'!I188,"")</f>
        <v>16.601572171189154</v>
      </c>
      <c r="I8" s="278">
        <f>IF('4-1-3'!J188&lt;&gt;"",'4-1-3'!J188,"")</f>
        <v>5214.5865223956162</v>
      </c>
      <c r="J8" s="186">
        <f>IF('4-1-3'!K188&lt;&gt;"",'4-1-3'!K188,"")</f>
        <v>9.7458645742974515</v>
      </c>
      <c r="K8" s="278">
        <f>IF('4-1-3'!L188&lt;&gt;"",'4-1-3'!L188,"")</f>
        <v>705.97172462038998</v>
      </c>
      <c r="L8" s="186">
        <f>IF('4-1-3'!M188&lt;&gt;"",'4-1-3'!M188,"")</f>
        <v>6.8513416010981461</v>
      </c>
      <c r="M8" s="278">
        <f>IF('4-1-3'!N188&lt;&gt;"",'4-1-3'!N188,"")</f>
        <v>108.27859854905213</v>
      </c>
      <c r="N8" s="186">
        <f>IF('4-1-3'!O188&lt;&gt;"",'4-1-3'!O188,"")</f>
        <v>2.9009693889940413</v>
      </c>
      <c r="O8" s="278">
        <f>IF('4-1-3'!P188&lt;&gt;"",'4-1-3'!P188,"")</f>
        <v>35.2259420289855</v>
      </c>
      <c r="P8" s="186">
        <f>IF('4-1-3'!Q188&lt;&gt;"",'4-1-3'!Q188,"")</f>
        <v>6.1068310392911389</v>
      </c>
      <c r="Q8" s="278">
        <f>IF('4-1-3'!R188&lt;&gt;"",'4-1-3'!R188,"")</f>
        <v>0.75</v>
      </c>
      <c r="R8" s="186">
        <f>IF('4-1-3'!S188&lt;&gt;"",'4-1-3'!S188,"")</f>
        <v>0.59097421203438405</v>
      </c>
      <c r="S8" s="278">
        <f>IF('4-1-3'!T188&lt;&gt;"",'4-1-3'!T188,"")</f>
        <v>1.6</v>
      </c>
      <c r="T8" s="186">
        <f>IF('4-1-3'!U188&lt;&gt;"",'4-1-3'!U188,"")</f>
        <v>0.9876543209876546</v>
      </c>
      <c r="U8" s="278">
        <f>IF('4-1-3'!V188&lt;&gt;"",'4-1-3'!V188,"")</f>
        <v>19202.618794252747</v>
      </c>
      <c r="V8" s="152">
        <f>IF('4-1-3'!W188&lt;&gt;"",'4-1-3'!W188,"")</f>
        <v>12.966136916767063</v>
      </c>
    </row>
    <row r="9" spans="1:22" ht="24.95" customHeight="1" x14ac:dyDescent="0.15">
      <c r="A9" s="362"/>
      <c r="B9" s="125" t="s">
        <v>76</v>
      </c>
      <c r="C9" s="156">
        <f>IF('4-1-3'!D189&lt;&gt;"",'4-1-3'!D189,"")</f>
        <v>3124.3381018878713</v>
      </c>
      <c r="D9" s="187">
        <f>IF('4-1-3'!E189&lt;&gt;"",'4-1-3'!E189,"")</f>
        <v>19.059945798861033</v>
      </c>
      <c r="E9" s="156">
        <f>IF('4-1-3'!F189&lt;&gt;"",'4-1-3'!F189,"")</f>
        <v>2587.366794147219</v>
      </c>
      <c r="F9" s="187">
        <f>IF('4-1-3'!G189&lt;&gt;"",'4-1-3'!G189,"")</f>
        <v>6.9906584572054999</v>
      </c>
      <c r="G9" s="279">
        <f>IF('4-1-3'!H189&lt;&gt;"",'4-1-3'!H189,"")</f>
        <v>1544.3021612440295</v>
      </c>
      <c r="H9" s="187">
        <f>IF('4-1-3'!I189&lt;&gt;"",'4-1-3'!I189,"")</f>
        <v>5.8749365196526453</v>
      </c>
      <c r="I9" s="279">
        <f>IF('4-1-3'!J189&lt;&gt;"",'4-1-3'!J189,"")</f>
        <v>929.81248085358482</v>
      </c>
      <c r="J9" s="187">
        <f>IF('4-1-3'!K189&lt;&gt;"",'4-1-3'!K189,"")</f>
        <v>1.7377842862462498</v>
      </c>
      <c r="K9" s="279">
        <f>IF('4-1-3'!L189&lt;&gt;"",'4-1-3'!L189,"")</f>
        <v>108.58964265836624</v>
      </c>
      <c r="L9" s="187">
        <f>IF('4-1-3'!M189&lt;&gt;"",'4-1-3'!M189,"")</f>
        <v>1.0538449490929636</v>
      </c>
      <c r="M9" s="279">
        <f>IF('4-1-3'!N189&lt;&gt;"",'4-1-3'!N189,"")</f>
        <v>29.022480191634422</v>
      </c>
      <c r="N9" s="187">
        <f>IF('4-1-3'!O189&lt;&gt;"",'4-1-3'!O189,"")</f>
        <v>0.77756202755502324</v>
      </c>
      <c r="O9" s="279" t="str">
        <f>IF('4-1-3'!P189&lt;&gt;"",'4-1-3'!P189,"")</f>
        <v/>
      </c>
      <c r="P9" s="187" t="str">
        <f>IF('4-1-3'!Q189&lt;&gt;"",'4-1-3'!Q189,"")</f>
        <v/>
      </c>
      <c r="Q9" s="279" t="str">
        <f>IF('4-1-3'!R189&lt;&gt;"",'4-1-3'!R189,"")</f>
        <v/>
      </c>
      <c r="R9" s="187" t="str">
        <f>IF('4-1-3'!S189&lt;&gt;"",'4-1-3'!S189,"")</f>
        <v/>
      </c>
      <c r="S9" s="279">
        <f>IF('4-1-3'!T189&lt;&gt;"",'4-1-3'!T189,"")</f>
        <v>3.3636363636363638</v>
      </c>
      <c r="T9" s="187">
        <f>IF('4-1-3'!U189&lt;&gt;"",'4-1-3'!U189,"")</f>
        <v>2.0763187429854102</v>
      </c>
      <c r="U9" s="279">
        <f>IF('4-1-3'!V189&lt;&gt;"",'4-1-3'!V189,"")</f>
        <v>8326.7952973463416</v>
      </c>
      <c r="V9" s="157">
        <f>IF('4-1-3'!W189&lt;&gt;"",'4-1-3'!W189,"")</f>
        <v>5.6224814469367379</v>
      </c>
    </row>
    <row r="10" spans="1:22" ht="24.95" customHeight="1" x14ac:dyDescent="0.15">
      <c r="A10" s="363"/>
      <c r="B10" s="126"/>
      <c r="C10" s="162">
        <f>IF('4-1-3'!D190&lt;&gt;"",'4-1-3'!D190,"")</f>
        <v>16392.166771400643</v>
      </c>
      <c r="D10" s="188">
        <f>IF('4-1-3'!E190&lt;&gt;"",'4-1-3'!E190,"")</f>
        <v>100</v>
      </c>
      <c r="E10" s="162">
        <f>IF('4-1-3'!F190&lt;&gt;"",'4-1-3'!F190,"")</f>
        <v>37011.77521382604</v>
      </c>
      <c r="F10" s="188">
        <f>IF('4-1-3'!G190&lt;&gt;"",'4-1-3'!G190,"")</f>
        <v>100</v>
      </c>
      <c r="G10" s="280">
        <f>IF('4-1-3'!H190&lt;&gt;"",'4-1-3'!H190,"")</f>
        <v>26286.278261528114</v>
      </c>
      <c r="H10" s="188">
        <f>IF('4-1-3'!I190&lt;&gt;"",'4-1-3'!I190,"")</f>
        <v>100</v>
      </c>
      <c r="I10" s="280">
        <f>IF('4-1-3'!J190&lt;&gt;"",'4-1-3'!J190,"")</f>
        <v>53505.63290349763</v>
      </c>
      <c r="J10" s="188">
        <f>IF('4-1-3'!K190&lt;&gt;"",'4-1-3'!K190,"")</f>
        <v>100</v>
      </c>
      <c r="K10" s="280">
        <f>IF('4-1-3'!L190&lt;&gt;"",'4-1-3'!L190,"")</f>
        <v>10304.13845526598</v>
      </c>
      <c r="L10" s="188">
        <f>IF('4-1-3'!M190&lt;&gt;"",'4-1-3'!M190,"")</f>
        <v>100</v>
      </c>
      <c r="M10" s="280">
        <f>IF('4-1-3'!N190&lt;&gt;"",'4-1-3'!N190,"")</f>
        <v>3732.4971080304817</v>
      </c>
      <c r="N10" s="188">
        <f>IF('4-1-3'!O190&lt;&gt;"",'4-1-3'!O190,"")</f>
        <v>100</v>
      </c>
      <c r="O10" s="280">
        <f>IF('4-1-3'!P190&lt;&gt;"",'4-1-3'!P190,"")</f>
        <v>576.82850241545918</v>
      </c>
      <c r="P10" s="188">
        <f>IF('4-1-3'!Q190&lt;&gt;"",'4-1-3'!Q190,"")</f>
        <v>100</v>
      </c>
      <c r="Q10" s="280">
        <f>IF('4-1-3'!R190&lt;&gt;"",'4-1-3'!R190,"")</f>
        <v>126.90909090909089</v>
      </c>
      <c r="R10" s="188">
        <f>IF('4-1-3'!S190&lt;&gt;"",'4-1-3'!S190,"")</f>
        <v>100</v>
      </c>
      <c r="S10" s="280">
        <f>IF('4-1-3'!T190&lt;&gt;"",'4-1-3'!T190,"")</f>
        <v>161.99999999999997</v>
      </c>
      <c r="T10" s="188">
        <f>IF('4-1-3'!U190&lt;&gt;"",'4-1-3'!U190,"")</f>
        <v>100</v>
      </c>
      <c r="U10" s="280">
        <f>IF('4-1-3'!V190&lt;&gt;"",'4-1-3'!V190,"")</f>
        <v>148098.22630687343</v>
      </c>
      <c r="V10" s="163">
        <f>IF('4-1-3'!W190&lt;&gt;"",'4-1-3'!W190,"")</f>
        <v>100</v>
      </c>
    </row>
    <row r="11" spans="1:22" ht="24.95" customHeight="1" x14ac:dyDescent="0.15">
      <c r="A11" s="361" t="s">
        <v>77</v>
      </c>
      <c r="B11" s="123" t="s">
        <v>18</v>
      </c>
      <c r="C11" s="177"/>
      <c r="D11" s="281">
        <f>IF(AND(ISNUMBER(D6),ISNUMBER(D16)),D6-D16,"")</f>
        <v>-0.6962460913668238</v>
      </c>
      <c r="E11" s="177"/>
      <c r="F11" s="281">
        <f>IF(AND(ISNUMBER(F6),ISNUMBER(F16)),F6-F16,"")</f>
        <v>-1.8846803009851314</v>
      </c>
      <c r="G11" s="177"/>
      <c r="H11" s="281">
        <f>IF(AND(ISNUMBER(H6),ISNUMBER(H16)),H6-H16,"")</f>
        <v>-2.3589675064418714</v>
      </c>
      <c r="I11" s="177"/>
      <c r="J11" s="281">
        <f>IF(AND(ISNUMBER(J6),ISNUMBER(J16)),J6-J16,"")</f>
        <v>-1.3888854817978</v>
      </c>
      <c r="K11" s="177"/>
      <c r="L11" s="281">
        <f>IF(AND(ISNUMBER(L6),ISNUMBER(L16)),L6-L16,"")</f>
        <v>-3.2658255556838327</v>
      </c>
      <c r="M11" s="177"/>
      <c r="N11" s="281">
        <f>IF(AND(ISNUMBER(N6),ISNUMBER(N16)),N6-N16,"")</f>
        <v>-0.35008595394208442</v>
      </c>
      <c r="O11" s="177"/>
      <c r="P11" s="281">
        <f>IF(AND(ISNUMBER(P6),ISNUMBER(P16)),P6-P16,"")</f>
        <v>-0.68248632738145432</v>
      </c>
      <c r="Q11" s="177"/>
      <c r="R11" s="281">
        <f>IF(AND(ISNUMBER(R6),ISNUMBER(R16)),R6-R16,"")</f>
        <v>0.27492013961074235</v>
      </c>
      <c r="S11" s="177"/>
      <c r="T11" s="281">
        <f>IF(AND(ISNUMBER(T6),ISNUMBER(T16)),T6-T16,"")</f>
        <v>-1.2846453239111355</v>
      </c>
      <c r="U11" s="177"/>
      <c r="V11" s="282">
        <f>IF(AND(ISNUMBER(V6),ISNUMBER(V16)),V6-V16,"")</f>
        <v>-1.6545863236018761</v>
      </c>
    </row>
    <row r="12" spans="1:22" ht="24.95" customHeight="1" x14ac:dyDescent="0.15">
      <c r="A12" s="362"/>
      <c r="B12" s="124" t="s">
        <v>83</v>
      </c>
      <c r="C12" s="151"/>
      <c r="D12" s="283">
        <f>IF(AND(ISNUMBER(D7),ISNUMBER(D17)),D7-D17,"")</f>
        <v>-2.8482222191619941</v>
      </c>
      <c r="E12" s="151"/>
      <c r="F12" s="283">
        <f>IF(AND(ISNUMBER(F7),ISNUMBER(F17)),F7-F17,"")</f>
        <v>-1.437345577728502</v>
      </c>
      <c r="G12" s="151"/>
      <c r="H12" s="283">
        <f>IF(AND(ISNUMBER(H7),ISNUMBER(H17)),H7-H17,"")</f>
        <v>0.60138963724427974</v>
      </c>
      <c r="I12" s="151"/>
      <c r="J12" s="283">
        <f>IF(AND(ISNUMBER(J7),ISNUMBER(J17)),J7-J17,"")</f>
        <v>-0.32971905878216035</v>
      </c>
      <c r="K12" s="151"/>
      <c r="L12" s="283">
        <f>IF(AND(ISNUMBER(L7),ISNUMBER(L17)),L7-L17,"")</f>
        <v>1.8211503123491513</v>
      </c>
      <c r="M12" s="151"/>
      <c r="N12" s="283">
        <f>IF(AND(ISNUMBER(N7),ISNUMBER(N17)),N7-N17,"")</f>
        <v>0.34026179614719521</v>
      </c>
      <c r="O12" s="151"/>
      <c r="P12" s="283">
        <f>IF(AND(ISNUMBER(P7),ISNUMBER(P17)),P7-P17,"")</f>
        <v>-3.6956256018121576</v>
      </c>
      <c r="Q12" s="151"/>
      <c r="R12" s="283">
        <f>IF(AND(ISNUMBER(R7),ISNUMBER(R17)),R7-R17,"")</f>
        <v>0.54026485811662939</v>
      </c>
      <c r="S12" s="151"/>
      <c r="T12" s="283">
        <f>IF(AND(ISNUMBER(T7),ISNUMBER(T17)),T7-T17,"")</f>
        <v>-1.7793277400619196</v>
      </c>
      <c r="U12" s="151"/>
      <c r="V12" s="284">
        <f>IF(AND(ISNUMBER(V7),ISNUMBER(V17)),V7-V17,"")</f>
        <v>-0.46523465149169674</v>
      </c>
    </row>
    <row r="13" spans="1:22" ht="24.95" customHeight="1" x14ac:dyDescent="0.15">
      <c r="A13" s="362"/>
      <c r="B13" s="124" t="s">
        <v>125</v>
      </c>
      <c r="C13" s="151"/>
      <c r="D13" s="283">
        <f>IF(AND(ISNUMBER(D8),ISNUMBER(D18)),D8-D18,"")</f>
        <v>0.63544057902558748</v>
      </c>
      <c r="E13" s="151"/>
      <c r="F13" s="283">
        <f>IF(AND(ISNUMBER(F8),ISNUMBER(F18)),F8-F18,"")</f>
        <v>2.4263287164390288</v>
      </c>
      <c r="G13" s="151"/>
      <c r="H13" s="283">
        <f>IF(AND(ISNUMBER(H8),ISNUMBER(H18)),H8-H18,"")</f>
        <v>1.5299296150478412</v>
      </c>
      <c r="I13" s="151"/>
      <c r="J13" s="283">
        <f>IF(AND(ISNUMBER(J8),ISNUMBER(J18)),J8-J18,"")</f>
        <v>1.6562879242705062</v>
      </c>
      <c r="K13" s="151"/>
      <c r="L13" s="283">
        <f>IF(AND(ISNUMBER(L8),ISNUMBER(L18)),L8-L18,"")</f>
        <v>1.2963666027450449</v>
      </c>
      <c r="M13" s="151"/>
      <c r="N13" s="283">
        <f>IF(AND(ISNUMBER(N8),ISNUMBER(N18)),N8-N18,"")</f>
        <v>-2.1605399664106795E-2</v>
      </c>
      <c r="O13" s="151"/>
      <c r="P13" s="283">
        <f>IF(AND(ISNUMBER(P8),ISNUMBER(P18)),P8-P18,"")</f>
        <v>4.3781119291935902</v>
      </c>
      <c r="Q13" s="151"/>
      <c r="R13" s="283">
        <f>IF(AND(ISNUMBER(R8),ISNUMBER(R18)),R8-R18,"")</f>
        <v>-0.81518499772738273</v>
      </c>
      <c r="S13" s="151"/>
      <c r="T13" s="283" t="str">
        <f>IF(AND(ISNUMBER(T8),ISNUMBER(T18)),T8-T18,"")</f>
        <v/>
      </c>
      <c r="U13" s="151"/>
      <c r="V13" s="284">
        <f>IF(AND(ISNUMBER(V8),ISNUMBER(V18)),V8-V18,"")</f>
        <v>1.7882365159516826</v>
      </c>
    </row>
    <row r="14" spans="1:22" ht="24.95" customHeight="1" x14ac:dyDescent="0.15">
      <c r="A14" s="362"/>
      <c r="B14" s="125" t="s">
        <v>76</v>
      </c>
      <c r="C14" s="156"/>
      <c r="D14" s="285">
        <f>IF(AND(ISNUMBER(D9),ISNUMBER(D19)),D9-D19,"")</f>
        <v>2.9090277315032154</v>
      </c>
      <c r="E14" s="156"/>
      <c r="F14" s="285">
        <f>IF(AND(ISNUMBER(F9),ISNUMBER(F19)),F9-F19,"")</f>
        <v>0.89569716227446605</v>
      </c>
      <c r="G14" s="156"/>
      <c r="H14" s="285">
        <f>IF(AND(ISNUMBER(H9),ISNUMBER(H19)),H9-H19,"")</f>
        <v>0.22764825414976375</v>
      </c>
      <c r="I14" s="156"/>
      <c r="J14" s="285">
        <f>IF(AND(ISNUMBER(J9),ISNUMBER(J19)),J9-J19,"")</f>
        <v>6.2316616309471051E-2</v>
      </c>
      <c r="K14" s="156"/>
      <c r="L14" s="285">
        <f>IF(AND(ISNUMBER(L9),ISNUMBER(L19)),L9-L19,"")</f>
        <v>0.14830864058957516</v>
      </c>
      <c r="M14" s="156"/>
      <c r="N14" s="285">
        <f>IF(AND(ISNUMBER(N9),ISNUMBER(N19)),N9-N19,"")</f>
        <v>3.1429557458948598E-2</v>
      </c>
      <c r="O14" s="156"/>
      <c r="P14" s="285" t="str">
        <f>IF(AND(ISNUMBER(P9),ISNUMBER(P19)),P9-P19,"")</f>
        <v/>
      </c>
      <c r="Q14" s="156"/>
      <c r="R14" s="285" t="str">
        <f>IF(AND(ISNUMBER(R9),ISNUMBER(R19)),R9-R19,"")</f>
        <v/>
      </c>
      <c r="S14" s="156"/>
      <c r="T14" s="285" t="str">
        <f>IF(AND(ISNUMBER(T9),ISNUMBER(T19)),T9-T19,"")</f>
        <v/>
      </c>
      <c r="U14" s="156"/>
      <c r="V14" s="286">
        <f>IF(AND(ISNUMBER(V9),ISNUMBER(V19)),V9-V19,"")</f>
        <v>0.33158445914186707</v>
      </c>
    </row>
    <row r="15" spans="1:22" ht="24.95" customHeight="1" x14ac:dyDescent="0.15">
      <c r="A15" s="363"/>
      <c r="B15" s="126"/>
      <c r="C15" s="287" t="s">
        <v>80</v>
      </c>
      <c r="D15" s="288" t="s">
        <v>81</v>
      </c>
      <c r="E15" s="287" t="s">
        <v>135</v>
      </c>
      <c r="F15" s="288" t="s">
        <v>81</v>
      </c>
      <c r="G15" s="287" t="s">
        <v>81</v>
      </c>
      <c r="H15" s="288" t="s">
        <v>80</v>
      </c>
      <c r="I15" s="287" t="s">
        <v>81</v>
      </c>
      <c r="J15" s="288" t="s">
        <v>81</v>
      </c>
      <c r="K15" s="287" t="s">
        <v>81</v>
      </c>
      <c r="L15" s="288" t="s">
        <v>136</v>
      </c>
      <c r="M15" s="287" t="s">
        <v>137</v>
      </c>
      <c r="N15" s="288" t="s">
        <v>135</v>
      </c>
      <c r="O15" s="287" t="s">
        <v>81</v>
      </c>
      <c r="P15" s="288" t="s">
        <v>81</v>
      </c>
      <c r="Q15" s="287" t="s">
        <v>80</v>
      </c>
      <c r="R15" s="288" t="s">
        <v>136</v>
      </c>
      <c r="S15" s="287" t="s">
        <v>80</v>
      </c>
      <c r="T15" s="288" t="s">
        <v>81</v>
      </c>
      <c r="U15" s="287" t="s">
        <v>81</v>
      </c>
      <c r="V15" s="289" t="s">
        <v>136</v>
      </c>
    </row>
    <row r="16" spans="1:22" ht="24.95" customHeight="1" x14ac:dyDescent="0.15">
      <c r="A16" s="361" t="s">
        <v>138</v>
      </c>
      <c r="B16" s="123" t="s">
        <v>18</v>
      </c>
      <c r="C16" s="177">
        <v>15299.868422107937</v>
      </c>
      <c r="D16" s="191">
        <v>63.888421357535492</v>
      </c>
      <c r="E16" s="177">
        <v>26775.566629837071</v>
      </c>
      <c r="F16" s="191">
        <v>63.982604485928434</v>
      </c>
      <c r="G16" s="277">
        <v>16183.763622854003</v>
      </c>
      <c r="H16" s="191">
        <v>66.356391910507497</v>
      </c>
      <c r="I16" s="277">
        <v>49948.16404205883</v>
      </c>
      <c r="J16" s="191">
        <v>77.873169785617762</v>
      </c>
      <c r="K16" s="277">
        <v>9447.8906817697443</v>
      </c>
      <c r="L16" s="191">
        <v>85.810635287962867</v>
      </c>
      <c r="M16" s="277">
        <v>3436.6168217419086</v>
      </c>
      <c r="N16" s="191">
        <v>90.135645390200011</v>
      </c>
      <c r="O16" s="277">
        <v>565.81892312480579</v>
      </c>
      <c r="P16" s="191">
        <v>93.555710311603008</v>
      </c>
      <c r="Q16" s="277">
        <v>136.68448275862067</v>
      </c>
      <c r="R16" s="191">
        <v>95.305856659119613</v>
      </c>
      <c r="S16" s="277">
        <v>170.6017730496454</v>
      </c>
      <c r="T16" s="191">
        <v>95.108532342242597</v>
      </c>
      <c r="U16" s="277">
        <v>121964.97539930255</v>
      </c>
      <c r="V16" s="178">
        <v>71.712036985579502</v>
      </c>
    </row>
    <row r="17" spans="1:22" ht="24.95" customHeight="1" x14ac:dyDescent="0.15">
      <c r="A17" s="362"/>
      <c r="B17" s="124" t="s">
        <v>83</v>
      </c>
      <c r="C17" s="151">
        <v>2013.3230911752205</v>
      </c>
      <c r="D17" s="186">
        <v>8.4071333444929479</v>
      </c>
      <c r="E17" s="151">
        <v>5877.933197142268</v>
      </c>
      <c r="F17" s="186">
        <v>14.045845607927328</v>
      </c>
      <c r="G17" s="278">
        <v>3152.2196397693151</v>
      </c>
      <c r="H17" s="186">
        <v>12.924677267848304</v>
      </c>
      <c r="I17" s="278">
        <v>7928.899149823229</v>
      </c>
      <c r="J17" s="186">
        <v>12.36178589441851</v>
      </c>
      <c r="K17" s="278">
        <v>850.95934580283722</v>
      </c>
      <c r="L17" s="186">
        <v>7.7288534051806623</v>
      </c>
      <c r="M17" s="278">
        <v>236.2224824153717</v>
      </c>
      <c r="N17" s="186">
        <v>6.1956473510458023</v>
      </c>
      <c r="O17" s="278">
        <v>28.519467787114845</v>
      </c>
      <c r="P17" s="186">
        <v>4.7155705782994461</v>
      </c>
      <c r="Q17" s="278">
        <v>4.7155172413793105</v>
      </c>
      <c r="R17" s="186">
        <v>3.2879841311186371</v>
      </c>
      <c r="S17" s="278">
        <v>8.7741134751773053</v>
      </c>
      <c r="T17" s="186">
        <v>4.891467657757393</v>
      </c>
      <c r="U17" s="278">
        <v>20101.566004631914</v>
      </c>
      <c r="V17" s="152">
        <v>11.819165625810266</v>
      </c>
    </row>
    <row r="18" spans="1:22" ht="24.95" customHeight="1" x14ac:dyDescent="0.15">
      <c r="A18" s="362"/>
      <c r="B18" s="124" t="s">
        <v>84</v>
      </c>
      <c r="C18" s="151">
        <v>2766.8150610639877</v>
      </c>
      <c r="D18" s="186">
        <v>11.553527230613742</v>
      </c>
      <c r="E18" s="151">
        <v>6644.0661431271665</v>
      </c>
      <c r="F18" s="186">
        <v>15.876588611213277</v>
      </c>
      <c r="G18" s="278">
        <v>3675.846342967212</v>
      </c>
      <c r="H18" s="186">
        <v>15.071642556141313</v>
      </c>
      <c r="I18" s="278">
        <v>5188.6869721460798</v>
      </c>
      <c r="J18" s="186">
        <v>8.0895766500269453</v>
      </c>
      <c r="K18" s="278">
        <v>611.61179320351937</v>
      </c>
      <c r="L18" s="186">
        <v>5.5549749983531012</v>
      </c>
      <c r="M18" s="278">
        <v>111.42949759799916</v>
      </c>
      <c r="N18" s="186">
        <v>2.9225747886581481</v>
      </c>
      <c r="O18" s="278">
        <v>10.455182072829132</v>
      </c>
      <c r="P18" s="186">
        <v>1.7287191100975483</v>
      </c>
      <c r="Q18" s="278">
        <v>2.0166666666666666</v>
      </c>
      <c r="R18" s="186">
        <v>1.4061592097617668</v>
      </c>
      <c r="S18" s="278" t="s">
        <v>85</v>
      </c>
      <c r="T18" s="186" t="s">
        <v>85</v>
      </c>
      <c r="U18" s="278">
        <v>19010.92765884546</v>
      </c>
      <c r="V18" s="152">
        <v>11.17790040081538</v>
      </c>
    </row>
    <row r="19" spans="1:22" ht="24.95" customHeight="1" x14ac:dyDescent="0.15">
      <c r="A19" s="362"/>
      <c r="B19" s="125" t="s">
        <v>76</v>
      </c>
      <c r="C19" s="156">
        <v>3867.7888117464763</v>
      </c>
      <c r="D19" s="187">
        <v>16.150918067357818</v>
      </c>
      <c r="E19" s="156">
        <v>2550.6314344330153</v>
      </c>
      <c r="F19" s="187">
        <v>6.0949612949310339</v>
      </c>
      <c r="G19" s="279">
        <v>1377.3259179353233</v>
      </c>
      <c r="H19" s="187">
        <v>5.6472882655028815</v>
      </c>
      <c r="I19" s="279">
        <v>1074.6516965413703</v>
      </c>
      <c r="J19" s="187">
        <v>1.6754676699367788</v>
      </c>
      <c r="K19" s="279">
        <v>99.701022168209605</v>
      </c>
      <c r="L19" s="187">
        <v>0.9055363085033884</v>
      </c>
      <c r="M19" s="279">
        <v>28.447917434657889</v>
      </c>
      <c r="N19" s="187">
        <v>0.74613247009607464</v>
      </c>
      <c r="O19" s="279" t="s">
        <v>85</v>
      </c>
      <c r="P19" s="187" t="s">
        <v>85</v>
      </c>
      <c r="Q19" s="279" t="s">
        <v>85</v>
      </c>
      <c r="R19" s="187" t="s">
        <v>85</v>
      </c>
      <c r="S19" s="279" t="s">
        <v>85</v>
      </c>
      <c r="T19" s="187" t="s">
        <v>85</v>
      </c>
      <c r="U19" s="279">
        <v>8998.5468002590551</v>
      </c>
      <c r="V19" s="157">
        <v>5.2908969877948708</v>
      </c>
    </row>
    <row r="20" spans="1:22" ht="24.95" customHeight="1" x14ac:dyDescent="0.15">
      <c r="A20" s="363"/>
      <c r="B20" s="126"/>
      <c r="C20" s="162">
        <v>23947.795386093621</v>
      </c>
      <c r="D20" s="188">
        <v>100</v>
      </c>
      <c r="E20" s="162">
        <v>41848.197404539489</v>
      </c>
      <c r="F20" s="188">
        <v>100</v>
      </c>
      <c r="G20" s="280">
        <v>24389.155523525853</v>
      </c>
      <c r="H20" s="188">
        <v>100</v>
      </c>
      <c r="I20" s="280">
        <v>64140.401860569509</v>
      </c>
      <c r="J20" s="188">
        <v>100</v>
      </c>
      <c r="K20" s="280">
        <v>11010.162842944308</v>
      </c>
      <c r="L20" s="188">
        <v>100</v>
      </c>
      <c r="M20" s="280">
        <v>3812.7167191899362</v>
      </c>
      <c r="N20" s="188">
        <v>100</v>
      </c>
      <c r="O20" s="280">
        <v>604.79357298474974</v>
      </c>
      <c r="P20" s="188">
        <v>100</v>
      </c>
      <c r="Q20" s="280">
        <v>143.41666666666663</v>
      </c>
      <c r="R20" s="188">
        <v>100</v>
      </c>
      <c r="S20" s="280">
        <v>179.37588652482273</v>
      </c>
      <c r="T20" s="188">
        <v>100</v>
      </c>
      <c r="U20" s="280">
        <v>170076.01586303895</v>
      </c>
      <c r="V20" s="163">
        <v>100</v>
      </c>
    </row>
    <row r="21" spans="1:22" ht="24.95" customHeight="1" x14ac:dyDescent="0.15">
      <c r="A21" s="361" t="s">
        <v>77</v>
      </c>
      <c r="B21" s="123" t="s">
        <v>18</v>
      </c>
      <c r="C21" s="177"/>
      <c r="D21" s="281">
        <f>IF(AND(ISNUMBER(D16),ISNUMBER(D26)),D16-D26,"")</f>
        <v>4.388421357535492</v>
      </c>
      <c r="E21" s="177"/>
      <c r="F21" s="281">
        <f>IF(AND(ISNUMBER(F16),ISNUMBER(F26)),F16-F26,"")</f>
        <v>-0.7173955140715691</v>
      </c>
      <c r="G21" s="177"/>
      <c r="H21" s="281">
        <f>IF(AND(ISNUMBER(H16),ISNUMBER(H26)),H16-H26,"")</f>
        <v>2.3563919105074973</v>
      </c>
      <c r="I21" s="177"/>
      <c r="J21" s="281">
        <f>IF(AND(ISNUMBER(J16),ISNUMBER(J26)),J16-J26,"")</f>
        <v>-3.7268302143822325</v>
      </c>
      <c r="K21" s="177"/>
      <c r="L21" s="281">
        <f>IF(AND(ISNUMBER(L16),ISNUMBER(L26)),L16-L26,"")</f>
        <v>-1.4893647120371298</v>
      </c>
      <c r="M21" s="177"/>
      <c r="N21" s="281">
        <f>IF(AND(ISNUMBER(N16),ISNUMBER(N26)),N16-N26,"")</f>
        <v>-0.56435460979999164</v>
      </c>
      <c r="O21" s="177"/>
      <c r="P21" s="281">
        <f>IF(AND(ISNUMBER(P16),ISNUMBER(P26)),P16-P26,"")</f>
        <v>-3.2442896883969894</v>
      </c>
      <c r="Q21" s="177"/>
      <c r="R21" s="281">
        <f>IF(AND(ISNUMBER(R16),ISNUMBER(R26)),R16-R26,"")</f>
        <v>-3.7941433408803817</v>
      </c>
      <c r="S21" s="177"/>
      <c r="T21" s="281">
        <f>IF(AND(ISNUMBER(T16),ISNUMBER(T26)),T16-T26,"")</f>
        <v>-1.2914676577574085</v>
      </c>
      <c r="U21" s="177"/>
      <c r="V21" s="282">
        <f>IF(AND(ISNUMBER(V16),ISNUMBER(V26)),V16-V26,"")</f>
        <v>-0.88796301442049241</v>
      </c>
    </row>
    <row r="22" spans="1:22" ht="24.95" customHeight="1" x14ac:dyDescent="0.15">
      <c r="A22" s="362"/>
      <c r="B22" s="124" t="s">
        <v>83</v>
      </c>
      <c r="C22" s="151"/>
      <c r="D22" s="283">
        <f>IF(AND(ISNUMBER(D17),ISNUMBER(D27)),D17-D27,"")</f>
        <v>2.7071333444929477</v>
      </c>
      <c r="E22" s="151"/>
      <c r="F22" s="283">
        <f>IF(AND(ISNUMBER(F17),ISNUMBER(F27)),F17-F27,"")</f>
        <v>1.0458456079273279</v>
      </c>
      <c r="G22" s="151"/>
      <c r="H22" s="283">
        <f>IF(AND(ISNUMBER(H17),ISNUMBER(H27)),H17-H27,"")</f>
        <v>0.52467726784830404</v>
      </c>
      <c r="I22" s="151"/>
      <c r="J22" s="283">
        <f>IF(AND(ISNUMBER(J17),ISNUMBER(J27)),J17-J27,"")</f>
        <v>2.8617858944185102</v>
      </c>
      <c r="K22" s="151"/>
      <c r="L22" s="283">
        <f>IF(AND(ISNUMBER(L17),ISNUMBER(L27)),L17-L27,"")</f>
        <v>1.5288534051806622</v>
      </c>
      <c r="M22" s="151"/>
      <c r="N22" s="283">
        <f>IF(AND(ISNUMBER(N17),ISNUMBER(N27)),N17-N27,"")</f>
        <v>1.295647351045802</v>
      </c>
      <c r="O22" s="151"/>
      <c r="P22" s="283">
        <f>IF(AND(ISNUMBER(P17),ISNUMBER(P27)),P17-P27,"")</f>
        <v>2.7155705782994461</v>
      </c>
      <c r="Q22" s="151"/>
      <c r="R22" s="283">
        <f>IF(AND(ISNUMBER(R17),ISNUMBER(R27)),R17-R27,"")</f>
        <v>2.687984131118637</v>
      </c>
      <c r="S22" s="151"/>
      <c r="T22" s="283">
        <f>IF(AND(ISNUMBER(T17),ISNUMBER(T27)),T17-T27,"")</f>
        <v>1.2914676577573929</v>
      </c>
      <c r="U22" s="151"/>
      <c r="V22" s="284">
        <f>IF(AND(ISNUMBER(V17),ISNUMBER(V27)),V17-V27,"")</f>
        <v>1.9191656258102654</v>
      </c>
    </row>
    <row r="23" spans="1:22" ht="24.95" customHeight="1" x14ac:dyDescent="0.15">
      <c r="A23" s="362"/>
      <c r="B23" s="124" t="s">
        <v>92</v>
      </c>
      <c r="C23" s="151"/>
      <c r="D23" s="283">
        <f>IF(AND(ISNUMBER(D18),ISNUMBER(D28)),D18-D28,"")</f>
        <v>-6.6464727693862571</v>
      </c>
      <c r="E23" s="151"/>
      <c r="F23" s="283">
        <f>IF(AND(ISNUMBER(F18),ISNUMBER(F28)),F18-F28,"")</f>
        <v>0.57658861121327654</v>
      </c>
      <c r="G23" s="151"/>
      <c r="H23" s="283">
        <f>IF(AND(ISNUMBER(H18),ISNUMBER(H28)),H18-H28,"")</f>
        <v>-2.5283574438586882</v>
      </c>
      <c r="I23" s="151"/>
      <c r="J23" s="283">
        <f>IF(AND(ISNUMBER(J18),ISNUMBER(J28)),J18-J28,"")</f>
        <v>1.2895766500269454</v>
      </c>
      <c r="K23" s="151"/>
      <c r="L23" s="283">
        <f>IF(AND(ISNUMBER(L18),ISNUMBER(L28)),L18-L28,"")</f>
        <v>0.6549749983531008</v>
      </c>
      <c r="M23" s="151"/>
      <c r="N23" s="283">
        <f>IF(AND(ISNUMBER(N18),ISNUMBER(N28)),N18-N28,"")</f>
        <v>-0.47742521134185179</v>
      </c>
      <c r="O23" s="151"/>
      <c r="P23" s="283">
        <f>IF(AND(ISNUMBER(P18),ISNUMBER(P28)),P18-P28,"")</f>
        <v>0.42871911009754826</v>
      </c>
      <c r="Q23" s="151"/>
      <c r="R23" s="283">
        <f>IF(AND(ISNUMBER(R18),ISNUMBER(R28)),R18-R28,"")</f>
        <v>1.1061592097617667</v>
      </c>
      <c r="S23" s="151"/>
      <c r="T23" s="283" t="str">
        <f>IF(AND(ISNUMBER(T18),ISNUMBER(T28)),T18-T28,"")</f>
        <v/>
      </c>
      <c r="U23" s="151"/>
      <c r="V23" s="284">
        <f>IF(AND(ISNUMBER(V18),ISNUMBER(V28)),V18-V28,"")</f>
        <v>-0.52209959918461912</v>
      </c>
    </row>
    <row r="24" spans="1:22" ht="24.95" customHeight="1" x14ac:dyDescent="0.15">
      <c r="A24" s="362"/>
      <c r="B24" s="125" t="s">
        <v>76</v>
      </c>
      <c r="C24" s="156"/>
      <c r="D24" s="285">
        <f>IF(AND(ISNUMBER(D19),ISNUMBER(D29)),D19-D29,"")</f>
        <v>-0.34908193264218212</v>
      </c>
      <c r="E24" s="156"/>
      <c r="F24" s="285">
        <f>IF(AND(ISNUMBER(F19),ISNUMBER(F29)),F19-F29,"")</f>
        <v>-0.80503870506896646</v>
      </c>
      <c r="G24" s="156"/>
      <c r="H24" s="285">
        <f>IF(AND(ISNUMBER(H19),ISNUMBER(H29)),H19-H29,"")</f>
        <v>-0.4527117344971181</v>
      </c>
      <c r="I24" s="156"/>
      <c r="J24" s="285">
        <f>IF(AND(ISNUMBER(J19),ISNUMBER(J29)),J19-J29,"")</f>
        <v>-0.42453233006322133</v>
      </c>
      <c r="K24" s="156"/>
      <c r="L24" s="285">
        <f>IF(AND(ISNUMBER(L19),ISNUMBER(L29)),L19-L29,"")</f>
        <v>-0.69446369149661169</v>
      </c>
      <c r="M24" s="156"/>
      <c r="N24" s="285">
        <f>IF(AND(ISNUMBER(N19),ISNUMBER(N29)),N19-N29,"")</f>
        <v>-0.35386752990392545</v>
      </c>
      <c r="O24" s="156"/>
      <c r="P24" s="285" t="str">
        <f>IF(AND(ISNUMBER(P19),ISNUMBER(P29)),P19-P29,"")</f>
        <v/>
      </c>
      <c r="Q24" s="156"/>
      <c r="R24" s="285" t="str">
        <f>IF(AND(ISNUMBER(R19),ISNUMBER(R29)),R19-R29,"")</f>
        <v/>
      </c>
      <c r="S24" s="156"/>
      <c r="T24" s="285" t="str">
        <f>IF(AND(ISNUMBER(T19),ISNUMBER(T29)),T19-T29,"")</f>
        <v/>
      </c>
      <c r="U24" s="156"/>
      <c r="V24" s="286">
        <f>IF(AND(ISNUMBER(V19),ISNUMBER(V29)),V19-V29,"")</f>
        <v>-0.50910301220512899</v>
      </c>
    </row>
    <row r="25" spans="1:22" ht="24.95" customHeight="1" x14ac:dyDescent="0.15">
      <c r="A25" s="363"/>
      <c r="B25" s="126"/>
      <c r="C25" s="287" t="s">
        <v>81</v>
      </c>
      <c r="D25" s="288" t="s">
        <v>136</v>
      </c>
      <c r="E25" s="287" t="s">
        <v>80</v>
      </c>
      <c r="F25" s="288" t="s">
        <v>135</v>
      </c>
      <c r="G25" s="287" t="s">
        <v>139</v>
      </c>
      <c r="H25" s="288" t="s">
        <v>136</v>
      </c>
      <c r="I25" s="287" t="s">
        <v>81</v>
      </c>
      <c r="J25" s="288" t="s">
        <v>135</v>
      </c>
      <c r="K25" s="287" t="s">
        <v>81</v>
      </c>
      <c r="L25" s="288" t="s">
        <v>139</v>
      </c>
      <c r="M25" s="287" t="s">
        <v>81</v>
      </c>
      <c r="N25" s="288" t="s">
        <v>136</v>
      </c>
      <c r="O25" s="287" t="s">
        <v>81</v>
      </c>
      <c r="P25" s="288" t="s">
        <v>81</v>
      </c>
      <c r="Q25" s="287" t="s">
        <v>81</v>
      </c>
      <c r="R25" s="288" t="s">
        <v>81</v>
      </c>
      <c r="S25" s="287" t="s">
        <v>137</v>
      </c>
      <c r="T25" s="288" t="s">
        <v>81</v>
      </c>
      <c r="U25" s="287" t="s">
        <v>81</v>
      </c>
      <c r="V25" s="289" t="s">
        <v>80</v>
      </c>
    </row>
    <row r="26" spans="1:22" ht="24.95" customHeight="1" x14ac:dyDescent="0.15">
      <c r="A26" s="361" t="s">
        <v>95</v>
      </c>
      <c r="B26" s="123" t="s">
        <v>18</v>
      </c>
      <c r="C26" s="177">
        <v>14467.29</v>
      </c>
      <c r="D26" s="191">
        <v>59.5</v>
      </c>
      <c r="E26" s="177">
        <v>26910.75</v>
      </c>
      <c r="F26" s="191">
        <v>64.7</v>
      </c>
      <c r="G26" s="277">
        <v>14498.23</v>
      </c>
      <c r="H26" s="191">
        <v>64</v>
      </c>
      <c r="I26" s="277">
        <v>52645.41</v>
      </c>
      <c r="J26" s="191">
        <v>81.599999999999994</v>
      </c>
      <c r="K26" s="277">
        <v>9645.84</v>
      </c>
      <c r="L26" s="191">
        <v>87.3</v>
      </c>
      <c r="M26" s="277">
        <v>3381.84</v>
      </c>
      <c r="N26" s="191">
        <v>90.7</v>
      </c>
      <c r="O26" s="277">
        <v>588.20000000000005</v>
      </c>
      <c r="P26" s="191">
        <v>96.8</v>
      </c>
      <c r="Q26" s="277">
        <v>157.5</v>
      </c>
      <c r="R26" s="191">
        <v>99.1</v>
      </c>
      <c r="S26" s="277">
        <v>177.88</v>
      </c>
      <c r="T26" s="191">
        <v>96.4</v>
      </c>
      <c r="U26" s="277">
        <v>122472.94</v>
      </c>
      <c r="V26" s="178">
        <v>72.599999999999994</v>
      </c>
    </row>
    <row r="27" spans="1:22" ht="24.95" customHeight="1" x14ac:dyDescent="0.15">
      <c r="A27" s="362"/>
      <c r="B27" s="124" t="s">
        <v>83</v>
      </c>
      <c r="C27" s="151">
        <v>1386.43</v>
      </c>
      <c r="D27" s="186">
        <v>5.7</v>
      </c>
      <c r="E27" s="151">
        <v>5413.59</v>
      </c>
      <c r="F27" s="186">
        <v>13</v>
      </c>
      <c r="G27" s="278">
        <v>2802.14</v>
      </c>
      <c r="H27" s="186">
        <v>12.4</v>
      </c>
      <c r="I27" s="278">
        <v>6147.78</v>
      </c>
      <c r="J27" s="186">
        <v>9.5</v>
      </c>
      <c r="K27" s="278">
        <v>682.19</v>
      </c>
      <c r="L27" s="186">
        <v>6.2</v>
      </c>
      <c r="M27" s="278">
        <v>181.6</v>
      </c>
      <c r="N27" s="186">
        <v>4.9000000000000004</v>
      </c>
      <c r="O27" s="278">
        <v>11.99</v>
      </c>
      <c r="P27" s="186">
        <v>2</v>
      </c>
      <c r="Q27" s="278">
        <v>1</v>
      </c>
      <c r="R27" s="186">
        <v>0.6</v>
      </c>
      <c r="S27" s="278">
        <v>6.57</v>
      </c>
      <c r="T27" s="186">
        <v>3.6</v>
      </c>
      <c r="U27" s="278">
        <v>16633.29</v>
      </c>
      <c r="V27" s="152">
        <v>9.9</v>
      </c>
    </row>
    <row r="28" spans="1:22" ht="24.95" customHeight="1" x14ac:dyDescent="0.15">
      <c r="A28" s="362"/>
      <c r="B28" s="124" t="s">
        <v>84</v>
      </c>
      <c r="C28" s="151">
        <v>4433.3900000000003</v>
      </c>
      <c r="D28" s="186">
        <v>18.2</v>
      </c>
      <c r="E28" s="151">
        <v>6350.81</v>
      </c>
      <c r="F28" s="186">
        <v>15.3</v>
      </c>
      <c r="G28" s="278">
        <v>3978.05</v>
      </c>
      <c r="H28" s="186">
        <v>17.600000000000001</v>
      </c>
      <c r="I28" s="278">
        <v>4371.3</v>
      </c>
      <c r="J28" s="186">
        <v>6.8</v>
      </c>
      <c r="K28" s="278">
        <v>541.16999999999996</v>
      </c>
      <c r="L28" s="186">
        <v>4.9000000000000004</v>
      </c>
      <c r="M28" s="278">
        <v>126.51</v>
      </c>
      <c r="N28" s="186">
        <v>3.4</v>
      </c>
      <c r="O28" s="278">
        <v>7.74</v>
      </c>
      <c r="P28" s="186">
        <v>1.3</v>
      </c>
      <c r="Q28" s="278">
        <v>0.5</v>
      </c>
      <c r="R28" s="186">
        <v>0.3</v>
      </c>
      <c r="S28" s="278" t="s">
        <v>87</v>
      </c>
      <c r="T28" s="186" t="s">
        <v>87</v>
      </c>
      <c r="U28" s="278">
        <v>19809.48</v>
      </c>
      <c r="V28" s="152">
        <v>11.7</v>
      </c>
    </row>
    <row r="29" spans="1:22" ht="24.95" customHeight="1" x14ac:dyDescent="0.15">
      <c r="A29" s="362"/>
      <c r="B29" s="125" t="s">
        <v>76</v>
      </c>
      <c r="C29" s="156">
        <v>4014.73</v>
      </c>
      <c r="D29" s="187">
        <v>16.5</v>
      </c>
      <c r="E29" s="156">
        <v>2887.73</v>
      </c>
      <c r="F29" s="187">
        <v>6.9</v>
      </c>
      <c r="G29" s="279">
        <v>1382.87</v>
      </c>
      <c r="H29" s="187">
        <v>6.1</v>
      </c>
      <c r="I29" s="279">
        <v>1365.26</v>
      </c>
      <c r="J29" s="187">
        <v>2.1</v>
      </c>
      <c r="K29" s="279">
        <v>177.43</v>
      </c>
      <c r="L29" s="187">
        <v>1.6</v>
      </c>
      <c r="M29" s="279">
        <v>39.619999999999997</v>
      </c>
      <c r="N29" s="187">
        <v>1.1000000000000001</v>
      </c>
      <c r="O29" s="279" t="s">
        <v>87</v>
      </c>
      <c r="P29" s="187" t="s">
        <v>87</v>
      </c>
      <c r="Q29" s="279" t="s">
        <v>87</v>
      </c>
      <c r="R29" s="187" t="s">
        <v>87</v>
      </c>
      <c r="S29" s="279" t="s">
        <v>87</v>
      </c>
      <c r="T29" s="187" t="s">
        <v>87</v>
      </c>
      <c r="U29" s="279">
        <v>9867.65</v>
      </c>
      <c r="V29" s="157">
        <v>5.8</v>
      </c>
    </row>
    <row r="30" spans="1:22" ht="24.95" customHeight="1" x14ac:dyDescent="0.15">
      <c r="A30" s="363"/>
      <c r="B30" s="126"/>
      <c r="C30" s="162">
        <v>24301.85</v>
      </c>
      <c r="D30" s="188">
        <v>100</v>
      </c>
      <c r="E30" s="162">
        <v>41562.879999999997</v>
      </c>
      <c r="F30" s="188">
        <v>100</v>
      </c>
      <c r="G30" s="280">
        <v>22661.29</v>
      </c>
      <c r="H30" s="188">
        <v>100</v>
      </c>
      <c r="I30" s="280">
        <v>64529.75</v>
      </c>
      <c r="J30" s="188">
        <v>100</v>
      </c>
      <c r="K30" s="280">
        <v>11046.63</v>
      </c>
      <c r="L30" s="188">
        <v>100</v>
      </c>
      <c r="M30" s="280">
        <v>3729.58</v>
      </c>
      <c r="N30" s="188">
        <v>100</v>
      </c>
      <c r="O30" s="280">
        <v>607.92999999999995</v>
      </c>
      <c r="P30" s="188">
        <v>100</v>
      </c>
      <c r="Q30" s="280">
        <v>159</v>
      </c>
      <c r="R30" s="188">
        <v>100</v>
      </c>
      <c r="S30" s="280">
        <v>184.45</v>
      </c>
      <c r="T30" s="188">
        <v>100</v>
      </c>
      <c r="U30" s="280">
        <v>168783.35999999999</v>
      </c>
      <c r="V30" s="163">
        <v>100</v>
      </c>
    </row>
    <row r="31" spans="1:22" ht="24.95" customHeight="1" x14ac:dyDescent="0.15">
      <c r="A31" s="361" t="s">
        <v>77</v>
      </c>
      <c r="B31" s="123" t="s">
        <v>18</v>
      </c>
      <c r="C31" s="177"/>
      <c r="D31" s="281">
        <f>D26-D36</f>
        <v>-12.099999999999994</v>
      </c>
      <c r="E31" s="177"/>
      <c r="F31" s="281">
        <f>F26-F36</f>
        <v>-4</v>
      </c>
      <c r="G31" s="177"/>
      <c r="H31" s="281">
        <f>H26-H36</f>
        <v>-6.2999999999999972</v>
      </c>
      <c r="I31" s="177"/>
      <c r="J31" s="281">
        <f>J26-J36</f>
        <v>-0.60000000000000853</v>
      </c>
      <c r="K31" s="177"/>
      <c r="L31" s="281">
        <f>L26-L36</f>
        <v>0.5</v>
      </c>
      <c r="M31" s="177"/>
      <c r="N31" s="281">
        <f>N26-N36</f>
        <v>-0.20000000000000284</v>
      </c>
      <c r="O31" s="177"/>
      <c r="P31" s="281">
        <f>P26-P36</f>
        <v>2.5999999999999943</v>
      </c>
      <c r="Q31" s="177"/>
      <c r="R31" s="281">
        <f>R26-R36</f>
        <v>0.19999999999998863</v>
      </c>
      <c r="S31" s="177"/>
      <c r="T31" s="281">
        <f>T26-T36</f>
        <v>0.40000000000000568</v>
      </c>
      <c r="U31" s="177"/>
      <c r="V31" s="282">
        <f>V26-V36</f>
        <v>-4.1000000000000085</v>
      </c>
    </row>
    <row r="32" spans="1:22" ht="24.95" customHeight="1" x14ac:dyDescent="0.15">
      <c r="A32" s="362"/>
      <c r="B32" s="124" t="s">
        <v>83</v>
      </c>
      <c r="C32" s="151"/>
      <c r="D32" s="283">
        <f>D27-D37</f>
        <v>1.8000000000000003</v>
      </c>
      <c r="E32" s="151"/>
      <c r="F32" s="283">
        <f>F27-F37</f>
        <v>-1.4000000000000004</v>
      </c>
      <c r="G32" s="151"/>
      <c r="H32" s="283">
        <f>H27-H37</f>
        <v>0.40000000000000036</v>
      </c>
      <c r="I32" s="151"/>
      <c r="J32" s="283">
        <f>J27-J37</f>
        <v>-9.9999999999999645E-2</v>
      </c>
      <c r="K32" s="151"/>
      <c r="L32" s="283">
        <f>L27-L37</f>
        <v>-0.89999999999999947</v>
      </c>
      <c r="M32" s="151"/>
      <c r="N32" s="283">
        <f>N27-N37</f>
        <v>-1.0999999999999996</v>
      </c>
      <c r="O32" s="151"/>
      <c r="P32" s="283">
        <f>P27-P37</f>
        <v>0.10000000000000009</v>
      </c>
      <c r="Q32" s="151"/>
      <c r="R32" s="283">
        <f>R27-R37</f>
        <v>-0.50000000000000011</v>
      </c>
      <c r="S32" s="151"/>
      <c r="T32" s="283">
        <f>T27-T37</f>
        <v>-0.39999999999999991</v>
      </c>
      <c r="U32" s="151"/>
      <c r="V32" s="284">
        <f>V27-V37</f>
        <v>0.20000000000000107</v>
      </c>
    </row>
    <row r="33" spans="1:22" ht="24.95" customHeight="1" x14ac:dyDescent="0.15">
      <c r="A33" s="362"/>
      <c r="B33" s="124" t="s">
        <v>84</v>
      </c>
      <c r="C33" s="151"/>
      <c r="D33" s="283">
        <f>D28-D38</f>
        <v>8.7999999999999989</v>
      </c>
      <c r="E33" s="151"/>
      <c r="F33" s="283">
        <f>F28-F38</f>
        <v>3</v>
      </c>
      <c r="G33" s="151"/>
      <c r="H33" s="283">
        <f>H28-H38</f>
        <v>2.9000000000000021</v>
      </c>
      <c r="I33" s="151"/>
      <c r="J33" s="283">
        <f>J28-J38</f>
        <v>0</v>
      </c>
      <c r="K33" s="151"/>
      <c r="L33" s="283">
        <f>L28-L38</f>
        <v>-0.5</v>
      </c>
      <c r="M33" s="151"/>
      <c r="N33" s="283">
        <f>N28-N38</f>
        <v>0.89999999999999991</v>
      </c>
      <c r="O33" s="151"/>
      <c r="P33" s="283">
        <f>P28-P38</f>
        <v>-1.7</v>
      </c>
      <c r="Q33" s="151"/>
      <c r="R33" s="283">
        <f>R28-R38</f>
        <v>0.3</v>
      </c>
      <c r="S33" s="151"/>
      <c r="T33" s="283"/>
      <c r="U33" s="151"/>
      <c r="V33" s="284">
        <f>V28-V38</f>
        <v>2.5</v>
      </c>
    </row>
    <row r="34" spans="1:22" ht="24.95" customHeight="1" x14ac:dyDescent="0.15">
      <c r="A34" s="362"/>
      <c r="B34" s="125" t="s">
        <v>76</v>
      </c>
      <c r="C34" s="156"/>
      <c r="D34" s="285">
        <f>D29-D39</f>
        <v>1.4000000000000004</v>
      </c>
      <c r="E34" s="156"/>
      <c r="F34" s="285">
        <f>F29-F39</f>
        <v>2.3000000000000007</v>
      </c>
      <c r="G34" s="156"/>
      <c r="H34" s="285">
        <f>H29-H39</f>
        <v>2.9999999999999996</v>
      </c>
      <c r="I34" s="156"/>
      <c r="J34" s="285">
        <f>J29-J39</f>
        <v>0.70000000000000018</v>
      </c>
      <c r="K34" s="156"/>
      <c r="L34" s="285">
        <f>L29-L39</f>
        <v>0.90000000000000013</v>
      </c>
      <c r="M34" s="156"/>
      <c r="N34" s="285">
        <f>N29-N39</f>
        <v>0.50000000000000011</v>
      </c>
      <c r="O34" s="156"/>
      <c r="P34" s="285"/>
      <c r="Q34" s="156"/>
      <c r="R34" s="285"/>
      <c r="S34" s="156"/>
      <c r="T34" s="285"/>
      <c r="U34" s="156"/>
      <c r="V34" s="286">
        <f>V29-V39</f>
        <v>1.3999999999999995</v>
      </c>
    </row>
    <row r="35" spans="1:22" ht="24.95" customHeight="1" x14ac:dyDescent="0.15">
      <c r="A35" s="363"/>
      <c r="B35" s="126"/>
      <c r="C35" s="287" t="s">
        <v>81</v>
      </c>
      <c r="D35" s="288" t="s">
        <v>81</v>
      </c>
      <c r="E35" s="287" t="s">
        <v>80</v>
      </c>
      <c r="F35" s="288" t="s">
        <v>80</v>
      </c>
      <c r="G35" s="287" t="s">
        <v>81</v>
      </c>
      <c r="H35" s="288" t="s">
        <v>81</v>
      </c>
      <c r="I35" s="287" t="s">
        <v>81</v>
      </c>
      <c r="J35" s="288" t="s">
        <v>80</v>
      </c>
      <c r="K35" s="287" t="s">
        <v>136</v>
      </c>
      <c r="L35" s="288" t="s">
        <v>136</v>
      </c>
      <c r="M35" s="287" t="s">
        <v>81</v>
      </c>
      <c r="N35" s="288" t="s">
        <v>81</v>
      </c>
      <c r="O35" s="287" t="s">
        <v>80</v>
      </c>
      <c r="P35" s="288" t="s">
        <v>80</v>
      </c>
      <c r="Q35" s="287" t="s">
        <v>136</v>
      </c>
      <c r="R35" s="288" t="s">
        <v>81</v>
      </c>
      <c r="S35" s="287" t="s">
        <v>81</v>
      </c>
      <c r="T35" s="288" t="s">
        <v>136</v>
      </c>
      <c r="U35" s="287" t="s">
        <v>81</v>
      </c>
      <c r="V35" s="289" t="s">
        <v>81</v>
      </c>
    </row>
    <row r="36" spans="1:22" ht="24.95" customHeight="1" x14ac:dyDescent="0.15">
      <c r="A36" s="361" t="s">
        <v>140</v>
      </c>
      <c r="B36" s="123" t="s">
        <v>18</v>
      </c>
      <c r="C36" s="177">
        <v>20424.63</v>
      </c>
      <c r="D36" s="191">
        <v>71.599999999999994</v>
      </c>
      <c r="E36" s="177">
        <v>27293.95</v>
      </c>
      <c r="F36" s="191">
        <v>68.7</v>
      </c>
      <c r="G36" s="277">
        <v>15187.1</v>
      </c>
      <c r="H36" s="191">
        <v>70.3</v>
      </c>
      <c r="I36" s="277">
        <v>58782.17</v>
      </c>
      <c r="J36" s="191">
        <v>82.2</v>
      </c>
      <c r="K36" s="277">
        <v>10900.29</v>
      </c>
      <c r="L36" s="191">
        <v>86.8</v>
      </c>
      <c r="M36" s="277">
        <v>3643.6</v>
      </c>
      <c r="N36" s="191">
        <v>90.9</v>
      </c>
      <c r="O36" s="277">
        <v>659.41</v>
      </c>
      <c r="P36" s="191">
        <v>94.2</v>
      </c>
      <c r="Q36" s="277">
        <v>178.91</v>
      </c>
      <c r="R36" s="191">
        <v>98.9</v>
      </c>
      <c r="S36" s="277">
        <v>199.4</v>
      </c>
      <c r="T36" s="191">
        <v>96</v>
      </c>
      <c r="U36" s="277">
        <v>137269.47</v>
      </c>
      <c r="V36" s="178">
        <v>76.7</v>
      </c>
    </row>
    <row r="37" spans="1:22" ht="24.95" customHeight="1" x14ac:dyDescent="0.15">
      <c r="A37" s="362"/>
      <c r="B37" s="124" t="s">
        <v>83</v>
      </c>
      <c r="C37" s="151">
        <v>1120.8800000000001</v>
      </c>
      <c r="D37" s="186">
        <v>3.9</v>
      </c>
      <c r="E37" s="151">
        <v>5725.54</v>
      </c>
      <c r="F37" s="186">
        <v>14.4</v>
      </c>
      <c r="G37" s="278">
        <v>2585.02</v>
      </c>
      <c r="H37" s="186">
        <v>12</v>
      </c>
      <c r="I37" s="278">
        <v>6869.72</v>
      </c>
      <c r="J37" s="186">
        <v>9.6</v>
      </c>
      <c r="K37" s="278">
        <v>891.19</v>
      </c>
      <c r="L37" s="186">
        <v>7.1</v>
      </c>
      <c r="M37" s="278">
        <v>239.43</v>
      </c>
      <c r="N37" s="186">
        <v>6</v>
      </c>
      <c r="O37" s="278">
        <v>13.65</v>
      </c>
      <c r="P37" s="186">
        <v>1.9</v>
      </c>
      <c r="Q37" s="278">
        <v>2.04</v>
      </c>
      <c r="R37" s="186">
        <v>1.1000000000000001</v>
      </c>
      <c r="S37" s="278">
        <v>8.24</v>
      </c>
      <c r="T37" s="186">
        <v>4</v>
      </c>
      <c r="U37" s="278">
        <v>17455.73</v>
      </c>
      <c r="V37" s="152">
        <v>9.6999999999999993</v>
      </c>
    </row>
    <row r="38" spans="1:22" ht="24.95" customHeight="1" x14ac:dyDescent="0.15">
      <c r="A38" s="362"/>
      <c r="B38" s="124" t="s">
        <v>84</v>
      </c>
      <c r="C38" s="151">
        <v>2680.21</v>
      </c>
      <c r="D38" s="186">
        <v>9.4</v>
      </c>
      <c r="E38" s="151">
        <v>4899.1099999999997</v>
      </c>
      <c r="F38" s="186">
        <v>12.3</v>
      </c>
      <c r="G38" s="278">
        <v>3170.86</v>
      </c>
      <c r="H38" s="186">
        <v>14.7</v>
      </c>
      <c r="I38" s="278">
        <v>4890.41</v>
      </c>
      <c r="J38" s="186">
        <v>6.8</v>
      </c>
      <c r="K38" s="278">
        <v>675.26</v>
      </c>
      <c r="L38" s="186">
        <v>5.4</v>
      </c>
      <c r="M38" s="278">
        <v>101.97</v>
      </c>
      <c r="N38" s="186">
        <v>2.5</v>
      </c>
      <c r="O38" s="278">
        <v>21</v>
      </c>
      <c r="P38" s="186">
        <v>3</v>
      </c>
      <c r="Q38" s="278" t="s">
        <v>87</v>
      </c>
      <c r="R38" s="186"/>
      <c r="S38" s="278" t="s">
        <v>87</v>
      </c>
      <c r="T38" s="186"/>
      <c r="U38" s="278">
        <v>16438.82</v>
      </c>
      <c r="V38" s="152">
        <v>9.1999999999999993</v>
      </c>
    </row>
    <row r="39" spans="1:22" ht="24.95" customHeight="1" x14ac:dyDescent="0.15">
      <c r="A39" s="362"/>
      <c r="B39" s="125" t="s">
        <v>76</v>
      </c>
      <c r="C39" s="156">
        <v>4300.55</v>
      </c>
      <c r="D39" s="187">
        <v>15.1</v>
      </c>
      <c r="E39" s="156">
        <v>1823.68</v>
      </c>
      <c r="F39" s="187">
        <v>4.5999999999999996</v>
      </c>
      <c r="G39" s="279">
        <v>669.29</v>
      </c>
      <c r="H39" s="187">
        <v>3.1</v>
      </c>
      <c r="I39" s="279">
        <v>1011.01</v>
      </c>
      <c r="J39" s="187">
        <v>1.4</v>
      </c>
      <c r="K39" s="279">
        <v>85.35</v>
      </c>
      <c r="L39" s="187">
        <v>0.7</v>
      </c>
      <c r="M39" s="279">
        <v>23.7</v>
      </c>
      <c r="N39" s="187">
        <v>0.6</v>
      </c>
      <c r="O39" s="279">
        <v>5.95</v>
      </c>
      <c r="P39" s="187">
        <v>0.8</v>
      </c>
      <c r="Q39" s="279" t="s">
        <v>87</v>
      </c>
      <c r="R39" s="187"/>
      <c r="S39" s="279" t="s">
        <v>87</v>
      </c>
      <c r="T39" s="187"/>
      <c r="U39" s="279">
        <v>7919.53</v>
      </c>
      <c r="V39" s="157">
        <v>4.4000000000000004</v>
      </c>
    </row>
    <row r="40" spans="1:22" ht="24.95" customHeight="1" x14ac:dyDescent="0.15">
      <c r="A40" s="363"/>
      <c r="B40" s="126"/>
      <c r="C40" s="162">
        <v>28526.28</v>
      </c>
      <c r="D40" s="188">
        <v>100</v>
      </c>
      <c r="E40" s="162">
        <v>39742.28</v>
      </c>
      <c r="F40" s="188">
        <v>100</v>
      </c>
      <c r="G40" s="280">
        <v>21612.28</v>
      </c>
      <c r="H40" s="188">
        <v>100</v>
      </c>
      <c r="I40" s="280">
        <v>71553.31</v>
      </c>
      <c r="J40" s="188">
        <v>100</v>
      </c>
      <c r="K40" s="280">
        <v>12552.09</v>
      </c>
      <c r="L40" s="188">
        <v>100</v>
      </c>
      <c r="M40" s="280">
        <v>4008.7</v>
      </c>
      <c r="N40" s="188">
        <v>100</v>
      </c>
      <c r="O40" s="280">
        <v>700</v>
      </c>
      <c r="P40" s="188">
        <v>100</v>
      </c>
      <c r="Q40" s="280">
        <v>180.96</v>
      </c>
      <c r="R40" s="188">
        <v>100</v>
      </c>
      <c r="S40" s="280">
        <v>207.65</v>
      </c>
      <c r="T40" s="188">
        <v>100</v>
      </c>
      <c r="U40" s="280">
        <v>179083.55</v>
      </c>
      <c r="V40" s="163">
        <v>100</v>
      </c>
    </row>
    <row r="41" spans="1:22" ht="24.95" customHeight="1" x14ac:dyDescent="0.15">
      <c r="A41" s="361" t="s">
        <v>77</v>
      </c>
      <c r="B41" s="123" t="s">
        <v>18</v>
      </c>
      <c r="C41" s="177"/>
      <c r="D41" s="281">
        <f>D36-D46</f>
        <v>13.899999999999991</v>
      </c>
      <c r="E41" s="177"/>
      <c r="F41" s="281">
        <f>F36-F46</f>
        <v>0.40000000000000568</v>
      </c>
      <c r="G41" s="177"/>
      <c r="H41" s="281">
        <f>H36-H46</f>
        <v>1.8999999999999915</v>
      </c>
      <c r="I41" s="177"/>
      <c r="J41" s="281">
        <f>J36-J46</f>
        <v>-2.2999999999999972</v>
      </c>
      <c r="K41" s="177"/>
      <c r="L41" s="281">
        <f>L36-L46</f>
        <v>-0.79999999999999716</v>
      </c>
      <c r="M41" s="177"/>
      <c r="N41" s="281">
        <f>N36-N46</f>
        <v>-1.3999999999999915</v>
      </c>
      <c r="O41" s="177"/>
      <c r="P41" s="281">
        <f>P36-P46</f>
        <v>-3</v>
      </c>
      <c r="Q41" s="177"/>
      <c r="R41" s="281">
        <f>R36-R46</f>
        <v>1.3000000000000114</v>
      </c>
      <c r="S41" s="177"/>
      <c r="T41" s="281">
        <f>T36-T46</f>
        <v>-2.0999999999999943</v>
      </c>
      <c r="U41" s="177"/>
      <c r="V41" s="282">
        <f>V36-V46</f>
        <v>2</v>
      </c>
    </row>
    <row r="42" spans="1:22" ht="24.95" customHeight="1" x14ac:dyDescent="0.15">
      <c r="A42" s="362"/>
      <c r="B42" s="124" t="s">
        <v>78</v>
      </c>
      <c r="C42" s="151"/>
      <c r="D42" s="283">
        <f>D37-D47</f>
        <v>-0.80000000000000027</v>
      </c>
      <c r="E42" s="151"/>
      <c r="F42" s="283">
        <f>F37-F47</f>
        <v>2.9000000000000004</v>
      </c>
      <c r="G42" s="151"/>
      <c r="H42" s="283">
        <f>H37-H47</f>
        <v>2.0999999999999996</v>
      </c>
      <c r="I42" s="151"/>
      <c r="J42" s="283">
        <f>J37-J47</f>
        <v>1.7999999999999998</v>
      </c>
      <c r="K42" s="151"/>
      <c r="L42" s="283">
        <f>L37-L47</f>
        <v>0.79999999999999982</v>
      </c>
      <c r="M42" s="151"/>
      <c r="N42" s="283">
        <f>N37-N47</f>
        <v>1.7000000000000002</v>
      </c>
      <c r="O42" s="151"/>
      <c r="P42" s="283">
        <f>P37-P47</f>
        <v>0.5</v>
      </c>
      <c r="Q42" s="151"/>
      <c r="R42" s="283">
        <f>R37-R47</f>
        <v>0.70000000000000007</v>
      </c>
      <c r="S42" s="151"/>
      <c r="T42" s="283">
        <f>T37-T47</f>
        <v>2.1</v>
      </c>
      <c r="U42" s="151"/>
      <c r="V42" s="284">
        <f>V37-V47</f>
        <v>1.5</v>
      </c>
    </row>
    <row r="43" spans="1:22" ht="24.95" customHeight="1" x14ac:dyDescent="0.15">
      <c r="A43" s="362"/>
      <c r="B43" s="124" t="s">
        <v>120</v>
      </c>
      <c r="C43" s="151"/>
      <c r="D43" s="283">
        <f>D38-D48</f>
        <v>-0.5</v>
      </c>
      <c r="E43" s="151"/>
      <c r="F43" s="283">
        <f>F38-F48</f>
        <v>-2.8999999999999986</v>
      </c>
      <c r="G43" s="151"/>
      <c r="H43" s="283">
        <f>H38-H48</f>
        <v>-1.1000000000000014</v>
      </c>
      <c r="I43" s="151"/>
      <c r="J43" s="283">
        <f>J38-J48</f>
        <v>0.5</v>
      </c>
      <c r="K43" s="151"/>
      <c r="L43" s="283">
        <f>L38-L48</f>
        <v>0.30000000000000071</v>
      </c>
      <c r="M43" s="151"/>
      <c r="N43" s="283">
        <f>N38-N48</f>
        <v>-0.20000000000000018</v>
      </c>
      <c r="O43" s="151"/>
      <c r="P43" s="283">
        <f>P38-P48</f>
        <v>1.6</v>
      </c>
      <c r="Q43" s="151"/>
      <c r="R43" s="283">
        <f>R38-R48</f>
        <v>-2</v>
      </c>
      <c r="S43" s="151"/>
      <c r="T43" s="283">
        <f>T38-T48</f>
        <v>0</v>
      </c>
      <c r="U43" s="151"/>
      <c r="V43" s="284">
        <f>V38-V48</f>
        <v>-0.80000000000000071</v>
      </c>
    </row>
    <row r="44" spans="1:22" ht="24.95" customHeight="1" x14ac:dyDescent="0.15">
      <c r="A44" s="362"/>
      <c r="B44" s="125" t="s">
        <v>76</v>
      </c>
      <c r="C44" s="156"/>
      <c r="D44" s="285">
        <f>D39-D49</f>
        <v>-12.6</v>
      </c>
      <c r="E44" s="156"/>
      <c r="F44" s="285">
        <f>F39-F49</f>
        <v>-0.40000000000000036</v>
      </c>
      <c r="G44" s="156"/>
      <c r="H44" s="285">
        <f>H39-H49</f>
        <v>-2.8000000000000003</v>
      </c>
      <c r="I44" s="156"/>
      <c r="J44" s="285">
        <f>J39-J49</f>
        <v>9.9999999999999867E-2</v>
      </c>
      <c r="K44" s="156"/>
      <c r="L44" s="285">
        <f>L39-L49</f>
        <v>-0.20000000000000007</v>
      </c>
      <c r="M44" s="156"/>
      <c r="N44" s="285">
        <f>N39-N49</f>
        <v>-9.9999999999999978E-2</v>
      </c>
      <c r="O44" s="156"/>
      <c r="P44" s="285">
        <f>P39-P49</f>
        <v>0.8</v>
      </c>
      <c r="Q44" s="156"/>
      <c r="R44" s="285">
        <f>R39-R49</f>
        <v>0</v>
      </c>
      <c r="S44" s="156"/>
      <c r="T44" s="285">
        <f>T39-T49</f>
        <v>0</v>
      </c>
      <c r="U44" s="156"/>
      <c r="V44" s="286">
        <f>V39-V49</f>
        <v>-2.6999999999999993</v>
      </c>
    </row>
    <row r="45" spans="1:22" ht="24.95" customHeight="1" x14ac:dyDescent="0.15">
      <c r="A45" s="363"/>
      <c r="B45" s="126"/>
      <c r="C45" s="287" t="s">
        <v>137</v>
      </c>
      <c r="D45" s="288" t="s">
        <v>137</v>
      </c>
      <c r="E45" s="287" t="s">
        <v>81</v>
      </c>
      <c r="F45" s="288" t="s">
        <v>80</v>
      </c>
      <c r="G45" s="287" t="s">
        <v>80</v>
      </c>
      <c r="H45" s="288" t="s">
        <v>136</v>
      </c>
      <c r="I45" s="287" t="s">
        <v>81</v>
      </c>
      <c r="J45" s="288" t="s">
        <v>80</v>
      </c>
      <c r="K45" s="287" t="s">
        <v>81</v>
      </c>
      <c r="L45" s="288" t="s">
        <v>81</v>
      </c>
      <c r="M45" s="287" t="s">
        <v>81</v>
      </c>
      <c r="N45" s="288" t="s">
        <v>81</v>
      </c>
      <c r="O45" s="287" t="s">
        <v>81</v>
      </c>
      <c r="P45" s="288" t="s">
        <v>80</v>
      </c>
      <c r="Q45" s="287" t="s">
        <v>81</v>
      </c>
      <c r="R45" s="288" t="s">
        <v>81</v>
      </c>
      <c r="S45" s="287" t="s">
        <v>80</v>
      </c>
      <c r="T45" s="288" t="s">
        <v>136</v>
      </c>
      <c r="U45" s="287" t="s">
        <v>80</v>
      </c>
      <c r="V45" s="289" t="s">
        <v>81</v>
      </c>
    </row>
    <row r="46" spans="1:22" ht="24.95" customHeight="1" x14ac:dyDescent="0.15">
      <c r="A46" s="361" t="s">
        <v>141</v>
      </c>
      <c r="B46" s="123" t="s">
        <v>18</v>
      </c>
      <c r="C46" s="177">
        <v>20150</v>
      </c>
      <c r="D46" s="191">
        <v>57.7</v>
      </c>
      <c r="E46" s="177">
        <v>33107</v>
      </c>
      <c r="F46" s="191">
        <v>68.3</v>
      </c>
      <c r="G46" s="277">
        <v>18449</v>
      </c>
      <c r="H46" s="191">
        <v>68.400000000000006</v>
      </c>
      <c r="I46" s="277">
        <v>68253</v>
      </c>
      <c r="J46" s="191">
        <v>84.5</v>
      </c>
      <c r="K46" s="277">
        <v>12398</v>
      </c>
      <c r="L46" s="191">
        <v>87.6</v>
      </c>
      <c r="M46" s="277">
        <v>3984</v>
      </c>
      <c r="N46" s="191">
        <v>92.3</v>
      </c>
      <c r="O46" s="277">
        <v>803</v>
      </c>
      <c r="P46" s="191">
        <v>97.2</v>
      </c>
      <c r="Q46" s="277">
        <v>208</v>
      </c>
      <c r="R46" s="191">
        <v>97.6</v>
      </c>
      <c r="S46" s="277">
        <v>244</v>
      </c>
      <c r="T46" s="191">
        <v>98.1</v>
      </c>
      <c r="U46" s="277">
        <v>157597</v>
      </c>
      <c r="V46" s="178">
        <v>74.7</v>
      </c>
    </row>
    <row r="47" spans="1:22" ht="24.95" customHeight="1" x14ac:dyDescent="0.15">
      <c r="A47" s="362"/>
      <c r="B47" s="124" t="s">
        <v>83</v>
      </c>
      <c r="C47" s="151">
        <v>1638</v>
      </c>
      <c r="D47" s="186">
        <v>4.7</v>
      </c>
      <c r="E47" s="151">
        <v>5559</v>
      </c>
      <c r="F47" s="186">
        <v>11.5</v>
      </c>
      <c r="G47" s="278">
        <v>2682</v>
      </c>
      <c r="H47" s="186">
        <v>9.9</v>
      </c>
      <c r="I47" s="278">
        <v>6327</v>
      </c>
      <c r="J47" s="186">
        <v>7.8</v>
      </c>
      <c r="K47" s="278">
        <v>894</v>
      </c>
      <c r="L47" s="186">
        <v>6.3</v>
      </c>
      <c r="M47" s="278">
        <v>186</v>
      </c>
      <c r="N47" s="186">
        <v>4.3</v>
      </c>
      <c r="O47" s="278">
        <v>11</v>
      </c>
      <c r="P47" s="186">
        <v>1.4</v>
      </c>
      <c r="Q47" s="278">
        <v>1</v>
      </c>
      <c r="R47" s="186">
        <v>0.4</v>
      </c>
      <c r="S47" s="278">
        <v>5</v>
      </c>
      <c r="T47" s="186">
        <v>1.9</v>
      </c>
      <c r="U47" s="278">
        <v>17301</v>
      </c>
      <c r="V47" s="152">
        <v>8.1999999999999993</v>
      </c>
    </row>
    <row r="48" spans="1:22" ht="24.95" customHeight="1" x14ac:dyDescent="0.15">
      <c r="A48" s="362"/>
      <c r="B48" s="124" t="s">
        <v>84</v>
      </c>
      <c r="C48" s="151">
        <v>3441</v>
      </c>
      <c r="D48" s="186">
        <v>9.9</v>
      </c>
      <c r="E48" s="151">
        <v>7375</v>
      </c>
      <c r="F48" s="186">
        <v>15.2</v>
      </c>
      <c r="G48" s="278">
        <v>4263</v>
      </c>
      <c r="H48" s="186">
        <v>15.8</v>
      </c>
      <c r="I48" s="278">
        <v>5070</v>
      </c>
      <c r="J48" s="186">
        <v>6.3</v>
      </c>
      <c r="K48" s="278">
        <v>726</v>
      </c>
      <c r="L48" s="186">
        <v>5.0999999999999996</v>
      </c>
      <c r="M48" s="278">
        <v>117</v>
      </c>
      <c r="N48" s="186">
        <v>2.7</v>
      </c>
      <c r="O48" s="278">
        <v>12</v>
      </c>
      <c r="P48" s="186">
        <v>1.4</v>
      </c>
      <c r="Q48" s="278">
        <v>4</v>
      </c>
      <c r="R48" s="186">
        <v>2</v>
      </c>
      <c r="S48" s="278" t="s">
        <v>87</v>
      </c>
      <c r="T48" s="186"/>
      <c r="U48" s="278">
        <v>21009</v>
      </c>
      <c r="V48" s="152">
        <v>10</v>
      </c>
    </row>
    <row r="49" spans="1:25" ht="24.95" customHeight="1" x14ac:dyDescent="0.15">
      <c r="A49" s="362"/>
      <c r="B49" s="125" t="s">
        <v>76</v>
      </c>
      <c r="C49" s="156">
        <v>9680</v>
      </c>
      <c r="D49" s="187">
        <v>27.7</v>
      </c>
      <c r="E49" s="156">
        <v>2422</v>
      </c>
      <c r="F49" s="187">
        <v>5</v>
      </c>
      <c r="G49" s="279">
        <v>1581</v>
      </c>
      <c r="H49" s="187">
        <v>5.9</v>
      </c>
      <c r="I49" s="279">
        <v>1078</v>
      </c>
      <c r="J49" s="187">
        <v>1.3</v>
      </c>
      <c r="K49" s="279">
        <v>134</v>
      </c>
      <c r="L49" s="187">
        <v>0.9</v>
      </c>
      <c r="M49" s="279">
        <v>31</v>
      </c>
      <c r="N49" s="187">
        <v>0.7</v>
      </c>
      <c r="O49" s="279" t="s">
        <v>87</v>
      </c>
      <c r="P49" s="187"/>
      <c r="Q49" s="279" t="s">
        <v>87</v>
      </c>
      <c r="R49" s="187"/>
      <c r="S49" s="279" t="s">
        <v>87</v>
      </c>
      <c r="T49" s="187"/>
      <c r="U49" s="279">
        <v>14926</v>
      </c>
      <c r="V49" s="157">
        <v>7.1</v>
      </c>
    </row>
    <row r="50" spans="1:25" ht="24.95" customHeight="1" x14ac:dyDescent="0.15">
      <c r="A50" s="363"/>
      <c r="B50" s="126"/>
      <c r="C50" s="162">
        <v>34909</v>
      </c>
      <c r="D50" s="188">
        <v>100</v>
      </c>
      <c r="E50" s="162">
        <v>48463</v>
      </c>
      <c r="F50" s="188">
        <v>100</v>
      </c>
      <c r="G50" s="280">
        <v>26975</v>
      </c>
      <c r="H50" s="188">
        <v>100</v>
      </c>
      <c r="I50" s="280">
        <v>80728</v>
      </c>
      <c r="J50" s="188">
        <v>100</v>
      </c>
      <c r="K50" s="280">
        <v>14152</v>
      </c>
      <c r="L50" s="188">
        <v>100</v>
      </c>
      <c r="M50" s="280">
        <v>4317</v>
      </c>
      <c r="N50" s="188">
        <v>100</v>
      </c>
      <c r="O50" s="280">
        <v>826</v>
      </c>
      <c r="P50" s="188">
        <v>100</v>
      </c>
      <c r="Q50" s="280">
        <v>213</v>
      </c>
      <c r="R50" s="188">
        <v>100</v>
      </c>
      <c r="S50" s="280">
        <v>249</v>
      </c>
      <c r="T50" s="188">
        <v>100</v>
      </c>
      <c r="U50" s="280">
        <v>210833</v>
      </c>
      <c r="V50" s="163">
        <v>100</v>
      </c>
    </row>
    <row r="51" spans="1:25" ht="24.95" customHeight="1" x14ac:dyDescent="0.15">
      <c r="A51" s="361" t="s">
        <v>77</v>
      </c>
      <c r="B51" s="123" t="s">
        <v>18</v>
      </c>
      <c r="C51" s="177"/>
      <c r="D51" s="281">
        <f>D46-D56</f>
        <v>16.37475603961844</v>
      </c>
      <c r="E51" s="177"/>
      <c r="F51" s="281">
        <f>F46-F56</f>
        <v>8.0293540042585434</v>
      </c>
      <c r="G51" s="177"/>
      <c r="H51" s="281">
        <f>H46-H56</f>
        <v>5.3857022708158198</v>
      </c>
      <c r="I51" s="177"/>
      <c r="J51" s="281">
        <f>J46-J56</f>
        <v>3.4435582684157851</v>
      </c>
      <c r="K51" s="177"/>
      <c r="L51" s="281">
        <f>L46-L56</f>
        <v>-3.0693020719738229</v>
      </c>
      <c r="M51" s="177"/>
      <c r="N51" s="281">
        <f>N46-N56</f>
        <v>-2.001801801801804</v>
      </c>
      <c r="O51" s="177"/>
      <c r="P51" s="281">
        <f>P46-P56</f>
        <v>1.9471620227038215</v>
      </c>
      <c r="Q51" s="177"/>
      <c r="R51" s="281">
        <f>R46-R56</f>
        <v>1.7666666666666515</v>
      </c>
      <c r="S51" s="177"/>
      <c r="T51" s="281">
        <f>T46-T56</f>
        <v>-0.12695035460993154</v>
      </c>
      <c r="U51" s="177"/>
      <c r="V51" s="282">
        <f>V46-V56</f>
        <v>8.2754811391844783</v>
      </c>
    </row>
    <row r="52" spans="1:25" ht="24.95" customHeight="1" x14ac:dyDescent="0.15">
      <c r="A52" s="362"/>
      <c r="B52" s="124" t="s">
        <v>83</v>
      </c>
      <c r="C52" s="151"/>
      <c r="D52" s="283">
        <f>D47-D57</f>
        <v>-2.9605387229998907</v>
      </c>
      <c r="E52" s="151"/>
      <c r="F52" s="283">
        <f>F47-F57</f>
        <v>1.7782040227356077E-2</v>
      </c>
      <c r="G52" s="151"/>
      <c r="H52" s="283">
        <f>H47-H57</f>
        <v>-0.98309503784692964</v>
      </c>
      <c r="I52" s="151"/>
      <c r="J52" s="283">
        <f>J47-J57</f>
        <v>-0.63984307377555982</v>
      </c>
      <c r="K52" s="151"/>
      <c r="L52" s="283">
        <f>L47-L57</f>
        <v>1.8084514721919307</v>
      </c>
      <c r="M52" s="151"/>
      <c r="N52" s="283">
        <f>N47-N57</f>
        <v>1.1018018018018019</v>
      </c>
      <c r="O52" s="151"/>
      <c r="P52" s="283">
        <f>P47-P57</f>
        <v>-0.76718266253869993</v>
      </c>
      <c r="Q52" s="151"/>
      <c r="R52" s="283">
        <f>R47-R57</f>
        <v>-1.914814814814815</v>
      </c>
      <c r="S52" s="151"/>
      <c r="T52" s="283">
        <f>T47-T57</f>
        <v>0.83617021276595738</v>
      </c>
      <c r="U52" s="151"/>
      <c r="V52" s="284">
        <f>V47-V57</f>
        <v>-0.6871700204536495</v>
      </c>
    </row>
    <row r="53" spans="1:25" ht="24.95" customHeight="1" x14ac:dyDescent="0.15">
      <c r="A53" s="362"/>
      <c r="B53" s="124" t="s">
        <v>84</v>
      </c>
      <c r="C53" s="151"/>
      <c r="D53" s="283">
        <f>D48-D58</f>
        <v>2.4441321589123213</v>
      </c>
      <c r="E53" s="151"/>
      <c r="F53" s="283">
        <f>F48-F58</f>
        <v>1.2260087634399142</v>
      </c>
      <c r="G53" s="151"/>
      <c r="H53" s="283">
        <f>H48-H58</f>
        <v>1.3979814970563496</v>
      </c>
      <c r="I53" s="151"/>
      <c r="J53" s="283">
        <f>J48-J58</f>
        <v>-0.46941062736766437</v>
      </c>
      <c r="K53" s="151"/>
      <c r="L53" s="283">
        <f>L48-L58</f>
        <v>1.1946019629225737</v>
      </c>
      <c r="M53" s="151"/>
      <c r="N53" s="283">
        <f>N48-N58</f>
        <v>1.5513513513513515</v>
      </c>
      <c r="O53" s="151"/>
      <c r="P53" s="283">
        <f>P48-P58</f>
        <v>-0.35438596491228069</v>
      </c>
      <c r="Q53" s="151"/>
      <c r="R53" s="283">
        <f>R48-R58</f>
        <v>0.14814814814814836</v>
      </c>
      <c r="S53" s="151"/>
      <c r="T53" s="283">
        <f>T48-T58</f>
        <v>-0.70921985815602839</v>
      </c>
      <c r="U53" s="151"/>
      <c r="V53" s="284">
        <f>V48-V58</f>
        <v>0.84131078780436219</v>
      </c>
    </row>
    <row r="54" spans="1:25" ht="24.95" customHeight="1" x14ac:dyDescent="0.15">
      <c r="A54" s="362"/>
      <c r="B54" s="125" t="s">
        <v>76</v>
      </c>
      <c r="C54" s="156"/>
      <c r="D54" s="285">
        <f>D49-D59</f>
        <v>-15.858349475530868</v>
      </c>
      <c r="E54" s="156"/>
      <c r="F54" s="285">
        <f>F49-F59</f>
        <v>-9.2731448079258119</v>
      </c>
      <c r="G54" s="156"/>
      <c r="H54" s="285">
        <f>H49-H59</f>
        <v>-5.8005887300252308</v>
      </c>
      <c r="I54" s="156"/>
      <c r="J54" s="285">
        <f>J49-J59</f>
        <v>-2.4343045672725641</v>
      </c>
      <c r="K54" s="156"/>
      <c r="L54" s="285">
        <f>L49-L59</f>
        <v>-2.6935659760087272E-2</v>
      </c>
      <c r="M54" s="156"/>
      <c r="N54" s="285">
        <f>N49-N59</f>
        <v>-0.65135135135135136</v>
      </c>
      <c r="O54" s="156"/>
      <c r="P54" s="285">
        <f>P49-P59</f>
        <v>-0.72239422084623317</v>
      </c>
      <c r="Q54" s="156"/>
      <c r="R54" s="285">
        <f>R49-R59</f>
        <v>0</v>
      </c>
      <c r="S54" s="156"/>
      <c r="T54" s="285">
        <f>T49-T59</f>
        <v>0</v>
      </c>
      <c r="U54" s="156"/>
      <c r="V54" s="286">
        <f>V49-V59</f>
        <v>-8.4292231999393969</v>
      </c>
    </row>
    <row r="55" spans="1:25" ht="24.95" customHeight="1" x14ac:dyDescent="0.15">
      <c r="A55" s="363"/>
      <c r="B55" s="126"/>
      <c r="C55" s="287" t="s">
        <v>81</v>
      </c>
      <c r="D55" s="288" t="s">
        <v>136</v>
      </c>
      <c r="E55" s="287" t="s">
        <v>80</v>
      </c>
      <c r="F55" s="288" t="s">
        <v>136</v>
      </c>
      <c r="G55" s="287" t="s">
        <v>81</v>
      </c>
      <c r="H55" s="288" t="s">
        <v>139</v>
      </c>
      <c r="I55" s="287" t="s">
        <v>137</v>
      </c>
      <c r="J55" s="288" t="s">
        <v>135</v>
      </c>
      <c r="K55" s="287" t="s">
        <v>81</v>
      </c>
      <c r="L55" s="288" t="s">
        <v>137</v>
      </c>
      <c r="M55" s="287" t="s">
        <v>135</v>
      </c>
      <c r="N55" s="288" t="s">
        <v>81</v>
      </c>
      <c r="O55" s="287" t="s">
        <v>81</v>
      </c>
      <c r="P55" s="288" t="s">
        <v>81</v>
      </c>
      <c r="Q55" s="287" t="s">
        <v>81</v>
      </c>
      <c r="R55" s="288" t="s">
        <v>136</v>
      </c>
      <c r="S55" s="287" t="s">
        <v>81</v>
      </c>
      <c r="T55" s="288" t="s">
        <v>136</v>
      </c>
      <c r="U55" s="287" t="s">
        <v>81</v>
      </c>
      <c r="V55" s="289" t="s">
        <v>136</v>
      </c>
    </row>
    <row r="56" spans="1:25" ht="24.95" customHeight="1" x14ac:dyDescent="0.15">
      <c r="A56" s="364" t="s">
        <v>142</v>
      </c>
      <c r="B56" s="123" t="s">
        <v>18</v>
      </c>
      <c r="C56" s="177">
        <v>22613.83203125</v>
      </c>
      <c r="D56" s="191">
        <f>IF(ROUND(C60,0)=0,"",ROUND(C56,0)/ROUND(C60,0)*100)</f>
        <v>41.325243960381563</v>
      </c>
      <c r="E56" s="177">
        <v>34250.37109375</v>
      </c>
      <c r="F56" s="191">
        <f>IF(ROUND(E60,0)=0,"",ROUND(E56,0)/ROUND(E60,0)*100)</f>
        <v>60.270645995741454</v>
      </c>
      <c r="G56" s="277">
        <v>18731.005859375</v>
      </c>
      <c r="H56" s="191">
        <f>IF(ROUND(G60,0)=0,"",ROUND(G56,0)/ROUND(G60,0)*100)</f>
        <v>63.014297729184186</v>
      </c>
      <c r="I56" s="277">
        <v>72107.078125</v>
      </c>
      <c r="J56" s="191">
        <f>IF(ROUND(I60,0)=0,"",ROUND(I56,0)/ROUND(I60,0)*100)</f>
        <v>81.056441731584215</v>
      </c>
      <c r="K56" s="277">
        <v>13303.421875</v>
      </c>
      <c r="L56" s="191">
        <f>IF(ROUND(K60,0)=0,"",ROUND(K56,0)/ROUND(K60,0)*100)</f>
        <v>90.669302071973817</v>
      </c>
      <c r="M56" s="277">
        <v>4187.189453125</v>
      </c>
      <c r="N56" s="191">
        <f>IF(ROUND(M60,0)=0,"",ROUND(M56,0)/ROUND(M60,0)*100)</f>
        <v>94.301801801801801</v>
      </c>
      <c r="O56" s="277">
        <v>923.4873046875</v>
      </c>
      <c r="P56" s="191">
        <f>IF(ROUND(O60,0)=0,"",ROUND(O56,0)/ROUND(O60,0)*100)</f>
        <v>95.252837977296181</v>
      </c>
      <c r="Q56" s="277">
        <v>207.28677368164063</v>
      </c>
      <c r="R56" s="191">
        <f>IF(ROUND(Q60,0)=0,"",ROUND(Q56,0)/ROUND(Q60,0)*100)</f>
        <v>95.833333333333343</v>
      </c>
      <c r="S56" s="277">
        <v>276.5303955078125</v>
      </c>
      <c r="T56" s="191">
        <f>IF(ROUND(S60,0)=0,"",ROUND(S56,0)/ROUND(S60,0)*100)</f>
        <v>98.226950354609926</v>
      </c>
      <c r="U56" s="277">
        <v>166600.203125</v>
      </c>
      <c r="V56" s="178">
        <f>IF(ROUND(U60,0)=0,"",ROUND(U56,0)/ROUND(U60,0)*100)</f>
        <v>66.424518860815525</v>
      </c>
    </row>
    <row r="57" spans="1:25" ht="24.95" customHeight="1" x14ac:dyDescent="0.15">
      <c r="A57" s="365"/>
      <c r="B57" s="124" t="s">
        <v>83</v>
      </c>
      <c r="C57" s="151">
        <v>4192.05908203125</v>
      </c>
      <c r="D57" s="186">
        <f>IF(ROUND(C60,0)=0,"",ROUND(C57,0)/ROUND(C60,0)*100)</f>
        <v>7.6605387229998909</v>
      </c>
      <c r="E57" s="151">
        <v>6525.310546875</v>
      </c>
      <c r="F57" s="186">
        <f>IF(ROUND(E60,0)=0,"",ROUND(E57,0)/ROUND(E60,0)*100)</f>
        <v>11.482217959772644</v>
      </c>
      <c r="G57" s="278">
        <v>3234.67529296875</v>
      </c>
      <c r="H57" s="186">
        <f>IF(ROUND(G60,0)=0,"",ROUND(G57,0)/ROUND(G60,0)*100)</f>
        <v>10.88309503784693</v>
      </c>
      <c r="I57" s="278">
        <v>7508.38818359375</v>
      </c>
      <c r="J57" s="186">
        <f>IF(ROUND(I60,0)=0,"",ROUND(I57,0)/ROUND(I60,0)*100)</f>
        <v>8.4398430737755596</v>
      </c>
      <c r="K57" s="278">
        <v>658.8497314453125</v>
      </c>
      <c r="L57" s="186">
        <f>IF(ROUND(K60,0)=0,"",ROUND(K57,0)/ROUND(K60,0)*100)</f>
        <v>4.4915485278080691</v>
      </c>
      <c r="M57" s="278">
        <v>141.78077697753906</v>
      </c>
      <c r="N57" s="186">
        <f>IF(ROUND(M60,0)=0,"",ROUND(M57,0)/ROUND(M60,0)*100)</f>
        <v>3.198198198198198</v>
      </c>
      <c r="O57" s="278">
        <v>21.476711273193359</v>
      </c>
      <c r="P57" s="186">
        <f>IF(ROUND(O60,0)=0,"",ROUND(O57,0)/ROUND(O60,0)*100)</f>
        <v>2.1671826625386998</v>
      </c>
      <c r="Q57" s="278">
        <v>4.5</v>
      </c>
      <c r="R57" s="186">
        <f>IF(ROUND(Q60,0)=0,"",ROUND(Q57,0)/ROUND(Q60,0)*100)</f>
        <v>2.3148148148148149</v>
      </c>
      <c r="S57" s="278">
        <v>3.4444444179534912</v>
      </c>
      <c r="T57" s="186">
        <f>IF(ROUND(S60,0)=0,"",ROUND(S57,0)/ROUND(S60,0)*100)</f>
        <v>1.0638297872340425</v>
      </c>
      <c r="U57" s="278">
        <v>22290.484375</v>
      </c>
      <c r="V57" s="152">
        <f>IF(ROUND(U60,0)=0,"",ROUND(U57,0)/ROUND(U60,0)*100)</f>
        <v>8.8871700204536488</v>
      </c>
    </row>
    <row r="58" spans="1:25" ht="24.95" customHeight="1" x14ac:dyDescent="0.15">
      <c r="A58" s="365"/>
      <c r="B58" s="124" t="s">
        <v>125</v>
      </c>
      <c r="C58" s="151">
        <v>4079.91943359375</v>
      </c>
      <c r="D58" s="186">
        <f>IF(ROUND(C60,0)=0,"",ROUND(C58,0)/ROUND(C60,0)*100)</f>
        <v>7.4558678410876791</v>
      </c>
      <c r="E58" s="151">
        <v>7941.24658203125</v>
      </c>
      <c r="F58" s="186">
        <f>IF(ROUND(E60,0)=0,"",ROUND(E58,0)/ROUND(E60,0)*100)</f>
        <v>13.973991236560085</v>
      </c>
      <c r="G58" s="278">
        <v>4281.27392578125</v>
      </c>
      <c r="H58" s="186">
        <f>IF(ROUND(G60,0)=0,"",ROUND(G58,0)/ROUND(G60,0)*100)</f>
        <v>14.402018502943651</v>
      </c>
      <c r="I58" s="278">
        <v>6021.50537109375</v>
      </c>
      <c r="J58" s="186">
        <f>IF(ROUND(I60,0)=0,"",ROUND(I58,0)/ROUND(I60,0)*100)</f>
        <v>6.7694106273676642</v>
      </c>
      <c r="K58" s="278">
        <v>573.25091552734375</v>
      </c>
      <c r="L58" s="186">
        <f>IF(ROUND(K60,0)=0,"",ROUND(K58,0)/ROUND(K60,0)*100)</f>
        <v>3.9053980370774259</v>
      </c>
      <c r="M58" s="278">
        <v>51.155422210693359</v>
      </c>
      <c r="N58" s="186">
        <f>IF(ROUND(M60,0)=0,"",ROUND(M58,0)/ROUND(M60,0)*100)</f>
        <v>1.1486486486486487</v>
      </c>
      <c r="O58" s="278">
        <v>17.119134902954102</v>
      </c>
      <c r="P58" s="186">
        <f>IF(ROUND(O60,0)=0,"",ROUND(O58,0)/ROUND(O60,0)*100)</f>
        <v>1.7543859649122806</v>
      </c>
      <c r="Q58" s="278">
        <v>4.213219165802002</v>
      </c>
      <c r="R58" s="186">
        <f>IF(ROUND(Q60,0)=0,"",ROUND(Q58,0)/ROUND(Q60,0)*100)</f>
        <v>1.8518518518518516</v>
      </c>
      <c r="S58" s="278">
        <v>1.5706214904785156</v>
      </c>
      <c r="T58" s="186">
        <f>IF(ROUND(S60,0)=0,"",ROUND(S58,0)/ROUND(S60,0)*100)</f>
        <v>0.70921985815602839</v>
      </c>
      <c r="U58" s="278">
        <v>22971.25390625</v>
      </c>
      <c r="V58" s="152">
        <f>IF(ROUND(U60,0)=0,"",ROUND(U58,0)/ROUND(U60,0)*100)</f>
        <v>9.1586892121956378</v>
      </c>
    </row>
    <row r="59" spans="1:25" ht="24.95" customHeight="1" x14ac:dyDescent="0.15">
      <c r="A59" s="365"/>
      <c r="B59" s="125" t="s">
        <v>76</v>
      </c>
      <c r="C59" s="156">
        <v>23835.767578125</v>
      </c>
      <c r="D59" s="187">
        <f>IF(ROUND(C60,0)=0,"",ROUND(C59,0)/ROUND(C60,0)*100)</f>
        <v>43.558349475530868</v>
      </c>
      <c r="E59" s="156">
        <v>8110.52978515625</v>
      </c>
      <c r="F59" s="187">
        <f>IF(ROUND(E60,0)=0,"",ROUND(E59,0)/ROUND(E60,0)*100)</f>
        <v>14.273144807925812</v>
      </c>
      <c r="G59" s="279">
        <v>3477.665283203125</v>
      </c>
      <c r="H59" s="187">
        <f>IF(ROUND(G60,0)=0,"",ROUND(G59,0)/ROUND(G60,0)*100)</f>
        <v>11.700588730025231</v>
      </c>
      <c r="I59" s="279">
        <v>3321.6416015625</v>
      </c>
      <c r="J59" s="187">
        <f>IF(ROUND(I60,0)=0,"",ROUND(I59,0)/ROUND(I60,0)*100)</f>
        <v>3.7343045672725639</v>
      </c>
      <c r="K59" s="279">
        <v>136.418212890625</v>
      </c>
      <c r="L59" s="187">
        <f>IF(ROUND(K60,0)=0,"",ROUND(K59,0)/ROUND(K60,0)*100)</f>
        <v>0.92693565976008729</v>
      </c>
      <c r="M59" s="279">
        <v>60.017215728759766</v>
      </c>
      <c r="N59" s="187">
        <f>IF(ROUND(M60,0)=0,"",ROUND(M59,0)/ROUND(M60,0)*100)</f>
        <v>1.3513513513513513</v>
      </c>
      <c r="O59" s="279">
        <v>6.5668210983276367</v>
      </c>
      <c r="P59" s="187">
        <f>IF(ROUND(O60,0)=0,"",ROUND(O59,0)/ROUND(O60,0)*100)</f>
        <v>0.72239422084623317</v>
      </c>
      <c r="Q59" s="279"/>
      <c r="R59" s="187"/>
      <c r="S59" s="279"/>
      <c r="T59" s="187"/>
      <c r="U59" s="279">
        <v>38948.60546875</v>
      </c>
      <c r="V59" s="157">
        <f>IF(ROUND(U60,0)=0,"",ROUND(U59,0)/ROUND(U60,0)*100)</f>
        <v>15.529223199939397</v>
      </c>
    </row>
    <row r="60" spans="1:25" ht="24.95" customHeight="1" x14ac:dyDescent="0.15">
      <c r="A60" s="366"/>
      <c r="B60" s="126"/>
      <c r="C60" s="162">
        <v>54721.578125</v>
      </c>
      <c r="D60" s="188">
        <f>IF(ROUND(C60,0)=0,"",ROUND(C60,0)/ROUND(C60,0)*100)</f>
        <v>100</v>
      </c>
      <c r="E60" s="162">
        <v>56827.45703125</v>
      </c>
      <c r="F60" s="188">
        <f>IF(ROUND(E60,0)=0,"",ROUND(E60,0)/ROUND(E60,0)*100)</f>
        <v>100</v>
      </c>
      <c r="G60" s="280">
        <v>29724.62109375</v>
      </c>
      <c r="H60" s="188">
        <f>IF(ROUND(G60,0)=0,"",ROUND(G60,0)/ROUND(G60,0)*100)</f>
        <v>100</v>
      </c>
      <c r="I60" s="280">
        <v>88958.609375</v>
      </c>
      <c r="J60" s="188">
        <f>IF(ROUND(I60,0)=0,"",ROUND(I60,0)/ROUND(I60,0)*100)</f>
        <v>100</v>
      </c>
      <c r="K60" s="280">
        <v>14671.9404296875</v>
      </c>
      <c r="L60" s="188">
        <f>IF(ROUND(K60,0)=0,"",ROUND(K60,0)/ROUND(K60,0)*100)</f>
        <v>100</v>
      </c>
      <c r="M60" s="280">
        <v>4440.14306640625</v>
      </c>
      <c r="N60" s="188">
        <f>IF(ROUND(M60,0)=0,"",ROUND(M60,0)/ROUND(M60,0)*100)</f>
        <v>100</v>
      </c>
      <c r="O60" s="280">
        <v>968.64996337890625</v>
      </c>
      <c r="P60" s="188">
        <f>IF(ROUND(O60,0)=0,"",ROUND(O60,0)/ROUND(O60,0)*100)</f>
        <v>100</v>
      </c>
      <c r="Q60" s="280">
        <v>216</v>
      </c>
      <c r="R60" s="188">
        <f>IF(ROUND(Q60,0)=0,"",ROUND(Q60,0)/ROUND(Q60,0)*100)</f>
        <v>100</v>
      </c>
      <c r="S60" s="280">
        <v>281.54547119140625</v>
      </c>
      <c r="T60" s="188">
        <f>IF(ROUND(S60,0)=0,"",ROUND(S60,0)/ROUND(S60,0)*100)</f>
        <v>100</v>
      </c>
      <c r="U60" s="280">
        <v>250810.546875</v>
      </c>
      <c r="V60" s="163">
        <f>IF(ROUND(U60,0)=0,"",ROUND(U60,0)/ROUND(U60,0)*100)</f>
        <v>100</v>
      </c>
    </row>
    <row r="61" spans="1:25" ht="18.75" customHeight="1" x14ac:dyDescent="0.15">
      <c r="A61" s="127"/>
      <c r="B61" s="2"/>
      <c r="C61" s="3"/>
      <c r="D61" s="4"/>
      <c r="E61" s="4"/>
      <c r="F61" s="4"/>
      <c r="G61" s="3"/>
      <c r="H61" s="2"/>
      <c r="I61" s="2"/>
      <c r="J61" s="2"/>
      <c r="K61" s="2"/>
      <c r="L61" s="2"/>
      <c r="M61" s="2"/>
      <c r="N61" s="2"/>
      <c r="O61" s="2"/>
      <c r="P61" s="2"/>
      <c r="Q61" s="2"/>
      <c r="R61" s="128"/>
      <c r="S61" s="129" t="str">
        <f>P102</f>
        <v>（注）無効回答企業 179社を除く</v>
      </c>
      <c r="T61" s="2"/>
      <c r="U61" s="2"/>
      <c r="V61" s="2"/>
    </row>
    <row r="62" spans="1:25" ht="23.25" customHeight="1" x14ac:dyDescent="0.15">
      <c r="A62" s="127"/>
      <c r="B62" s="2"/>
      <c r="C62" s="3"/>
      <c r="D62" s="4"/>
      <c r="E62" s="4"/>
      <c r="F62" s="4"/>
      <c r="G62" s="3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5" ht="17.25" customHeight="1" x14ac:dyDescent="0.15">
      <c r="A63" s="2"/>
      <c r="B63" s="2"/>
      <c r="C63" s="2"/>
      <c r="D63" s="2"/>
      <c r="E63" s="2"/>
      <c r="F63" s="4"/>
      <c r="G63" s="2"/>
      <c r="H63" s="4"/>
      <c r="I63" s="4"/>
      <c r="J63" s="2"/>
      <c r="K63" s="4"/>
      <c r="L63" s="4"/>
      <c r="M63" s="2"/>
      <c r="N63" s="2"/>
      <c r="O63" s="2"/>
      <c r="P63" s="2"/>
      <c r="Q63" s="2"/>
      <c r="R63" s="2"/>
      <c r="S63" s="130" t="s">
        <v>1</v>
      </c>
      <c r="T63" s="2"/>
      <c r="U63" s="2"/>
      <c r="V63" s="2"/>
      <c r="W63" s="2"/>
      <c r="X63" s="2"/>
      <c r="Y63" s="2"/>
    </row>
    <row r="64" spans="1:25" ht="24.95" customHeight="1" x14ac:dyDescent="0.15">
      <c r="A64" s="131"/>
      <c r="B64" s="132" t="s">
        <v>69</v>
      </c>
      <c r="C64" s="357" t="s">
        <v>75</v>
      </c>
      <c r="D64" s="367"/>
      <c r="E64" s="133"/>
      <c r="F64" s="357" t="s">
        <v>94</v>
      </c>
      <c r="G64" s="367"/>
      <c r="H64" s="133"/>
      <c r="I64" s="357" t="s">
        <v>143</v>
      </c>
      <c r="J64" s="367"/>
      <c r="K64" s="133"/>
      <c r="L64" s="357" t="s">
        <v>140</v>
      </c>
      <c r="M64" s="367"/>
      <c r="N64" s="133"/>
      <c r="O64" s="357" t="s">
        <v>144</v>
      </c>
      <c r="P64" s="367"/>
      <c r="Q64" s="133"/>
      <c r="R64" s="357" t="s">
        <v>93</v>
      </c>
      <c r="S64" s="358"/>
      <c r="T64" s="134"/>
      <c r="U64" s="2"/>
      <c r="V64" s="2"/>
      <c r="W64" s="2"/>
      <c r="X64" s="2"/>
      <c r="Y64" s="2"/>
    </row>
    <row r="65" spans="1:25" ht="24.95" customHeight="1" x14ac:dyDescent="0.15">
      <c r="A65" s="354" t="s">
        <v>97</v>
      </c>
      <c r="B65" s="135"/>
      <c r="C65" s="359"/>
      <c r="D65" s="368"/>
      <c r="E65" s="136"/>
      <c r="F65" s="359"/>
      <c r="G65" s="368"/>
      <c r="H65" s="136"/>
      <c r="I65" s="359"/>
      <c r="J65" s="368"/>
      <c r="K65" s="136"/>
      <c r="L65" s="359"/>
      <c r="M65" s="368"/>
      <c r="N65" s="136"/>
      <c r="O65" s="359"/>
      <c r="P65" s="368"/>
      <c r="Q65" s="136"/>
      <c r="R65" s="359"/>
      <c r="S65" s="360"/>
      <c r="T65" s="134"/>
      <c r="U65" s="2"/>
      <c r="V65" s="2"/>
      <c r="W65" s="2"/>
      <c r="X65" s="2"/>
      <c r="Y65" s="2"/>
    </row>
    <row r="66" spans="1:25" ht="24.95" customHeight="1" x14ac:dyDescent="0.15">
      <c r="A66" s="355"/>
      <c r="B66" s="137" t="s">
        <v>7</v>
      </c>
      <c r="C66" s="138"/>
      <c r="D66" s="139"/>
      <c r="E66" s="140" t="s">
        <v>77</v>
      </c>
      <c r="F66" s="138"/>
      <c r="G66" s="139"/>
      <c r="H66" s="140" t="s">
        <v>77</v>
      </c>
      <c r="I66" s="138"/>
      <c r="J66" s="139"/>
      <c r="K66" s="140" t="s">
        <v>77</v>
      </c>
      <c r="L66" s="138"/>
      <c r="M66" s="139"/>
      <c r="N66" s="140" t="s">
        <v>77</v>
      </c>
      <c r="O66" s="138"/>
      <c r="P66" s="139"/>
      <c r="Q66" s="140" t="s">
        <v>77</v>
      </c>
      <c r="R66" s="138"/>
      <c r="S66" s="141"/>
      <c r="T66" s="134"/>
      <c r="U66" s="142"/>
      <c r="V66" s="142"/>
      <c r="W66" s="142"/>
      <c r="X66" s="142"/>
      <c r="Y66" s="142"/>
    </row>
    <row r="67" spans="1:25" ht="24.75" customHeight="1" x14ac:dyDescent="0.15">
      <c r="A67" s="349" t="s">
        <v>98</v>
      </c>
      <c r="B67" s="123" t="s">
        <v>18</v>
      </c>
      <c r="C67" s="143">
        <f>IF('4-1-3'!V6&lt;&gt;"",'4-1-3'!V6,"")</f>
        <v>2961.9806489907178</v>
      </c>
      <c r="D67" s="144">
        <f>IF('4-1-3'!W6&lt;&gt;"",'4-1-3'!W6,"")</f>
        <v>84.164957130103247</v>
      </c>
      <c r="E67" s="145">
        <f>IF(AND(ISNUMBER(D67),ISNUMBER(G67)),D67-G67,"")</f>
        <v>-0.72830136147392466</v>
      </c>
      <c r="F67" s="143">
        <v>3562.4624409565431</v>
      </c>
      <c r="G67" s="144">
        <v>84.893258491577171</v>
      </c>
      <c r="H67" s="145">
        <f>G67-J67</f>
        <v>-0.6067415084228287</v>
      </c>
      <c r="I67" s="143">
        <v>3614.14</v>
      </c>
      <c r="J67" s="144">
        <v>85.5</v>
      </c>
      <c r="K67" s="145">
        <f>J67-M67</f>
        <v>0.70000000000000284</v>
      </c>
      <c r="L67" s="143">
        <v>4220.28</v>
      </c>
      <c r="M67" s="144">
        <v>84.8</v>
      </c>
      <c r="N67" s="145">
        <f>M67-P67</f>
        <v>-1.5</v>
      </c>
      <c r="O67" s="143">
        <v>5091</v>
      </c>
      <c r="P67" s="144">
        <v>86.3</v>
      </c>
      <c r="Q67" s="145">
        <f>P67-S67</f>
        <v>0.13245548031100896</v>
      </c>
      <c r="R67" s="146">
        <v>6870.77978515625</v>
      </c>
      <c r="S67" s="147">
        <f>IF(ROUND(R71,0)=0,"",ROUND(R67,0)/ROUND(R71,0)*100)</f>
        <v>86.167544519688988</v>
      </c>
      <c r="T67" s="134"/>
      <c r="U67" s="134"/>
      <c r="V67" s="134"/>
      <c r="W67" s="134"/>
      <c r="X67" s="134"/>
      <c r="Y67" s="134"/>
    </row>
    <row r="68" spans="1:25" ht="24.75" customHeight="1" x14ac:dyDescent="0.15">
      <c r="A68" s="350"/>
      <c r="B68" s="124" t="s">
        <v>115</v>
      </c>
      <c r="C68" s="148">
        <f>IF('4-1-3'!V7&lt;&gt;"",'4-1-3'!V7,"")</f>
        <v>221.19237421831937</v>
      </c>
      <c r="D68" s="149">
        <f>IF('4-1-3'!W7&lt;&gt;"",'4-1-3'!W7,"")</f>
        <v>6.2852019981744807</v>
      </c>
      <c r="E68" s="150">
        <f>IF(AND(ISNUMBER(D68),ISNUMBER(G68)),D68-G68,"")</f>
        <v>-2.3053825021146572</v>
      </c>
      <c r="F68" s="148">
        <v>360.49546420909121</v>
      </c>
      <c r="G68" s="149">
        <v>8.5905845002891379</v>
      </c>
      <c r="H68" s="150">
        <f>G68-J68</f>
        <v>0.99058450028913825</v>
      </c>
      <c r="I68" s="148">
        <v>319.61</v>
      </c>
      <c r="J68" s="149">
        <v>7.6</v>
      </c>
      <c r="K68" s="150">
        <f>J68-M68</f>
        <v>-0.90000000000000036</v>
      </c>
      <c r="L68" s="148">
        <v>420.6</v>
      </c>
      <c r="M68" s="149">
        <v>8.5</v>
      </c>
      <c r="N68" s="150">
        <f>M68-P68</f>
        <v>2.0999999999999996</v>
      </c>
      <c r="O68" s="148">
        <v>377</v>
      </c>
      <c r="P68" s="149">
        <v>6.4</v>
      </c>
      <c r="Q68" s="150">
        <f t="shared" ref="Q68:Q100" si="0">P68-S68</f>
        <v>-0.25914221218961497</v>
      </c>
      <c r="R68" s="151">
        <v>531.0958251953125</v>
      </c>
      <c r="S68" s="152">
        <f>IF(ROUND(R71,0)=0,"",ROUND(R68,0)/ROUND(R71,0)*100)</f>
        <v>6.6591422121896153</v>
      </c>
      <c r="T68" s="134"/>
      <c r="U68" s="134"/>
      <c r="V68" s="134"/>
      <c r="W68" s="134"/>
      <c r="X68" s="134"/>
      <c r="Y68" s="134"/>
    </row>
    <row r="69" spans="1:25" ht="24.75" customHeight="1" x14ac:dyDescent="0.15">
      <c r="A69" s="350"/>
      <c r="B69" s="124" t="s">
        <v>84</v>
      </c>
      <c r="C69" s="148">
        <f>IF('4-1-3'!V8&lt;&gt;"",'4-1-3'!V8,"")</f>
        <v>255.25005371404015</v>
      </c>
      <c r="D69" s="149">
        <f>IF('4-1-3'!W8&lt;&gt;"",'4-1-3'!W8,"")</f>
        <v>7.2529541459425193</v>
      </c>
      <c r="E69" s="150">
        <f>IF(AND(ISNUMBER(D69),ISNUMBER(G69)),D69-G69,"")</f>
        <v>2.0408627234337082</v>
      </c>
      <c r="F69" s="148">
        <v>218.72031138210633</v>
      </c>
      <c r="G69" s="149">
        <v>5.2120914225088111</v>
      </c>
      <c r="H69" s="150">
        <f>G69-J69</f>
        <v>0.91209142250881126</v>
      </c>
      <c r="I69" s="148">
        <v>182.08</v>
      </c>
      <c r="J69" s="149">
        <v>4.3</v>
      </c>
      <c r="K69" s="150">
        <f>J69-M69</f>
        <v>-0.90000000000000036</v>
      </c>
      <c r="L69" s="148">
        <v>256.61</v>
      </c>
      <c r="M69" s="149">
        <v>5.2</v>
      </c>
      <c r="N69" s="150">
        <f>M69-P69</f>
        <v>-0.59999999999999964</v>
      </c>
      <c r="O69" s="148">
        <v>343</v>
      </c>
      <c r="P69" s="149">
        <v>5.8</v>
      </c>
      <c r="Q69" s="150">
        <f t="shared" si="0"/>
        <v>2.1882618510158016</v>
      </c>
      <c r="R69" s="151">
        <v>287.78213500976563</v>
      </c>
      <c r="S69" s="152">
        <f>IF(ROUND(R71,0)=0,"",ROUND(R69,0)/ROUND(R71,0)*100)</f>
        <v>3.6117381489841982</v>
      </c>
      <c r="T69" s="134"/>
      <c r="U69" s="134"/>
      <c r="V69" s="134"/>
      <c r="W69" s="134"/>
      <c r="X69" s="134"/>
      <c r="Y69" s="134"/>
    </row>
    <row r="70" spans="1:25" ht="24.75" customHeight="1" x14ac:dyDescent="0.15">
      <c r="A70" s="350"/>
      <c r="B70" s="125" t="s">
        <v>76</v>
      </c>
      <c r="C70" s="153">
        <f>IF('4-1-3'!V9&lt;&gt;"",'4-1-3'!V9,"")</f>
        <v>80.833333333333343</v>
      </c>
      <c r="D70" s="154">
        <f>IF('4-1-3'!W9&lt;&gt;"",'4-1-3'!W9,"")</f>
        <v>2.2968867257797765</v>
      </c>
      <c r="E70" s="155">
        <f>IF(AND(ISNUMBER(D70),ISNUMBER(G70)),D70-G70,"")</f>
        <v>0.99282114015490164</v>
      </c>
      <c r="F70" s="153">
        <v>54.723834988540872</v>
      </c>
      <c r="G70" s="154">
        <v>1.3040655856248748</v>
      </c>
      <c r="H70" s="155">
        <f>G70-J70</f>
        <v>-1.2959344143751252</v>
      </c>
      <c r="I70" s="153">
        <v>111.1</v>
      </c>
      <c r="J70" s="154">
        <v>2.6</v>
      </c>
      <c r="K70" s="155">
        <f>J70-M70</f>
        <v>1.1000000000000001</v>
      </c>
      <c r="L70" s="153">
        <v>76.91</v>
      </c>
      <c r="M70" s="154">
        <v>1.5</v>
      </c>
      <c r="N70" s="155">
        <f>M70-P70</f>
        <v>0.10000000000000009</v>
      </c>
      <c r="O70" s="153">
        <v>85</v>
      </c>
      <c r="P70" s="154">
        <v>1.4</v>
      </c>
      <c r="Q70" s="155">
        <f t="shared" si="0"/>
        <v>-2.1615751191371961</v>
      </c>
      <c r="R70" s="156">
        <v>284.40814208984375</v>
      </c>
      <c r="S70" s="157">
        <f>IF(ROUND(R71,0)=0,"",ROUND(R70,0)/ROUND(R71,0)*100)</f>
        <v>3.561575119137196</v>
      </c>
      <c r="T70" s="134"/>
      <c r="U70" s="134"/>
      <c r="V70" s="134"/>
      <c r="W70" s="134"/>
      <c r="X70" s="134"/>
      <c r="Y70" s="134"/>
    </row>
    <row r="71" spans="1:25" ht="24.75" customHeight="1" x14ac:dyDescent="0.15">
      <c r="A71" s="356"/>
      <c r="B71" s="158" t="s">
        <v>22</v>
      </c>
      <c r="C71" s="159">
        <f>IF('4-1-3'!V10&lt;&gt;"",'4-1-3'!V10,"")</f>
        <v>3519.2564102564097</v>
      </c>
      <c r="D71" s="160">
        <f>IF('4-1-3'!W10&lt;&gt;"",'4-1-3'!W10,"")</f>
        <v>100</v>
      </c>
      <c r="E71" s="161" t="s">
        <v>81</v>
      </c>
      <c r="F71" s="159">
        <v>4196.4020515362818</v>
      </c>
      <c r="G71" s="160">
        <v>100</v>
      </c>
      <c r="H71" s="161" t="s">
        <v>80</v>
      </c>
      <c r="I71" s="159">
        <v>4226.9399999999996</v>
      </c>
      <c r="J71" s="160">
        <v>100</v>
      </c>
      <c r="K71" s="161" t="s">
        <v>81</v>
      </c>
      <c r="L71" s="159">
        <v>4974.3999999999996</v>
      </c>
      <c r="M71" s="160">
        <v>100</v>
      </c>
      <c r="N71" s="161" t="s">
        <v>81</v>
      </c>
      <c r="O71" s="159">
        <v>5896</v>
      </c>
      <c r="P71" s="160">
        <v>100</v>
      </c>
      <c r="Q71" s="161" t="s">
        <v>81</v>
      </c>
      <c r="R71" s="162">
        <v>7974.06640625</v>
      </c>
      <c r="S71" s="163">
        <f>IF(ROUND(R71,0)=0,"",ROUND(R71,0)/ROUND(R71,0)*100)</f>
        <v>100</v>
      </c>
      <c r="T71" s="134"/>
      <c r="U71" s="134"/>
      <c r="V71" s="134"/>
      <c r="W71" s="134"/>
      <c r="X71" s="134"/>
      <c r="Y71" s="134"/>
    </row>
    <row r="72" spans="1:25" ht="24.75" customHeight="1" x14ac:dyDescent="0.15">
      <c r="A72" s="349" t="s">
        <v>23</v>
      </c>
      <c r="B72" s="123" t="s">
        <v>18</v>
      </c>
      <c r="C72" s="143">
        <f>IF('4-1-3'!V36&lt;&gt;"",'4-1-3'!V36,"")</f>
        <v>22248.503638465289</v>
      </c>
      <c r="D72" s="144">
        <f>IF('4-1-3'!W36&lt;&gt;"",'4-1-3'!W36,"")</f>
        <v>70.850330107612891</v>
      </c>
      <c r="E72" s="164">
        <f>IF(AND(ISNUMBER(D72),ISNUMBER(G72)),D72-G72,"")</f>
        <v>-3.2969763575494682</v>
      </c>
      <c r="F72" s="143">
        <v>27399.066154687294</v>
      </c>
      <c r="G72" s="144">
        <v>74.147306465162359</v>
      </c>
      <c r="H72" s="164">
        <f>G72-J72</f>
        <v>4.5473064651623645</v>
      </c>
      <c r="I72" s="143">
        <v>27412.19</v>
      </c>
      <c r="J72" s="144">
        <v>69.599999999999994</v>
      </c>
      <c r="K72" s="164">
        <f>J72-M72</f>
        <v>-5.2000000000000028</v>
      </c>
      <c r="L72" s="143">
        <v>33939.699999999997</v>
      </c>
      <c r="M72" s="144">
        <v>74.8</v>
      </c>
      <c r="N72" s="164">
        <f>M72-P72</f>
        <v>-2.1000000000000085</v>
      </c>
      <c r="O72" s="143">
        <v>42723</v>
      </c>
      <c r="P72" s="144">
        <v>76.900000000000006</v>
      </c>
      <c r="Q72" s="164">
        <f t="shared" si="0"/>
        <v>5.8874265307640883</v>
      </c>
      <c r="R72" s="146">
        <v>47724.46484375</v>
      </c>
      <c r="S72" s="147">
        <f>IF(ROUND(R76,0)=0,"",ROUND(R72,0)/ROUND(R76,0)*100)</f>
        <v>71.012573469235917</v>
      </c>
      <c r="T72" s="134"/>
      <c r="U72" s="134"/>
      <c r="V72" s="134"/>
      <c r="W72" s="134"/>
      <c r="X72" s="134"/>
      <c r="Y72" s="134"/>
    </row>
    <row r="73" spans="1:25" ht="24.75" customHeight="1" x14ac:dyDescent="0.15">
      <c r="A73" s="350"/>
      <c r="B73" s="124" t="s">
        <v>145</v>
      </c>
      <c r="C73" s="148">
        <f>IF('4-1-3'!V37&lt;&gt;"",'4-1-3'!V37,"")</f>
        <v>3880.4615168921127</v>
      </c>
      <c r="D73" s="149">
        <f>IF('4-1-3'!W37&lt;&gt;"",'4-1-3'!W37,"")</f>
        <v>12.357324515360501</v>
      </c>
      <c r="E73" s="150">
        <f>IF(AND(ISNUMBER(D73),ISNUMBER(G73)),D73-G73,"")</f>
        <v>-0.34915537633270866</v>
      </c>
      <c r="F73" s="148">
        <v>4695.3247493795361</v>
      </c>
      <c r="G73" s="149">
        <v>12.70647989169321</v>
      </c>
      <c r="H73" s="150">
        <f>G73-J73</f>
        <v>0.70647989169320979</v>
      </c>
      <c r="I73" s="148">
        <v>4724.63</v>
      </c>
      <c r="J73" s="149">
        <v>12</v>
      </c>
      <c r="K73" s="150">
        <f>J73-M73</f>
        <v>1.3000000000000007</v>
      </c>
      <c r="L73" s="148">
        <v>4863.6099999999997</v>
      </c>
      <c r="M73" s="149">
        <v>10.7</v>
      </c>
      <c r="N73" s="150">
        <f>M73-P73</f>
        <v>1.6999999999999993</v>
      </c>
      <c r="O73" s="148">
        <v>4991</v>
      </c>
      <c r="P73" s="149">
        <v>9</v>
      </c>
      <c r="Q73" s="150">
        <f t="shared" si="0"/>
        <v>-0.73439476229447287</v>
      </c>
      <c r="R73" s="151">
        <v>6542.46875</v>
      </c>
      <c r="S73" s="152">
        <f>IF(ROUND(R76,0)=0,"",ROUND(R73,0)/ROUND(R76,0)*100)</f>
        <v>9.7343947622944729</v>
      </c>
      <c r="T73" s="134"/>
      <c r="U73" s="134"/>
      <c r="V73" s="134"/>
      <c r="W73" s="134"/>
      <c r="X73" s="134"/>
      <c r="Y73" s="134"/>
    </row>
    <row r="74" spans="1:25" ht="24.75" customHeight="1" x14ac:dyDescent="0.15">
      <c r="A74" s="350"/>
      <c r="B74" s="124" t="s">
        <v>84</v>
      </c>
      <c r="C74" s="148">
        <f>IF('4-1-3'!V38&lt;&gt;"",'4-1-3'!V38,"")</f>
        <v>4117.2298878864704</v>
      </c>
      <c r="D74" s="149">
        <f>IF('4-1-3'!W38&lt;&gt;"",'4-1-3'!W38,"")</f>
        <v>13.11131307641544</v>
      </c>
      <c r="E74" s="150">
        <f>IF(AND(ISNUMBER(D74),ISNUMBER(G74)),D74-G74,"")</f>
        <v>3.7150466279153918</v>
      </c>
      <c r="F74" s="148">
        <v>3472.127826389516</v>
      </c>
      <c r="G74" s="149">
        <v>9.3962664485000484</v>
      </c>
      <c r="H74" s="150">
        <f>G74-J74</f>
        <v>-1.8037335514999508</v>
      </c>
      <c r="I74" s="148">
        <v>4409.6499999999996</v>
      </c>
      <c r="J74" s="149">
        <v>11.2</v>
      </c>
      <c r="K74" s="150">
        <f>J74-M74</f>
        <v>1.0999999999999996</v>
      </c>
      <c r="L74" s="148">
        <v>4585.1499999999996</v>
      </c>
      <c r="M74" s="149">
        <v>10.1</v>
      </c>
      <c r="N74" s="150">
        <f>M74-P74</f>
        <v>0.40000000000000036</v>
      </c>
      <c r="O74" s="148">
        <v>5415</v>
      </c>
      <c r="P74" s="149">
        <v>9.6999999999999993</v>
      </c>
      <c r="Q74" s="150">
        <f t="shared" si="0"/>
        <v>-0.31711182203705057</v>
      </c>
      <c r="R74" s="151">
        <v>6732.03369140625</v>
      </c>
      <c r="S74" s="152">
        <f>IF(ROUND(R76,0)=0,"",ROUND(R74,0)/ROUND(R76,0)*100)</f>
        <v>10.01711182203705</v>
      </c>
      <c r="T74" s="134"/>
      <c r="U74" s="134"/>
      <c r="V74" s="134"/>
      <c r="W74" s="134"/>
      <c r="X74" s="134"/>
      <c r="Y74" s="134"/>
    </row>
    <row r="75" spans="1:25" ht="24.75" customHeight="1" x14ac:dyDescent="0.15">
      <c r="A75" s="350"/>
      <c r="B75" s="125" t="s">
        <v>76</v>
      </c>
      <c r="C75" s="153">
        <f>IF('4-1-3'!V39&lt;&gt;"",'4-1-3'!V39,"")</f>
        <v>1155.9220741676631</v>
      </c>
      <c r="D75" s="154">
        <f>IF('4-1-3'!W39&lt;&gt;"",'4-1-3'!W39,"")</f>
        <v>3.6810323006111543</v>
      </c>
      <c r="E75" s="155">
        <f>IF(AND(ISNUMBER(D75),ISNUMBER(G75)),D75-G75,"")</f>
        <v>-6.8914894033230478E-2</v>
      </c>
      <c r="F75" s="153">
        <v>1385.6882489847376</v>
      </c>
      <c r="G75" s="154">
        <v>3.7499471946443848</v>
      </c>
      <c r="H75" s="155">
        <f>G75-J75</f>
        <v>-3.4500528053556154</v>
      </c>
      <c r="I75" s="153">
        <v>2826.32</v>
      </c>
      <c r="J75" s="154">
        <v>7.2</v>
      </c>
      <c r="K75" s="155">
        <f>J75-M75</f>
        <v>2.8</v>
      </c>
      <c r="L75" s="153">
        <v>2002.48</v>
      </c>
      <c r="M75" s="154">
        <v>4.4000000000000004</v>
      </c>
      <c r="N75" s="155">
        <f>M75-P75</f>
        <v>0</v>
      </c>
      <c r="O75" s="153">
        <v>2427</v>
      </c>
      <c r="P75" s="154">
        <v>4.4000000000000004</v>
      </c>
      <c r="Q75" s="155">
        <f t="shared" si="0"/>
        <v>-4.8344319619075957</v>
      </c>
      <c r="R75" s="156">
        <v>6206.19873046875</v>
      </c>
      <c r="S75" s="157">
        <f>IF(ROUND(R76,0)=0,"",ROUND(R75,0)/ROUND(R76,0)*100)</f>
        <v>9.2344319619075961</v>
      </c>
      <c r="T75" s="134"/>
      <c r="U75" s="134"/>
      <c r="V75" s="134"/>
      <c r="W75" s="134"/>
      <c r="X75" s="134"/>
      <c r="Y75" s="134"/>
    </row>
    <row r="76" spans="1:25" ht="24.75" customHeight="1" x14ac:dyDescent="0.15">
      <c r="A76" s="356"/>
      <c r="B76" s="158" t="s">
        <v>22</v>
      </c>
      <c r="C76" s="159">
        <f>IF('4-1-3'!V40&lt;&gt;"",'4-1-3'!V40,"")</f>
        <v>31402.117117411541</v>
      </c>
      <c r="D76" s="160">
        <f>IF('4-1-3'!W40&lt;&gt;"",'4-1-3'!W40,"")</f>
        <v>100</v>
      </c>
      <c r="E76" s="161" t="s">
        <v>99</v>
      </c>
      <c r="F76" s="159">
        <v>36952.206979441085</v>
      </c>
      <c r="G76" s="160">
        <v>100</v>
      </c>
      <c r="H76" s="161" t="s">
        <v>81</v>
      </c>
      <c r="I76" s="159">
        <v>39372.79</v>
      </c>
      <c r="J76" s="160">
        <v>100</v>
      </c>
      <c r="K76" s="161" t="s">
        <v>99</v>
      </c>
      <c r="L76" s="159">
        <v>45390.95</v>
      </c>
      <c r="M76" s="160">
        <v>100</v>
      </c>
      <c r="N76" s="161" t="s">
        <v>80</v>
      </c>
      <c r="O76" s="159">
        <v>55556</v>
      </c>
      <c r="P76" s="160">
        <v>100</v>
      </c>
      <c r="Q76" s="161" t="s">
        <v>139</v>
      </c>
      <c r="R76" s="162">
        <v>67205.1640625</v>
      </c>
      <c r="S76" s="163">
        <f>IF(ROUND(R76,0)=0,"",ROUND(R76,0)/ROUND(R76,0)*100)</f>
        <v>100</v>
      </c>
      <c r="T76" s="134"/>
      <c r="U76" s="134"/>
      <c r="V76" s="134"/>
      <c r="W76" s="134"/>
      <c r="X76" s="134"/>
      <c r="Y76" s="134"/>
    </row>
    <row r="77" spans="1:25" ht="24.75" customHeight="1" x14ac:dyDescent="0.15">
      <c r="A77" s="349" t="s">
        <v>32</v>
      </c>
      <c r="B77" s="123" t="s">
        <v>18</v>
      </c>
      <c r="C77" s="143">
        <f>IF('4-1-3'!V41&lt;&gt;"",'4-1-3'!V41,"")</f>
        <v>19363.365742008093</v>
      </c>
      <c r="D77" s="144">
        <f>IF('4-1-3'!W41&lt;&gt;"",'4-1-3'!W41,"")</f>
        <v>71.847534931930468</v>
      </c>
      <c r="E77" s="164">
        <f>IF(AND(ISNUMBER(D77),ISNUMBER(G77)),D77-G77,"")</f>
        <v>-0.15412905667955101</v>
      </c>
      <c r="F77" s="143">
        <v>22771.569660007524</v>
      </c>
      <c r="G77" s="144">
        <v>72.001663988610019</v>
      </c>
      <c r="H77" s="164">
        <f>G77-J77</f>
        <v>-6.6983360113899835</v>
      </c>
      <c r="I77" s="143">
        <v>26844.02</v>
      </c>
      <c r="J77" s="144">
        <v>78.7</v>
      </c>
      <c r="K77" s="164">
        <f>J77-M77</f>
        <v>-3.7000000000000028</v>
      </c>
      <c r="L77" s="143">
        <v>27352.42</v>
      </c>
      <c r="M77" s="144">
        <v>82.4</v>
      </c>
      <c r="N77" s="164">
        <f>M77-P77</f>
        <v>13</v>
      </c>
      <c r="O77" s="143">
        <v>29806</v>
      </c>
      <c r="P77" s="144">
        <v>69.400000000000006</v>
      </c>
      <c r="Q77" s="164">
        <f t="shared" si="0"/>
        <v>3.3474622607868838</v>
      </c>
      <c r="R77" s="146">
        <v>33342.375</v>
      </c>
      <c r="S77" s="147">
        <f>IF(ROUND(R81,0)=0,"",ROUND(R77,0)/ROUND(R81,0)*100)</f>
        <v>66.052537739213122</v>
      </c>
      <c r="T77" s="134"/>
      <c r="U77" s="134"/>
      <c r="V77" s="134"/>
      <c r="W77" s="134"/>
      <c r="X77" s="134"/>
      <c r="Y77" s="134"/>
    </row>
    <row r="78" spans="1:25" ht="24.75" customHeight="1" x14ac:dyDescent="0.15">
      <c r="A78" s="350"/>
      <c r="B78" s="124" t="s">
        <v>115</v>
      </c>
      <c r="C78" s="148">
        <f>IF('4-1-3'!V42&lt;&gt;"",'4-1-3'!V42,"")</f>
        <v>2213.179032297247</v>
      </c>
      <c r="D78" s="149">
        <f>IF('4-1-3'!W42&lt;&gt;"",'4-1-3'!W42,"")</f>
        <v>8.2119740933583234</v>
      </c>
      <c r="E78" s="150">
        <f>IF(AND(ISNUMBER(D78),ISNUMBER(G78)),D78-G78,"")</f>
        <v>-3.3339695269803133</v>
      </c>
      <c r="F78" s="148">
        <v>3651.5719898175143</v>
      </c>
      <c r="G78" s="149">
        <v>11.545943620338637</v>
      </c>
      <c r="H78" s="150">
        <f>G78-J78</f>
        <v>6.4459436203386371</v>
      </c>
      <c r="I78" s="148">
        <v>1737.14</v>
      </c>
      <c r="J78" s="149">
        <v>5.0999999999999996</v>
      </c>
      <c r="K78" s="150">
        <f>J78-M78</f>
        <v>-3.7000000000000011</v>
      </c>
      <c r="L78" s="148">
        <v>2933.29</v>
      </c>
      <c r="M78" s="149">
        <v>8.8000000000000007</v>
      </c>
      <c r="N78" s="150">
        <f>M78-P78</f>
        <v>2.1000000000000005</v>
      </c>
      <c r="O78" s="148">
        <v>2872</v>
      </c>
      <c r="P78" s="149">
        <v>6.7</v>
      </c>
      <c r="Q78" s="150">
        <f t="shared" si="0"/>
        <v>-1.442160941400215</v>
      </c>
      <c r="R78" s="151">
        <v>4109.849609375</v>
      </c>
      <c r="S78" s="152">
        <f>IF(ROUND(R81,0)=0,"",ROUND(R78,0)/ROUND(R81,0)*100)</f>
        <v>8.1421609414002152</v>
      </c>
      <c r="T78" s="134"/>
      <c r="U78" s="134"/>
      <c r="V78" s="134"/>
      <c r="W78" s="134"/>
      <c r="X78" s="134"/>
      <c r="Y78" s="134"/>
    </row>
    <row r="79" spans="1:25" ht="24.75" customHeight="1" x14ac:dyDescent="0.15">
      <c r="A79" s="350"/>
      <c r="B79" s="124" t="s">
        <v>122</v>
      </c>
      <c r="C79" s="148">
        <f>IF('4-1-3'!V43&lt;&gt;"",'4-1-3'!V43,"")</f>
        <v>3840.4150262149628</v>
      </c>
      <c r="D79" s="149">
        <f>IF('4-1-3'!W43&lt;&gt;"",'4-1-3'!W43,"")</f>
        <v>14.249813613264697</v>
      </c>
      <c r="E79" s="150">
        <f>IF(AND(ISNUMBER(D79),ISNUMBER(G79)),D79-G79,"")</f>
        <v>2.0848948024341354</v>
      </c>
      <c r="F79" s="148">
        <v>3847.3318637883854</v>
      </c>
      <c r="G79" s="149">
        <v>12.164918810830562</v>
      </c>
      <c r="H79" s="150">
        <f>G79-J79</f>
        <v>0.76491881083056157</v>
      </c>
      <c r="I79" s="148">
        <v>3871.53</v>
      </c>
      <c r="J79" s="149">
        <v>11.4</v>
      </c>
      <c r="K79" s="150">
        <f>J79-M79</f>
        <v>5.4</v>
      </c>
      <c r="L79" s="148">
        <v>1993.15</v>
      </c>
      <c r="M79" s="149">
        <v>6</v>
      </c>
      <c r="N79" s="150">
        <f>M79-P79</f>
        <v>-4.6999999999999993</v>
      </c>
      <c r="O79" s="148">
        <v>4614</v>
      </c>
      <c r="P79" s="149">
        <v>10.7</v>
      </c>
      <c r="Q79" s="150">
        <f t="shared" si="0"/>
        <v>3.1125361543642764</v>
      </c>
      <c r="R79" s="151">
        <v>3829.5595703125</v>
      </c>
      <c r="S79" s="152">
        <f>IF(ROUND(R81,0)=0,"",ROUND(R79,0)/ROUND(R81,0)*100)</f>
        <v>7.5874638456357228</v>
      </c>
      <c r="T79" s="134"/>
      <c r="U79" s="134"/>
      <c r="V79" s="134"/>
      <c r="W79" s="134"/>
      <c r="X79" s="134"/>
      <c r="Y79" s="134"/>
    </row>
    <row r="80" spans="1:25" ht="24.75" customHeight="1" x14ac:dyDescent="0.15">
      <c r="A80" s="350"/>
      <c r="B80" s="125" t="s">
        <v>76</v>
      </c>
      <c r="C80" s="153">
        <f>IF('4-1-3'!V44&lt;&gt;"",'4-1-3'!V44,"")</f>
        <v>1533.6735933090965</v>
      </c>
      <c r="D80" s="154">
        <f>IF('4-1-3'!W44&lt;&gt;"",'4-1-3'!W44,"")</f>
        <v>5.6906773614465243</v>
      </c>
      <c r="E80" s="155">
        <f>IF(AND(ISNUMBER(D80),ISNUMBER(G80)),D80-G80,"")</f>
        <v>1.4032037812257219</v>
      </c>
      <c r="F80" s="153">
        <v>1355.9756523527622</v>
      </c>
      <c r="G80" s="154">
        <v>4.2874735802208024</v>
      </c>
      <c r="H80" s="155">
        <f>G80-J80</f>
        <v>-0.51252641977919744</v>
      </c>
      <c r="I80" s="153">
        <v>1649.52</v>
      </c>
      <c r="J80" s="154">
        <v>4.8</v>
      </c>
      <c r="K80" s="155">
        <f>J80-M80</f>
        <v>2</v>
      </c>
      <c r="L80" s="153">
        <v>916</v>
      </c>
      <c r="M80" s="154">
        <v>2.8</v>
      </c>
      <c r="N80" s="155">
        <f>M80-P80</f>
        <v>-10.399999999999999</v>
      </c>
      <c r="O80" s="153">
        <v>5668</v>
      </c>
      <c r="P80" s="154">
        <v>13.2</v>
      </c>
      <c r="Q80" s="155">
        <f t="shared" si="0"/>
        <v>-5.0178374737509408</v>
      </c>
      <c r="R80" s="156">
        <v>9196.0986328125</v>
      </c>
      <c r="S80" s="157">
        <f>IF(ROUND(R81,0)=0,"",ROUND(R80,0)/ROUND(R81,0)*100)</f>
        <v>18.21783747375094</v>
      </c>
      <c r="T80" s="134"/>
      <c r="U80" s="134"/>
      <c r="V80" s="134"/>
      <c r="W80" s="134"/>
      <c r="X80" s="134"/>
      <c r="Y80" s="134"/>
    </row>
    <row r="81" spans="1:25" ht="24.75" customHeight="1" x14ac:dyDescent="0.15">
      <c r="A81" s="356"/>
      <c r="B81" s="158" t="s">
        <v>22</v>
      </c>
      <c r="C81" s="159">
        <f>IF('4-1-3'!V45&lt;&gt;"",'4-1-3'!V45,"")</f>
        <v>26950.633393829397</v>
      </c>
      <c r="D81" s="160">
        <f>IF('4-1-3'!W45&lt;&gt;"",'4-1-3'!W45,"")</f>
        <v>100</v>
      </c>
      <c r="E81" s="161" t="s">
        <v>81</v>
      </c>
      <c r="F81" s="159">
        <v>31626.44916596618</v>
      </c>
      <c r="G81" s="160">
        <v>100</v>
      </c>
      <c r="H81" s="161" t="s">
        <v>137</v>
      </c>
      <c r="I81" s="159">
        <v>34102.22</v>
      </c>
      <c r="J81" s="160">
        <v>100</v>
      </c>
      <c r="K81" s="161" t="s">
        <v>81</v>
      </c>
      <c r="L81" s="159">
        <v>33194.86</v>
      </c>
      <c r="M81" s="160">
        <v>100</v>
      </c>
      <c r="N81" s="161" t="s">
        <v>81</v>
      </c>
      <c r="O81" s="159">
        <v>42961</v>
      </c>
      <c r="P81" s="160">
        <v>100</v>
      </c>
      <c r="Q81" s="161" t="s">
        <v>81</v>
      </c>
      <c r="R81" s="162">
        <v>50477.8828125</v>
      </c>
      <c r="S81" s="163">
        <f>IF(ROUND(R81,0)=0,"",ROUND(R81,0)/ROUND(R81,0)*100)</f>
        <v>100</v>
      </c>
      <c r="T81" s="134"/>
      <c r="U81" s="134"/>
      <c r="V81" s="134"/>
      <c r="W81" s="134"/>
      <c r="X81" s="134"/>
      <c r="Y81" s="134"/>
    </row>
    <row r="82" spans="1:25" ht="24.75" customHeight="1" x14ac:dyDescent="0.15">
      <c r="A82" s="349" t="s">
        <v>100</v>
      </c>
      <c r="B82" s="123" t="s">
        <v>18</v>
      </c>
      <c r="C82" s="143">
        <f>IF('4-1-3'!V46&lt;&gt;"",'4-1-3'!V46,"")</f>
        <v>7394.7166567637132</v>
      </c>
      <c r="D82" s="144">
        <f>IF('4-1-3'!W46&lt;&gt;"",'4-1-3'!W46,"")</f>
        <v>74.048998973950404</v>
      </c>
      <c r="E82" s="164">
        <f>IF(AND(ISNUMBER(D82),ISNUMBER(G82)),D82-G82,"")</f>
        <v>6.4540786809264574</v>
      </c>
      <c r="F82" s="143">
        <v>9857.8821147760445</v>
      </c>
      <c r="G82" s="144">
        <v>67.594920293023947</v>
      </c>
      <c r="H82" s="164">
        <f>G82-J82</f>
        <v>-4.6050797069760563</v>
      </c>
      <c r="I82" s="143">
        <v>8938.59</v>
      </c>
      <c r="J82" s="144">
        <v>72.2</v>
      </c>
      <c r="K82" s="164">
        <f>J82-M82</f>
        <v>-6.8999999999999915</v>
      </c>
      <c r="L82" s="143">
        <v>11261.15</v>
      </c>
      <c r="M82" s="144">
        <v>79.099999999999994</v>
      </c>
      <c r="N82" s="164">
        <f>M82-P82</f>
        <v>12.5</v>
      </c>
      <c r="O82" s="143">
        <v>12205</v>
      </c>
      <c r="P82" s="144">
        <v>66.599999999999994</v>
      </c>
      <c r="Q82" s="164">
        <f t="shared" si="0"/>
        <v>15.227599562178995</v>
      </c>
      <c r="R82" s="146">
        <v>12202.927734375</v>
      </c>
      <c r="S82" s="147">
        <f>IF(ROUND(R86,0)=0,"",ROUND(R82,0)/ROUND(R86,0)*100)</f>
        <v>51.372400437821</v>
      </c>
      <c r="T82" s="134"/>
      <c r="U82" s="134"/>
      <c r="V82" s="134"/>
      <c r="W82" s="134"/>
      <c r="X82" s="134"/>
      <c r="Y82" s="134"/>
    </row>
    <row r="83" spans="1:25" ht="24.75" customHeight="1" x14ac:dyDescent="0.15">
      <c r="A83" s="350"/>
      <c r="B83" s="124" t="s">
        <v>25</v>
      </c>
      <c r="C83" s="148">
        <f>IF('4-1-3'!V47&lt;&gt;"",'4-1-3'!V47,"")</f>
        <v>339.6056644880174</v>
      </c>
      <c r="D83" s="149">
        <f>IF('4-1-3'!W47&lt;&gt;"",'4-1-3'!W47,"")</f>
        <v>3.4007333436122074</v>
      </c>
      <c r="E83" s="150">
        <f>IF(AND(ISNUMBER(D83),ISNUMBER(G83)),D83-G83,"")</f>
        <v>-7.8522840555396414</v>
      </c>
      <c r="F83" s="148">
        <v>1641.1132445378614</v>
      </c>
      <c r="G83" s="149">
        <v>11.253017399151849</v>
      </c>
      <c r="H83" s="150">
        <f>G83-J83</f>
        <v>2.9530173991518485</v>
      </c>
      <c r="I83" s="148">
        <v>1021.74</v>
      </c>
      <c r="J83" s="149">
        <v>8.3000000000000007</v>
      </c>
      <c r="K83" s="150">
        <f>J83-M83</f>
        <v>2.3000000000000007</v>
      </c>
      <c r="L83" s="148">
        <v>852.18</v>
      </c>
      <c r="M83" s="149">
        <v>6</v>
      </c>
      <c r="N83" s="150">
        <f>M83-P83</f>
        <v>-1.7000000000000002</v>
      </c>
      <c r="O83" s="148">
        <v>1414</v>
      </c>
      <c r="P83" s="149">
        <v>7.7</v>
      </c>
      <c r="Q83" s="150">
        <f t="shared" si="0"/>
        <v>-2.9224551654458253E-2</v>
      </c>
      <c r="R83" s="151">
        <v>1836.0611572265625</v>
      </c>
      <c r="S83" s="152">
        <f>IF(ROUND(R86,0)=0,"",ROUND(R83,0)/ROUND(R86,0)*100)</f>
        <v>7.7292245516544584</v>
      </c>
      <c r="T83" s="134"/>
      <c r="U83" s="134"/>
      <c r="V83" s="134"/>
      <c r="W83" s="134"/>
      <c r="X83" s="134"/>
      <c r="Y83" s="134"/>
    </row>
    <row r="84" spans="1:25" ht="24.75" customHeight="1" x14ac:dyDescent="0.15">
      <c r="A84" s="350"/>
      <c r="B84" s="124" t="s">
        <v>84</v>
      </c>
      <c r="C84" s="148">
        <f>IF('4-1-3'!V48&lt;&gt;"",'4-1-3'!V48,"")</f>
        <v>1164.6657555951674</v>
      </c>
      <c r="D84" s="149">
        <f>IF('4-1-3'!W48&lt;&gt;"",'4-1-3'!W48,"")</f>
        <v>11.662696130781239</v>
      </c>
      <c r="E84" s="150">
        <f>IF(AND(ISNUMBER(D84),ISNUMBER(G84)),D84-G84,"")</f>
        <v>-0.39382165625326948</v>
      </c>
      <c r="F84" s="148">
        <v>1758.2938265784551</v>
      </c>
      <c r="G84" s="149">
        <v>12.056517787034508</v>
      </c>
      <c r="H84" s="150">
        <f>G84-J84</f>
        <v>-4.3482212965491485E-2</v>
      </c>
      <c r="I84" s="148">
        <v>1499.13</v>
      </c>
      <c r="J84" s="149">
        <v>12.1</v>
      </c>
      <c r="K84" s="150">
        <f>J84-M84</f>
        <v>2.4000000000000004</v>
      </c>
      <c r="L84" s="148">
        <v>1379.65</v>
      </c>
      <c r="M84" s="149">
        <v>9.6999999999999993</v>
      </c>
      <c r="N84" s="150">
        <f>M84-P84</f>
        <v>-3.1000000000000014</v>
      </c>
      <c r="O84" s="148">
        <v>2341</v>
      </c>
      <c r="P84" s="149">
        <v>12.8</v>
      </c>
      <c r="Q84" s="150">
        <f t="shared" si="0"/>
        <v>6.7294434621537427</v>
      </c>
      <c r="R84" s="151">
        <v>1441.5855712890625</v>
      </c>
      <c r="S84" s="152">
        <f>IF(ROUND(R86,0)=0,"",ROUND(R84,0)/ROUND(R86,0)*100)</f>
        <v>6.070556537846258</v>
      </c>
      <c r="T84" s="134"/>
      <c r="U84" s="134"/>
      <c r="V84" s="134"/>
      <c r="W84" s="134"/>
      <c r="X84" s="134"/>
      <c r="Y84" s="134"/>
    </row>
    <row r="85" spans="1:25" ht="24.75" customHeight="1" x14ac:dyDescent="0.15">
      <c r="A85" s="350"/>
      <c r="B85" s="125" t="s">
        <v>76</v>
      </c>
      <c r="C85" s="153">
        <f>IF('4-1-3'!V49&lt;&gt;"",'4-1-3'!V49,"")</f>
        <v>1087.2598930481283</v>
      </c>
      <c r="D85" s="154">
        <f>IF('4-1-3'!W49&lt;&gt;"",'4-1-3'!W49,"")</f>
        <v>10.887571551656125</v>
      </c>
      <c r="E85" s="155">
        <f>IF(AND(ISNUMBER(D85),ISNUMBER(G85)),D85-G85,"")</f>
        <v>1.7920270308664232</v>
      </c>
      <c r="F85" s="153">
        <v>1326.4725406429038</v>
      </c>
      <c r="G85" s="154">
        <v>9.0955445207897014</v>
      </c>
      <c r="H85" s="155">
        <f>G85-J85</f>
        <v>1.6955445207897011</v>
      </c>
      <c r="I85" s="153">
        <v>915.85</v>
      </c>
      <c r="J85" s="154">
        <v>7.4</v>
      </c>
      <c r="K85" s="155">
        <f>J85-M85</f>
        <v>2.2000000000000002</v>
      </c>
      <c r="L85" s="153">
        <v>735.1</v>
      </c>
      <c r="M85" s="154">
        <v>5.2</v>
      </c>
      <c r="N85" s="155">
        <f>M85-P85</f>
        <v>-7.8</v>
      </c>
      <c r="O85" s="153">
        <v>2376</v>
      </c>
      <c r="P85" s="154">
        <v>13</v>
      </c>
      <c r="Q85" s="155">
        <f t="shared" si="0"/>
        <v>-21.827818472678288</v>
      </c>
      <c r="R85" s="156">
        <v>8272.9931640625</v>
      </c>
      <c r="S85" s="157">
        <f>IF(ROUND(R86,0)=0,"",ROUND(R85,0)/ROUND(R86,0)*100)</f>
        <v>34.827818472678288</v>
      </c>
      <c r="T85" s="134"/>
      <c r="U85" s="134"/>
      <c r="V85" s="134"/>
      <c r="W85" s="134"/>
      <c r="X85" s="134"/>
      <c r="Y85" s="134"/>
    </row>
    <row r="86" spans="1:25" ht="24.75" customHeight="1" x14ac:dyDescent="0.15">
      <c r="A86" s="356"/>
      <c r="B86" s="158" t="s">
        <v>22</v>
      </c>
      <c r="C86" s="159">
        <f>IF('4-1-3'!V50&lt;&gt;"",'4-1-3'!V50,"")</f>
        <v>9986.2479698950283</v>
      </c>
      <c r="D86" s="160">
        <f>IF('4-1-3'!W50&lt;&gt;"",'4-1-3'!W50,"")</f>
        <v>100</v>
      </c>
      <c r="E86" s="161" t="s">
        <v>81</v>
      </c>
      <c r="F86" s="159">
        <v>14583.761726535264</v>
      </c>
      <c r="G86" s="160">
        <v>100</v>
      </c>
      <c r="H86" s="161" t="s">
        <v>81</v>
      </c>
      <c r="I86" s="159">
        <v>12375.31</v>
      </c>
      <c r="J86" s="160">
        <v>100</v>
      </c>
      <c r="K86" s="161" t="s">
        <v>80</v>
      </c>
      <c r="L86" s="159">
        <v>14228.07</v>
      </c>
      <c r="M86" s="160">
        <v>100</v>
      </c>
      <c r="N86" s="161" t="s">
        <v>136</v>
      </c>
      <c r="O86" s="159">
        <v>18336</v>
      </c>
      <c r="P86" s="160">
        <v>100</v>
      </c>
      <c r="Q86" s="161" t="s">
        <v>81</v>
      </c>
      <c r="R86" s="162">
        <v>23753.56640625</v>
      </c>
      <c r="S86" s="163">
        <f>IF(ROUND(R86,0)=0,"",ROUND(R86,0)/ROUND(R86,0)*100)</f>
        <v>100</v>
      </c>
      <c r="T86" s="134"/>
      <c r="U86" s="134"/>
      <c r="V86" s="134"/>
      <c r="W86" s="134"/>
      <c r="X86" s="134"/>
      <c r="Y86" s="134"/>
    </row>
    <row r="87" spans="1:25" ht="24.75" customHeight="1" x14ac:dyDescent="0.15">
      <c r="A87" s="349" t="s">
        <v>35</v>
      </c>
      <c r="B87" s="123" t="s">
        <v>18</v>
      </c>
      <c r="C87" s="143">
        <f>IF('4-1-3'!V141&lt;&gt;"",'4-1-3'!V141,"")</f>
        <v>28105.937752470167</v>
      </c>
      <c r="D87" s="144">
        <f>IF('4-1-3'!W141&lt;&gt;"",'4-1-3'!W141,"")</f>
        <v>65.800665503400182</v>
      </c>
      <c r="E87" s="164">
        <f>IF(AND(ISNUMBER(D87),ISNUMBER(G87)),D87-G87,"")</f>
        <v>-1.875808921742717</v>
      </c>
      <c r="F87" s="143">
        <v>30563.516355174976</v>
      </c>
      <c r="G87" s="144">
        <v>67.676474425142899</v>
      </c>
      <c r="H87" s="164">
        <f>G87-J87</f>
        <v>-2.0235255748571035</v>
      </c>
      <c r="I87" s="143">
        <v>29469</v>
      </c>
      <c r="J87" s="144">
        <v>69.7</v>
      </c>
      <c r="K87" s="164">
        <f>J87-M87</f>
        <v>-0.59999999999999432</v>
      </c>
      <c r="L87" s="143">
        <v>30705.599999999999</v>
      </c>
      <c r="M87" s="144">
        <v>70.3</v>
      </c>
      <c r="N87" s="164">
        <f>M87-P87</f>
        <v>-6.1000000000000085</v>
      </c>
      <c r="O87" s="143">
        <v>35899</v>
      </c>
      <c r="P87" s="144">
        <v>76.400000000000006</v>
      </c>
      <c r="Q87" s="164">
        <f t="shared" si="0"/>
        <v>13.991779317916702</v>
      </c>
      <c r="R87" s="146">
        <v>36378.71484375</v>
      </c>
      <c r="S87" s="147">
        <f>IF(ROUND(R91,0)=0,"",ROUND(R87,0)/ROUND(R91,0)*100)</f>
        <v>62.408220682083304</v>
      </c>
      <c r="T87" s="134"/>
      <c r="U87" s="134"/>
      <c r="V87" s="134"/>
      <c r="W87" s="134"/>
      <c r="X87" s="134"/>
      <c r="Y87" s="134"/>
    </row>
    <row r="88" spans="1:25" ht="24.75" customHeight="1" x14ac:dyDescent="0.15">
      <c r="A88" s="350"/>
      <c r="B88" s="124" t="s">
        <v>78</v>
      </c>
      <c r="C88" s="148">
        <f>IF('4-1-3'!V142&lt;&gt;"",'4-1-3'!V142,"")</f>
        <v>5644.2386107070888</v>
      </c>
      <c r="D88" s="149">
        <f>IF('4-1-3'!W142&lt;&gt;"",'4-1-3'!W142,"")</f>
        <v>13.214099458818884</v>
      </c>
      <c r="E88" s="150">
        <f>IF(AND(ISNUMBER(D88),ISNUMBER(G88)),D88-G88,"")</f>
        <v>1.0040256288076943</v>
      </c>
      <c r="F88" s="148">
        <v>5514.217375702975</v>
      </c>
      <c r="G88" s="149">
        <v>12.21007383001119</v>
      </c>
      <c r="H88" s="150">
        <f>G88-J88</f>
        <v>1.4100738300111892</v>
      </c>
      <c r="I88" s="148">
        <v>4546.42</v>
      </c>
      <c r="J88" s="149">
        <v>10.8</v>
      </c>
      <c r="K88" s="150">
        <f>J88-M88</f>
        <v>-0.79999999999999893</v>
      </c>
      <c r="L88" s="148">
        <v>5044.9799999999996</v>
      </c>
      <c r="M88" s="149">
        <v>11.6</v>
      </c>
      <c r="N88" s="150">
        <f>M88-P88</f>
        <v>2.6999999999999993</v>
      </c>
      <c r="O88" s="148">
        <v>4171</v>
      </c>
      <c r="P88" s="149">
        <v>8.9</v>
      </c>
      <c r="Q88" s="150">
        <f t="shared" si="0"/>
        <v>-4.6339120290948443E-2</v>
      </c>
      <c r="R88" s="151">
        <v>5215.31689453125</v>
      </c>
      <c r="S88" s="152">
        <f>IF(ROUND(R91,0)=0,"",ROUND(R88,0)/ROUND(R91,0)*100)</f>
        <v>8.9463391202909488</v>
      </c>
      <c r="T88" s="134"/>
      <c r="U88" s="134"/>
      <c r="V88" s="134"/>
      <c r="W88" s="134"/>
      <c r="X88" s="134"/>
      <c r="Y88" s="134"/>
    </row>
    <row r="89" spans="1:25" ht="24.75" customHeight="1" x14ac:dyDescent="0.15">
      <c r="A89" s="350"/>
      <c r="B89" s="124" t="s">
        <v>84</v>
      </c>
      <c r="C89" s="148">
        <f>IF('4-1-3'!V143&lt;&gt;"",'4-1-3'!V143,"")</f>
        <v>5918.0245201450662</v>
      </c>
      <c r="D89" s="149">
        <f>IF('4-1-3'!W143&lt;&gt;"",'4-1-3'!W143,"")</f>
        <v>13.855077717759531</v>
      </c>
      <c r="E89" s="150">
        <f>IF(AND(ISNUMBER(D89),ISNUMBER(G89)),D89-G89,"")</f>
        <v>1.1650374252861386</v>
      </c>
      <c r="F89" s="148">
        <v>5730.9760492302867</v>
      </c>
      <c r="G89" s="149">
        <v>12.690040292473393</v>
      </c>
      <c r="H89" s="150">
        <f>G89-J89</f>
        <v>-1.3099597075266072</v>
      </c>
      <c r="I89" s="148">
        <v>5933.24</v>
      </c>
      <c r="J89" s="149">
        <v>14</v>
      </c>
      <c r="K89" s="150">
        <f>J89-M89</f>
        <v>2.5</v>
      </c>
      <c r="L89" s="148">
        <v>5016.29</v>
      </c>
      <c r="M89" s="149">
        <v>11.5</v>
      </c>
      <c r="N89" s="150">
        <f>M89-P89</f>
        <v>1.5999999999999996</v>
      </c>
      <c r="O89" s="148">
        <v>4664</v>
      </c>
      <c r="P89" s="149">
        <v>9.9</v>
      </c>
      <c r="Q89" s="150">
        <f t="shared" si="0"/>
        <v>-2.0604748507513886</v>
      </c>
      <c r="R89" s="151">
        <v>6972.05419921875</v>
      </c>
      <c r="S89" s="152">
        <f>IF(ROUND(R91,0)=0,"",ROUND(R89,0)/ROUND(R91,0)*100)</f>
        <v>11.960474850751389</v>
      </c>
      <c r="T89" s="134"/>
      <c r="U89" s="134"/>
      <c r="V89" s="134"/>
      <c r="W89" s="134"/>
      <c r="X89" s="134"/>
      <c r="Y89" s="134"/>
    </row>
    <row r="90" spans="1:25" ht="24.75" customHeight="1" x14ac:dyDescent="0.15">
      <c r="A90" s="350"/>
      <c r="B90" s="125" t="s">
        <v>76</v>
      </c>
      <c r="C90" s="153">
        <f>IF('4-1-3'!V144&lt;&gt;"",'4-1-3'!V144,"")</f>
        <v>3045.5582214664073</v>
      </c>
      <c r="D90" s="154">
        <f>IF('4-1-3'!W144&lt;&gt;"",'4-1-3'!W144,"")</f>
        <v>7.1301573200214161</v>
      </c>
      <c r="E90" s="155">
        <f>IF(AND(ISNUMBER(D90),ISNUMBER(G90)),D90-G90,"")</f>
        <v>-0.293254132351084</v>
      </c>
      <c r="F90" s="153">
        <v>3352.5026128058544</v>
      </c>
      <c r="G90" s="154">
        <v>7.4234114523725001</v>
      </c>
      <c r="H90" s="155">
        <f>G90-J90</f>
        <v>1.9234114523725001</v>
      </c>
      <c r="I90" s="153">
        <v>2333.5500000000002</v>
      </c>
      <c r="J90" s="154">
        <v>5.5</v>
      </c>
      <c r="K90" s="155">
        <f>J90-M90</f>
        <v>-1.0999999999999996</v>
      </c>
      <c r="L90" s="153">
        <v>2897.08</v>
      </c>
      <c r="M90" s="154">
        <v>6.6</v>
      </c>
      <c r="N90" s="155">
        <f>M90-P90</f>
        <v>1.7999999999999998</v>
      </c>
      <c r="O90" s="153">
        <v>2231</v>
      </c>
      <c r="P90" s="154">
        <v>4.8</v>
      </c>
      <c r="Q90" s="155">
        <f t="shared" si="0"/>
        <v>-11.884965346874356</v>
      </c>
      <c r="R90" s="156">
        <v>9725.5361328125</v>
      </c>
      <c r="S90" s="157">
        <f>IF(ROUND(R91,0)=0,"",ROUND(R90,0)/ROUND(R91,0)*100)</f>
        <v>16.684965346874357</v>
      </c>
      <c r="T90" s="134"/>
      <c r="U90" s="134"/>
      <c r="V90" s="134"/>
      <c r="W90" s="134"/>
      <c r="X90" s="134"/>
      <c r="Y90" s="134"/>
    </row>
    <row r="91" spans="1:25" ht="24.75" customHeight="1" x14ac:dyDescent="0.15">
      <c r="A91" s="356"/>
      <c r="B91" s="158" t="s">
        <v>22</v>
      </c>
      <c r="C91" s="159">
        <f>IF('4-1-3'!V145&lt;&gt;"",'4-1-3'!V145,"")</f>
        <v>42713.759104788725</v>
      </c>
      <c r="D91" s="165">
        <f>IF('4-1-3'!W145&lt;&gt;"",'4-1-3'!W145,"")</f>
        <v>100</v>
      </c>
      <c r="E91" s="161" t="s">
        <v>81</v>
      </c>
      <c r="F91" s="159">
        <v>45161.212392914102</v>
      </c>
      <c r="G91" s="165">
        <v>100</v>
      </c>
      <c r="H91" s="161" t="s">
        <v>99</v>
      </c>
      <c r="I91" s="159">
        <v>42282.2</v>
      </c>
      <c r="J91" s="165">
        <v>100</v>
      </c>
      <c r="K91" s="161" t="s">
        <v>137</v>
      </c>
      <c r="L91" s="159">
        <v>43663.95</v>
      </c>
      <c r="M91" s="165">
        <v>100</v>
      </c>
      <c r="N91" s="161" t="s">
        <v>81</v>
      </c>
      <c r="O91" s="159">
        <v>46965</v>
      </c>
      <c r="P91" s="165">
        <v>100</v>
      </c>
      <c r="Q91" s="161" t="s">
        <v>81</v>
      </c>
      <c r="R91" s="162">
        <v>58291.62109375</v>
      </c>
      <c r="S91" s="166">
        <f>IF(ROUND(R91,0)=0,"",ROUND(R91,0)/ROUND(R91,0)*100)</f>
        <v>100</v>
      </c>
      <c r="T91" s="134"/>
      <c r="U91" s="134"/>
      <c r="V91" s="134"/>
      <c r="W91" s="134"/>
      <c r="X91" s="134"/>
      <c r="Y91" s="134"/>
    </row>
    <row r="92" spans="1:25" ht="24.75" customHeight="1" x14ac:dyDescent="0.15">
      <c r="A92" s="349" t="s">
        <v>53</v>
      </c>
      <c r="B92" s="123" t="s">
        <v>18</v>
      </c>
      <c r="C92" s="143">
        <f>IF('4-1-3'!V181&lt;&gt;"",'4-1-3'!V181,"")</f>
        <v>23679.337387503841</v>
      </c>
      <c r="D92" s="144">
        <f>IF('4-1-3'!W181&lt;&gt;"",'4-1-3'!W181,"")</f>
        <v>70.629324804317136</v>
      </c>
      <c r="E92" s="164">
        <f>IF(AND(ISNUMBER(D92),ISNUMBER(G92)),D92-G92,"")</f>
        <v>-3.4214017307992179</v>
      </c>
      <c r="F92" s="143">
        <v>27810.478673700178</v>
      </c>
      <c r="G92" s="144">
        <v>74.050726535116354</v>
      </c>
      <c r="H92" s="164">
        <f>G92-J92</f>
        <v>2.1507265351163483</v>
      </c>
      <c r="I92" s="143">
        <v>26195</v>
      </c>
      <c r="J92" s="144">
        <v>71.900000000000006</v>
      </c>
      <c r="K92" s="164">
        <f>J92-M92</f>
        <v>-7.2999999999999972</v>
      </c>
      <c r="L92" s="143">
        <v>29790.33</v>
      </c>
      <c r="M92" s="144">
        <v>79.2</v>
      </c>
      <c r="N92" s="164">
        <f>M92-P92</f>
        <v>1.7000000000000028</v>
      </c>
      <c r="O92" s="143">
        <v>31872</v>
      </c>
      <c r="P92" s="144">
        <v>77.5</v>
      </c>
      <c r="Q92" s="164">
        <f t="shared" si="0"/>
        <v>7.7194488262039584</v>
      </c>
      <c r="R92" s="146">
        <v>30080.935546875</v>
      </c>
      <c r="S92" s="147">
        <f>IF(ROUND(R96,0)=0,"",ROUND(R92,0)/ROUND(R96,0)*100)</f>
        <v>69.780551173796042</v>
      </c>
      <c r="T92" s="134"/>
      <c r="U92" s="134"/>
      <c r="V92" s="134"/>
      <c r="W92" s="134"/>
      <c r="X92" s="134"/>
      <c r="Y92" s="134"/>
    </row>
    <row r="93" spans="1:25" ht="24.75" customHeight="1" x14ac:dyDescent="0.15">
      <c r="A93" s="350"/>
      <c r="B93" s="124" t="s">
        <v>83</v>
      </c>
      <c r="C93" s="148">
        <f>IF('4-1-3'!V182&lt;&gt;"",'4-1-3'!V182,"")</f>
        <v>4516.2931904697307</v>
      </c>
      <c r="D93" s="149">
        <f>IF('4-1-3'!W182&lt;&gt;"",'4-1-3'!W182,"")</f>
        <v>13.47093178500625</v>
      </c>
      <c r="E93" s="150">
        <f>IF(AND(ISNUMBER(D93),ISNUMBER(G93)),D93-G93,"")</f>
        <v>2.1841998699171015</v>
      </c>
      <c r="F93" s="148">
        <v>4238.8431809849326</v>
      </c>
      <c r="G93" s="149">
        <v>11.286731915089149</v>
      </c>
      <c r="H93" s="150">
        <f>G93-J93</f>
        <v>-0.51326808491085174</v>
      </c>
      <c r="I93" s="148">
        <v>4283.74</v>
      </c>
      <c r="J93" s="149">
        <v>11.8</v>
      </c>
      <c r="K93" s="150">
        <f>J93-M93</f>
        <v>2.9000000000000004</v>
      </c>
      <c r="L93" s="148">
        <v>3341.07</v>
      </c>
      <c r="M93" s="149">
        <v>8.9</v>
      </c>
      <c r="N93" s="150">
        <f>M93-P93</f>
        <v>0.40000000000000036</v>
      </c>
      <c r="O93" s="148">
        <v>3476</v>
      </c>
      <c r="P93" s="149">
        <v>8.5</v>
      </c>
      <c r="Q93" s="150">
        <f t="shared" si="0"/>
        <v>-0.90892641737032598</v>
      </c>
      <c r="R93" s="151">
        <v>4055.692626953125</v>
      </c>
      <c r="S93" s="152">
        <f>IF(ROUND(R96,0)=0,"",ROUND(R93,0)/ROUND(R96,0)*100)</f>
        <v>9.408926417370326</v>
      </c>
      <c r="T93" s="134"/>
      <c r="U93" s="134"/>
      <c r="V93" s="134"/>
      <c r="W93" s="134"/>
      <c r="X93" s="134"/>
      <c r="Y93" s="134"/>
    </row>
    <row r="94" spans="1:25" ht="24.75" customHeight="1" x14ac:dyDescent="0.15">
      <c r="A94" s="350"/>
      <c r="B94" s="124" t="s">
        <v>92</v>
      </c>
      <c r="C94" s="148">
        <f>IF('4-1-3'!V183&lt;&gt;"",'4-1-3'!V183,"")</f>
        <v>3907.0335506970423</v>
      </c>
      <c r="D94" s="149">
        <f>IF('4-1-3'!W183&lt;&gt;"",'4-1-3'!W183,"")</f>
        <v>11.653668223806465</v>
      </c>
      <c r="E94" s="150">
        <f>IF(AND(ISNUMBER(D94),ISNUMBER(G94)),D94-G94,"")</f>
        <v>1.0468955998674048</v>
      </c>
      <c r="F94" s="148">
        <v>3983.477781476714</v>
      </c>
      <c r="G94" s="149">
        <v>10.60677262393906</v>
      </c>
      <c r="H94" s="150">
        <f>G94-J94</f>
        <v>-9.3227376060939449E-2</v>
      </c>
      <c r="I94" s="148">
        <v>3913.85</v>
      </c>
      <c r="J94" s="149">
        <v>10.7</v>
      </c>
      <c r="K94" s="150">
        <f>J94-M94</f>
        <v>2.1999999999999993</v>
      </c>
      <c r="L94" s="148">
        <v>3207.97</v>
      </c>
      <c r="M94" s="149">
        <v>8.5</v>
      </c>
      <c r="N94" s="150">
        <f>M94-P94</f>
        <v>-0.30000000000000071</v>
      </c>
      <c r="O94" s="148">
        <v>3633</v>
      </c>
      <c r="P94" s="149">
        <v>8.8000000000000007</v>
      </c>
      <c r="Q94" s="150">
        <f t="shared" si="0"/>
        <v>0.19834833441588628</v>
      </c>
      <c r="R94" s="151">
        <v>3708.23974609375</v>
      </c>
      <c r="S94" s="152">
        <f>IF(ROUND(R96,0)=0,"",ROUND(R94,0)/ROUND(R96,0)*100)</f>
        <v>8.6016516655841144</v>
      </c>
      <c r="T94" s="134"/>
      <c r="U94" s="134"/>
      <c r="V94" s="134"/>
      <c r="W94" s="134"/>
      <c r="X94" s="134"/>
      <c r="Y94" s="134"/>
    </row>
    <row r="95" spans="1:25" ht="24.75" customHeight="1" x14ac:dyDescent="0.15">
      <c r="A95" s="350"/>
      <c r="B95" s="125" t="s">
        <v>76</v>
      </c>
      <c r="C95" s="153">
        <f>IF('4-1-3'!V184&lt;&gt;"",'4-1-3'!V184,"")</f>
        <v>1423.5481820217137</v>
      </c>
      <c r="D95" s="154">
        <f>IF('4-1-3'!W184&lt;&gt;"",'4-1-3'!W184,"")</f>
        <v>4.2460751868701543</v>
      </c>
      <c r="E95" s="155">
        <f>IF(AND(ISNUMBER(D95),ISNUMBER(G95)),D95-G95,"")</f>
        <v>0.19030626101471437</v>
      </c>
      <c r="F95" s="153">
        <v>1523.1839104842534</v>
      </c>
      <c r="G95" s="154">
        <v>4.0557689258554399</v>
      </c>
      <c r="H95" s="155">
        <f>G95-J95</f>
        <v>-1.5442310741445597</v>
      </c>
      <c r="I95" s="153">
        <v>2031.31</v>
      </c>
      <c r="J95" s="154">
        <v>5.6</v>
      </c>
      <c r="K95" s="155">
        <f>J95-M95</f>
        <v>2.1999999999999997</v>
      </c>
      <c r="L95" s="153">
        <v>1291.95</v>
      </c>
      <c r="M95" s="154">
        <v>3.4</v>
      </c>
      <c r="N95" s="155">
        <f>M95-P95</f>
        <v>-1.8000000000000003</v>
      </c>
      <c r="O95" s="153">
        <v>2138</v>
      </c>
      <c r="P95" s="154">
        <v>5.2</v>
      </c>
      <c r="Q95" s="155">
        <f t="shared" si="0"/>
        <v>-7.0088707432495125</v>
      </c>
      <c r="R95" s="156">
        <v>5263.37255859375</v>
      </c>
      <c r="S95" s="157">
        <f>IF(ROUND(R96,0)=0,"",ROUND(R95,0)/ROUND(R96,0)*100)</f>
        <v>12.208870743249513</v>
      </c>
      <c r="T95" s="134"/>
      <c r="U95" s="134"/>
      <c r="V95" s="134"/>
      <c r="W95" s="134"/>
      <c r="X95" s="134"/>
      <c r="Y95" s="134"/>
    </row>
    <row r="96" spans="1:25" s="173" customFormat="1" ht="24.75" customHeight="1" thickBot="1" x14ac:dyDescent="0.2">
      <c r="A96" s="351"/>
      <c r="B96" s="167" t="s">
        <v>22</v>
      </c>
      <c r="C96" s="168">
        <f>IF('4-1-3'!V185&lt;&gt;"",'4-1-3'!V185,"")</f>
        <v>33526.212310692325</v>
      </c>
      <c r="D96" s="169">
        <f>IF('4-1-3'!W185&lt;&gt;"",'4-1-3'!W185,"")</f>
        <v>100</v>
      </c>
      <c r="E96" s="170" t="s">
        <v>81</v>
      </c>
      <c r="F96" s="168">
        <v>37555.983546646079</v>
      </c>
      <c r="G96" s="169">
        <v>100</v>
      </c>
      <c r="H96" s="170" t="s">
        <v>99</v>
      </c>
      <c r="I96" s="168">
        <v>36423.910000000003</v>
      </c>
      <c r="J96" s="169">
        <v>100</v>
      </c>
      <c r="K96" s="170" t="s">
        <v>102</v>
      </c>
      <c r="L96" s="168">
        <v>37631.32</v>
      </c>
      <c r="M96" s="169">
        <v>100</v>
      </c>
      <c r="N96" s="170" t="s">
        <v>137</v>
      </c>
      <c r="O96" s="168">
        <v>41119</v>
      </c>
      <c r="P96" s="169">
        <v>100</v>
      </c>
      <c r="Q96" s="170" t="s">
        <v>81</v>
      </c>
      <c r="R96" s="171">
        <v>43108.23828125</v>
      </c>
      <c r="S96" s="172">
        <f>IF(ROUND(R96,0)=0,"",ROUND(R96,0)/ROUND(R96,0)*100)</f>
        <v>100</v>
      </c>
      <c r="T96" s="134"/>
      <c r="U96" s="134"/>
      <c r="V96" s="134"/>
      <c r="W96" s="134"/>
      <c r="X96" s="134"/>
      <c r="Y96" s="134"/>
    </row>
    <row r="97" spans="1:25" s="179" customFormat="1" ht="24.75" customHeight="1" thickTop="1" x14ac:dyDescent="0.15">
      <c r="A97" s="352" t="s">
        <v>64</v>
      </c>
      <c r="B97" s="123" t="s">
        <v>18</v>
      </c>
      <c r="C97" s="174">
        <f>IF('4-1-3'!V186&lt;&gt;"",'4-1-3'!V186,"")</f>
        <v>103753.84182620182</v>
      </c>
      <c r="D97" s="175">
        <f>IF('4-1-3'!W186&lt;&gt;"",'4-1-3'!W186,"")</f>
        <v>70.057450661977626</v>
      </c>
      <c r="E97" s="176">
        <f>IF(AND(ISNUMBER(D97),ISNUMBER(G97)),D97-G97,"")</f>
        <v>-1.6545863236018761</v>
      </c>
      <c r="F97" s="174">
        <v>121964.97539930255</v>
      </c>
      <c r="G97" s="175">
        <v>71.712036985579502</v>
      </c>
      <c r="H97" s="176">
        <f>G97-J97</f>
        <v>-0.88796301442049241</v>
      </c>
      <c r="I97" s="174">
        <v>122472.94</v>
      </c>
      <c r="J97" s="175">
        <v>72.599999999999994</v>
      </c>
      <c r="K97" s="176">
        <f>J97-M97</f>
        <v>-4.1000000000000085</v>
      </c>
      <c r="L97" s="174">
        <v>137269.47</v>
      </c>
      <c r="M97" s="175">
        <v>76.7</v>
      </c>
      <c r="N97" s="176">
        <f>M97-P97</f>
        <v>2</v>
      </c>
      <c r="O97" s="174">
        <v>157597</v>
      </c>
      <c r="P97" s="175">
        <v>74.7</v>
      </c>
      <c r="Q97" s="176">
        <f t="shared" si="0"/>
        <v>8.2754811391844783</v>
      </c>
      <c r="R97" s="177">
        <v>166600.203125</v>
      </c>
      <c r="S97" s="178">
        <f>IF(ROUND(R101,0)=0,"",ROUND(R97,0)/ROUND(R101,0)*100)</f>
        <v>66.424518860815525</v>
      </c>
      <c r="T97" s="134"/>
      <c r="U97" s="134"/>
      <c r="V97" s="134"/>
      <c r="W97" s="134"/>
      <c r="X97" s="134"/>
      <c r="Y97" s="134"/>
    </row>
    <row r="98" spans="1:25" s="179" customFormat="1" ht="24.75" customHeight="1" x14ac:dyDescent="0.15">
      <c r="A98" s="353"/>
      <c r="B98" s="124" t="s">
        <v>83</v>
      </c>
      <c r="C98" s="148">
        <f>IF('4-1-3'!V187&lt;&gt;"",'4-1-3'!V187,"")</f>
        <v>16814.970389072514</v>
      </c>
      <c r="D98" s="149">
        <f>IF('4-1-3'!W187&lt;&gt;"",'4-1-3'!W187,"")</f>
        <v>11.353930974318569</v>
      </c>
      <c r="E98" s="150">
        <f>IF(AND(ISNUMBER(D98),ISNUMBER(G98)),D98-G98,"")</f>
        <v>-0.46523465149169674</v>
      </c>
      <c r="F98" s="148">
        <v>20101.566004631914</v>
      </c>
      <c r="G98" s="149">
        <v>11.819165625810266</v>
      </c>
      <c r="H98" s="150">
        <f>G98-J98</f>
        <v>1.9191656258102654</v>
      </c>
      <c r="I98" s="148">
        <v>16633.29</v>
      </c>
      <c r="J98" s="149">
        <v>9.9</v>
      </c>
      <c r="K98" s="150">
        <f>J98-M98</f>
        <v>0.20000000000000107</v>
      </c>
      <c r="L98" s="148">
        <v>17455.73</v>
      </c>
      <c r="M98" s="149">
        <v>9.6999999999999993</v>
      </c>
      <c r="N98" s="150">
        <f>M98-P98</f>
        <v>1.5</v>
      </c>
      <c r="O98" s="148">
        <v>17301</v>
      </c>
      <c r="P98" s="149">
        <v>8.1999999999999993</v>
      </c>
      <c r="Q98" s="150">
        <f t="shared" si="0"/>
        <v>-0.6871700204536495</v>
      </c>
      <c r="R98" s="151">
        <v>22290.484375</v>
      </c>
      <c r="S98" s="152">
        <f>IF(ROUND(R101,0)=0,"",ROUND(R98,0)/ROUND(R101,0)*100)</f>
        <v>8.8871700204536488</v>
      </c>
      <c r="T98" s="134"/>
      <c r="U98" s="134"/>
      <c r="V98" s="134"/>
      <c r="W98" s="134"/>
      <c r="X98" s="134"/>
      <c r="Y98" s="134"/>
    </row>
    <row r="99" spans="1:25" s="179" customFormat="1" ht="24.75" customHeight="1" x14ac:dyDescent="0.15">
      <c r="A99" s="353"/>
      <c r="B99" s="124" t="s">
        <v>84</v>
      </c>
      <c r="C99" s="148">
        <f>IF('4-1-3'!V188&lt;&gt;"",'4-1-3'!V188,"")</f>
        <v>19202.618794252747</v>
      </c>
      <c r="D99" s="149">
        <f>IF('4-1-3'!W188&lt;&gt;"",'4-1-3'!W188,"")</f>
        <v>12.966136916767063</v>
      </c>
      <c r="E99" s="150">
        <f>IF(AND(ISNUMBER(D99),ISNUMBER(G99)),D99-G99,"")</f>
        <v>1.7882365159516826</v>
      </c>
      <c r="F99" s="148">
        <v>19010.92765884546</v>
      </c>
      <c r="G99" s="149">
        <v>11.17790040081538</v>
      </c>
      <c r="H99" s="150">
        <f>G99-J99</f>
        <v>-0.52209959918461912</v>
      </c>
      <c r="I99" s="148">
        <v>19809.48</v>
      </c>
      <c r="J99" s="149">
        <v>11.7</v>
      </c>
      <c r="K99" s="150">
        <f>J99-M99</f>
        <v>2.5</v>
      </c>
      <c r="L99" s="148">
        <v>16438.82</v>
      </c>
      <c r="M99" s="149">
        <v>9.1999999999999993</v>
      </c>
      <c r="N99" s="150">
        <f>M99-P99</f>
        <v>-0.80000000000000071</v>
      </c>
      <c r="O99" s="148">
        <v>21009</v>
      </c>
      <c r="P99" s="149">
        <v>10</v>
      </c>
      <c r="Q99" s="150">
        <f t="shared" si="0"/>
        <v>0.84131078780436219</v>
      </c>
      <c r="R99" s="151">
        <v>22971.25390625</v>
      </c>
      <c r="S99" s="152">
        <f>IF(ROUND(R101,0)=0,"",ROUND(R99,0)/ROUND(R101,0)*100)</f>
        <v>9.1586892121956378</v>
      </c>
      <c r="T99" s="2"/>
      <c r="U99" s="134"/>
      <c r="V99" s="134"/>
      <c r="W99" s="134"/>
      <c r="X99" s="134"/>
      <c r="Y99" s="134"/>
    </row>
    <row r="100" spans="1:25" s="179" customFormat="1" ht="24.75" customHeight="1" x14ac:dyDescent="0.15">
      <c r="A100" s="353"/>
      <c r="B100" s="125" t="s">
        <v>76</v>
      </c>
      <c r="C100" s="153">
        <f>IF('4-1-3'!V189&lt;&gt;"",'4-1-3'!V189,"")</f>
        <v>8326.7952973463416</v>
      </c>
      <c r="D100" s="154">
        <f>IF('4-1-3'!W189&lt;&gt;"",'4-1-3'!W189,"")</f>
        <v>5.6224814469367379</v>
      </c>
      <c r="E100" s="155">
        <f>IF(AND(ISNUMBER(D100),ISNUMBER(G100)),D100-G100,"")</f>
        <v>0.33158445914186707</v>
      </c>
      <c r="F100" s="153">
        <v>8998.5468002590551</v>
      </c>
      <c r="G100" s="154">
        <v>5.2908969877948708</v>
      </c>
      <c r="H100" s="155">
        <f>G100-J100</f>
        <v>-0.50910301220512899</v>
      </c>
      <c r="I100" s="153">
        <v>9867.65</v>
      </c>
      <c r="J100" s="154">
        <v>5.8</v>
      </c>
      <c r="K100" s="155">
        <f>J100-M100</f>
        <v>1.3999999999999995</v>
      </c>
      <c r="L100" s="153">
        <v>7919.53</v>
      </c>
      <c r="M100" s="154">
        <v>4.4000000000000004</v>
      </c>
      <c r="N100" s="155">
        <f>M100-P100</f>
        <v>-2.6999999999999993</v>
      </c>
      <c r="O100" s="153">
        <v>14926</v>
      </c>
      <c r="P100" s="154">
        <v>7.1</v>
      </c>
      <c r="Q100" s="155">
        <f t="shared" si="0"/>
        <v>-8.4292231999393969</v>
      </c>
      <c r="R100" s="156">
        <v>38948.60546875</v>
      </c>
      <c r="S100" s="157">
        <f>IF(ROUND(R101,0)=0,"",ROUND(R100,0)/ROUND(R101,0)*100)</f>
        <v>15.529223199939397</v>
      </c>
      <c r="T100" s="2"/>
      <c r="U100" s="134"/>
      <c r="V100" s="134"/>
      <c r="W100" s="134"/>
      <c r="X100" s="134"/>
      <c r="Y100" s="134"/>
    </row>
    <row r="101" spans="1:25" s="179" customFormat="1" ht="24.75" customHeight="1" x14ac:dyDescent="0.15">
      <c r="A101" s="180"/>
      <c r="B101" s="136"/>
      <c r="C101" s="181">
        <f>IF('4-1-3'!V190&lt;&gt;"",'4-1-3'!V190,"")</f>
        <v>148098.22630687343</v>
      </c>
      <c r="D101" s="160">
        <f>IF('4-1-3'!W190&lt;&gt;"",'4-1-3'!W190,"")</f>
        <v>100</v>
      </c>
      <c r="E101" s="161" t="s">
        <v>81</v>
      </c>
      <c r="F101" s="181">
        <v>170076.01586303895</v>
      </c>
      <c r="G101" s="160">
        <v>100</v>
      </c>
      <c r="H101" s="161" t="s">
        <v>81</v>
      </c>
      <c r="I101" s="181">
        <v>168783.35999999999</v>
      </c>
      <c r="J101" s="160">
        <v>100</v>
      </c>
      <c r="K101" s="161" t="s">
        <v>81</v>
      </c>
      <c r="L101" s="181">
        <v>179083.55</v>
      </c>
      <c r="M101" s="160">
        <v>100</v>
      </c>
      <c r="N101" s="161" t="s">
        <v>81</v>
      </c>
      <c r="O101" s="181">
        <v>210833</v>
      </c>
      <c r="P101" s="160">
        <v>100</v>
      </c>
      <c r="Q101" s="161" t="s">
        <v>81</v>
      </c>
      <c r="R101" s="181">
        <v>250810.546875</v>
      </c>
      <c r="S101" s="163">
        <f>IF(ROUND(R101,0)=0,"",ROUND(R101,0)/ROUND(R101,0)*100)</f>
        <v>100</v>
      </c>
      <c r="T101" s="2"/>
      <c r="U101" s="134"/>
      <c r="V101" s="134"/>
      <c r="W101" s="134"/>
      <c r="X101" s="134"/>
      <c r="Y101" s="134"/>
    </row>
    <row r="102" spans="1:25" s="179" customFormat="1" x14ac:dyDescent="0.15">
      <c r="A102" s="2"/>
      <c r="B102" s="2"/>
      <c r="C102" s="2"/>
      <c r="D102" s="2"/>
      <c r="E102" s="2"/>
      <c r="F102" s="134"/>
      <c r="G102" s="4"/>
      <c r="H102" s="4"/>
      <c r="I102" s="134"/>
      <c r="J102" s="4"/>
      <c r="K102" s="4"/>
      <c r="L102" s="4"/>
      <c r="M102" s="3"/>
      <c r="N102" s="2"/>
      <c r="O102" s="2"/>
      <c r="P102" s="2" t="str">
        <f>SUBSTITUTE('4-1-3'!P192,"2．","（注）")</f>
        <v>（注）無効回答企業 179社を除く</v>
      </c>
      <c r="Q102" s="134"/>
      <c r="R102" s="134"/>
      <c r="S102" s="134"/>
      <c r="T102" s="2"/>
      <c r="U102" s="2"/>
      <c r="V102" s="2"/>
      <c r="W102" s="2"/>
      <c r="X102" s="2"/>
      <c r="Y102" s="2"/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3"/>
  <pageMargins left="0.59055118110236227" right="0.59055118110236227" top="0.98425196850393704" bottom="0.98425196850393704" header="0.51181102362204722" footer="0.51181102362204722"/>
  <pageSetup paperSize="9" scale="2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W192"/>
  <sheetViews>
    <sheetView view="pageBreakPreview" zoomScale="60" zoomScaleNormal="85" workbookViewId="0"/>
  </sheetViews>
  <sheetFormatPr defaultColWidth="9" defaultRowHeight="13.5" x14ac:dyDescent="0.15"/>
  <cols>
    <col min="1" max="1" width="4.875" style="6" customWidth="1"/>
    <col min="2" max="2" width="12.5" style="37" customWidth="1"/>
    <col min="3" max="3" width="20.375" style="6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2" customWidth="1"/>
    <col min="21" max="21" width="6.375" style="38" customWidth="1"/>
    <col min="22" max="22" width="8.75" style="39" customWidth="1"/>
    <col min="23" max="23" width="6.375" style="38" customWidth="1"/>
    <col min="24" max="16384" width="9" style="6"/>
  </cols>
  <sheetData>
    <row r="1" spans="1:23" ht="17.25" customHeight="1" x14ac:dyDescent="0.15">
      <c r="A1" s="1" t="s">
        <v>146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s="10" customFormat="1" ht="20.100000000000001" customHeight="1" x14ac:dyDescent="0.15">
      <c r="A4" s="11"/>
      <c r="B4" s="12"/>
      <c r="C4" s="13" t="s">
        <v>2</v>
      </c>
      <c r="D4" s="306" t="s">
        <v>147</v>
      </c>
      <c r="E4" s="307"/>
      <c r="F4" s="310" t="s">
        <v>148</v>
      </c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2"/>
      <c r="V4" s="306" t="s">
        <v>149</v>
      </c>
      <c r="W4" s="307"/>
    </row>
    <row r="5" spans="1:23" s="10" customFormat="1" ht="39.950000000000003" customHeight="1" x14ac:dyDescent="0.15">
      <c r="A5" s="14" t="s">
        <v>6</v>
      </c>
      <c r="B5" s="15"/>
      <c r="C5" s="16" t="s">
        <v>7</v>
      </c>
      <c r="D5" s="308"/>
      <c r="E5" s="309"/>
      <c r="F5" s="348" t="s">
        <v>150</v>
      </c>
      <c r="G5" s="318"/>
      <c r="H5" s="317" t="s">
        <v>151</v>
      </c>
      <c r="I5" s="318"/>
      <c r="J5" s="317" t="s">
        <v>152</v>
      </c>
      <c r="K5" s="318"/>
      <c r="L5" s="317" t="s">
        <v>153</v>
      </c>
      <c r="M5" s="318"/>
      <c r="N5" s="317" t="s">
        <v>154</v>
      </c>
      <c r="O5" s="318"/>
      <c r="P5" s="317" t="s">
        <v>155</v>
      </c>
      <c r="Q5" s="318"/>
      <c r="R5" s="317" t="s">
        <v>156</v>
      </c>
      <c r="S5" s="318"/>
      <c r="T5" s="319" t="s">
        <v>133</v>
      </c>
      <c r="U5" s="320"/>
      <c r="V5" s="313"/>
      <c r="W5" s="314"/>
    </row>
    <row r="6" spans="1:23" s="10" customFormat="1" ht="21.6" customHeight="1" x14ac:dyDescent="0.15">
      <c r="A6" s="296" t="s">
        <v>16</v>
      </c>
      <c r="B6" s="301" t="s">
        <v>17</v>
      </c>
      <c r="C6" s="17" t="s">
        <v>18</v>
      </c>
      <c r="D6" s="242">
        <v>72</v>
      </c>
      <c r="E6" s="243">
        <v>100</v>
      </c>
      <c r="F6" s="242">
        <v>134.5</v>
      </c>
      <c r="G6" s="243">
        <v>50</v>
      </c>
      <c r="H6" s="242">
        <v>108</v>
      </c>
      <c r="I6" s="243">
        <v>33.333333333333336</v>
      </c>
      <c r="J6" s="242">
        <v>735.83098591549265</v>
      </c>
      <c r="K6" s="243">
        <v>52.112676056338024</v>
      </c>
      <c r="L6" s="242">
        <v>590.89743589743534</v>
      </c>
      <c r="M6" s="243">
        <v>71.428571428571416</v>
      </c>
      <c r="N6" s="242">
        <v>401.15189873417762</v>
      </c>
      <c r="O6" s="243">
        <v>84.810126582278485</v>
      </c>
      <c r="P6" s="242">
        <v>87.400000000000034</v>
      </c>
      <c r="Q6" s="243">
        <v>93.877551020408163</v>
      </c>
      <c r="R6" s="242">
        <v>22.736842105263161</v>
      </c>
      <c r="S6" s="243">
        <v>94.73684210526315</v>
      </c>
      <c r="T6" s="242">
        <v>48.529411764705848</v>
      </c>
      <c r="U6" s="243">
        <v>97.058823529411768</v>
      </c>
      <c r="V6" s="242">
        <v>2201.0465744170747</v>
      </c>
      <c r="W6" s="243">
        <v>62.100035088114751</v>
      </c>
    </row>
    <row r="7" spans="1:23" s="10" customFormat="1" ht="21.6" customHeight="1" x14ac:dyDescent="0.15">
      <c r="A7" s="296"/>
      <c r="B7" s="297"/>
      <c r="C7" s="18" t="s">
        <v>157</v>
      </c>
      <c r="D7" s="244"/>
      <c r="E7" s="245"/>
      <c r="F7" s="244">
        <v>44.833333333333336</v>
      </c>
      <c r="G7" s="245">
        <v>16.666666666666668</v>
      </c>
      <c r="H7" s="244">
        <v>81</v>
      </c>
      <c r="I7" s="245">
        <v>25</v>
      </c>
      <c r="J7" s="244">
        <v>178.98591549295776</v>
      </c>
      <c r="K7" s="245">
        <v>12.676056338028173</v>
      </c>
      <c r="L7" s="244">
        <v>85.948717948717928</v>
      </c>
      <c r="M7" s="245">
        <v>10.389610389610395</v>
      </c>
      <c r="N7" s="244">
        <v>17.962025316455694</v>
      </c>
      <c r="O7" s="245">
        <v>3.7974683544303756</v>
      </c>
      <c r="P7" s="244">
        <v>1.9</v>
      </c>
      <c r="Q7" s="245">
        <v>2.0408163265306114</v>
      </c>
      <c r="R7" s="244">
        <v>1.263157894736842</v>
      </c>
      <c r="S7" s="245">
        <v>5.2631578947368407</v>
      </c>
      <c r="T7" s="244"/>
      <c r="U7" s="245"/>
      <c r="V7" s="244">
        <v>411.89314998620148</v>
      </c>
      <c r="W7" s="245">
        <v>11.62109851013555</v>
      </c>
    </row>
    <row r="8" spans="1:23" s="10" customFormat="1" ht="21.6" customHeight="1" x14ac:dyDescent="0.15">
      <c r="A8" s="296"/>
      <c r="B8" s="298"/>
      <c r="C8" s="18" t="s">
        <v>158</v>
      </c>
      <c r="D8" s="244"/>
      <c r="E8" s="245"/>
      <c r="F8" s="244">
        <v>89.666666666666671</v>
      </c>
      <c r="G8" s="245">
        <v>33.333333333333336</v>
      </c>
      <c r="H8" s="244">
        <v>135</v>
      </c>
      <c r="I8" s="245">
        <v>41.666666666666664</v>
      </c>
      <c r="J8" s="244">
        <v>497.18309859154914</v>
      </c>
      <c r="K8" s="245">
        <v>35.2112676056338</v>
      </c>
      <c r="L8" s="244">
        <v>150.41025641025638</v>
      </c>
      <c r="M8" s="245">
        <v>18.181818181818194</v>
      </c>
      <c r="N8" s="244">
        <v>53.886075949367097</v>
      </c>
      <c r="O8" s="245">
        <v>11.392405063291131</v>
      </c>
      <c r="P8" s="244">
        <v>3.8</v>
      </c>
      <c r="Q8" s="245">
        <v>4.0816326530612228</v>
      </c>
      <c r="R8" s="244"/>
      <c r="S8" s="245"/>
      <c r="T8" s="244">
        <v>1.4705882352941178</v>
      </c>
      <c r="U8" s="245">
        <v>2.9411764705882377</v>
      </c>
      <c r="V8" s="244">
        <v>931.41668585313334</v>
      </c>
      <c r="W8" s="245">
        <v>26.278866401749699</v>
      </c>
    </row>
    <row r="9" spans="1:23" s="10" customFormat="1" ht="21.6" customHeight="1" x14ac:dyDescent="0.15">
      <c r="A9" s="19"/>
      <c r="B9" s="20"/>
      <c r="C9" s="21" t="s">
        <v>159</v>
      </c>
      <c r="D9" s="246"/>
      <c r="E9" s="247"/>
      <c r="F9" s="246"/>
      <c r="G9" s="247"/>
      <c r="H9" s="246"/>
      <c r="I9" s="247"/>
      <c r="J9" s="246"/>
      <c r="K9" s="247"/>
      <c r="L9" s="246"/>
      <c r="M9" s="247"/>
      <c r="N9" s="246"/>
      <c r="O9" s="247"/>
      <c r="P9" s="246"/>
      <c r="Q9" s="247"/>
      <c r="R9" s="246"/>
      <c r="S9" s="247"/>
      <c r="T9" s="246"/>
      <c r="U9" s="247"/>
      <c r="V9" s="246"/>
      <c r="W9" s="247"/>
    </row>
    <row r="10" spans="1:23" s="10" customFormat="1" ht="21.6" customHeight="1" x14ac:dyDescent="0.15">
      <c r="A10" s="22"/>
      <c r="B10" s="20"/>
      <c r="C10" s="23" t="s">
        <v>22</v>
      </c>
      <c r="D10" s="248">
        <v>72</v>
      </c>
      <c r="E10" s="249">
        <v>100</v>
      </c>
      <c r="F10" s="248">
        <v>269</v>
      </c>
      <c r="G10" s="249">
        <v>100</v>
      </c>
      <c r="H10" s="248">
        <v>324</v>
      </c>
      <c r="I10" s="249">
        <v>100</v>
      </c>
      <c r="J10" s="248">
        <v>1411.9999999999995</v>
      </c>
      <c r="K10" s="249">
        <v>100</v>
      </c>
      <c r="L10" s="248">
        <v>827.25641025640959</v>
      </c>
      <c r="M10" s="249">
        <v>100</v>
      </c>
      <c r="N10" s="248">
        <v>473.00000000000045</v>
      </c>
      <c r="O10" s="249">
        <v>100</v>
      </c>
      <c r="P10" s="248">
        <v>93.100000000000037</v>
      </c>
      <c r="Q10" s="249">
        <v>100</v>
      </c>
      <c r="R10" s="248">
        <v>24.000000000000004</v>
      </c>
      <c r="S10" s="249">
        <v>100</v>
      </c>
      <c r="T10" s="248">
        <v>49.999999999999964</v>
      </c>
      <c r="U10" s="249">
        <v>100</v>
      </c>
      <c r="V10" s="248">
        <v>3544.3564102564096</v>
      </c>
      <c r="W10" s="249">
        <v>100</v>
      </c>
    </row>
    <row r="11" spans="1:23" s="10" customFormat="1" ht="21.6" customHeight="1" x14ac:dyDescent="0.15">
      <c r="A11" s="24" t="s">
        <v>23</v>
      </c>
      <c r="B11" s="301" t="s">
        <v>24</v>
      </c>
      <c r="C11" s="17" t="s">
        <v>18</v>
      </c>
      <c r="D11" s="242">
        <v>453.92857142857144</v>
      </c>
      <c r="E11" s="243">
        <v>41.666666666666664</v>
      </c>
      <c r="F11" s="242">
        <v>1215.2586206896549</v>
      </c>
      <c r="G11" s="243">
        <v>28.301886792452834</v>
      </c>
      <c r="H11" s="242">
        <v>1552.4571428571433</v>
      </c>
      <c r="I11" s="243">
        <v>36.363636363636367</v>
      </c>
      <c r="J11" s="242">
        <v>5129.1782945736395</v>
      </c>
      <c r="K11" s="243">
        <v>46.031746031746032</v>
      </c>
      <c r="L11" s="242">
        <v>1672.0975609756088</v>
      </c>
      <c r="M11" s="243">
        <v>47.933884297520635</v>
      </c>
      <c r="N11" s="242">
        <v>724.79166666666629</v>
      </c>
      <c r="O11" s="243">
        <v>73.68421052631578</v>
      </c>
      <c r="P11" s="242">
        <v>71.869565217391283</v>
      </c>
      <c r="Q11" s="243">
        <v>86.36363636363636</v>
      </c>
      <c r="R11" s="242">
        <v>10.909090909090907</v>
      </c>
      <c r="S11" s="243">
        <v>100</v>
      </c>
      <c r="T11" s="242">
        <v>13.333333333333332</v>
      </c>
      <c r="U11" s="243">
        <v>83.333333333333329</v>
      </c>
      <c r="V11" s="242">
        <v>10843.823846651101</v>
      </c>
      <c r="W11" s="243">
        <v>42.730221232632935</v>
      </c>
    </row>
    <row r="12" spans="1:23" s="10" customFormat="1" ht="21.6" customHeight="1" x14ac:dyDescent="0.15">
      <c r="A12" s="25"/>
      <c r="B12" s="302"/>
      <c r="C12" s="18" t="s">
        <v>25</v>
      </c>
      <c r="D12" s="244">
        <v>90.785714285714292</v>
      </c>
      <c r="E12" s="245">
        <v>8.3333333333333321</v>
      </c>
      <c r="F12" s="244">
        <v>810.17241379310349</v>
      </c>
      <c r="G12" s="245">
        <v>18.867924528301895</v>
      </c>
      <c r="H12" s="244">
        <v>776.22857142857151</v>
      </c>
      <c r="I12" s="245">
        <v>18.18181818181818</v>
      </c>
      <c r="J12" s="244">
        <v>1680.2480620155031</v>
      </c>
      <c r="K12" s="245">
        <v>15.079365079365084</v>
      </c>
      <c r="L12" s="244">
        <v>749.56097560975627</v>
      </c>
      <c r="M12" s="245">
        <v>21.487603305785132</v>
      </c>
      <c r="N12" s="244">
        <v>124.25000000000001</v>
      </c>
      <c r="O12" s="245">
        <v>12.631578947368427</v>
      </c>
      <c r="P12" s="244">
        <v>3.7826086956521738</v>
      </c>
      <c r="Q12" s="245">
        <v>4.5454545454545467</v>
      </c>
      <c r="R12" s="244"/>
      <c r="S12" s="245"/>
      <c r="T12" s="244">
        <v>2.6666666666666665</v>
      </c>
      <c r="U12" s="245">
        <v>16.666666666666668</v>
      </c>
      <c r="V12" s="244">
        <v>4237.6950124949681</v>
      </c>
      <c r="W12" s="245">
        <v>16.698689314863536</v>
      </c>
    </row>
    <row r="13" spans="1:23" s="10" customFormat="1" ht="21.6" customHeight="1" x14ac:dyDescent="0.15">
      <c r="A13" s="25"/>
      <c r="B13" s="26"/>
      <c r="C13" s="18" t="s">
        <v>29</v>
      </c>
      <c r="D13" s="244">
        <v>363.14285714285717</v>
      </c>
      <c r="E13" s="245">
        <v>33.333333333333329</v>
      </c>
      <c r="F13" s="244">
        <v>2268.4827586206879</v>
      </c>
      <c r="G13" s="245">
        <v>52.830188679245268</v>
      </c>
      <c r="H13" s="244">
        <v>1811.2000000000005</v>
      </c>
      <c r="I13" s="245">
        <v>42.424242424242429</v>
      </c>
      <c r="J13" s="244">
        <v>4333.2713178294543</v>
      </c>
      <c r="K13" s="245">
        <v>38.888888888888893</v>
      </c>
      <c r="L13" s="244">
        <v>1066.6829268292688</v>
      </c>
      <c r="M13" s="245">
        <v>30.578512396694233</v>
      </c>
      <c r="N13" s="244">
        <v>134.60416666666669</v>
      </c>
      <c r="O13" s="245">
        <v>13.684210526315796</v>
      </c>
      <c r="P13" s="244">
        <v>7.5652173913043477</v>
      </c>
      <c r="Q13" s="245">
        <v>9.0909090909090935</v>
      </c>
      <c r="R13" s="244"/>
      <c r="S13" s="245"/>
      <c r="T13" s="244"/>
      <c r="U13" s="245"/>
      <c r="V13" s="244">
        <v>9984.9492444802399</v>
      </c>
      <c r="W13" s="245">
        <v>39.345815299740124</v>
      </c>
    </row>
    <row r="14" spans="1:23" s="10" customFormat="1" ht="21.6" customHeight="1" x14ac:dyDescent="0.15">
      <c r="A14" s="19"/>
      <c r="B14" s="27"/>
      <c r="C14" s="21" t="s">
        <v>117</v>
      </c>
      <c r="D14" s="246">
        <v>181.57142857142858</v>
      </c>
      <c r="E14" s="247">
        <v>16.666666666666664</v>
      </c>
      <c r="F14" s="246"/>
      <c r="G14" s="247"/>
      <c r="H14" s="246">
        <v>129.37142857142857</v>
      </c>
      <c r="I14" s="247">
        <v>3.0303030303030298</v>
      </c>
      <c r="J14" s="246"/>
      <c r="K14" s="247"/>
      <c r="L14" s="246"/>
      <c r="M14" s="247"/>
      <c r="N14" s="246"/>
      <c r="O14" s="247"/>
      <c r="P14" s="246"/>
      <c r="Q14" s="247"/>
      <c r="R14" s="246"/>
      <c r="S14" s="247"/>
      <c r="T14" s="246"/>
      <c r="U14" s="247"/>
      <c r="V14" s="246">
        <v>310.94285714285718</v>
      </c>
      <c r="W14" s="247">
        <v>1.2252741527634261</v>
      </c>
    </row>
    <row r="15" spans="1:23" s="10" customFormat="1" ht="21.6" customHeight="1" x14ac:dyDescent="0.15">
      <c r="A15" s="19"/>
      <c r="B15" s="27"/>
      <c r="C15" s="23" t="s">
        <v>22</v>
      </c>
      <c r="D15" s="248">
        <v>1089.4285714285716</v>
      </c>
      <c r="E15" s="249">
        <v>100</v>
      </c>
      <c r="F15" s="248">
        <v>4293.9137931034466</v>
      </c>
      <c r="G15" s="249">
        <v>100</v>
      </c>
      <c r="H15" s="248">
        <v>4269.2571428571437</v>
      </c>
      <c r="I15" s="249">
        <v>100</v>
      </c>
      <c r="J15" s="248">
        <v>11142.697674418596</v>
      </c>
      <c r="K15" s="249">
        <v>100</v>
      </c>
      <c r="L15" s="248">
        <v>3488.3414634146338</v>
      </c>
      <c r="M15" s="249">
        <v>100</v>
      </c>
      <c r="N15" s="248">
        <v>983.64583333333303</v>
      </c>
      <c r="O15" s="249">
        <v>100</v>
      </c>
      <c r="P15" s="248">
        <v>83.2173913043478</v>
      </c>
      <c r="Q15" s="249">
        <v>100</v>
      </c>
      <c r="R15" s="248">
        <v>10.909090909090907</v>
      </c>
      <c r="S15" s="249">
        <v>100</v>
      </c>
      <c r="T15" s="248">
        <v>15.999999999999998</v>
      </c>
      <c r="U15" s="249">
        <v>100</v>
      </c>
      <c r="V15" s="248">
        <v>25377.410960769161</v>
      </c>
      <c r="W15" s="249">
        <v>100</v>
      </c>
    </row>
    <row r="16" spans="1:23" ht="21.6" customHeight="1" x14ac:dyDescent="0.15">
      <c r="A16" s="28"/>
      <c r="B16" s="301" t="s">
        <v>27</v>
      </c>
      <c r="C16" s="17" t="s">
        <v>18</v>
      </c>
      <c r="D16" s="242">
        <v>34.444444444444443</v>
      </c>
      <c r="E16" s="243">
        <v>62.500000000000007</v>
      </c>
      <c r="F16" s="242">
        <v>192.99999999999997</v>
      </c>
      <c r="G16" s="243">
        <v>27.27272727272727</v>
      </c>
      <c r="H16" s="242">
        <v>154.58333333333334</v>
      </c>
      <c r="I16" s="243">
        <v>30.434782608695649</v>
      </c>
      <c r="J16" s="242">
        <v>588.75471698113188</v>
      </c>
      <c r="K16" s="243">
        <v>54.716981132075468</v>
      </c>
      <c r="L16" s="242">
        <v>187.34722222222234</v>
      </c>
      <c r="M16" s="243">
        <v>57.746478873239454</v>
      </c>
      <c r="N16" s="242">
        <v>62.666666666666664</v>
      </c>
      <c r="O16" s="243">
        <v>69.230769230769226</v>
      </c>
      <c r="P16" s="242">
        <v>15</v>
      </c>
      <c r="Q16" s="243">
        <v>100</v>
      </c>
      <c r="R16" s="242">
        <v>4</v>
      </c>
      <c r="S16" s="243">
        <v>100</v>
      </c>
      <c r="T16" s="242"/>
      <c r="U16" s="243"/>
      <c r="V16" s="242">
        <v>1239.7963836477986</v>
      </c>
      <c r="W16" s="243">
        <v>44.58667122883633</v>
      </c>
    </row>
    <row r="17" spans="1:23" ht="21.6" customHeight="1" x14ac:dyDescent="0.15">
      <c r="A17" s="28"/>
      <c r="B17" s="302"/>
      <c r="C17" s="18" t="s">
        <v>25</v>
      </c>
      <c r="D17" s="244">
        <v>6.8888888888888893</v>
      </c>
      <c r="E17" s="245">
        <v>12.500000000000004</v>
      </c>
      <c r="F17" s="244">
        <v>128.66666666666666</v>
      </c>
      <c r="G17" s="245">
        <v>18.18181818181818</v>
      </c>
      <c r="H17" s="244">
        <v>88.333333333333329</v>
      </c>
      <c r="I17" s="245">
        <v>17.391304347826082</v>
      </c>
      <c r="J17" s="244">
        <v>81.20754716981132</v>
      </c>
      <c r="K17" s="245">
        <v>7.5471698113207566</v>
      </c>
      <c r="L17" s="244">
        <v>41.124999999999993</v>
      </c>
      <c r="M17" s="245">
        <v>12.676056338028163</v>
      </c>
      <c r="N17" s="244">
        <v>10.444444444444445</v>
      </c>
      <c r="O17" s="245">
        <v>11.538461538461538</v>
      </c>
      <c r="P17" s="244"/>
      <c r="Q17" s="245"/>
      <c r="R17" s="244"/>
      <c r="S17" s="245"/>
      <c r="T17" s="244"/>
      <c r="U17" s="245"/>
      <c r="V17" s="244">
        <v>356.66588050314465</v>
      </c>
      <c r="W17" s="245">
        <v>12.82673877927259</v>
      </c>
    </row>
    <row r="18" spans="1:23" ht="21.6" customHeight="1" x14ac:dyDescent="0.15">
      <c r="A18" s="28"/>
      <c r="B18" s="26"/>
      <c r="C18" s="18" t="s">
        <v>29</v>
      </c>
      <c r="D18" s="244">
        <v>6.8888888888888893</v>
      </c>
      <c r="E18" s="245">
        <v>12.500000000000004</v>
      </c>
      <c r="F18" s="244">
        <v>353.83333333333337</v>
      </c>
      <c r="G18" s="245">
        <v>50.000000000000007</v>
      </c>
      <c r="H18" s="244">
        <v>265.00000000000006</v>
      </c>
      <c r="I18" s="245">
        <v>52.173913043478265</v>
      </c>
      <c r="J18" s="244">
        <v>385.73584905660368</v>
      </c>
      <c r="K18" s="245">
        <v>35.849056603773583</v>
      </c>
      <c r="L18" s="244">
        <v>95.958333333333314</v>
      </c>
      <c r="M18" s="245">
        <v>29.577464788732378</v>
      </c>
      <c r="N18" s="244">
        <v>17.407407407407408</v>
      </c>
      <c r="O18" s="245">
        <v>19.23076923076923</v>
      </c>
      <c r="P18" s="244"/>
      <c r="Q18" s="245"/>
      <c r="R18" s="244"/>
      <c r="S18" s="245"/>
      <c r="T18" s="244"/>
      <c r="U18" s="245"/>
      <c r="V18" s="244">
        <v>1124.8238120195667</v>
      </c>
      <c r="W18" s="245">
        <v>40.45192433076982</v>
      </c>
    </row>
    <row r="19" spans="1:23" ht="21.6" customHeight="1" x14ac:dyDescent="0.15">
      <c r="A19" s="28"/>
      <c r="B19" s="27"/>
      <c r="C19" s="21" t="s">
        <v>26</v>
      </c>
      <c r="D19" s="246">
        <v>6.8888888888888893</v>
      </c>
      <c r="E19" s="247">
        <v>12.500000000000004</v>
      </c>
      <c r="F19" s="246">
        <v>32.166666666666664</v>
      </c>
      <c r="G19" s="247">
        <v>4.545454545454545</v>
      </c>
      <c r="H19" s="246"/>
      <c r="I19" s="247"/>
      <c r="J19" s="246">
        <v>20.30188679245283</v>
      </c>
      <c r="K19" s="247">
        <v>1.8867924528301891</v>
      </c>
      <c r="L19" s="246"/>
      <c r="M19" s="247"/>
      <c r="N19" s="246"/>
      <c r="O19" s="247"/>
      <c r="P19" s="246"/>
      <c r="Q19" s="247"/>
      <c r="R19" s="246"/>
      <c r="S19" s="247"/>
      <c r="T19" s="246"/>
      <c r="U19" s="247"/>
      <c r="V19" s="246">
        <v>59.357442348008391</v>
      </c>
      <c r="W19" s="247">
        <v>2.1346656611212453</v>
      </c>
    </row>
    <row r="20" spans="1:23" ht="21.6" customHeight="1" x14ac:dyDescent="0.15">
      <c r="A20" s="28"/>
      <c r="B20" s="29"/>
      <c r="C20" s="23" t="s">
        <v>22</v>
      </c>
      <c r="D20" s="248">
        <v>55.1111111111111</v>
      </c>
      <c r="E20" s="249">
        <v>100</v>
      </c>
      <c r="F20" s="248">
        <v>707.66666666666663</v>
      </c>
      <c r="G20" s="249">
        <v>100</v>
      </c>
      <c r="H20" s="248">
        <v>507.91666666666674</v>
      </c>
      <c r="I20" s="249">
        <v>100</v>
      </c>
      <c r="J20" s="248">
        <v>1075.9999999999998</v>
      </c>
      <c r="K20" s="249">
        <v>100</v>
      </c>
      <c r="L20" s="248">
        <v>324.43055555555566</v>
      </c>
      <c r="M20" s="249">
        <v>100</v>
      </c>
      <c r="N20" s="248">
        <v>90.518518518518519</v>
      </c>
      <c r="O20" s="249">
        <v>100</v>
      </c>
      <c r="P20" s="248">
        <v>15</v>
      </c>
      <c r="Q20" s="249">
        <v>100</v>
      </c>
      <c r="R20" s="248">
        <v>4</v>
      </c>
      <c r="S20" s="249">
        <v>100</v>
      </c>
      <c r="T20" s="248"/>
      <c r="U20" s="249"/>
      <c r="V20" s="248">
        <v>2780.6435185185187</v>
      </c>
      <c r="W20" s="249">
        <v>100</v>
      </c>
    </row>
    <row r="21" spans="1:23" ht="21.6" customHeight="1" x14ac:dyDescent="0.15">
      <c r="A21" s="28"/>
      <c r="B21" s="301" t="s">
        <v>28</v>
      </c>
      <c r="C21" s="17" t="s">
        <v>18</v>
      </c>
      <c r="D21" s="242"/>
      <c r="E21" s="243"/>
      <c r="F21" s="242">
        <v>77</v>
      </c>
      <c r="G21" s="243">
        <v>100</v>
      </c>
      <c r="H21" s="242"/>
      <c r="I21" s="243"/>
      <c r="J21" s="242"/>
      <c r="K21" s="243"/>
      <c r="L21" s="242">
        <v>15.333333333333334</v>
      </c>
      <c r="M21" s="243">
        <v>66.666666666666671</v>
      </c>
      <c r="N21" s="242">
        <v>9</v>
      </c>
      <c r="O21" s="243">
        <v>100</v>
      </c>
      <c r="P21" s="242"/>
      <c r="Q21" s="243"/>
      <c r="R21" s="242"/>
      <c r="S21" s="243"/>
      <c r="T21" s="242"/>
      <c r="U21" s="243"/>
      <c r="V21" s="242">
        <v>101.33333333333333</v>
      </c>
      <c r="W21" s="243">
        <v>92.966360856269105</v>
      </c>
    </row>
    <row r="22" spans="1:23" ht="21.6" customHeight="1" x14ac:dyDescent="0.15">
      <c r="A22" s="28"/>
      <c r="B22" s="302"/>
      <c r="C22" s="18" t="s">
        <v>25</v>
      </c>
      <c r="D22" s="244"/>
      <c r="E22" s="245"/>
      <c r="F22" s="244"/>
      <c r="G22" s="245"/>
      <c r="H22" s="244"/>
      <c r="I22" s="245"/>
      <c r="J22" s="244"/>
      <c r="K22" s="245"/>
      <c r="L22" s="244">
        <v>7.666666666666667</v>
      </c>
      <c r="M22" s="245">
        <v>33.333333333333336</v>
      </c>
      <c r="N22" s="244"/>
      <c r="O22" s="245"/>
      <c r="P22" s="244"/>
      <c r="Q22" s="245"/>
      <c r="R22" s="244"/>
      <c r="S22" s="245"/>
      <c r="T22" s="244"/>
      <c r="U22" s="245"/>
      <c r="V22" s="244">
        <v>7.666666666666667</v>
      </c>
      <c r="W22" s="245">
        <v>7.0336391437308867</v>
      </c>
    </row>
    <row r="23" spans="1:23" ht="21.6" customHeight="1" x14ac:dyDescent="0.15">
      <c r="A23" s="28"/>
      <c r="B23" s="26"/>
      <c r="C23" s="18" t="s">
        <v>29</v>
      </c>
      <c r="D23" s="244"/>
      <c r="E23" s="245"/>
      <c r="F23" s="244"/>
      <c r="G23" s="245"/>
      <c r="H23" s="244"/>
      <c r="I23" s="245"/>
      <c r="J23" s="244"/>
      <c r="K23" s="245"/>
      <c r="L23" s="244"/>
      <c r="M23" s="245"/>
      <c r="N23" s="244"/>
      <c r="O23" s="245"/>
      <c r="P23" s="244"/>
      <c r="Q23" s="245"/>
      <c r="R23" s="244"/>
      <c r="S23" s="245"/>
      <c r="T23" s="244"/>
      <c r="U23" s="245"/>
      <c r="V23" s="244"/>
      <c r="W23" s="245"/>
    </row>
    <row r="24" spans="1:23" ht="21.6" customHeight="1" x14ac:dyDescent="0.15">
      <c r="A24" s="28"/>
      <c r="B24" s="27"/>
      <c r="C24" s="21" t="s">
        <v>26</v>
      </c>
      <c r="D24" s="246"/>
      <c r="E24" s="247"/>
      <c r="F24" s="246"/>
      <c r="G24" s="247"/>
      <c r="H24" s="246"/>
      <c r="I24" s="247"/>
      <c r="J24" s="246"/>
      <c r="K24" s="247"/>
      <c r="L24" s="246"/>
      <c r="M24" s="247"/>
      <c r="N24" s="246"/>
      <c r="O24" s="247"/>
      <c r="P24" s="246"/>
      <c r="Q24" s="247"/>
      <c r="R24" s="246"/>
      <c r="S24" s="247"/>
      <c r="T24" s="246"/>
      <c r="U24" s="247"/>
      <c r="V24" s="246"/>
      <c r="W24" s="247"/>
    </row>
    <row r="25" spans="1:23" ht="21.6" customHeight="1" x14ac:dyDescent="0.15">
      <c r="A25" s="28"/>
      <c r="B25" s="29"/>
      <c r="C25" s="23" t="s">
        <v>22</v>
      </c>
      <c r="D25" s="248"/>
      <c r="E25" s="249"/>
      <c r="F25" s="248">
        <v>77</v>
      </c>
      <c r="G25" s="249">
        <v>100</v>
      </c>
      <c r="H25" s="248"/>
      <c r="I25" s="249"/>
      <c r="J25" s="248"/>
      <c r="K25" s="249"/>
      <c r="L25" s="248">
        <v>23</v>
      </c>
      <c r="M25" s="249">
        <v>100</v>
      </c>
      <c r="N25" s="248">
        <v>9</v>
      </c>
      <c r="O25" s="249">
        <v>100</v>
      </c>
      <c r="P25" s="248"/>
      <c r="Q25" s="249"/>
      <c r="R25" s="248"/>
      <c r="S25" s="249"/>
      <c r="T25" s="248"/>
      <c r="U25" s="249"/>
      <c r="V25" s="248">
        <v>109</v>
      </c>
      <c r="W25" s="249">
        <v>100</v>
      </c>
    </row>
    <row r="26" spans="1:23" ht="21.6" customHeight="1" x14ac:dyDescent="0.15">
      <c r="A26" s="28"/>
      <c r="B26" s="301" t="s">
        <v>30</v>
      </c>
      <c r="C26" s="17" t="s">
        <v>18</v>
      </c>
      <c r="D26" s="242"/>
      <c r="E26" s="243"/>
      <c r="F26" s="242">
        <v>195</v>
      </c>
      <c r="G26" s="243">
        <v>50</v>
      </c>
      <c r="H26" s="242">
        <v>56</v>
      </c>
      <c r="I26" s="243">
        <v>14.285714285714286</v>
      </c>
      <c r="J26" s="242">
        <v>321.29032258064512</v>
      </c>
      <c r="K26" s="243">
        <v>48.387096774193552</v>
      </c>
      <c r="L26" s="242">
        <v>93.75</v>
      </c>
      <c r="M26" s="243">
        <v>54.545454545454547</v>
      </c>
      <c r="N26" s="242">
        <v>23.125</v>
      </c>
      <c r="O26" s="243">
        <v>62.5</v>
      </c>
      <c r="P26" s="242">
        <v>2</v>
      </c>
      <c r="Q26" s="243">
        <v>100</v>
      </c>
      <c r="R26" s="242"/>
      <c r="S26" s="243"/>
      <c r="T26" s="242"/>
      <c r="U26" s="243"/>
      <c r="V26" s="242">
        <v>691.16532258064512</v>
      </c>
      <c r="W26" s="243">
        <v>40.779722550668637</v>
      </c>
    </row>
    <row r="27" spans="1:23" ht="21.6" customHeight="1" x14ac:dyDescent="0.15">
      <c r="A27" s="28"/>
      <c r="B27" s="302"/>
      <c r="C27" s="18" t="s">
        <v>25</v>
      </c>
      <c r="D27" s="244"/>
      <c r="E27" s="245"/>
      <c r="F27" s="244">
        <v>97.5</v>
      </c>
      <c r="G27" s="245">
        <v>25</v>
      </c>
      <c r="H27" s="244"/>
      <c r="I27" s="245"/>
      <c r="J27" s="244">
        <v>128.51612903225805</v>
      </c>
      <c r="K27" s="245">
        <v>19.35483870967742</v>
      </c>
      <c r="L27" s="244">
        <v>28.125</v>
      </c>
      <c r="M27" s="245">
        <v>16.363636363636363</v>
      </c>
      <c r="N27" s="244">
        <v>4.625</v>
      </c>
      <c r="O27" s="245">
        <v>12.5</v>
      </c>
      <c r="P27" s="244"/>
      <c r="Q27" s="245"/>
      <c r="R27" s="244"/>
      <c r="S27" s="245"/>
      <c r="T27" s="244"/>
      <c r="U27" s="245"/>
      <c r="V27" s="244">
        <v>258.76612903225805</v>
      </c>
      <c r="W27" s="245">
        <v>15.267564217553392</v>
      </c>
    </row>
    <row r="28" spans="1:23" ht="21.6" customHeight="1" x14ac:dyDescent="0.15">
      <c r="A28" s="28"/>
      <c r="B28" s="26"/>
      <c r="C28" s="18" t="s">
        <v>29</v>
      </c>
      <c r="D28" s="244"/>
      <c r="E28" s="245"/>
      <c r="F28" s="244">
        <v>48.75</v>
      </c>
      <c r="G28" s="245">
        <v>12.5</v>
      </c>
      <c r="H28" s="244">
        <v>336</v>
      </c>
      <c r="I28" s="245">
        <v>85.714285714285708</v>
      </c>
      <c r="J28" s="244">
        <v>214.19354838709671</v>
      </c>
      <c r="K28" s="245">
        <v>32.258064516129025</v>
      </c>
      <c r="L28" s="244">
        <v>50</v>
      </c>
      <c r="M28" s="245">
        <v>29.09090909090909</v>
      </c>
      <c r="N28" s="244">
        <v>9.25</v>
      </c>
      <c r="O28" s="245">
        <v>25</v>
      </c>
      <c r="P28" s="244"/>
      <c r="Q28" s="245"/>
      <c r="R28" s="244"/>
      <c r="S28" s="245"/>
      <c r="T28" s="244"/>
      <c r="U28" s="245"/>
      <c r="V28" s="244">
        <v>658.19354838709671</v>
      </c>
      <c r="W28" s="245">
        <v>38.834341670453377</v>
      </c>
    </row>
    <row r="29" spans="1:23" ht="21.6" customHeight="1" x14ac:dyDescent="0.15">
      <c r="A29" s="28"/>
      <c r="B29" s="27"/>
      <c r="C29" s="21" t="s">
        <v>26</v>
      </c>
      <c r="D29" s="246">
        <v>38</v>
      </c>
      <c r="E29" s="247">
        <v>100</v>
      </c>
      <c r="F29" s="246">
        <v>48.75</v>
      </c>
      <c r="G29" s="247">
        <v>12.5</v>
      </c>
      <c r="H29" s="246"/>
      <c r="I29" s="247"/>
      <c r="J29" s="246"/>
      <c r="K29" s="247"/>
      <c r="L29" s="246"/>
      <c r="M29" s="247"/>
      <c r="N29" s="246"/>
      <c r="O29" s="247"/>
      <c r="P29" s="246"/>
      <c r="Q29" s="247"/>
      <c r="R29" s="246"/>
      <c r="S29" s="247"/>
      <c r="T29" s="246"/>
      <c r="U29" s="247"/>
      <c r="V29" s="246">
        <v>86.75</v>
      </c>
      <c r="W29" s="247">
        <v>5.1183715613245813</v>
      </c>
    </row>
    <row r="30" spans="1:23" ht="21.6" customHeight="1" x14ac:dyDescent="0.15">
      <c r="A30" s="28"/>
      <c r="B30" s="29"/>
      <c r="C30" s="23" t="s">
        <v>22</v>
      </c>
      <c r="D30" s="248">
        <v>38</v>
      </c>
      <c r="E30" s="249">
        <v>100</v>
      </c>
      <c r="F30" s="248">
        <v>390</v>
      </c>
      <c r="G30" s="249">
        <v>100</v>
      </c>
      <c r="H30" s="248">
        <v>392</v>
      </c>
      <c r="I30" s="249">
        <v>100</v>
      </c>
      <c r="J30" s="248">
        <v>663.99999999999989</v>
      </c>
      <c r="K30" s="249">
        <v>100</v>
      </c>
      <c r="L30" s="248">
        <v>171.875</v>
      </c>
      <c r="M30" s="249">
        <v>100</v>
      </c>
      <c r="N30" s="248">
        <v>37</v>
      </c>
      <c r="O30" s="249">
        <v>100</v>
      </c>
      <c r="P30" s="248">
        <v>2</v>
      </c>
      <c r="Q30" s="249">
        <v>100</v>
      </c>
      <c r="R30" s="248"/>
      <c r="S30" s="249"/>
      <c r="T30" s="248"/>
      <c r="U30" s="249"/>
      <c r="V30" s="248">
        <v>1694.875</v>
      </c>
      <c r="W30" s="249">
        <v>100</v>
      </c>
    </row>
    <row r="31" spans="1:23" ht="21.6" customHeight="1" x14ac:dyDescent="0.15">
      <c r="A31" s="28"/>
      <c r="B31" s="301" t="s">
        <v>31</v>
      </c>
      <c r="C31" s="17" t="s">
        <v>18</v>
      </c>
      <c r="D31" s="242">
        <v>138</v>
      </c>
      <c r="E31" s="243">
        <v>100</v>
      </c>
      <c r="F31" s="242">
        <v>78</v>
      </c>
      <c r="G31" s="243">
        <v>27.272727272727273</v>
      </c>
      <c r="H31" s="242">
        <v>105.71428571428571</v>
      </c>
      <c r="I31" s="243">
        <v>28.571428571428569</v>
      </c>
      <c r="J31" s="242">
        <v>151.8918918918919</v>
      </c>
      <c r="K31" s="243">
        <v>27.777777777777779</v>
      </c>
      <c r="L31" s="242">
        <v>45.466666666666669</v>
      </c>
      <c r="M31" s="243">
        <v>37.931034482758619</v>
      </c>
      <c r="N31" s="242">
        <v>20</v>
      </c>
      <c r="O31" s="243">
        <v>50</v>
      </c>
      <c r="P31" s="242"/>
      <c r="Q31" s="243"/>
      <c r="R31" s="242"/>
      <c r="S31" s="243"/>
      <c r="T31" s="242"/>
      <c r="U31" s="243"/>
      <c r="V31" s="242">
        <v>539.07284427284435</v>
      </c>
      <c r="W31" s="243">
        <v>35.9219654031847</v>
      </c>
    </row>
    <row r="32" spans="1:23" ht="21.6" customHeight="1" x14ac:dyDescent="0.15">
      <c r="A32" s="28"/>
      <c r="B32" s="302"/>
      <c r="C32" s="18" t="s">
        <v>25</v>
      </c>
      <c r="D32" s="244"/>
      <c r="E32" s="245"/>
      <c r="F32" s="244">
        <v>52</v>
      </c>
      <c r="G32" s="245">
        <v>18.181818181818183</v>
      </c>
      <c r="H32" s="244">
        <v>79.285714285714278</v>
      </c>
      <c r="I32" s="245">
        <v>21.428571428571427</v>
      </c>
      <c r="J32" s="244">
        <v>136.70270270270271</v>
      </c>
      <c r="K32" s="245">
        <v>25</v>
      </c>
      <c r="L32" s="244">
        <v>24.8</v>
      </c>
      <c r="M32" s="245">
        <v>20.689655172413794</v>
      </c>
      <c r="N32" s="244">
        <v>4</v>
      </c>
      <c r="O32" s="245">
        <v>10</v>
      </c>
      <c r="P32" s="244"/>
      <c r="Q32" s="245"/>
      <c r="R32" s="244"/>
      <c r="S32" s="245"/>
      <c r="T32" s="244"/>
      <c r="U32" s="245"/>
      <c r="V32" s="244">
        <v>296.788416988417</v>
      </c>
      <c r="W32" s="245">
        <v>19.776962168266515</v>
      </c>
    </row>
    <row r="33" spans="1:23" ht="21.6" customHeight="1" x14ac:dyDescent="0.15">
      <c r="A33" s="28"/>
      <c r="B33" s="26"/>
      <c r="C33" s="18" t="s">
        <v>29</v>
      </c>
      <c r="D33" s="244"/>
      <c r="E33" s="245"/>
      <c r="F33" s="244">
        <v>156</v>
      </c>
      <c r="G33" s="245">
        <v>54.545454545454547</v>
      </c>
      <c r="H33" s="244">
        <v>184.99999999999997</v>
      </c>
      <c r="I33" s="245">
        <v>49.999999999999993</v>
      </c>
      <c r="J33" s="244">
        <v>258.21621621621625</v>
      </c>
      <c r="K33" s="245">
        <v>47.222222222222229</v>
      </c>
      <c r="L33" s="244">
        <v>49.6</v>
      </c>
      <c r="M33" s="245">
        <v>41.379310344827587</v>
      </c>
      <c r="N33" s="244">
        <v>16</v>
      </c>
      <c r="O33" s="245">
        <v>40</v>
      </c>
      <c r="P33" s="244"/>
      <c r="Q33" s="245"/>
      <c r="R33" s="244"/>
      <c r="S33" s="245"/>
      <c r="T33" s="244"/>
      <c r="U33" s="245"/>
      <c r="V33" s="244">
        <v>664.81621621621628</v>
      </c>
      <c r="W33" s="245">
        <v>44.301072428548785</v>
      </c>
    </row>
    <row r="34" spans="1:23" ht="21.6" customHeight="1" x14ac:dyDescent="0.15">
      <c r="A34" s="28"/>
      <c r="B34" s="27"/>
      <c r="C34" s="21" t="s">
        <v>26</v>
      </c>
      <c r="D34" s="246"/>
      <c r="E34" s="247"/>
      <c r="F34" s="246"/>
      <c r="G34" s="247"/>
      <c r="H34" s="246"/>
      <c r="I34" s="247"/>
      <c r="J34" s="246"/>
      <c r="K34" s="247"/>
      <c r="L34" s="246"/>
      <c r="M34" s="247"/>
      <c r="N34" s="246"/>
      <c r="O34" s="247"/>
      <c r="P34" s="246"/>
      <c r="Q34" s="247"/>
      <c r="R34" s="246"/>
      <c r="S34" s="247"/>
      <c r="T34" s="246"/>
      <c r="U34" s="247"/>
      <c r="V34" s="246"/>
      <c r="W34" s="247"/>
    </row>
    <row r="35" spans="1:23" ht="21.6" customHeight="1" x14ac:dyDescent="0.15">
      <c r="A35" s="28"/>
      <c r="B35" s="29"/>
      <c r="C35" s="23" t="s">
        <v>22</v>
      </c>
      <c r="D35" s="248">
        <v>138</v>
      </c>
      <c r="E35" s="249">
        <v>100</v>
      </c>
      <c r="F35" s="248">
        <v>286</v>
      </c>
      <c r="G35" s="249">
        <v>100</v>
      </c>
      <c r="H35" s="248">
        <v>370</v>
      </c>
      <c r="I35" s="249">
        <v>100</v>
      </c>
      <c r="J35" s="248">
        <v>546.81081081081084</v>
      </c>
      <c r="K35" s="249">
        <v>100</v>
      </c>
      <c r="L35" s="248">
        <v>119.86666666666667</v>
      </c>
      <c r="M35" s="249">
        <v>100</v>
      </c>
      <c r="N35" s="248">
        <v>40</v>
      </c>
      <c r="O35" s="249">
        <v>100</v>
      </c>
      <c r="P35" s="248"/>
      <c r="Q35" s="249"/>
      <c r="R35" s="248"/>
      <c r="S35" s="249"/>
      <c r="T35" s="248"/>
      <c r="U35" s="249"/>
      <c r="V35" s="248">
        <v>1500.6774774774776</v>
      </c>
      <c r="W35" s="249">
        <v>100</v>
      </c>
    </row>
    <row r="36" spans="1:23" ht="21.6" customHeight="1" x14ac:dyDescent="0.15">
      <c r="A36" s="20"/>
      <c r="B36" s="30" t="s">
        <v>22</v>
      </c>
      <c r="C36" s="17" t="s">
        <v>18</v>
      </c>
      <c r="D36" s="242">
        <v>626.3730158730159</v>
      </c>
      <c r="E36" s="243">
        <v>47.43310815683823</v>
      </c>
      <c r="F36" s="242">
        <v>1758.2586206896549</v>
      </c>
      <c r="G36" s="243">
        <v>30.554071369433846</v>
      </c>
      <c r="H36" s="242">
        <v>1868.7547619047623</v>
      </c>
      <c r="I36" s="243">
        <v>33.737066684777218</v>
      </c>
      <c r="J36" s="242">
        <v>6191.1152260273075</v>
      </c>
      <c r="K36" s="243">
        <v>46.100832601853398</v>
      </c>
      <c r="L36" s="242">
        <v>2013.9947831978311</v>
      </c>
      <c r="M36" s="243">
        <v>48.794381717163972</v>
      </c>
      <c r="N36" s="242">
        <v>839.58333333333292</v>
      </c>
      <c r="O36" s="243">
        <v>72.367620328377797</v>
      </c>
      <c r="P36" s="242">
        <v>88.869565217391283</v>
      </c>
      <c r="Q36" s="243">
        <v>88.676789587852497</v>
      </c>
      <c r="R36" s="242">
        <v>14.909090909090907</v>
      </c>
      <c r="S36" s="243">
        <v>100</v>
      </c>
      <c r="T36" s="242">
        <v>13.333333333333332</v>
      </c>
      <c r="U36" s="243">
        <v>83.333333333333329</v>
      </c>
      <c r="V36" s="242">
        <v>13415.19173048572</v>
      </c>
      <c r="W36" s="243">
        <v>42.638525627963432</v>
      </c>
    </row>
    <row r="37" spans="1:23" ht="21.6" customHeight="1" x14ac:dyDescent="0.15">
      <c r="A37" s="20"/>
      <c r="B37" s="31"/>
      <c r="C37" s="18" t="s">
        <v>145</v>
      </c>
      <c r="D37" s="244">
        <v>97.674603174603178</v>
      </c>
      <c r="E37" s="245">
        <v>7.3965670601245277</v>
      </c>
      <c r="F37" s="244">
        <v>1088.3390804597702</v>
      </c>
      <c r="G37" s="245">
        <v>18.912570396196141</v>
      </c>
      <c r="H37" s="244">
        <v>943.84761904761922</v>
      </c>
      <c r="I37" s="245">
        <v>17.039501765133448</v>
      </c>
      <c r="J37" s="244">
        <v>2026.6744409202752</v>
      </c>
      <c r="K37" s="245">
        <v>15.09120339846641</v>
      </c>
      <c r="L37" s="244">
        <v>851.27764227642285</v>
      </c>
      <c r="M37" s="245">
        <v>20.624465649592985</v>
      </c>
      <c r="N37" s="244">
        <v>143.31944444444446</v>
      </c>
      <c r="O37" s="245">
        <v>12.353374262506714</v>
      </c>
      <c r="P37" s="244">
        <v>3.7826086956521738</v>
      </c>
      <c r="Q37" s="245">
        <v>3.774403470715836</v>
      </c>
      <c r="R37" s="244"/>
      <c r="S37" s="245"/>
      <c r="T37" s="244">
        <v>2.6666666666666665</v>
      </c>
      <c r="U37" s="245">
        <v>16.666666666666668</v>
      </c>
      <c r="V37" s="244">
        <v>5157.5821056854538</v>
      </c>
      <c r="W37" s="245">
        <v>16.392736027160201</v>
      </c>
    </row>
    <row r="38" spans="1:23" ht="21.6" customHeight="1" x14ac:dyDescent="0.15">
      <c r="A38" s="20"/>
      <c r="B38" s="31"/>
      <c r="C38" s="18" t="s">
        <v>29</v>
      </c>
      <c r="D38" s="244">
        <v>370.03174603174608</v>
      </c>
      <c r="E38" s="245">
        <v>28.021251532562445</v>
      </c>
      <c r="F38" s="244">
        <v>2827.0660919540214</v>
      </c>
      <c r="G38" s="245">
        <v>49.127231980121771</v>
      </c>
      <c r="H38" s="244">
        <v>2597.2000000000007</v>
      </c>
      <c r="I38" s="245">
        <v>46.887858899363117</v>
      </c>
      <c r="J38" s="244">
        <v>5191.4169314893716</v>
      </c>
      <c r="K38" s="245">
        <v>38.656790285357118</v>
      </c>
      <c r="L38" s="244">
        <v>1262.241260162602</v>
      </c>
      <c r="M38" s="245">
        <v>30.581152633243033</v>
      </c>
      <c r="N38" s="244">
        <v>177.2615740740741</v>
      </c>
      <c r="O38" s="245">
        <v>15.279005409115493</v>
      </c>
      <c r="P38" s="244">
        <v>7.5652173913043477</v>
      </c>
      <c r="Q38" s="245">
        <v>7.5488069414316721</v>
      </c>
      <c r="R38" s="244"/>
      <c r="S38" s="245"/>
      <c r="T38" s="244"/>
      <c r="U38" s="245"/>
      <c r="V38" s="244">
        <v>12432.782821103121</v>
      </c>
      <c r="W38" s="245">
        <v>39.516060567351673</v>
      </c>
    </row>
    <row r="39" spans="1:23" ht="21.6" customHeight="1" x14ac:dyDescent="0.15">
      <c r="A39" s="20"/>
      <c r="B39" s="27"/>
      <c r="C39" s="21" t="s">
        <v>26</v>
      </c>
      <c r="D39" s="246">
        <v>226.46031746031747</v>
      </c>
      <c r="E39" s="247">
        <v>17.149073250474792</v>
      </c>
      <c r="F39" s="246">
        <v>80.916666666666657</v>
      </c>
      <c r="G39" s="247">
        <v>1.4061262542482402</v>
      </c>
      <c r="H39" s="246">
        <v>129.37142857142857</v>
      </c>
      <c r="I39" s="247">
        <v>2.3355726507262342</v>
      </c>
      <c r="J39" s="246">
        <v>20.30188679245283</v>
      </c>
      <c r="K39" s="247">
        <v>0.15117371432306762</v>
      </c>
      <c r="L39" s="246"/>
      <c r="M39" s="247"/>
      <c r="N39" s="246"/>
      <c r="O39" s="247"/>
      <c r="P39" s="246"/>
      <c r="Q39" s="247"/>
      <c r="R39" s="246"/>
      <c r="S39" s="247"/>
      <c r="T39" s="246"/>
      <c r="U39" s="247"/>
      <c r="V39" s="246">
        <v>457.05029949086548</v>
      </c>
      <c r="W39" s="247">
        <v>1.4526777775246926</v>
      </c>
    </row>
    <row r="40" spans="1:23" ht="21.6" customHeight="1" x14ac:dyDescent="0.15">
      <c r="A40" s="29"/>
      <c r="B40" s="32"/>
      <c r="C40" s="23" t="s">
        <v>22</v>
      </c>
      <c r="D40" s="248">
        <v>1320.5396825396826</v>
      </c>
      <c r="E40" s="249">
        <v>100</v>
      </c>
      <c r="F40" s="248">
        <v>5754.5804597701135</v>
      </c>
      <c r="G40" s="249">
        <v>100</v>
      </c>
      <c r="H40" s="248">
        <v>5539.1738095238097</v>
      </c>
      <c r="I40" s="249">
        <v>100</v>
      </c>
      <c r="J40" s="248">
        <v>13429.508485229408</v>
      </c>
      <c r="K40" s="249">
        <v>100</v>
      </c>
      <c r="L40" s="248">
        <v>4127.5136856368563</v>
      </c>
      <c r="M40" s="249">
        <v>100</v>
      </c>
      <c r="N40" s="248">
        <v>1160.1643518518515</v>
      </c>
      <c r="O40" s="249">
        <v>100</v>
      </c>
      <c r="P40" s="248">
        <v>100.2173913043478</v>
      </c>
      <c r="Q40" s="249">
        <v>100</v>
      </c>
      <c r="R40" s="248">
        <v>14.909090909090907</v>
      </c>
      <c r="S40" s="249">
        <v>100</v>
      </c>
      <c r="T40" s="248">
        <v>15.999999999999998</v>
      </c>
      <c r="U40" s="249">
        <v>100</v>
      </c>
      <c r="V40" s="248">
        <v>31462.606956765161</v>
      </c>
      <c r="W40" s="249">
        <v>100</v>
      </c>
    </row>
    <row r="41" spans="1:23" ht="21.6" customHeight="1" x14ac:dyDescent="0.15">
      <c r="A41" s="28" t="s">
        <v>32</v>
      </c>
      <c r="B41" s="301" t="s">
        <v>33</v>
      </c>
      <c r="C41" s="17" t="s">
        <v>18</v>
      </c>
      <c r="D41" s="242">
        <v>1390</v>
      </c>
      <c r="E41" s="243">
        <v>38.46153846153846</v>
      </c>
      <c r="F41" s="242">
        <v>1847.48275862069</v>
      </c>
      <c r="G41" s="243">
        <v>36</v>
      </c>
      <c r="H41" s="242">
        <v>1779.8421052631579</v>
      </c>
      <c r="I41" s="243">
        <v>38.888888888888893</v>
      </c>
      <c r="J41" s="242">
        <v>4940</v>
      </c>
      <c r="K41" s="243">
        <v>49.056603773584904</v>
      </c>
      <c r="L41" s="242">
        <v>1223.5694444444441</v>
      </c>
      <c r="M41" s="243">
        <v>51.388888888888879</v>
      </c>
      <c r="N41" s="242">
        <v>794.68656716417956</v>
      </c>
      <c r="O41" s="243">
        <v>86.567164179104481</v>
      </c>
      <c r="P41" s="242">
        <v>168.96000000000009</v>
      </c>
      <c r="Q41" s="243">
        <v>88</v>
      </c>
      <c r="R41" s="242">
        <v>28.571428571428559</v>
      </c>
      <c r="S41" s="243">
        <v>95.238095238095241</v>
      </c>
      <c r="T41" s="242">
        <v>37.000000000000007</v>
      </c>
      <c r="U41" s="243">
        <v>100</v>
      </c>
      <c r="V41" s="242">
        <v>12210.112304063901</v>
      </c>
      <c r="W41" s="243">
        <v>45.305474367290827</v>
      </c>
    </row>
    <row r="42" spans="1:23" ht="21.6" customHeight="1" x14ac:dyDescent="0.15">
      <c r="A42" s="28"/>
      <c r="B42" s="302"/>
      <c r="C42" s="18" t="s">
        <v>25</v>
      </c>
      <c r="D42" s="244">
        <v>556</v>
      </c>
      <c r="E42" s="245">
        <v>15.384615384615385</v>
      </c>
      <c r="F42" s="244">
        <v>1026.3793103448277</v>
      </c>
      <c r="G42" s="245">
        <v>20</v>
      </c>
      <c r="H42" s="244">
        <v>762.78947368421052</v>
      </c>
      <c r="I42" s="245">
        <v>16.666666666666668</v>
      </c>
      <c r="J42" s="244">
        <v>1425</v>
      </c>
      <c r="K42" s="245">
        <v>14.150943396226415</v>
      </c>
      <c r="L42" s="244">
        <v>496.0416666666668</v>
      </c>
      <c r="M42" s="245">
        <v>20.833333333333339</v>
      </c>
      <c r="N42" s="244">
        <v>109.61194029850745</v>
      </c>
      <c r="O42" s="245">
        <v>11.940298507462678</v>
      </c>
      <c r="P42" s="244">
        <v>7.68</v>
      </c>
      <c r="Q42" s="245">
        <v>3.9999999999999973</v>
      </c>
      <c r="R42" s="244">
        <v>1.4285714285714286</v>
      </c>
      <c r="S42" s="245">
        <v>4.7619047619047645</v>
      </c>
      <c r="T42" s="244"/>
      <c r="U42" s="245"/>
      <c r="V42" s="244">
        <v>4384.9309624227844</v>
      </c>
      <c r="W42" s="245">
        <v>16.270233424000921</v>
      </c>
    </row>
    <row r="43" spans="1:23" ht="21.6" customHeight="1" x14ac:dyDescent="0.15">
      <c r="A43" s="28"/>
      <c r="B43" s="26"/>
      <c r="C43" s="18" t="s">
        <v>29</v>
      </c>
      <c r="D43" s="244">
        <v>556</v>
      </c>
      <c r="E43" s="245">
        <v>15.384615384615385</v>
      </c>
      <c r="F43" s="244">
        <v>2258.0344827586209</v>
      </c>
      <c r="G43" s="245">
        <v>44</v>
      </c>
      <c r="H43" s="244">
        <v>1525.578947368421</v>
      </c>
      <c r="I43" s="245">
        <v>33.333333333333336</v>
      </c>
      <c r="J43" s="244">
        <v>3705</v>
      </c>
      <c r="K43" s="245">
        <v>36.79245283018868</v>
      </c>
      <c r="L43" s="244">
        <v>661.38888888888903</v>
      </c>
      <c r="M43" s="245">
        <v>27.777777777777782</v>
      </c>
      <c r="N43" s="244">
        <v>13.701492537313433</v>
      </c>
      <c r="O43" s="245">
        <v>1.492537313432835</v>
      </c>
      <c r="P43" s="244">
        <v>15.36</v>
      </c>
      <c r="Q43" s="245">
        <v>7.9999999999999947</v>
      </c>
      <c r="R43" s="244"/>
      <c r="S43" s="245"/>
      <c r="T43" s="244"/>
      <c r="U43" s="245"/>
      <c r="V43" s="244">
        <v>8735.0638115532456</v>
      </c>
      <c r="W43" s="245">
        <v>32.411348868532421</v>
      </c>
    </row>
    <row r="44" spans="1:23" ht="21.6" customHeight="1" x14ac:dyDescent="0.15">
      <c r="A44" s="28"/>
      <c r="B44" s="27"/>
      <c r="C44" s="21" t="s">
        <v>117</v>
      </c>
      <c r="D44" s="246">
        <v>1112</v>
      </c>
      <c r="E44" s="247">
        <v>30.76923076923077</v>
      </c>
      <c r="F44" s="246"/>
      <c r="G44" s="247"/>
      <c r="H44" s="246">
        <v>508.5263157894737</v>
      </c>
      <c r="I44" s="247">
        <v>11.111111111111112</v>
      </c>
      <c r="J44" s="246"/>
      <c r="K44" s="247"/>
      <c r="L44" s="246"/>
      <c r="M44" s="247"/>
      <c r="N44" s="246"/>
      <c r="O44" s="247"/>
      <c r="P44" s="246"/>
      <c r="Q44" s="247"/>
      <c r="R44" s="246"/>
      <c r="S44" s="247"/>
      <c r="T44" s="246"/>
      <c r="U44" s="247"/>
      <c r="V44" s="246">
        <v>1620.5263157894738</v>
      </c>
      <c r="W44" s="247">
        <v>6.0129433401758501</v>
      </c>
    </row>
    <row r="45" spans="1:23" ht="21.6" customHeight="1" x14ac:dyDescent="0.15">
      <c r="A45" s="28"/>
      <c r="B45" s="29"/>
      <c r="C45" s="23" t="s">
        <v>22</v>
      </c>
      <c r="D45" s="248">
        <v>3614</v>
      </c>
      <c r="E45" s="249">
        <v>100</v>
      </c>
      <c r="F45" s="248">
        <v>5131.8965517241386</v>
      </c>
      <c r="G45" s="249">
        <v>100</v>
      </c>
      <c r="H45" s="248">
        <v>4576.7368421052624</v>
      </c>
      <c r="I45" s="249">
        <v>100</v>
      </c>
      <c r="J45" s="248">
        <v>10070</v>
      </c>
      <c r="K45" s="249">
        <v>100</v>
      </c>
      <c r="L45" s="248">
        <v>2381</v>
      </c>
      <c r="M45" s="249">
        <v>100</v>
      </c>
      <c r="N45" s="248">
        <v>918.00000000000045</v>
      </c>
      <c r="O45" s="249">
        <v>100</v>
      </c>
      <c r="P45" s="248">
        <v>192.00000000000011</v>
      </c>
      <c r="Q45" s="249">
        <v>100</v>
      </c>
      <c r="R45" s="248">
        <v>29.999999999999986</v>
      </c>
      <c r="S45" s="249">
        <v>100</v>
      </c>
      <c r="T45" s="248">
        <v>37.000000000000007</v>
      </c>
      <c r="U45" s="249">
        <v>100</v>
      </c>
      <c r="V45" s="248">
        <v>26950.633393829401</v>
      </c>
      <c r="W45" s="249">
        <v>100</v>
      </c>
    </row>
    <row r="46" spans="1:23" ht="21.6" customHeight="1" x14ac:dyDescent="0.15">
      <c r="A46" s="28"/>
      <c r="B46" s="301" t="s">
        <v>34</v>
      </c>
      <c r="C46" s="17" t="s">
        <v>18</v>
      </c>
      <c r="D46" s="242">
        <v>862.90909090909076</v>
      </c>
      <c r="E46" s="243">
        <v>33.333333333333329</v>
      </c>
      <c r="F46" s="242">
        <v>1224</v>
      </c>
      <c r="G46" s="243">
        <v>45</v>
      </c>
      <c r="H46" s="242">
        <v>827.86666666666667</v>
      </c>
      <c r="I46" s="243">
        <v>46.666666666666664</v>
      </c>
      <c r="J46" s="242">
        <v>1113.8235294117651</v>
      </c>
      <c r="K46" s="243">
        <v>43.20987654320988</v>
      </c>
      <c r="L46" s="242">
        <v>122.77777777777781</v>
      </c>
      <c r="M46" s="243">
        <v>57.692307692307693</v>
      </c>
      <c r="N46" s="242">
        <v>60</v>
      </c>
      <c r="O46" s="243">
        <v>66.666666666666671</v>
      </c>
      <c r="P46" s="242">
        <v>17</v>
      </c>
      <c r="Q46" s="243">
        <v>100</v>
      </c>
      <c r="R46" s="242">
        <v>5</v>
      </c>
      <c r="S46" s="243">
        <v>100</v>
      </c>
      <c r="T46" s="242">
        <v>1</v>
      </c>
      <c r="U46" s="243">
        <v>100</v>
      </c>
      <c r="V46" s="242">
        <v>4234.3770647653</v>
      </c>
      <c r="W46" s="243">
        <v>42.402082118633885</v>
      </c>
    </row>
    <row r="47" spans="1:23" ht="21.6" customHeight="1" x14ac:dyDescent="0.15">
      <c r="A47" s="28"/>
      <c r="B47" s="302"/>
      <c r="C47" s="18" t="s">
        <v>25</v>
      </c>
      <c r="D47" s="244">
        <v>287.63636363636363</v>
      </c>
      <c r="E47" s="245">
        <v>11.111111111111111</v>
      </c>
      <c r="F47" s="244">
        <v>408</v>
      </c>
      <c r="G47" s="245">
        <v>15</v>
      </c>
      <c r="H47" s="244">
        <v>118.26666666666667</v>
      </c>
      <c r="I47" s="245">
        <v>6.666666666666667</v>
      </c>
      <c r="J47" s="244">
        <v>668.2941176470589</v>
      </c>
      <c r="K47" s="245">
        <v>25.92592592592592</v>
      </c>
      <c r="L47" s="244">
        <v>24.555555555555557</v>
      </c>
      <c r="M47" s="245">
        <v>11.538461538461537</v>
      </c>
      <c r="N47" s="244">
        <v>10</v>
      </c>
      <c r="O47" s="245">
        <v>11.111111111111111</v>
      </c>
      <c r="P47" s="244"/>
      <c r="Q47" s="245"/>
      <c r="R47" s="244"/>
      <c r="S47" s="245"/>
      <c r="T47" s="244"/>
      <c r="U47" s="245"/>
      <c r="V47" s="244">
        <v>1516.7527035056448</v>
      </c>
      <c r="W47" s="245">
        <v>15.188414187972423</v>
      </c>
    </row>
    <row r="48" spans="1:23" ht="21.6" customHeight="1" x14ac:dyDescent="0.15">
      <c r="A48" s="28"/>
      <c r="B48" s="26"/>
      <c r="C48" s="18" t="s">
        <v>29</v>
      </c>
      <c r="D48" s="244">
        <v>1150.5454545454543</v>
      </c>
      <c r="E48" s="245">
        <v>44.444444444444436</v>
      </c>
      <c r="F48" s="244">
        <v>1088</v>
      </c>
      <c r="G48" s="245">
        <v>40</v>
      </c>
      <c r="H48" s="244">
        <v>827.86666666666667</v>
      </c>
      <c r="I48" s="245">
        <v>46.666666666666664</v>
      </c>
      <c r="J48" s="244">
        <v>795.58823529411791</v>
      </c>
      <c r="K48" s="245">
        <v>30.8641975308642</v>
      </c>
      <c r="L48" s="244">
        <v>57.296296296296291</v>
      </c>
      <c r="M48" s="245">
        <v>26.923076923076913</v>
      </c>
      <c r="N48" s="244">
        <v>20</v>
      </c>
      <c r="O48" s="245">
        <v>22.222222222222221</v>
      </c>
      <c r="P48" s="244"/>
      <c r="Q48" s="245"/>
      <c r="R48" s="244"/>
      <c r="S48" s="245"/>
      <c r="T48" s="244"/>
      <c r="U48" s="245"/>
      <c r="V48" s="244">
        <v>3939.2966528025349</v>
      </c>
      <c r="W48" s="245">
        <v>39.447214456101101</v>
      </c>
    </row>
    <row r="49" spans="1:23" ht="21.6" customHeight="1" x14ac:dyDescent="0.15">
      <c r="A49" s="28"/>
      <c r="B49" s="27"/>
      <c r="C49" s="21" t="s">
        <v>26</v>
      </c>
      <c r="D49" s="246">
        <v>287.63636363636363</v>
      </c>
      <c r="E49" s="247">
        <v>11.111111111111111</v>
      </c>
      <c r="F49" s="246"/>
      <c r="G49" s="247"/>
      <c r="H49" s="246"/>
      <c r="I49" s="247"/>
      <c r="J49" s="246"/>
      <c r="K49" s="247"/>
      <c r="L49" s="246">
        <v>8.1851851851851851</v>
      </c>
      <c r="M49" s="247">
        <v>3.8461538461538454</v>
      </c>
      <c r="N49" s="246"/>
      <c r="O49" s="247"/>
      <c r="P49" s="246"/>
      <c r="Q49" s="247"/>
      <c r="R49" s="246"/>
      <c r="S49" s="247"/>
      <c r="T49" s="246"/>
      <c r="U49" s="247"/>
      <c r="V49" s="246">
        <v>295.82154882154879</v>
      </c>
      <c r="W49" s="247">
        <v>2.9622892372925755</v>
      </c>
    </row>
    <row r="50" spans="1:23" ht="21.6" customHeight="1" x14ac:dyDescent="0.15">
      <c r="A50" s="28"/>
      <c r="B50" s="29"/>
      <c r="C50" s="23" t="s">
        <v>22</v>
      </c>
      <c r="D50" s="248">
        <v>2588.7272727272725</v>
      </c>
      <c r="E50" s="249">
        <v>100</v>
      </c>
      <c r="F50" s="248">
        <v>2720</v>
      </c>
      <c r="G50" s="249">
        <v>100</v>
      </c>
      <c r="H50" s="248">
        <v>1774</v>
      </c>
      <c r="I50" s="249">
        <v>100</v>
      </c>
      <c r="J50" s="248">
        <v>2577.7058823529419</v>
      </c>
      <c r="K50" s="249">
        <v>100</v>
      </c>
      <c r="L50" s="248">
        <v>212.81481481481487</v>
      </c>
      <c r="M50" s="249">
        <v>100</v>
      </c>
      <c r="N50" s="248">
        <v>90</v>
      </c>
      <c r="O50" s="249">
        <v>100</v>
      </c>
      <c r="P50" s="248">
        <v>17</v>
      </c>
      <c r="Q50" s="249">
        <v>100</v>
      </c>
      <c r="R50" s="248">
        <v>5</v>
      </c>
      <c r="S50" s="249">
        <v>100</v>
      </c>
      <c r="T50" s="248">
        <v>1</v>
      </c>
      <c r="U50" s="249">
        <v>100</v>
      </c>
      <c r="V50" s="248">
        <v>9986.2479698950301</v>
      </c>
      <c r="W50" s="249">
        <v>100</v>
      </c>
    </row>
    <row r="51" spans="1:23" ht="21.6" customHeight="1" x14ac:dyDescent="0.15">
      <c r="A51" s="20"/>
      <c r="B51" s="30" t="s">
        <v>22</v>
      </c>
      <c r="C51" s="17" t="s">
        <v>18</v>
      </c>
      <c r="D51" s="242">
        <v>2252.909090909091</v>
      </c>
      <c r="E51" s="243">
        <v>36.321266305144363</v>
      </c>
      <c r="F51" s="242">
        <v>3071.4827586206902</v>
      </c>
      <c r="G51" s="243">
        <v>39.117718100173477</v>
      </c>
      <c r="H51" s="242">
        <v>2607.7087719298247</v>
      </c>
      <c r="I51" s="243">
        <v>41.061515171606011</v>
      </c>
      <c r="J51" s="242">
        <v>6053.8235294117649</v>
      </c>
      <c r="K51" s="243">
        <v>47.864992953848869</v>
      </c>
      <c r="L51" s="242">
        <v>1346.3472222222219</v>
      </c>
      <c r="M51" s="243">
        <v>51.906065711878675</v>
      </c>
      <c r="N51" s="242">
        <v>854.68656716417956</v>
      </c>
      <c r="O51" s="243">
        <v>84.790334044065389</v>
      </c>
      <c r="P51" s="242">
        <v>185.96000000000009</v>
      </c>
      <c r="Q51" s="243">
        <v>88.976076555023923</v>
      </c>
      <c r="R51" s="242">
        <v>33.571428571428555</v>
      </c>
      <c r="S51" s="243">
        <v>95.918367346938766</v>
      </c>
      <c r="T51" s="242">
        <v>38.000000000000007</v>
      </c>
      <c r="U51" s="243">
        <v>100</v>
      </c>
      <c r="V51" s="242">
        <v>16444.489368829203</v>
      </c>
      <c r="W51" s="243">
        <v>44.520513810836434</v>
      </c>
    </row>
    <row r="52" spans="1:23" ht="21.6" customHeight="1" x14ac:dyDescent="0.15">
      <c r="A52" s="20"/>
      <c r="B52" s="31"/>
      <c r="C52" s="18" t="s">
        <v>25</v>
      </c>
      <c r="D52" s="244">
        <v>843.63636363636363</v>
      </c>
      <c r="E52" s="245">
        <v>13.601055254286971</v>
      </c>
      <c r="F52" s="244">
        <v>1434.3793103448277</v>
      </c>
      <c r="G52" s="245">
        <v>18.267934388792515</v>
      </c>
      <c r="H52" s="244">
        <v>881.05614035087717</v>
      </c>
      <c r="I52" s="245">
        <v>13.873290017458951</v>
      </c>
      <c r="J52" s="244">
        <v>2093.294117647059</v>
      </c>
      <c r="K52" s="245">
        <v>16.550781122826272</v>
      </c>
      <c r="L52" s="244">
        <v>520.5972222222224</v>
      </c>
      <c r="M52" s="245">
        <v>20.070716662144996</v>
      </c>
      <c r="N52" s="244">
        <v>119.61194029850745</v>
      </c>
      <c r="O52" s="245">
        <v>11.866263918502717</v>
      </c>
      <c r="P52" s="244">
        <v>7.68</v>
      </c>
      <c r="Q52" s="245">
        <v>3.6746411483253567</v>
      </c>
      <c r="R52" s="244">
        <v>1.4285714285714286</v>
      </c>
      <c r="S52" s="245">
        <v>4.0816326530612264</v>
      </c>
      <c r="T52" s="244"/>
      <c r="U52" s="245"/>
      <c r="V52" s="244">
        <v>5901.6836659284299</v>
      </c>
      <c r="W52" s="245">
        <v>15.977752988438409</v>
      </c>
    </row>
    <row r="53" spans="1:23" ht="21.6" customHeight="1" x14ac:dyDescent="0.15">
      <c r="A53" s="20"/>
      <c r="B53" s="31"/>
      <c r="C53" s="18" t="s">
        <v>29</v>
      </c>
      <c r="D53" s="244">
        <v>1706.5454545454543</v>
      </c>
      <c r="E53" s="245">
        <v>27.512824270848593</v>
      </c>
      <c r="F53" s="244">
        <v>3346.0344827586209</v>
      </c>
      <c r="G53" s="245">
        <v>42.614347511034012</v>
      </c>
      <c r="H53" s="244">
        <v>2353.4456140350876</v>
      </c>
      <c r="I53" s="245">
        <v>37.057835532276961</v>
      </c>
      <c r="J53" s="244">
        <v>4500.588235294118</v>
      </c>
      <c r="K53" s="245">
        <v>35.584225923324851</v>
      </c>
      <c r="L53" s="244">
        <v>718.68518518518533</v>
      </c>
      <c r="M53" s="245">
        <v>27.707652106863915</v>
      </c>
      <c r="N53" s="244">
        <v>33.701492537313435</v>
      </c>
      <c r="O53" s="245">
        <v>3.3434020374318867</v>
      </c>
      <c r="P53" s="244">
        <v>15.36</v>
      </c>
      <c r="Q53" s="245">
        <v>7.3492822966507134</v>
      </c>
      <c r="R53" s="244"/>
      <c r="S53" s="245"/>
      <c r="T53" s="244"/>
      <c r="U53" s="245"/>
      <c r="V53" s="244">
        <v>12674.360464355781</v>
      </c>
      <c r="W53" s="245">
        <v>34.313564102905616</v>
      </c>
    </row>
    <row r="54" spans="1:23" ht="21.6" customHeight="1" x14ac:dyDescent="0.15">
      <c r="A54" s="20"/>
      <c r="B54" s="27"/>
      <c r="C54" s="21" t="s">
        <v>26</v>
      </c>
      <c r="D54" s="246">
        <v>1399.6363636363635</v>
      </c>
      <c r="E54" s="247">
        <v>22.564854169720061</v>
      </c>
      <c r="F54" s="246"/>
      <c r="G54" s="247"/>
      <c r="H54" s="246">
        <v>508.5263157894737</v>
      </c>
      <c r="I54" s="247">
        <v>8.0073592786580932</v>
      </c>
      <c r="J54" s="246"/>
      <c r="K54" s="247"/>
      <c r="L54" s="246">
        <v>8.1851851851851851</v>
      </c>
      <c r="M54" s="247">
        <v>0.31556551911241842</v>
      </c>
      <c r="N54" s="246"/>
      <c r="O54" s="247"/>
      <c r="P54" s="246"/>
      <c r="Q54" s="247"/>
      <c r="R54" s="246"/>
      <c r="S54" s="247"/>
      <c r="T54" s="246"/>
      <c r="U54" s="247"/>
      <c r="V54" s="246">
        <v>1916.3478646110225</v>
      </c>
      <c r="W54" s="247">
        <v>5.1881690978195589</v>
      </c>
    </row>
    <row r="55" spans="1:23" ht="21.6" customHeight="1" x14ac:dyDescent="0.15">
      <c r="A55" s="29"/>
      <c r="B55" s="32"/>
      <c r="C55" s="23" t="s">
        <v>22</v>
      </c>
      <c r="D55" s="248">
        <v>6202.727272727273</v>
      </c>
      <c r="E55" s="249">
        <v>100</v>
      </c>
      <c r="F55" s="248">
        <v>7851.8965517241386</v>
      </c>
      <c r="G55" s="249">
        <v>100</v>
      </c>
      <c r="H55" s="248">
        <v>6350.7368421052624</v>
      </c>
      <c r="I55" s="249">
        <v>100</v>
      </c>
      <c r="J55" s="248">
        <v>12647.705882352942</v>
      </c>
      <c r="K55" s="249">
        <v>100</v>
      </c>
      <c r="L55" s="248">
        <v>2593.8148148148148</v>
      </c>
      <c r="M55" s="249">
        <v>100</v>
      </c>
      <c r="N55" s="248">
        <v>1008.0000000000005</v>
      </c>
      <c r="O55" s="249">
        <v>100</v>
      </c>
      <c r="P55" s="248">
        <v>209.00000000000011</v>
      </c>
      <c r="Q55" s="249">
        <v>100</v>
      </c>
      <c r="R55" s="248">
        <v>34.999999999999986</v>
      </c>
      <c r="S55" s="249">
        <v>100</v>
      </c>
      <c r="T55" s="248">
        <v>38.000000000000007</v>
      </c>
      <c r="U55" s="249">
        <v>100</v>
      </c>
      <c r="V55" s="248">
        <v>36936.881363724431</v>
      </c>
      <c r="W55" s="249">
        <v>100</v>
      </c>
    </row>
    <row r="56" spans="1:23" ht="21.6" customHeight="1" x14ac:dyDescent="0.15">
      <c r="A56" s="28" t="s">
        <v>35</v>
      </c>
      <c r="B56" s="301" t="s">
        <v>36</v>
      </c>
      <c r="C56" s="17" t="s">
        <v>18</v>
      </c>
      <c r="D56" s="242">
        <v>499.35483870967749</v>
      </c>
      <c r="E56" s="243">
        <v>33.333333333333336</v>
      </c>
      <c r="F56" s="242">
        <v>447.46428571428584</v>
      </c>
      <c r="G56" s="243">
        <v>39.285714285714292</v>
      </c>
      <c r="H56" s="242">
        <v>220.66666666666666</v>
      </c>
      <c r="I56" s="243">
        <v>35</v>
      </c>
      <c r="J56" s="242">
        <v>310.35616438356175</v>
      </c>
      <c r="K56" s="243">
        <v>45.070422535211272</v>
      </c>
      <c r="L56" s="242">
        <v>20</v>
      </c>
      <c r="M56" s="243">
        <v>40</v>
      </c>
      <c r="N56" s="242">
        <v>13.153846153846153</v>
      </c>
      <c r="O56" s="243">
        <v>75</v>
      </c>
      <c r="P56" s="242">
        <v>0.5</v>
      </c>
      <c r="Q56" s="243">
        <v>50</v>
      </c>
      <c r="R56" s="242"/>
      <c r="S56" s="243"/>
      <c r="T56" s="242"/>
      <c r="U56" s="243"/>
      <c r="V56" s="242">
        <v>1511.495801628038</v>
      </c>
      <c r="W56" s="243">
        <v>37.555658713612019</v>
      </c>
    </row>
    <row r="57" spans="1:23" ht="21.6" customHeight="1" x14ac:dyDescent="0.15">
      <c r="A57" s="28"/>
      <c r="B57" s="302"/>
      <c r="C57" s="18" t="s">
        <v>25</v>
      </c>
      <c r="D57" s="244">
        <v>62.41935483870968</v>
      </c>
      <c r="E57" s="245">
        <v>4.1666666666666661</v>
      </c>
      <c r="F57" s="244">
        <v>122.03571428571429</v>
      </c>
      <c r="G57" s="245">
        <v>10.714285714285714</v>
      </c>
      <c r="H57" s="244">
        <v>94.571428571428584</v>
      </c>
      <c r="I57" s="245">
        <v>15.000000000000002</v>
      </c>
      <c r="J57" s="244">
        <v>145.47945205479451</v>
      </c>
      <c r="K57" s="245">
        <v>21.126760563380273</v>
      </c>
      <c r="L57" s="244">
        <v>13.333333333333334</v>
      </c>
      <c r="M57" s="245">
        <v>26.666666666666668</v>
      </c>
      <c r="N57" s="244">
        <v>1.4615384615384615</v>
      </c>
      <c r="O57" s="245">
        <v>8.3333333333333339</v>
      </c>
      <c r="P57" s="244"/>
      <c r="Q57" s="245"/>
      <c r="R57" s="244"/>
      <c r="S57" s="245"/>
      <c r="T57" s="244"/>
      <c r="U57" s="245"/>
      <c r="V57" s="244">
        <v>439.30082154551877</v>
      </c>
      <c r="W57" s="245">
        <v>10.915168741324038</v>
      </c>
    </row>
    <row r="58" spans="1:23" ht="21.6" customHeight="1" x14ac:dyDescent="0.15">
      <c r="A58" s="28"/>
      <c r="B58" s="26"/>
      <c r="C58" s="18" t="s">
        <v>29</v>
      </c>
      <c r="D58" s="244">
        <v>499.35483870967749</v>
      </c>
      <c r="E58" s="245">
        <v>33.333333333333336</v>
      </c>
      <c r="F58" s="244">
        <v>569.50000000000011</v>
      </c>
      <c r="G58" s="245">
        <v>50</v>
      </c>
      <c r="H58" s="244">
        <v>283.71428571428572</v>
      </c>
      <c r="I58" s="245">
        <v>45</v>
      </c>
      <c r="J58" s="244">
        <v>232.7671232876713</v>
      </c>
      <c r="K58" s="245">
        <v>33.802816901408448</v>
      </c>
      <c r="L58" s="244">
        <v>16.666666666666668</v>
      </c>
      <c r="M58" s="245">
        <v>33.333333333333336</v>
      </c>
      <c r="N58" s="244">
        <v>2.9230769230769229</v>
      </c>
      <c r="O58" s="245">
        <v>16.666666666666668</v>
      </c>
      <c r="P58" s="244">
        <v>0.5</v>
      </c>
      <c r="Q58" s="245">
        <v>50</v>
      </c>
      <c r="R58" s="244"/>
      <c r="S58" s="245"/>
      <c r="T58" s="244"/>
      <c r="U58" s="245"/>
      <c r="V58" s="244">
        <v>1605.4259913013782</v>
      </c>
      <c r="W58" s="245">
        <v>39.889512464629526</v>
      </c>
    </row>
    <row r="59" spans="1:23" ht="21.6" customHeight="1" x14ac:dyDescent="0.15">
      <c r="A59" s="28"/>
      <c r="B59" s="27"/>
      <c r="C59" s="21" t="s">
        <v>26</v>
      </c>
      <c r="D59" s="246">
        <v>436.9354838709678</v>
      </c>
      <c r="E59" s="247">
        <v>29.166666666666668</v>
      </c>
      <c r="F59" s="246"/>
      <c r="G59" s="247"/>
      <c r="H59" s="246">
        <v>31.523809523809526</v>
      </c>
      <c r="I59" s="247">
        <v>5</v>
      </c>
      <c r="J59" s="246"/>
      <c r="K59" s="247"/>
      <c r="L59" s="246"/>
      <c r="M59" s="247"/>
      <c r="N59" s="246"/>
      <c r="O59" s="247"/>
      <c r="P59" s="246"/>
      <c r="Q59" s="247"/>
      <c r="R59" s="246"/>
      <c r="S59" s="247"/>
      <c r="T59" s="246"/>
      <c r="U59" s="247"/>
      <c r="V59" s="246">
        <v>468.45929339477732</v>
      </c>
      <c r="W59" s="247">
        <v>11.639660080434421</v>
      </c>
    </row>
    <row r="60" spans="1:23" ht="21.6" customHeight="1" x14ac:dyDescent="0.15">
      <c r="A60" s="33"/>
      <c r="B60" s="29"/>
      <c r="C60" s="23" t="s">
        <v>22</v>
      </c>
      <c r="D60" s="248">
        <v>1498.0645161290324</v>
      </c>
      <c r="E60" s="249">
        <v>100</v>
      </c>
      <c r="F60" s="248">
        <v>1139.0000000000002</v>
      </c>
      <c r="G60" s="249">
        <v>100</v>
      </c>
      <c r="H60" s="248">
        <v>630.47619047619048</v>
      </c>
      <c r="I60" s="249">
        <v>100</v>
      </c>
      <c r="J60" s="248">
        <v>688.60273972602761</v>
      </c>
      <c r="K60" s="249">
        <v>100</v>
      </c>
      <c r="L60" s="248">
        <v>50</v>
      </c>
      <c r="M60" s="249">
        <v>100</v>
      </c>
      <c r="N60" s="248">
        <v>17.538461538461537</v>
      </c>
      <c r="O60" s="249">
        <v>100</v>
      </c>
      <c r="P60" s="248">
        <v>1</v>
      </c>
      <c r="Q60" s="249">
        <v>100</v>
      </c>
      <c r="R60" s="248"/>
      <c r="S60" s="249"/>
      <c r="T60" s="248"/>
      <c r="U60" s="249"/>
      <c r="V60" s="248">
        <v>4024.6819078697122</v>
      </c>
      <c r="W60" s="249">
        <v>100</v>
      </c>
    </row>
    <row r="61" spans="1:23" ht="21.6" customHeight="1" x14ac:dyDescent="0.15">
      <c r="A61" s="24" t="s">
        <v>35</v>
      </c>
      <c r="B61" s="301" t="s">
        <v>37</v>
      </c>
      <c r="C61" s="17" t="s">
        <v>18</v>
      </c>
      <c r="D61" s="242">
        <v>287.72727272727275</v>
      </c>
      <c r="E61" s="243">
        <v>50</v>
      </c>
      <c r="F61" s="242">
        <v>746.96969696969757</v>
      </c>
      <c r="G61" s="243">
        <v>26.984126984126981</v>
      </c>
      <c r="H61" s="242">
        <v>537.29032258064501</v>
      </c>
      <c r="I61" s="243">
        <v>25.806451612903224</v>
      </c>
      <c r="J61" s="242">
        <v>1031.0294117647059</v>
      </c>
      <c r="K61" s="243">
        <v>45.180722891566262</v>
      </c>
      <c r="L61" s="242">
        <v>130.09345794392536</v>
      </c>
      <c r="M61" s="243">
        <v>55.769230769230795</v>
      </c>
      <c r="N61" s="242">
        <v>88.864197530864246</v>
      </c>
      <c r="O61" s="243">
        <v>73.750000000000014</v>
      </c>
      <c r="P61" s="242">
        <v>14.222222222222227</v>
      </c>
      <c r="Q61" s="243">
        <v>88.8888888888889</v>
      </c>
      <c r="R61" s="242">
        <v>2</v>
      </c>
      <c r="S61" s="243">
        <v>100</v>
      </c>
      <c r="T61" s="242">
        <v>3</v>
      </c>
      <c r="U61" s="243">
        <v>100</v>
      </c>
      <c r="V61" s="242">
        <v>2841.1965817393329</v>
      </c>
      <c r="W61" s="243">
        <v>35.152826111774345</v>
      </c>
    </row>
    <row r="62" spans="1:23" ht="21.6" customHeight="1" x14ac:dyDescent="0.15">
      <c r="A62" s="28"/>
      <c r="B62" s="302"/>
      <c r="C62" s="18" t="s">
        <v>25</v>
      </c>
      <c r="D62" s="244">
        <v>143.86363636363637</v>
      </c>
      <c r="E62" s="245">
        <v>25</v>
      </c>
      <c r="F62" s="244">
        <v>505.3030303030306</v>
      </c>
      <c r="G62" s="245">
        <v>18.253968253968246</v>
      </c>
      <c r="H62" s="244">
        <v>335.80645161290317</v>
      </c>
      <c r="I62" s="245">
        <v>16.129032258064516</v>
      </c>
      <c r="J62" s="244">
        <v>467.40000000000003</v>
      </c>
      <c r="K62" s="245">
        <v>20.481927710843376</v>
      </c>
      <c r="L62" s="244">
        <v>31.401869158878494</v>
      </c>
      <c r="M62" s="245">
        <v>13.461538461538449</v>
      </c>
      <c r="N62" s="244">
        <v>13.555555555555554</v>
      </c>
      <c r="O62" s="245">
        <v>11.249999999999993</v>
      </c>
      <c r="P62" s="244">
        <v>1.7777777777777777</v>
      </c>
      <c r="Q62" s="245">
        <v>11.111111111111107</v>
      </c>
      <c r="R62" s="244"/>
      <c r="S62" s="245"/>
      <c r="T62" s="244"/>
      <c r="U62" s="245"/>
      <c r="V62" s="244">
        <v>1499.1083207717822</v>
      </c>
      <c r="W62" s="245">
        <v>18.547781755581209</v>
      </c>
    </row>
    <row r="63" spans="1:23" ht="21.6" customHeight="1" x14ac:dyDescent="0.15">
      <c r="A63" s="28"/>
      <c r="B63" s="302"/>
      <c r="C63" s="18" t="s">
        <v>29</v>
      </c>
      <c r="D63" s="244">
        <v>57.545454545454547</v>
      </c>
      <c r="E63" s="245">
        <v>10</v>
      </c>
      <c r="F63" s="244">
        <v>1471.9696969696984</v>
      </c>
      <c r="G63" s="245">
        <v>53.174603174603178</v>
      </c>
      <c r="H63" s="244">
        <v>1208.9032258064515</v>
      </c>
      <c r="I63" s="245">
        <v>58.064516129032263</v>
      </c>
      <c r="J63" s="244">
        <v>783.58235294117651</v>
      </c>
      <c r="K63" s="245">
        <v>34.337349397590366</v>
      </c>
      <c r="L63" s="244">
        <v>71.775700934579433</v>
      </c>
      <c r="M63" s="245">
        <v>30.769230769230749</v>
      </c>
      <c r="N63" s="244">
        <v>18.074074074074073</v>
      </c>
      <c r="O63" s="245">
        <v>14.999999999999993</v>
      </c>
      <c r="P63" s="244"/>
      <c r="Q63" s="245"/>
      <c r="R63" s="244"/>
      <c r="S63" s="245"/>
      <c r="T63" s="244"/>
      <c r="U63" s="245"/>
      <c r="V63" s="244">
        <v>3611.8505052714345</v>
      </c>
      <c r="W63" s="245">
        <v>44.687774710683385</v>
      </c>
    </row>
    <row r="64" spans="1:23" ht="21.6" customHeight="1" x14ac:dyDescent="0.15">
      <c r="A64" s="28"/>
      <c r="B64" s="27"/>
      <c r="C64" s="21" t="s">
        <v>26</v>
      </c>
      <c r="D64" s="246">
        <v>86.318181818181813</v>
      </c>
      <c r="E64" s="247">
        <v>14.999999999999998</v>
      </c>
      <c r="F64" s="246">
        <v>43.939393939393938</v>
      </c>
      <c r="G64" s="247">
        <v>1.5873015873015857</v>
      </c>
      <c r="H64" s="246"/>
      <c r="I64" s="247"/>
      <c r="J64" s="246"/>
      <c r="K64" s="247"/>
      <c r="L64" s="246"/>
      <c r="M64" s="247"/>
      <c r="N64" s="246"/>
      <c r="O64" s="247"/>
      <c r="P64" s="246"/>
      <c r="Q64" s="247"/>
      <c r="R64" s="246"/>
      <c r="S64" s="247"/>
      <c r="T64" s="246"/>
      <c r="U64" s="247"/>
      <c r="V64" s="246">
        <v>130.25757575757575</v>
      </c>
      <c r="W64" s="247">
        <v>1.6116174219610648</v>
      </c>
    </row>
    <row r="65" spans="1:23" ht="21.6" customHeight="1" x14ac:dyDescent="0.15">
      <c r="A65" s="28"/>
      <c r="B65" s="29"/>
      <c r="C65" s="23" t="s">
        <v>22</v>
      </c>
      <c r="D65" s="248">
        <v>575.4545454545455</v>
      </c>
      <c r="E65" s="249">
        <v>100</v>
      </c>
      <c r="F65" s="248">
        <v>2768.1818181818207</v>
      </c>
      <c r="G65" s="249">
        <v>100</v>
      </c>
      <c r="H65" s="248">
        <v>2081.9999999999995</v>
      </c>
      <c r="I65" s="249">
        <v>100</v>
      </c>
      <c r="J65" s="248">
        <v>2282.0117647058823</v>
      </c>
      <c r="K65" s="249">
        <v>100</v>
      </c>
      <c r="L65" s="248">
        <v>233.2710280373833</v>
      </c>
      <c r="M65" s="249">
        <v>100</v>
      </c>
      <c r="N65" s="248">
        <v>120.49382716049388</v>
      </c>
      <c r="O65" s="249">
        <v>100</v>
      </c>
      <c r="P65" s="248">
        <v>16.000000000000004</v>
      </c>
      <c r="Q65" s="249">
        <v>100</v>
      </c>
      <c r="R65" s="248">
        <v>2</v>
      </c>
      <c r="S65" s="249">
        <v>100</v>
      </c>
      <c r="T65" s="248">
        <v>3</v>
      </c>
      <c r="U65" s="249">
        <v>100</v>
      </c>
      <c r="V65" s="248">
        <v>8082.4129835401254</v>
      </c>
      <c r="W65" s="249">
        <v>100</v>
      </c>
    </row>
    <row r="66" spans="1:23" ht="21.6" customHeight="1" x14ac:dyDescent="0.15">
      <c r="A66" s="28"/>
      <c r="B66" s="301" t="s">
        <v>38</v>
      </c>
      <c r="C66" s="17" t="s">
        <v>18</v>
      </c>
      <c r="D66" s="242">
        <v>183.99999999999997</v>
      </c>
      <c r="E66" s="243">
        <v>49.999999999999993</v>
      </c>
      <c r="F66" s="242">
        <v>302.75999999999993</v>
      </c>
      <c r="G66" s="243">
        <v>36</v>
      </c>
      <c r="H66" s="242">
        <v>137.64705882352942</v>
      </c>
      <c r="I66" s="243">
        <v>23.52941176470588</v>
      </c>
      <c r="J66" s="242">
        <v>676.58333333333348</v>
      </c>
      <c r="K66" s="243">
        <v>48.936170212765965</v>
      </c>
      <c r="L66" s="242">
        <v>82</v>
      </c>
      <c r="M66" s="243">
        <v>68.085106382978722</v>
      </c>
      <c r="N66" s="242">
        <v>42.25</v>
      </c>
      <c r="O66" s="243">
        <v>65</v>
      </c>
      <c r="P66" s="242">
        <v>10</v>
      </c>
      <c r="Q66" s="243">
        <v>100</v>
      </c>
      <c r="R66" s="242">
        <v>5</v>
      </c>
      <c r="S66" s="243">
        <v>100</v>
      </c>
      <c r="T66" s="242">
        <v>3.9999999999999996</v>
      </c>
      <c r="U66" s="243">
        <v>100</v>
      </c>
      <c r="V66" s="242">
        <v>1444.2403921568628</v>
      </c>
      <c r="W66" s="243">
        <v>42.716104494777468</v>
      </c>
    </row>
    <row r="67" spans="1:23" ht="21.6" customHeight="1" x14ac:dyDescent="0.15">
      <c r="A67" s="28"/>
      <c r="B67" s="302"/>
      <c r="C67" s="18" t="s">
        <v>25</v>
      </c>
      <c r="D67" s="244">
        <v>52.571428571428569</v>
      </c>
      <c r="E67" s="245">
        <v>14.285714285714285</v>
      </c>
      <c r="F67" s="244">
        <v>235.47999999999996</v>
      </c>
      <c r="G67" s="245">
        <v>28.000000000000004</v>
      </c>
      <c r="H67" s="244">
        <v>103.23529411764707</v>
      </c>
      <c r="I67" s="245">
        <v>17.647058823529409</v>
      </c>
      <c r="J67" s="244">
        <v>161.79166666666669</v>
      </c>
      <c r="K67" s="245">
        <v>11.702127659574469</v>
      </c>
      <c r="L67" s="244">
        <v>10.25</v>
      </c>
      <c r="M67" s="245">
        <v>8.5106382978723403</v>
      </c>
      <c r="N67" s="244">
        <v>8.125</v>
      </c>
      <c r="O67" s="245">
        <v>12.5</v>
      </c>
      <c r="P67" s="244"/>
      <c r="Q67" s="245"/>
      <c r="R67" s="244"/>
      <c r="S67" s="245"/>
      <c r="T67" s="244"/>
      <c r="U67" s="245"/>
      <c r="V67" s="244">
        <v>571.45338935574227</v>
      </c>
      <c r="W67" s="245">
        <v>16.901800300128553</v>
      </c>
    </row>
    <row r="68" spans="1:23" ht="21.6" customHeight="1" x14ac:dyDescent="0.15">
      <c r="A68" s="28"/>
      <c r="B68" s="302"/>
      <c r="C68" s="18" t="s">
        <v>122</v>
      </c>
      <c r="D68" s="244">
        <v>78.857142857142861</v>
      </c>
      <c r="E68" s="245">
        <v>21.428571428571431</v>
      </c>
      <c r="F68" s="244">
        <v>302.75999999999993</v>
      </c>
      <c r="G68" s="245">
        <v>36</v>
      </c>
      <c r="H68" s="244">
        <v>275.29411764705884</v>
      </c>
      <c r="I68" s="245">
        <v>47.058823529411761</v>
      </c>
      <c r="J68" s="244">
        <v>544.20833333333314</v>
      </c>
      <c r="K68" s="245">
        <v>39.361702127659555</v>
      </c>
      <c r="L68" s="244">
        <v>28.1875</v>
      </c>
      <c r="M68" s="245">
        <v>23.404255319148938</v>
      </c>
      <c r="N68" s="244">
        <v>14.625</v>
      </c>
      <c r="O68" s="245">
        <v>22.5</v>
      </c>
      <c r="P68" s="244"/>
      <c r="Q68" s="245"/>
      <c r="R68" s="244"/>
      <c r="S68" s="245"/>
      <c r="T68" s="244"/>
      <c r="U68" s="245"/>
      <c r="V68" s="244">
        <v>1243.9320938375349</v>
      </c>
      <c r="W68" s="245">
        <v>36.791612804442494</v>
      </c>
    </row>
    <row r="69" spans="1:23" ht="21.6" customHeight="1" x14ac:dyDescent="0.15">
      <c r="A69" s="28"/>
      <c r="B69" s="27"/>
      <c r="C69" s="21" t="s">
        <v>26</v>
      </c>
      <c r="D69" s="246">
        <v>52.571428571428569</v>
      </c>
      <c r="E69" s="247">
        <v>14.285714285714285</v>
      </c>
      <c r="F69" s="246"/>
      <c r="G69" s="247"/>
      <c r="H69" s="246">
        <v>68.82352941176471</v>
      </c>
      <c r="I69" s="247">
        <v>11.76470588235294</v>
      </c>
      <c r="J69" s="246"/>
      <c r="K69" s="247"/>
      <c r="L69" s="246"/>
      <c r="M69" s="247"/>
      <c r="N69" s="246"/>
      <c r="O69" s="247"/>
      <c r="P69" s="246"/>
      <c r="Q69" s="247"/>
      <c r="R69" s="246"/>
      <c r="S69" s="247"/>
      <c r="T69" s="246"/>
      <c r="U69" s="247"/>
      <c r="V69" s="246">
        <v>121.39495798319328</v>
      </c>
      <c r="W69" s="247">
        <v>3.5904824006514779</v>
      </c>
    </row>
    <row r="70" spans="1:23" ht="21.6" customHeight="1" x14ac:dyDescent="0.15">
      <c r="A70" s="28"/>
      <c r="B70" s="29"/>
      <c r="C70" s="23" t="s">
        <v>22</v>
      </c>
      <c r="D70" s="248">
        <v>368</v>
      </c>
      <c r="E70" s="249">
        <v>100</v>
      </c>
      <c r="F70" s="248">
        <v>840.99999999999977</v>
      </c>
      <c r="G70" s="249">
        <v>100</v>
      </c>
      <c r="H70" s="248">
        <v>585.00000000000011</v>
      </c>
      <c r="I70" s="249">
        <v>100</v>
      </c>
      <c r="J70" s="248">
        <v>1382.5833333333335</v>
      </c>
      <c r="K70" s="249">
        <v>100</v>
      </c>
      <c r="L70" s="248">
        <v>120.4375</v>
      </c>
      <c r="M70" s="249">
        <v>100</v>
      </c>
      <c r="N70" s="248">
        <v>65</v>
      </c>
      <c r="O70" s="249">
        <v>100</v>
      </c>
      <c r="P70" s="248">
        <v>10</v>
      </c>
      <c r="Q70" s="249">
        <v>100</v>
      </c>
      <c r="R70" s="248">
        <v>5</v>
      </c>
      <c r="S70" s="249">
        <v>100</v>
      </c>
      <c r="T70" s="248">
        <v>3.9999999999999996</v>
      </c>
      <c r="U70" s="249">
        <v>100</v>
      </c>
      <c r="V70" s="248">
        <v>3381.0208333333335</v>
      </c>
      <c r="W70" s="249">
        <v>100</v>
      </c>
    </row>
    <row r="71" spans="1:23" ht="21.6" customHeight="1" x14ac:dyDescent="0.15">
      <c r="A71" s="28"/>
      <c r="B71" s="301" t="s">
        <v>39</v>
      </c>
      <c r="C71" s="17" t="s">
        <v>18</v>
      </c>
      <c r="D71" s="242">
        <v>18.8</v>
      </c>
      <c r="E71" s="243">
        <v>40</v>
      </c>
      <c r="F71" s="242">
        <v>102.2</v>
      </c>
      <c r="G71" s="243">
        <v>19.999999999999996</v>
      </c>
      <c r="H71" s="242">
        <v>112.8</v>
      </c>
      <c r="I71" s="243">
        <v>33.333333333333329</v>
      </c>
      <c r="J71" s="242">
        <v>148.35</v>
      </c>
      <c r="K71" s="243">
        <v>38.333333333333329</v>
      </c>
      <c r="L71" s="242">
        <v>23.333333333333336</v>
      </c>
      <c r="M71" s="243">
        <v>77.777777777777771</v>
      </c>
      <c r="N71" s="242">
        <v>7</v>
      </c>
      <c r="O71" s="243">
        <v>100</v>
      </c>
      <c r="P71" s="242">
        <v>1</v>
      </c>
      <c r="Q71" s="243">
        <v>100</v>
      </c>
      <c r="R71" s="242"/>
      <c r="S71" s="243"/>
      <c r="T71" s="242"/>
      <c r="U71" s="243"/>
      <c r="V71" s="242">
        <v>413.48333333333329</v>
      </c>
      <c r="W71" s="243">
        <v>31.291307199434936</v>
      </c>
    </row>
    <row r="72" spans="1:23" ht="21.6" customHeight="1" x14ac:dyDescent="0.15">
      <c r="A72" s="28"/>
      <c r="B72" s="302"/>
      <c r="C72" s="18" t="s">
        <v>145</v>
      </c>
      <c r="D72" s="244"/>
      <c r="E72" s="245"/>
      <c r="F72" s="244">
        <v>85.166666666666671</v>
      </c>
      <c r="G72" s="245">
        <v>16.666666666666664</v>
      </c>
      <c r="H72" s="244">
        <v>37.6</v>
      </c>
      <c r="I72" s="245">
        <v>11.111111111111111</v>
      </c>
      <c r="J72" s="244">
        <v>96.750000000000028</v>
      </c>
      <c r="K72" s="245">
        <v>25.000000000000004</v>
      </c>
      <c r="L72" s="244"/>
      <c r="M72" s="245"/>
      <c r="N72" s="244"/>
      <c r="O72" s="245"/>
      <c r="P72" s="244"/>
      <c r="Q72" s="245"/>
      <c r="R72" s="244"/>
      <c r="S72" s="245"/>
      <c r="T72" s="244"/>
      <c r="U72" s="245"/>
      <c r="V72" s="244">
        <v>219.51666666666671</v>
      </c>
      <c r="W72" s="245">
        <v>16.61243125977499</v>
      </c>
    </row>
    <row r="73" spans="1:23" ht="21.6" customHeight="1" x14ac:dyDescent="0.15">
      <c r="A73" s="28"/>
      <c r="B73" s="26"/>
      <c r="C73" s="18" t="s">
        <v>29</v>
      </c>
      <c r="D73" s="244">
        <v>18.8</v>
      </c>
      <c r="E73" s="245">
        <v>40</v>
      </c>
      <c r="F73" s="244">
        <v>323.63333333333344</v>
      </c>
      <c r="G73" s="245">
        <v>63.333333333333343</v>
      </c>
      <c r="H73" s="244">
        <v>188.00000000000003</v>
      </c>
      <c r="I73" s="245">
        <v>55.555555555555557</v>
      </c>
      <c r="J73" s="244">
        <v>135.45000000000002</v>
      </c>
      <c r="K73" s="245">
        <v>35</v>
      </c>
      <c r="L73" s="244">
        <v>6.666666666666667</v>
      </c>
      <c r="M73" s="245">
        <v>22.222222222222221</v>
      </c>
      <c r="N73" s="244"/>
      <c r="O73" s="245"/>
      <c r="P73" s="244"/>
      <c r="Q73" s="245"/>
      <c r="R73" s="244"/>
      <c r="S73" s="245"/>
      <c r="T73" s="244"/>
      <c r="U73" s="245"/>
      <c r="V73" s="244">
        <v>672.55000000000018</v>
      </c>
      <c r="W73" s="245">
        <v>50.896776146511286</v>
      </c>
    </row>
    <row r="74" spans="1:23" ht="21.6" customHeight="1" x14ac:dyDescent="0.15">
      <c r="A74" s="28"/>
      <c r="B74" s="27"/>
      <c r="C74" s="21" t="s">
        <v>26</v>
      </c>
      <c r="D74" s="246">
        <v>9.4</v>
      </c>
      <c r="E74" s="247">
        <v>20</v>
      </c>
      <c r="F74" s="246"/>
      <c r="G74" s="247"/>
      <c r="H74" s="246"/>
      <c r="I74" s="247"/>
      <c r="J74" s="246">
        <v>6.45</v>
      </c>
      <c r="K74" s="247">
        <v>1.6666666666666665</v>
      </c>
      <c r="L74" s="246"/>
      <c r="M74" s="247"/>
      <c r="N74" s="246"/>
      <c r="O74" s="247"/>
      <c r="P74" s="246"/>
      <c r="Q74" s="247"/>
      <c r="R74" s="246"/>
      <c r="S74" s="247"/>
      <c r="T74" s="246"/>
      <c r="U74" s="247"/>
      <c r="V74" s="246">
        <v>15.850000000000001</v>
      </c>
      <c r="W74" s="247">
        <v>1.1994853942787953</v>
      </c>
    </row>
    <row r="75" spans="1:23" ht="21.6" customHeight="1" x14ac:dyDescent="0.15">
      <c r="A75" s="28"/>
      <c r="B75" s="29"/>
      <c r="C75" s="23" t="s">
        <v>22</v>
      </c>
      <c r="D75" s="248">
        <v>47</v>
      </c>
      <c r="E75" s="249">
        <v>100</v>
      </c>
      <c r="F75" s="248">
        <v>511.00000000000011</v>
      </c>
      <c r="G75" s="249">
        <v>100</v>
      </c>
      <c r="H75" s="248">
        <v>338.40000000000003</v>
      </c>
      <c r="I75" s="249">
        <v>100</v>
      </c>
      <c r="J75" s="248">
        <v>387.00000000000006</v>
      </c>
      <c r="K75" s="249">
        <v>100</v>
      </c>
      <c r="L75" s="248">
        <v>30.000000000000004</v>
      </c>
      <c r="M75" s="249">
        <v>100</v>
      </c>
      <c r="N75" s="248">
        <v>7</v>
      </c>
      <c r="O75" s="249">
        <v>100</v>
      </c>
      <c r="P75" s="248">
        <v>1</v>
      </c>
      <c r="Q75" s="249">
        <v>100</v>
      </c>
      <c r="R75" s="248"/>
      <c r="S75" s="249"/>
      <c r="T75" s="248"/>
      <c r="U75" s="249"/>
      <c r="V75" s="248">
        <v>1321.4</v>
      </c>
      <c r="W75" s="249">
        <v>100</v>
      </c>
    </row>
    <row r="76" spans="1:23" ht="21.6" customHeight="1" x14ac:dyDescent="0.15">
      <c r="A76" s="28"/>
      <c r="B76" s="301" t="s">
        <v>121</v>
      </c>
      <c r="C76" s="17" t="s">
        <v>18</v>
      </c>
      <c r="D76" s="242"/>
      <c r="E76" s="243"/>
      <c r="F76" s="242">
        <v>162.94736842105263</v>
      </c>
      <c r="G76" s="243">
        <v>33.333333333333336</v>
      </c>
      <c r="H76" s="242">
        <v>206.5</v>
      </c>
      <c r="I76" s="243">
        <v>50</v>
      </c>
      <c r="J76" s="242">
        <v>179.61538461538456</v>
      </c>
      <c r="K76" s="243">
        <v>41.666666666666664</v>
      </c>
      <c r="L76" s="242">
        <v>45.714285714285715</v>
      </c>
      <c r="M76" s="243">
        <v>57.142857142857146</v>
      </c>
      <c r="N76" s="242">
        <v>11.2</v>
      </c>
      <c r="O76" s="243">
        <v>50</v>
      </c>
      <c r="P76" s="242"/>
      <c r="Q76" s="243"/>
      <c r="R76" s="242"/>
      <c r="S76" s="243"/>
      <c r="T76" s="242"/>
      <c r="U76" s="243"/>
      <c r="V76" s="242">
        <v>605.97703875072284</v>
      </c>
      <c r="W76" s="243">
        <v>39.598085597094027</v>
      </c>
    </row>
    <row r="77" spans="1:23" ht="21.6" customHeight="1" x14ac:dyDescent="0.15">
      <c r="A77" s="28"/>
      <c r="B77" s="302"/>
      <c r="C77" s="18" t="s">
        <v>115</v>
      </c>
      <c r="D77" s="244"/>
      <c r="E77" s="245"/>
      <c r="F77" s="244">
        <v>27.157894736842106</v>
      </c>
      <c r="G77" s="245">
        <v>5.5555555555555562</v>
      </c>
      <c r="H77" s="244"/>
      <c r="I77" s="245"/>
      <c r="J77" s="244">
        <v>125.7307692307692</v>
      </c>
      <c r="K77" s="245">
        <v>29.166666666666664</v>
      </c>
      <c r="L77" s="244">
        <v>22.857142857142858</v>
      </c>
      <c r="M77" s="245">
        <v>28.571428571428573</v>
      </c>
      <c r="N77" s="244">
        <v>5.6</v>
      </c>
      <c r="O77" s="245">
        <v>25</v>
      </c>
      <c r="P77" s="244"/>
      <c r="Q77" s="245"/>
      <c r="R77" s="244"/>
      <c r="S77" s="245"/>
      <c r="T77" s="244"/>
      <c r="U77" s="245"/>
      <c r="V77" s="244">
        <v>181.34580682475416</v>
      </c>
      <c r="W77" s="245">
        <v>11.8501961660542</v>
      </c>
    </row>
    <row r="78" spans="1:23" ht="21.6" customHeight="1" x14ac:dyDescent="0.15">
      <c r="A78" s="28"/>
      <c r="B78" s="26"/>
      <c r="C78" s="18" t="s">
        <v>29</v>
      </c>
      <c r="D78" s="244"/>
      <c r="E78" s="245"/>
      <c r="F78" s="244">
        <v>298.73684210526312</v>
      </c>
      <c r="G78" s="245">
        <v>61.111111111111107</v>
      </c>
      <c r="H78" s="244">
        <v>206.5</v>
      </c>
      <c r="I78" s="245">
        <v>50</v>
      </c>
      <c r="J78" s="244">
        <v>125.7307692307692</v>
      </c>
      <c r="K78" s="245">
        <v>29.166666666666664</v>
      </c>
      <c r="L78" s="244">
        <v>11.428571428571429</v>
      </c>
      <c r="M78" s="245">
        <v>14.285714285714286</v>
      </c>
      <c r="N78" s="244">
        <v>5.6</v>
      </c>
      <c r="O78" s="245">
        <v>25</v>
      </c>
      <c r="P78" s="244"/>
      <c r="Q78" s="245"/>
      <c r="R78" s="244"/>
      <c r="S78" s="245"/>
      <c r="T78" s="244"/>
      <c r="U78" s="245"/>
      <c r="V78" s="244">
        <v>647.99618276460376</v>
      </c>
      <c r="W78" s="245">
        <v>42.343862342708867</v>
      </c>
    </row>
    <row r="79" spans="1:23" ht="21.6" customHeight="1" x14ac:dyDescent="0.15">
      <c r="A79" s="28"/>
      <c r="B79" s="27"/>
      <c r="C79" s="21" t="s">
        <v>26</v>
      </c>
      <c r="D79" s="246">
        <v>95</v>
      </c>
      <c r="E79" s="247">
        <v>100</v>
      </c>
      <c r="F79" s="246"/>
      <c r="G79" s="247"/>
      <c r="H79" s="246"/>
      <c r="I79" s="247"/>
      <c r="J79" s="246"/>
      <c r="K79" s="247"/>
      <c r="L79" s="246"/>
      <c r="M79" s="247"/>
      <c r="N79" s="246"/>
      <c r="O79" s="247"/>
      <c r="P79" s="246"/>
      <c r="Q79" s="247"/>
      <c r="R79" s="246"/>
      <c r="S79" s="247"/>
      <c r="T79" s="246"/>
      <c r="U79" s="247"/>
      <c r="V79" s="246">
        <v>95</v>
      </c>
      <c r="W79" s="247">
        <v>6.2078558941428952</v>
      </c>
    </row>
    <row r="80" spans="1:23" ht="21.6" customHeight="1" x14ac:dyDescent="0.15">
      <c r="A80" s="28"/>
      <c r="B80" s="29"/>
      <c r="C80" s="23" t="s">
        <v>22</v>
      </c>
      <c r="D80" s="248">
        <v>95</v>
      </c>
      <c r="E80" s="249">
        <v>100</v>
      </c>
      <c r="F80" s="248">
        <v>488.84210526315786</v>
      </c>
      <c r="G80" s="249">
        <v>100</v>
      </c>
      <c r="H80" s="248">
        <v>413</v>
      </c>
      <c r="I80" s="249">
        <v>100</v>
      </c>
      <c r="J80" s="248">
        <v>431.07692307692298</v>
      </c>
      <c r="K80" s="249">
        <v>100</v>
      </c>
      <c r="L80" s="248">
        <v>80</v>
      </c>
      <c r="M80" s="249">
        <v>100</v>
      </c>
      <c r="N80" s="248">
        <v>22.4</v>
      </c>
      <c r="O80" s="249">
        <v>100</v>
      </c>
      <c r="P80" s="248"/>
      <c r="Q80" s="249"/>
      <c r="R80" s="248"/>
      <c r="S80" s="249"/>
      <c r="T80" s="248"/>
      <c r="U80" s="249"/>
      <c r="V80" s="248">
        <v>1530.3190283400809</v>
      </c>
      <c r="W80" s="249">
        <v>100</v>
      </c>
    </row>
    <row r="81" spans="1:23" ht="21.6" customHeight="1" x14ac:dyDescent="0.15">
      <c r="A81" s="28"/>
      <c r="B81" s="304" t="s">
        <v>41</v>
      </c>
      <c r="C81" s="17" t="s">
        <v>18</v>
      </c>
      <c r="D81" s="242">
        <v>989.88211143695025</v>
      </c>
      <c r="E81" s="243">
        <v>38.315262548525503</v>
      </c>
      <c r="F81" s="242">
        <v>1762.3413511050362</v>
      </c>
      <c r="G81" s="243">
        <v>30.659951569039528</v>
      </c>
      <c r="H81" s="242">
        <v>1214.9040480708409</v>
      </c>
      <c r="I81" s="243">
        <v>30.005956984522051</v>
      </c>
      <c r="J81" s="242">
        <v>2345.9342940969859</v>
      </c>
      <c r="K81" s="243">
        <v>45.364719582506567</v>
      </c>
      <c r="L81" s="242">
        <v>301.14107699154442</v>
      </c>
      <c r="M81" s="243">
        <v>58.621000150036437</v>
      </c>
      <c r="N81" s="242">
        <v>162.46804368471038</v>
      </c>
      <c r="O81" s="243">
        <v>69.899085275169242</v>
      </c>
      <c r="P81" s="242">
        <v>25.722222222222229</v>
      </c>
      <c r="Q81" s="243">
        <v>91.865079365079382</v>
      </c>
      <c r="R81" s="242">
        <v>7</v>
      </c>
      <c r="S81" s="243">
        <v>100</v>
      </c>
      <c r="T81" s="242">
        <v>7</v>
      </c>
      <c r="U81" s="243">
        <v>100</v>
      </c>
      <c r="V81" s="242">
        <v>6816.3931476082907</v>
      </c>
      <c r="W81" s="243">
        <v>37.167145938773167</v>
      </c>
    </row>
    <row r="82" spans="1:23" ht="21.6" customHeight="1" x14ac:dyDescent="0.15">
      <c r="A82" s="28"/>
      <c r="B82" s="305"/>
      <c r="C82" s="18" t="s">
        <v>25</v>
      </c>
      <c r="D82" s="244">
        <v>258.85441977377462</v>
      </c>
      <c r="E82" s="245">
        <v>10.019450741544318</v>
      </c>
      <c r="F82" s="244">
        <v>975.14330599225366</v>
      </c>
      <c r="G82" s="245">
        <v>16.964844248731282</v>
      </c>
      <c r="H82" s="244">
        <v>571.21317430197882</v>
      </c>
      <c r="I82" s="245">
        <v>14.10794372141071</v>
      </c>
      <c r="J82" s="244">
        <v>997.15188795223037</v>
      </c>
      <c r="K82" s="245">
        <v>19.282516092605363</v>
      </c>
      <c r="L82" s="244">
        <v>77.842345349354687</v>
      </c>
      <c r="M82" s="245">
        <v>15.153017927646705</v>
      </c>
      <c r="N82" s="244">
        <v>28.742094017094018</v>
      </c>
      <c r="O82" s="245">
        <v>12.3657922821216</v>
      </c>
      <c r="P82" s="244">
        <v>1.7777777777777777</v>
      </c>
      <c r="Q82" s="245">
        <v>6.349206349206348</v>
      </c>
      <c r="R82" s="244"/>
      <c r="S82" s="245"/>
      <c r="T82" s="244"/>
      <c r="U82" s="245"/>
      <c r="V82" s="244">
        <v>2910.7250051644642</v>
      </c>
      <c r="W82" s="245">
        <v>15.871053607367536</v>
      </c>
    </row>
    <row r="83" spans="1:23" ht="21.6" customHeight="1" x14ac:dyDescent="0.15">
      <c r="A83" s="28"/>
      <c r="B83" s="305"/>
      <c r="C83" s="18" t="s">
        <v>29</v>
      </c>
      <c r="D83" s="244">
        <v>654.5574361122749</v>
      </c>
      <c r="E83" s="245">
        <v>25.335885685746067</v>
      </c>
      <c r="F83" s="244">
        <v>2966.5998724082947</v>
      </c>
      <c r="G83" s="245">
        <v>51.610778102508561</v>
      </c>
      <c r="H83" s="244">
        <v>2162.411629167796</v>
      </c>
      <c r="I83" s="245">
        <v>53.407699505710838</v>
      </c>
      <c r="J83" s="244">
        <v>1821.7385787929502</v>
      </c>
      <c r="K83" s="245">
        <v>35.228036858290459</v>
      </c>
      <c r="L83" s="244">
        <v>134.72510569648421</v>
      </c>
      <c r="M83" s="245">
        <v>26.225981922316866</v>
      </c>
      <c r="N83" s="244">
        <v>41.222150997150997</v>
      </c>
      <c r="O83" s="245">
        <v>17.735122442709166</v>
      </c>
      <c r="P83" s="244">
        <v>0.5</v>
      </c>
      <c r="Q83" s="245">
        <v>1.7857142857142856</v>
      </c>
      <c r="R83" s="244"/>
      <c r="S83" s="245"/>
      <c r="T83" s="244"/>
      <c r="U83" s="245"/>
      <c r="V83" s="244">
        <v>7781.7547731749519</v>
      </c>
      <c r="W83" s="245">
        <v>42.430888161992307</v>
      </c>
    </row>
    <row r="84" spans="1:23" ht="21.6" customHeight="1" x14ac:dyDescent="0.15">
      <c r="A84" s="28"/>
      <c r="B84" s="27"/>
      <c r="C84" s="21" t="s">
        <v>26</v>
      </c>
      <c r="D84" s="246">
        <v>680.22509426057809</v>
      </c>
      <c r="E84" s="247">
        <v>26.329401024184101</v>
      </c>
      <c r="F84" s="246">
        <v>43.939393939393938</v>
      </c>
      <c r="G84" s="247">
        <v>0.76442607972062193</v>
      </c>
      <c r="H84" s="246">
        <v>100.34733893557424</v>
      </c>
      <c r="I84" s="247">
        <v>2.4783997883563917</v>
      </c>
      <c r="J84" s="246">
        <v>6.45</v>
      </c>
      <c r="K84" s="247">
        <v>0.12472746659760904</v>
      </c>
      <c r="L84" s="246"/>
      <c r="M84" s="247"/>
      <c r="N84" s="246"/>
      <c r="O84" s="247"/>
      <c r="P84" s="246"/>
      <c r="Q84" s="247"/>
      <c r="R84" s="246"/>
      <c r="S84" s="247"/>
      <c r="T84" s="246"/>
      <c r="U84" s="247"/>
      <c r="V84" s="246">
        <v>830.9618271355464</v>
      </c>
      <c r="W84" s="247">
        <v>4.5309122918670086</v>
      </c>
    </row>
    <row r="85" spans="1:23" ht="21.6" customHeight="1" x14ac:dyDescent="0.15">
      <c r="A85" s="28"/>
      <c r="B85" s="29"/>
      <c r="C85" s="23" t="s">
        <v>22</v>
      </c>
      <c r="D85" s="248">
        <v>2583.5190615835782</v>
      </c>
      <c r="E85" s="249">
        <v>100</v>
      </c>
      <c r="F85" s="248">
        <v>5748.0239234449791</v>
      </c>
      <c r="G85" s="249">
        <v>100</v>
      </c>
      <c r="H85" s="248">
        <v>4048.8761904761905</v>
      </c>
      <c r="I85" s="249">
        <v>100</v>
      </c>
      <c r="J85" s="248">
        <v>5171.2747608421669</v>
      </c>
      <c r="K85" s="249">
        <v>100</v>
      </c>
      <c r="L85" s="248">
        <v>513.7085280373833</v>
      </c>
      <c r="M85" s="249">
        <v>100</v>
      </c>
      <c r="N85" s="248">
        <v>232.43228869895538</v>
      </c>
      <c r="O85" s="249">
        <v>100</v>
      </c>
      <c r="P85" s="248">
        <v>28.000000000000004</v>
      </c>
      <c r="Q85" s="249">
        <v>100</v>
      </c>
      <c r="R85" s="248">
        <v>7</v>
      </c>
      <c r="S85" s="249">
        <v>100</v>
      </c>
      <c r="T85" s="248">
        <v>7</v>
      </c>
      <c r="U85" s="249">
        <v>100</v>
      </c>
      <c r="V85" s="248">
        <v>18339.834753083251</v>
      </c>
      <c r="W85" s="249">
        <v>100</v>
      </c>
    </row>
    <row r="86" spans="1:23" ht="21.6" customHeight="1" x14ac:dyDescent="0.15">
      <c r="A86" s="28"/>
      <c r="B86" s="301" t="s">
        <v>42</v>
      </c>
      <c r="C86" s="17" t="s">
        <v>18</v>
      </c>
      <c r="D86" s="275">
        <v>144.57142857142858</v>
      </c>
      <c r="E86" s="276">
        <v>66.666666666666671</v>
      </c>
      <c r="F86" s="242">
        <v>166</v>
      </c>
      <c r="G86" s="243">
        <v>27.27272727272727</v>
      </c>
      <c r="H86" s="242">
        <v>15.846153846153847</v>
      </c>
      <c r="I86" s="243">
        <v>8.3333333333333339</v>
      </c>
      <c r="J86" s="242">
        <v>255.89473684210526</v>
      </c>
      <c r="K86" s="243">
        <v>44.736842105263158</v>
      </c>
      <c r="L86" s="242">
        <v>9</v>
      </c>
      <c r="M86" s="243">
        <v>50</v>
      </c>
      <c r="N86" s="242">
        <v>4</v>
      </c>
      <c r="O86" s="243">
        <v>50</v>
      </c>
      <c r="P86" s="242"/>
      <c r="Q86" s="243"/>
      <c r="R86" s="242"/>
      <c r="S86" s="243"/>
      <c r="T86" s="242"/>
      <c r="U86" s="243"/>
      <c r="V86" s="242">
        <v>595.31231925968768</v>
      </c>
      <c r="W86" s="243">
        <v>36.891650396540271</v>
      </c>
    </row>
    <row r="87" spans="1:23" ht="21.6" customHeight="1" x14ac:dyDescent="0.15">
      <c r="A87" s="28"/>
      <c r="B87" s="302"/>
      <c r="C87" s="18" t="s">
        <v>25</v>
      </c>
      <c r="D87" s="244">
        <v>36.142857142857146</v>
      </c>
      <c r="E87" s="245">
        <v>16.666666666666668</v>
      </c>
      <c r="F87" s="244">
        <v>110.66666666666667</v>
      </c>
      <c r="G87" s="245">
        <v>18.18181818181818</v>
      </c>
      <c r="H87" s="244">
        <v>31.692307692307693</v>
      </c>
      <c r="I87" s="245">
        <v>16.666666666666668</v>
      </c>
      <c r="J87" s="244">
        <v>90.315789473684205</v>
      </c>
      <c r="K87" s="245">
        <v>15.789473684210526</v>
      </c>
      <c r="L87" s="244"/>
      <c r="M87" s="245"/>
      <c r="N87" s="244"/>
      <c r="O87" s="245"/>
      <c r="P87" s="244"/>
      <c r="Q87" s="245"/>
      <c r="R87" s="244"/>
      <c r="S87" s="245"/>
      <c r="T87" s="244"/>
      <c r="U87" s="245"/>
      <c r="V87" s="244">
        <v>268.81762097551575</v>
      </c>
      <c r="W87" s="245">
        <v>16.658693886582146</v>
      </c>
    </row>
    <row r="88" spans="1:23" ht="21.6" customHeight="1" x14ac:dyDescent="0.15">
      <c r="A88" s="28"/>
      <c r="B88" s="302"/>
      <c r="C88" s="18" t="s">
        <v>29</v>
      </c>
      <c r="D88" s="244"/>
      <c r="E88" s="245"/>
      <c r="F88" s="244">
        <v>276.66666666666669</v>
      </c>
      <c r="G88" s="245">
        <v>45.454545454545453</v>
      </c>
      <c r="H88" s="244">
        <v>142.61538461538458</v>
      </c>
      <c r="I88" s="245">
        <v>74.999999999999986</v>
      </c>
      <c r="J88" s="244">
        <v>225.78947368421052</v>
      </c>
      <c r="K88" s="245">
        <v>39.473684210526315</v>
      </c>
      <c r="L88" s="244">
        <v>9</v>
      </c>
      <c r="M88" s="245">
        <v>50</v>
      </c>
      <c r="N88" s="244">
        <v>4</v>
      </c>
      <c r="O88" s="245">
        <v>50</v>
      </c>
      <c r="P88" s="244"/>
      <c r="Q88" s="245"/>
      <c r="R88" s="244"/>
      <c r="S88" s="245"/>
      <c r="T88" s="244"/>
      <c r="U88" s="245"/>
      <c r="V88" s="244">
        <v>658.07152496626179</v>
      </c>
      <c r="W88" s="245">
        <v>40.780853762885371</v>
      </c>
    </row>
    <row r="89" spans="1:23" ht="21.6" customHeight="1" x14ac:dyDescent="0.15">
      <c r="A89" s="28"/>
      <c r="B89" s="27"/>
      <c r="C89" s="21" t="s">
        <v>26</v>
      </c>
      <c r="D89" s="246">
        <v>36.142857142857146</v>
      </c>
      <c r="E89" s="247">
        <v>16.666666666666668</v>
      </c>
      <c r="F89" s="246">
        <v>55.333333333333336</v>
      </c>
      <c r="G89" s="247">
        <v>9.0909090909090899</v>
      </c>
      <c r="H89" s="246"/>
      <c r="I89" s="247"/>
      <c r="J89" s="246"/>
      <c r="K89" s="247"/>
      <c r="L89" s="246"/>
      <c r="M89" s="247"/>
      <c r="N89" s="246"/>
      <c r="O89" s="247"/>
      <c r="P89" s="246"/>
      <c r="Q89" s="247"/>
      <c r="R89" s="246"/>
      <c r="S89" s="247"/>
      <c r="T89" s="246"/>
      <c r="U89" s="247"/>
      <c r="V89" s="246">
        <v>91.476190476190482</v>
      </c>
      <c r="W89" s="247">
        <v>5.6688019539922001</v>
      </c>
    </row>
    <row r="90" spans="1:23" ht="21.6" customHeight="1" x14ac:dyDescent="0.15">
      <c r="A90" s="28"/>
      <c r="B90" s="29"/>
      <c r="C90" s="23" t="s">
        <v>22</v>
      </c>
      <c r="D90" s="252">
        <v>216.85714285714286</v>
      </c>
      <c r="E90" s="253">
        <v>100</v>
      </c>
      <c r="F90" s="248">
        <v>608.66666666666674</v>
      </c>
      <c r="G90" s="249">
        <v>100</v>
      </c>
      <c r="H90" s="248">
        <v>190.15384615384613</v>
      </c>
      <c r="I90" s="249">
        <v>100</v>
      </c>
      <c r="J90" s="248">
        <v>572</v>
      </c>
      <c r="K90" s="249">
        <v>100</v>
      </c>
      <c r="L90" s="248">
        <v>18</v>
      </c>
      <c r="M90" s="249">
        <v>100</v>
      </c>
      <c r="N90" s="248">
        <v>8</v>
      </c>
      <c r="O90" s="249">
        <v>100</v>
      </c>
      <c r="P90" s="248"/>
      <c r="Q90" s="249"/>
      <c r="R90" s="248"/>
      <c r="S90" s="249"/>
      <c r="T90" s="248"/>
      <c r="U90" s="249"/>
      <c r="V90" s="248">
        <v>1613.6776556776558</v>
      </c>
      <c r="W90" s="249">
        <v>100</v>
      </c>
    </row>
    <row r="91" spans="1:23" ht="21.6" customHeight="1" x14ac:dyDescent="0.15">
      <c r="A91" s="28"/>
      <c r="B91" s="301" t="s">
        <v>43</v>
      </c>
      <c r="C91" s="17" t="s">
        <v>18</v>
      </c>
      <c r="D91" s="242">
        <v>115</v>
      </c>
      <c r="E91" s="243">
        <v>83.333333333333329</v>
      </c>
      <c r="F91" s="242">
        <v>40.142857142857146</v>
      </c>
      <c r="G91" s="243">
        <v>20</v>
      </c>
      <c r="H91" s="242">
        <v>300.8</v>
      </c>
      <c r="I91" s="243">
        <v>100</v>
      </c>
      <c r="J91" s="242">
        <v>57</v>
      </c>
      <c r="K91" s="243">
        <v>27.272727272727273</v>
      </c>
      <c r="L91" s="242">
        <v>11.333333333333334</v>
      </c>
      <c r="M91" s="243">
        <v>50</v>
      </c>
      <c r="N91" s="242">
        <v>15</v>
      </c>
      <c r="O91" s="243">
        <v>83.333333333333329</v>
      </c>
      <c r="P91" s="242"/>
      <c r="Q91" s="243"/>
      <c r="R91" s="242"/>
      <c r="S91" s="243"/>
      <c r="T91" s="242"/>
      <c r="U91" s="243"/>
      <c r="V91" s="242">
        <v>539.27619047619055</v>
      </c>
      <c r="W91" s="243">
        <v>60.648644016965861</v>
      </c>
    </row>
    <row r="92" spans="1:23" ht="21.6" customHeight="1" x14ac:dyDescent="0.15">
      <c r="A92" s="28"/>
      <c r="B92" s="302"/>
      <c r="C92" s="18" t="s">
        <v>25</v>
      </c>
      <c r="D92" s="244"/>
      <c r="E92" s="245"/>
      <c r="F92" s="244">
        <v>40.142857142857146</v>
      </c>
      <c r="G92" s="245">
        <v>20</v>
      </c>
      <c r="H92" s="244"/>
      <c r="I92" s="245"/>
      <c r="J92" s="244">
        <v>66.5</v>
      </c>
      <c r="K92" s="245">
        <v>31.818181818181817</v>
      </c>
      <c r="L92" s="244">
        <v>11.333333333333334</v>
      </c>
      <c r="M92" s="245">
        <v>50</v>
      </c>
      <c r="N92" s="244"/>
      <c r="O92" s="245"/>
      <c r="P92" s="244"/>
      <c r="Q92" s="245"/>
      <c r="R92" s="244"/>
      <c r="S92" s="245"/>
      <c r="T92" s="244"/>
      <c r="U92" s="245"/>
      <c r="V92" s="244">
        <v>117.97619047619047</v>
      </c>
      <c r="W92" s="245">
        <v>13.267961955357524</v>
      </c>
    </row>
    <row r="93" spans="1:23" ht="21.6" customHeight="1" x14ac:dyDescent="0.15">
      <c r="A93" s="28"/>
      <c r="B93" s="26"/>
      <c r="C93" s="18" t="s">
        <v>29</v>
      </c>
      <c r="D93" s="244">
        <v>23</v>
      </c>
      <c r="E93" s="245">
        <v>16.666666666666668</v>
      </c>
      <c r="F93" s="244">
        <v>120.42857142857144</v>
      </c>
      <c r="G93" s="245">
        <v>60.000000000000007</v>
      </c>
      <c r="H93" s="244"/>
      <c r="I93" s="245"/>
      <c r="J93" s="244">
        <v>85.5</v>
      </c>
      <c r="K93" s="245">
        <v>40.909090909090907</v>
      </c>
      <c r="L93" s="244"/>
      <c r="M93" s="245"/>
      <c r="N93" s="244">
        <v>3</v>
      </c>
      <c r="O93" s="245">
        <v>16.666666666666668</v>
      </c>
      <c r="P93" s="244"/>
      <c r="Q93" s="245"/>
      <c r="R93" s="244"/>
      <c r="S93" s="245"/>
      <c r="T93" s="244"/>
      <c r="U93" s="245"/>
      <c r="V93" s="244">
        <v>231.92857142857144</v>
      </c>
      <c r="W93" s="245">
        <v>26.083394027676622</v>
      </c>
    </row>
    <row r="94" spans="1:23" ht="21.6" customHeight="1" x14ac:dyDescent="0.15">
      <c r="A94" s="28"/>
      <c r="B94" s="27"/>
      <c r="C94" s="21" t="s">
        <v>26</v>
      </c>
      <c r="D94" s="246"/>
      <c r="E94" s="247"/>
      <c r="F94" s="246"/>
      <c r="G94" s="247"/>
      <c r="H94" s="246"/>
      <c r="I94" s="247"/>
      <c r="J94" s="246"/>
      <c r="K94" s="247"/>
      <c r="L94" s="246"/>
      <c r="M94" s="247"/>
      <c r="N94" s="246"/>
      <c r="O94" s="247"/>
      <c r="P94" s="246"/>
      <c r="Q94" s="247"/>
      <c r="R94" s="246"/>
      <c r="S94" s="247"/>
      <c r="T94" s="246"/>
      <c r="U94" s="247"/>
      <c r="V94" s="246"/>
      <c r="W94" s="247"/>
    </row>
    <row r="95" spans="1:23" ht="21.6" customHeight="1" x14ac:dyDescent="0.15">
      <c r="A95" s="28"/>
      <c r="B95" s="29"/>
      <c r="C95" s="23" t="s">
        <v>22</v>
      </c>
      <c r="D95" s="248">
        <v>138</v>
      </c>
      <c r="E95" s="249">
        <v>100</v>
      </c>
      <c r="F95" s="248">
        <v>200.71428571428572</v>
      </c>
      <c r="G95" s="249">
        <v>100</v>
      </c>
      <c r="H95" s="248">
        <v>300.8</v>
      </c>
      <c r="I95" s="249">
        <v>100</v>
      </c>
      <c r="J95" s="248">
        <v>209</v>
      </c>
      <c r="K95" s="249">
        <v>100</v>
      </c>
      <c r="L95" s="248">
        <v>22.666666666666668</v>
      </c>
      <c r="M95" s="249">
        <v>100</v>
      </c>
      <c r="N95" s="248">
        <v>18</v>
      </c>
      <c r="O95" s="249">
        <v>100</v>
      </c>
      <c r="P95" s="248"/>
      <c r="Q95" s="249"/>
      <c r="R95" s="248"/>
      <c r="S95" s="249"/>
      <c r="T95" s="248"/>
      <c r="U95" s="249"/>
      <c r="V95" s="248">
        <v>889.18095238095236</v>
      </c>
      <c r="W95" s="249">
        <v>100</v>
      </c>
    </row>
    <row r="96" spans="1:23" ht="21.6" customHeight="1" x14ac:dyDescent="0.15">
      <c r="A96" s="28"/>
      <c r="B96" s="301" t="s">
        <v>44</v>
      </c>
      <c r="C96" s="17" t="s">
        <v>18</v>
      </c>
      <c r="D96" s="242">
        <v>251.73333333333332</v>
      </c>
      <c r="E96" s="243">
        <v>72.72727272727272</v>
      </c>
      <c r="F96" s="242">
        <v>230.15384615384616</v>
      </c>
      <c r="G96" s="243">
        <v>33.333333333333336</v>
      </c>
      <c r="H96" s="242">
        <v>159.19999999999999</v>
      </c>
      <c r="I96" s="243">
        <v>40</v>
      </c>
      <c r="J96" s="242">
        <v>257.91489361702133</v>
      </c>
      <c r="K96" s="243">
        <v>40.425531914893618</v>
      </c>
      <c r="L96" s="242">
        <v>30</v>
      </c>
      <c r="M96" s="243">
        <v>71.428571428571431</v>
      </c>
      <c r="N96" s="242">
        <v>8.8000000000000007</v>
      </c>
      <c r="O96" s="243">
        <v>80</v>
      </c>
      <c r="P96" s="242"/>
      <c r="Q96" s="243"/>
      <c r="R96" s="242"/>
      <c r="S96" s="243"/>
      <c r="T96" s="242"/>
      <c r="U96" s="243"/>
      <c r="V96" s="242">
        <v>937.80207310420076</v>
      </c>
      <c r="W96" s="243">
        <v>44.11951146232829</v>
      </c>
    </row>
    <row r="97" spans="1:23" ht="21.6" customHeight="1" x14ac:dyDescent="0.15">
      <c r="A97" s="28"/>
      <c r="B97" s="302"/>
      <c r="C97" s="18" t="s">
        <v>25</v>
      </c>
      <c r="D97" s="244"/>
      <c r="E97" s="245"/>
      <c r="F97" s="244">
        <v>95.897435897435898</v>
      </c>
      <c r="G97" s="245">
        <v>13.888888888888889</v>
      </c>
      <c r="H97" s="244">
        <v>95.52</v>
      </c>
      <c r="I97" s="245">
        <v>24</v>
      </c>
      <c r="J97" s="244">
        <v>122.17021276595747</v>
      </c>
      <c r="K97" s="245">
        <v>19.148936170212767</v>
      </c>
      <c r="L97" s="244">
        <v>4</v>
      </c>
      <c r="M97" s="245">
        <v>9.5238095238095237</v>
      </c>
      <c r="N97" s="244">
        <v>2.2000000000000002</v>
      </c>
      <c r="O97" s="245">
        <v>20</v>
      </c>
      <c r="P97" s="244"/>
      <c r="Q97" s="245"/>
      <c r="R97" s="244"/>
      <c r="S97" s="245"/>
      <c r="T97" s="244"/>
      <c r="U97" s="245"/>
      <c r="V97" s="244">
        <v>319.78764866339333</v>
      </c>
      <c r="W97" s="245">
        <v>15.044618939702358</v>
      </c>
    </row>
    <row r="98" spans="1:23" ht="21.6" customHeight="1" x14ac:dyDescent="0.15">
      <c r="A98" s="28"/>
      <c r="B98" s="302"/>
      <c r="C98" s="18" t="s">
        <v>29</v>
      </c>
      <c r="D98" s="244">
        <v>94.399999999999991</v>
      </c>
      <c r="E98" s="245">
        <v>27.27272727272727</v>
      </c>
      <c r="F98" s="244">
        <v>364.41025641025641</v>
      </c>
      <c r="G98" s="245">
        <v>52.777777777777779</v>
      </c>
      <c r="H98" s="244">
        <v>143.28</v>
      </c>
      <c r="I98" s="245">
        <v>36</v>
      </c>
      <c r="J98" s="244">
        <v>257.91489361702133</v>
      </c>
      <c r="K98" s="245">
        <v>40.425531914893618</v>
      </c>
      <c r="L98" s="244">
        <v>8</v>
      </c>
      <c r="M98" s="245">
        <v>19.047619047619047</v>
      </c>
      <c r="N98" s="244"/>
      <c r="O98" s="245"/>
      <c r="P98" s="244"/>
      <c r="Q98" s="245"/>
      <c r="R98" s="244"/>
      <c r="S98" s="245"/>
      <c r="T98" s="244"/>
      <c r="U98" s="245"/>
      <c r="V98" s="244">
        <v>868.00515002727775</v>
      </c>
      <c r="W98" s="245">
        <v>40.835869597969356</v>
      </c>
    </row>
    <row r="99" spans="1:23" ht="21.6" customHeight="1" x14ac:dyDescent="0.15">
      <c r="A99" s="28"/>
      <c r="B99" s="27"/>
      <c r="C99" s="21" t="s">
        <v>26</v>
      </c>
      <c r="D99" s="246"/>
      <c r="E99" s="247"/>
      <c r="F99" s="246"/>
      <c r="G99" s="247"/>
      <c r="H99" s="246"/>
      <c r="I99" s="247"/>
      <c r="J99" s="246"/>
      <c r="K99" s="247"/>
      <c r="L99" s="246"/>
      <c r="M99" s="247"/>
      <c r="N99" s="246"/>
      <c r="O99" s="247"/>
      <c r="P99" s="246"/>
      <c r="Q99" s="247"/>
      <c r="R99" s="246"/>
      <c r="S99" s="247"/>
      <c r="T99" s="246"/>
      <c r="U99" s="247"/>
      <c r="V99" s="246"/>
      <c r="W99" s="247"/>
    </row>
    <row r="100" spans="1:23" ht="21.6" customHeight="1" x14ac:dyDescent="0.15">
      <c r="A100" s="28"/>
      <c r="B100" s="29"/>
      <c r="C100" s="23" t="s">
        <v>22</v>
      </c>
      <c r="D100" s="248">
        <v>346.13333333333333</v>
      </c>
      <c r="E100" s="249">
        <v>100</v>
      </c>
      <c r="F100" s="248">
        <v>690.46153846153845</v>
      </c>
      <c r="G100" s="249">
        <v>100</v>
      </c>
      <c r="H100" s="248">
        <v>398</v>
      </c>
      <c r="I100" s="249">
        <v>100</v>
      </c>
      <c r="J100" s="248">
        <v>638.00000000000011</v>
      </c>
      <c r="K100" s="249">
        <v>100</v>
      </c>
      <c r="L100" s="248">
        <v>42</v>
      </c>
      <c r="M100" s="249">
        <v>100</v>
      </c>
      <c r="N100" s="248">
        <v>11</v>
      </c>
      <c r="O100" s="249">
        <v>100</v>
      </c>
      <c r="P100" s="248"/>
      <c r="Q100" s="249"/>
      <c r="R100" s="248"/>
      <c r="S100" s="249"/>
      <c r="T100" s="248"/>
      <c r="U100" s="249"/>
      <c r="V100" s="248">
        <v>2125.5948717948718</v>
      </c>
      <c r="W100" s="249">
        <v>100</v>
      </c>
    </row>
    <row r="101" spans="1:23" ht="21.6" customHeight="1" x14ac:dyDescent="0.15">
      <c r="A101" s="28"/>
      <c r="B101" s="301" t="s">
        <v>45</v>
      </c>
      <c r="C101" s="17" t="s">
        <v>18</v>
      </c>
      <c r="D101" s="242">
        <v>40.5</v>
      </c>
      <c r="E101" s="243">
        <v>50</v>
      </c>
      <c r="F101" s="242">
        <v>64</v>
      </c>
      <c r="G101" s="243">
        <v>14.285714285714286</v>
      </c>
      <c r="H101" s="242">
        <v>34.6</v>
      </c>
      <c r="I101" s="243">
        <v>20</v>
      </c>
      <c r="J101" s="242">
        <v>198</v>
      </c>
      <c r="K101" s="243">
        <v>43.902439024390247</v>
      </c>
      <c r="L101" s="242">
        <v>29.400000000000009</v>
      </c>
      <c r="M101" s="243">
        <v>77.777777777777786</v>
      </c>
      <c r="N101" s="242">
        <v>9.3333333333333339</v>
      </c>
      <c r="O101" s="243">
        <v>66.666666666666671</v>
      </c>
      <c r="P101" s="242"/>
      <c r="Q101" s="243"/>
      <c r="R101" s="242"/>
      <c r="S101" s="243"/>
      <c r="T101" s="242"/>
      <c r="U101" s="243"/>
      <c r="V101" s="242">
        <v>375.83333333333337</v>
      </c>
      <c r="W101" s="243">
        <v>31.194665781319173</v>
      </c>
    </row>
    <row r="102" spans="1:23" ht="21.6" customHeight="1" x14ac:dyDescent="0.15">
      <c r="A102" s="28"/>
      <c r="B102" s="302"/>
      <c r="C102" s="18" t="s">
        <v>25</v>
      </c>
      <c r="D102" s="244">
        <v>20.25</v>
      </c>
      <c r="E102" s="245">
        <v>25</v>
      </c>
      <c r="F102" s="244">
        <v>192</v>
      </c>
      <c r="G102" s="245">
        <v>42.857142857142854</v>
      </c>
      <c r="H102" s="244">
        <v>51.900000000000006</v>
      </c>
      <c r="I102" s="245">
        <v>30.000000000000004</v>
      </c>
      <c r="J102" s="244">
        <v>77</v>
      </c>
      <c r="K102" s="245">
        <v>17.073170731707318</v>
      </c>
      <c r="L102" s="244"/>
      <c r="M102" s="245"/>
      <c r="N102" s="244"/>
      <c r="O102" s="245"/>
      <c r="P102" s="244"/>
      <c r="Q102" s="245"/>
      <c r="R102" s="244"/>
      <c r="S102" s="245"/>
      <c r="T102" s="244"/>
      <c r="U102" s="245"/>
      <c r="V102" s="244">
        <v>341.15</v>
      </c>
      <c r="W102" s="245">
        <v>28.315903054448871</v>
      </c>
    </row>
    <row r="103" spans="1:23" ht="21.6" customHeight="1" x14ac:dyDescent="0.15">
      <c r="A103" s="28"/>
      <c r="B103" s="302"/>
      <c r="C103" s="18" t="s">
        <v>29</v>
      </c>
      <c r="D103" s="244">
        <v>20.25</v>
      </c>
      <c r="E103" s="245">
        <v>25</v>
      </c>
      <c r="F103" s="244">
        <v>192</v>
      </c>
      <c r="G103" s="245">
        <v>42.857142857142854</v>
      </c>
      <c r="H103" s="244">
        <v>86.5</v>
      </c>
      <c r="I103" s="245">
        <v>50</v>
      </c>
      <c r="J103" s="244">
        <v>176</v>
      </c>
      <c r="K103" s="245">
        <v>39.024390243902438</v>
      </c>
      <c r="L103" s="244">
        <v>8.4</v>
      </c>
      <c r="M103" s="245">
        <v>22.222222222222218</v>
      </c>
      <c r="N103" s="244">
        <v>4.666666666666667</v>
      </c>
      <c r="O103" s="245">
        <v>33.333333333333336</v>
      </c>
      <c r="P103" s="244"/>
      <c r="Q103" s="245"/>
      <c r="R103" s="244"/>
      <c r="S103" s="245"/>
      <c r="T103" s="244"/>
      <c r="U103" s="245"/>
      <c r="V103" s="244">
        <v>487.81666666666666</v>
      </c>
      <c r="W103" s="245">
        <v>40.489431164231959</v>
      </c>
    </row>
    <row r="104" spans="1:23" ht="21.6" customHeight="1" x14ac:dyDescent="0.15">
      <c r="A104" s="28"/>
      <c r="B104" s="27"/>
      <c r="C104" s="21" t="s">
        <v>117</v>
      </c>
      <c r="D104" s="246"/>
      <c r="E104" s="247"/>
      <c r="F104" s="246"/>
      <c r="G104" s="247"/>
      <c r="H104" s="246"/>
      <c r="I104" s="247"/>
      <c r="J104" s="246"/>
      <c r="K104" s="247"/>
      <c r="L104" s="246"/>
      <c r="M104" s="247"/>
      <c r="N104" s="246"/>
      <c r="O104" s="247"/>
      <c r="P104" s="246"/>
      <c r="Q104" s="247"/>
      <c r="R104" s="246"/>
      <c r="S104" s="247"/>
      <c r="T104" s="246"/>
      <c r="U104" s="247"/>
      <c r="V104" s="246"/>
      <c r="W104" s="247"/>
    </row>
    <row r="105" spans="1:23" ht="21.6" customHeight="1" x14ac:dyDescent="0.15">
      <c r="A105" s="28"/>
      <c r="B105" s="29"/>
      <c r="C105" s="23" t="s">
        <v>22</v>
      </c>
      <c r="D105" s="248">
        <v>81</v>
      </c>
      <c r="E105" s="249">
        <v>100</v>
      </c>
      <c r="F105" s="248">
        <v>448</v>
      </c>
      <c r="G105" s="249">
        <v>100</v>
      </c>
      <c r="H105" s="248">
        <v>173</v>
      </c>
      <c r="I105" s="249">
        <v>100</v>
      </c>
      <c r="J105" s="248">
        <v>451</v>
      </c>
      <c r="K105" s="249">
        <v>100</v>
      </c>
      <c r="L105" s="248">
        <v>37.800000000000011</v>
      </c>
      <c r="M105" s="249">
        <v>100</v>
      </c>
      <c r="N105" s="248">
        <v>14</v>
      </c>
      <c r="O105" s="249">
        <v>100</v>
      </c>
      <c r="P105" s="248"/>
      <c r="Q105" s="249"/>
      <c r="R105" s="248"/>
      <c r="S105" s="249"/>
      <c r="T105" s="248"/>
      <c r="U105" s="249"/>
      <c r="V105" s="248">
        <v>1204.8</v>
      </c>
      <c r="W105" s="249">
        <v>100</v>
      </c>
    </row>
    <row r="106" spans="1:23" ht="21.6" customHeight="1" x14ac:dyDescent="0.15">
      <c r="A106" s="28"/>
      <c r="B106" s="301" t="s">
        <v>46</v>
      </c>
      <c r="C106" s="17" t="s">
        <v>18</v>
      </c>
      <c r="D106" s="242">
        <v>123.91836734693872</v>
      </c>
      <c r="E106" s="243">
        <v>53.488372093023244</v>
      </c>
      <c r="F106" s="242">
        <v>137.36842105263162</v>
      </c>
      <c r="G106" s="243">
        <v>32.727272727272734</v>
      </c>
      <c r="H106" s="242">
        <v>95.833333333333329</v>
      </c>
      <c r="I106" s="243">
        <v>28.571428571428562</v>
      </c>
      <c r="J106" s="242">
        <v>147.84482758620689</v>
      </c>
      <c r="K106" s="243">
        <v>44.642857142857153</v>
      </c>
      <c r="L106" s="242">
        <v>9.6666666666666661</v>
      </c>
      <c r="M106" s="243">
        <v>33.333333333333329</v>
      </c>
      <c r="N106" s="242"/>
      <c r="O106" s="243"/>
      <c r="P106" s="242">
        <v>2</v>
      </c>
      <c r="Q106" s="243">
        <v>100</v>
      </c>
      <c r="R106" s="242"/>
      <c r="S106" s="243"/>
      <c r="T106" s="242"/>
      <c r="U106" s="243"/>
      <c r="V106" s="242">
        <v>516.63161598577722</v>
      </c>
      <c r="W106" s="243">
        <v>38.155971048160659</v>
      </c>
    </row>
    <row r="107" spans="1:23" ht="21.6" customHeight="1" x14ac:dyDescent="0.15">
      <c r="A107" s="28"/>
      <c r="B107" s="302"/>
      <c r="C107" s="18" t="s">
        <v>25</v>
      </c>
      <c r="D107" s="244">
        <v>21.551020408163264</v>
      </c>
      <c r="E107" s="245">
        <v>9.3023255813953494</v>
      </c>
      <c r="F107" s="244">
        <v>53.421052631578959</v>
      </c>
      <c r="G107" s="245">
        <v>12.72727272727273</v>
      </c>
      <c r="H107" s="244">
        <v>67.083333333333343</v>
      </c>
      <c r="I107" s="245">
        <v>20</v>
      </c>
      <c r="J107" s="244">
        <v>53.224137931034491</v>
      </c>
      <c r="K107" s="245">
        <v>16.071428571428577</v>
      </c>
      <c r="L107" s="244">
        <v>9.6666666666666661</v>
      </c>
      <c r="M107" s="245">
        <v>33.333333333333329</v>
      </c>
      <c r="N107" s="244"/>
      <c r="O107" s="245"/>
      <c r="P107" s="244"/>
      <c r="Q107" s="245"/>
      <c r="R107" s="244"/>
      <c r="S107" s="245"/>
      <c r="T107" s="244"/>
      <c r="U107" s="245"/>
      <c r="V107" s="244">
        <v>204.94621097077672</v>
      </c>
      <c r="W107" s="245">
        <v>15.136359158566213</v>
      </c>
    </row>
    <row r="108" spans="1:23" ht="21.6" customHeight="1" x14ac:dyDescent="0.15">
      <c r="A108" s="28"/>
      <c r="B108" s="26"/>
      <c r="C108" s="18" t="s">
        <v>29</v>
      </c>
      <c r="D108" s="244">
        <v>48.489795918367335</v>
      </c>
      <c r="E108" s="245">
        <v>20.930232558139533</v>
      </c>
      <c r="F108" s="244">
        <v>198.4210526315789</v>
      </c>
      <c r="G108" s="245">
        <v>47.272727272727259</v>
      </c>
      <c r="H108" s="244">
        <v>172.50000000000003</v>
      </c>
      <c r="I108" s="245">
        <v>51.428571428571423</v>
      </c>
      <c r="J108" s="244">
        <v>124.18965517241375</v>
      </c>
      <c r="K108" s="245">
        <v>37.499999999999993</v>
      </c>
      <c r="L108" s="244">
        <v>9.6666666666666661</v>
      </c>
      <c r="M108" s="245">
        <v>33.333333333333329</v>
      </c>
      <c r="N108" s="244">
        <v>5</v>
      </c>
      <c r="O108" s="245">
        <v>100</v>
      </c>
      <c r="P108" s="244"/>
      <c r="Q108" s="245"/>
      <c r="R108" s="244"/>
      <c r="S108" s="245"/>
      <c r="T108" s="244"/>
      <c r="U108" s="245"/>
      <c r="V108" s="244">
        <v>558.26717038902666</v>
      </c>
      <c r="W108" s="245">
        <v>41.230976447033186</v>
      </c>
    </row>
    <row r="109" spans="1:23" ht="21.6" customHeight="1" x14ac:dyDescent="0.15">
      <c r="A109" s="28"/>
      <c r="B109" s="27"/>
      <c r="C109" s="21" t="s">
        <v>26</v>
      </c>
      <c r="D109" s="246">
        <v>37.714285714285708</v>
      </c>
      <c r="E109" s="247">
        <v>16.279069767441861</v>
      </c>
      <c r="F109" s="246">
        <v>30.526315789473685</v>
      </c>
      <c r="G109" s="247">
        <v>7.2727272727272725</v>
      </c>
      <c r="H109" s="246"/>
      <c r="I109" s="247"/>
      <c r="J109" s="246">
        <v>5.9137931034482758</v>
      </c>
      <c r="K109" s="247">
        <v>1.785714285714286</v>
      </c>
      <c r="L109" s="246"/>
      <c r="M109" s="247"/>
      <c r="N109" s="246"/>
      <c r="O109" s="247"/>
      <c r="P109" s="246"/>
      <c r="Q109" s="247"/>
      <c r="R109" s="246"/>
      <c r="S109" s="247"/>
      <c r="T109" s="246"/>
      <c r="U109" s="247"/>
      <c r="V109" s="246">
        <v>74.154394607207664</v>
      </c>
      <c r="W109" s="247">
        <v>5.4766933462399443</v>
      </c>
    </row>
    <row r="110" spans="1:23" ht="21.6" customHeight="1" x14ac:dyDescent="0.15">
      <c r="A110" s="28"/>
      <c r="B110" s="29"/>
      <c r="C110" s="23" t="s">
        <v>22</v>
      </c>
      <c r="D110" s="248">
        <v>231.67346938775506</v>
      </c>
      <c r="E110" s="249">
        <v>100</v>
      </c>
      <c r="F110" s="248">
        <v>419.73684210526318</v>
      </c>
      <c r="G110" s="249">
        <v>100</v>
      </c>
      <c r="H110" s="248">
        <v>335.41666666666674</v>
      </c>
      <c r="I110" s="249">
        <v>100</v>
      </c>
      <c r="J110" s="248">
        <v>331.17241379310337</v>
      </c>
      <c r="K110" s="249">
        <v>100</v>
      </c>
      <c r="L110" s="248">
        <v>29</v>
      </c>
      <c r="M110" s="249">
        <v>100</v>
      </c>
      <c r="N110" s="248">
        <v>5</v>
      </c>
      <c r="O110" s="249">
        <v>100</v>
      </c>
      <c r="P110" s="248">
        <v>2</v>
      </c>
      <c r="Q110" s="249">
        <v>100</v>
      </c>
      <c r="R110" s="248"/>
      <c r="S110" s="249"/>
      <c r="T110" s="248"/>
      <c r="U110" s="249"/>
      <c r="V110" s="248">
        <v>1353.9993919527883</v>
      </c>
      <c r="W110" s="249">
        <v>100</v>
      </c>
    </row>
    <row r="111" spans="1:23" ht="21.6" customHeight="1" x14ac:dyDescent="0.15">
      <c r="A111" s="28"/>
      <c r="B111" s="301" t="s">
        <v>47</v>
      </c>
      <c r="C111" s="17" t="s">
        <v>18</v>
      </c>
      <c r="D111" s="242"/>
      <c r="E111" s="243"/>
      <c r="F111" s="242">
        <v>16.857142857142858</v>
      </c>
      <c r="G111" s="243">
        <v>14.285714285714286</v>
      </c>
      <c r="H111" s="242"/>
      <c r="I111" s="243"/>
      <c r="J111" s="242">
        <v>137.85714285714286</v>
      </c>
      <c r="K111" s="243">
        <v>71.428571428571416</v>
      </c>
      <c r="L111" s="242">
        <v>7</v>
      </c>
      <c r="M111" s="243">
        <v>50</v>
      </c>
      <c r="N111" s="242"/>
      <c r="O111" s="243"/>
      <c r="P111" s="242">
        <v>1</v>
      </c>
      <c r="Q111" s="243">
        <v>100</v>
      </c>
      <c r="R111" s="242"/>
      <c r="S111" s="243"/>
      <c r="T111" s="242"/>
      <c r="U111" s="243"/>
      <c r="V111" s="242">
        <v>162.71428571428572</v>
      </c>
      <c r="W111" s="243">
        <v>38.376010781671162</v>
      </c>
    </row>
    <row r="112" spans="1:23" ht="21.6" customHeight="1" x14ac:dyDescent="0.15">
      <c r="A112" s="28"/>
      <c r="B112" s="302"/>
      <c r="C112" s="18" t="s">
        <v>25</v>
      </c>
      <c r="D112" s="244"/>
      <c r="E112" s="245"/>
      <c r="F112" s="244">
        <v>16.857142857142858</v>
      </c>
      <c r="G112" s="245">
        <v>14.285714285714286</v>
      </c>
      <c r="H112" s="244"/>
      <c r="I112" s="245"/>
      <c r="J112" s="244">
        <v>27.571428571428573</v>
      </c>
      <c r="K112" s="245">
        <v>14.285714285714285</v>
      </c>
      <c r="L112" s="244">
        <v>7</v>
      </c>
      <c r="M112" s="245">
        <v>50</v>
      </c>
      <c r="N112" s="244">
        <v>4</v>
      </c>
      <c r="O112" s="245">
        <v>50</v>
      </c>
      <c r="P112" s="244"/>
      <c r="Q112" s="245"/>
      <c r="R112" s="244"/>
      <c r="S112" s="245"/>
      <c r="T112" s="244"/>
      <c r="U112" s="245"/>
      <c r="V112" s="244">
        <v>55.428571428571431</v>
      </c>
      <c r="W112" s="245">
        <v>13.072776280323451</v>
      </c>
    </row>
    <row r="113" spans="1:23" ht="21.6" customHeight="1" x14ac:dyDescent="0.15">
      <c r="A113" s="28"/>
      <c r="B113" s="302"/>
      <c r="C113" s="18" t="s">
        <v>29</v>
      </c>
      <c r="D113" s="244"/>
      <c r="E113" s="245"/>
      <c r="F113" s="244">
        <v>84.285714285714292</v>
      </c>
      <c r="G113" s="245">
        <v>71.428571428571431</v>
      </c>
      <c r="H113" s="244">
        <v>90</v>
      </c>
      <c r="I113" s="245">
        <v>100</v>
      </c>
      <c r="J113" s="244">
        <v>27.571428571428573</v>
      </c>
      <c r="K113" s="245">
        <v>14.285714285714285</v>
      </c>
      <c r="L113" s="244"/>
      <c r="M113" s="245"/>
      <c r="N113" s="244">
        <v>4</v>
      </c>
      <c r="O113" s="245">
        <v>50</v>
      </c>
      <c r="P113" s="244"/>
      <c r="Q113" s="245"/>
      <c r="R113" s="244"/>
      <c r="S113" s="245"/>
      <c r="T113" s="244"/>
      <c r="U113" s="245"/>
      <c r="V113" s="244">
        <v>205.85714285714286</v>
      </c>
      <c r="W113" s="245">
        <v>48.551212938005392</v>
      </c>
    </row>
    <row r="114" spans="1:23" ht="21.6" customHeight="1" x14ac:dyDescent="0.15">
      <c r="A114" s="28"/>
      <c r="B114" s="27"/>
      <c r="C114" s="21" t="s">
        <v>117</v>
      </c>
      <c r="D114" s="246"/>
      <c r="E114" s="247"/>
      <c r="F114" s="246"/>
      <c r="G114" s="247"/>
      <c r="H114" s="246"/>
      <c r="I114" s="247"/>
      <c r="J114" s="246"/>
      <c r="K114" s="247"/>
      <c r="L114" s="246"/>
      <c r="M114" s="247"/>
      <c r="N114" s="246"/>
      <c r="O114" s="247"/>
      <c r="P114" s="246"/>
      <c r="Q114" s="247"/>
      <c r="R114" s="246"/>
      <c r="S114" s="247"/>
      <c r="T114" s="246"/>
      <c r="U114" s="247"/>
      <c r="V114" s="246"/>
      <c r="W114" s="247"/>
    </row>
    <row r="115" spans="1:23" ht="21.6" customHeight="1" x14ac:dyDescent="0.15">
      <c r="A115" s="28"/>
      <c r="B115" s="29"/>
      <c r="C115" s="23" t="s">
        <v>22</v>
      </c>
      <c r="D115" s="248"/>
      <c r="E115" s="249"/>
      <c r="F115" s="248">
        <v>118</v>
      </c>
      <c r="G115" s="249">
        <v>100</v>
      </c>
      <c r="H115" s="248">
        <v>90</v>
      </c>
      <c r="I115" s="249">
        <v>100</v>
      </c>
      <c r="J115" s="248">
        <v>193.00000000000003</v>
      </c>
      <c r="K115" s="249">
        <v>100</v>
      </c>
      <c r="L115" s="248">
        <v>14</v>
      </c>
      <c r="M115" s="249">
        <v>100</v>
      </c>
      <c r="N115" s="248">
        <v>8</v>
      </c>
      <c r="O115" s="249">
        <v>100</v>
      </c>
      <c r="P115" s="248">
        <v>1</v>
      </c>
      <c r="Q115" s="249">
        <v>100</v>
      </c>
      <c r="R115" s="248"/>
      <c r="S115" s="249"/>
      <c r="T115" s="248"/>
      <c r="U115" s="249"/>
      <c r="V115" s="248">
        <v>424</v>
      </c>
      <c r="W115" s="249">
        <v>100</v>
      </c>
    </row>
    <row r="116" spans="1:23" ht="21.6" customHeight="1" x14ac:dyDescent="0.15">
      <c r="A116" s="28"/>
      <c r="B116" s="301" t="s">
        <v>48</v>
      </c>
      <c r="C116" s="17" t="s">
        <v>18</v>
      </c>
      <c r="D116" s="242">
        <v>179.66666666666666</v>
      </c>
      <c r="E116" s="243">
        <v>40</v>
      </c>
      <c r="F116" s="242">
        <v>619.52</v>
      </c>
      <c r="G116" s="243">
        <v>33.333333333333329</v>
      </c>
      <c r="H116" s="242">
        <v>513.68421052631584</v>
      </c>
      <c r="I116" s="243">
        <v>42.10526315789474</v>
      </c>
      <c r="J116" s="242">
        <v>647.86274509803934</v>
      </c>
      <c r="K116" s="243">
        <v>46.999999999999993</v>
      </c>
      <c r="L116" s="242">
        <v>79.019607843137237</v>
      </c>
      <c r="M116" s="243">
        <v>53.061224489795912</v>
      </c>
      <c r="N116" s="242">
        <v>46.666666666666679</v>
      </c>
      <c r="O116" s="243">
        <v>60.606060606060609</v>
      </c>
      <c r="P116" s="242">
        <v>12</v>
      </c>
      <c r="Q116" s="243">
        <v>85.714285714285708</v>
      </c>
      <c r="R116" s="242">
        <v>3</v>
      </c>
      <c r="S116" s="243">
        <v>100</v>
      </c>
      <c r="T116" s="242"/>
      <c r="U116" s="243"/>
      <c r="V116" s="242">
        <v>2101.4198968008254</v>
      </c>
      <c r="W116" s="243">
        <v>40.811563557881655</v>
      </c>
    </row>
    <row r="117" spans="1:23" ht="21.6" customHeight="1" x14ac:dyDescent="0.15">
      <c r="A117" s="28"/>
      <c r="B117" s="302"/>
      <c r="C117" s="18" t="s">
        <v>115</v>
      </c>
      <c r="D117" s="244">
        <v>179.66666666666666</v>
      </c>
      <c r="E117" s="245">
        <v>40</v>
      </c>
      <c r="F117" s="244">
        <v>232.32</v>
      </c>
      <c r="G117" s="245">
        <v>12.499999999999998</v>
      </c>
      <c r="H117" s="244">
        <v>128.42105263157896</v>
      </c>
      <c r="I117" s="245">
        <v>10.526315789473685</v>
      </c>
      <c r="J117" s="244">
        <v>261.9019607843137</v>
      </c>
      <c r="K117" s="245">
        <v>18.999999999999989</v>
      </c>
      <c r="L117" s="244">
        <v>24.313725490196077</v>
      </c>
      <c r="M117" s="245">
        <v>16.326530612244898</v>
      </c>
      <c r="N117" s="244">
        <v>9.3333333333333339</v>
      </c>
      <c r="O117" s="245">
        <v>12.121212121212119</v>
      </c>
      <c r="P117" s="244"/>
      <c r="Q117" s="245"/>
      <c r="R117" s="244"/>
      <c r="S117" s="245"/>
      <c r="T117" s="244"/>
      <c r="U117" s="245"/>
      <c r="V117" s="244">
        <v>835.95673890608884</v>
      </c>
      <c r="W117" s="245">
        <v>16.235071169471723</v>
      </c>
    </row>
    <row r="118" spans="1:23" ht="21.6" customHeight="1" x14ac:dyDescent="0.15">
      <c r="A118" s="28"/>
      <c r="B118" s="302"/>
      <c r="C118" s="18" t="s">
        <v>122</v>
      </c>
      <c r="D118" s="244">
        <v>89.833333333333329</v>
      </c>
      <c r="E118" s="245">
        <v>20</v>
      </c>
      <c r="F118" s="244">
        <v>1006.7200000000003</v>
      </c>
      <c r="G118" s="245">
        <v>54.166666666666679</v>
      </c>
      <c r="H118" s="244">
        <v>577.89473684210532</v>
      </c>
      <c r="I118" s="245">
        <v>47.368421052631582</v>
      </c>
      <c r="J118" s="244">
        <v>468.66666666666703</v>
      </c>
      <c r="K118" s="245">
        <v>34.000000000000014</v>
      </c>
      <c r="L118" s="244">
        <v>42.549019607843135</v>
      </c>
      <c r="M118" s="245">
        <v>28.571428571428573</v>
      </c>
      <c r="N118" s="244">
        <v>18.666666666666668</v>
      </c>
      <c r="O118" s="245">
        <v>24.242424242424239</v>
      </c>
      <c r="P118" s="244">
        <v>2</v>
      </c>
      <c r="Q118" s="245">
        <v>14.285714285714286</v>
      </c>
      <c r="R118" s="244"/>
      <c r="S118" s="245"/>
      <c r="T118" s="244"/>
      <c r="U118" s="245"/>
      <c r="V118" s="244">
        <v>2206.3304231166153</v>
      </c>
      <c r="W118" s="245">
        <v>42.849025285138481</v>
      </c>
    </row>
    <row r="119" spans="1:23" ht="21.6" customHeight="1" x14ac:dyDescent="0.15">
      <c r="A119" s="28"/>
      <c r="B119" s="27"/>
      <c r="C119" s="21" t="s">
        <v>26</v>
      </c>
      <c r="D119" s="246"/>
      <c r="E119" s="247"/>
      <c r="F119" s="246"/>
      <c r="G119" s="247"/>
      <c r="H119" s="246"/>
      <c r="I119" s="247"/>
      <c r="J119" s="246"/>
      <c r="K119" s="247"/>
      <c r="L119" s="246">
        <v>3.0392156862745097</v>
      </c>
      <c r="M119" s="247">
        <v>2.0408163265306123</v>
      </c>
      <c r="N119" s="246">
        <v>2.3333333333333335</v>
      </c>
      <c r="O119" s="247">
        <v>3.0303030303030298</v>
      </c>
      <c r="P119" s="246"/>
      <c r="Q119" s="247"/>
      <c r="R119" s="246"/>
      <c r="S119" s="247"/>
      <c r="T119" s="246"/>
      <c r="U119" s="247"/>
      <c r="V119" s="246">
        <v>5.3725490196078436</v>
      </c>
      <c r="W119" s="247">
        <v>0.10433998750814252</v>
      </c>
    </row>
    <row r="120" spans="1:23" ht="21.6" customHeight="1" x14ac:dyDescent="0.15">
      <c r="A120" s="33"/>
      <c r="B120" s="29"/>
      <c r="C120" s="23" t="s">
        <v>22</v>
      </c>
      <c r="D120" s="248">
        <v>449.16666666666663</v>
      </c>
      <c r="E120" s="249">
        <v>100</v>
      </c>
      <c r="F120" s="248">
        <v>1858.5600000000002</v>
      </c>
      <c r="G120" s="249">
        <v>100</v>
      </c>
      <c r="H120" s="248">
        <v>1220</v>
      </c>
      <c r="I120" s="249">
        <v>100</v>
      </c>
      <c r="J120" s="248">
        <v>1378.4313725490201</v>
      </c>
      <c r="K120" s="249">
        <v>100</v>
      </c>
      <c r="L120" s="248">
        <v>148.92156862745097</v>
      </c>
      <c r="M120" s="249">
        <v>100</v>
      </c>
      <c r="N120" s="248">
        <v>77.000000000000014</v>
      </c>
      <c r="O120" s="249">
        <v>100</v>
      </c>
      <c r="P120" s="248">
        <v>14</v>
      </c>
      <c r="Q120" s="249">
        <v>100</v>
      </c>
      <c r="R120" s="248">
        <v>3</v>
      </c>
      <c r="S120" s="249">
        <v>100</v>
      </c>
      <c r="T120" s="248"/>
      <c r="U120" s="249"/>
      <c r="V120" s="248">
        <v>5149.0796078431376</v>
      </c>
      <c r="W120" s="249">
        <v>100</v>
      </c>
    </row>
    <row r="121" spans="1:23" ht="21.6" customHeight="1" x14ac:dyDescent="0.15">
      <c r="A121" s="24" t="s">
        <v>35</v>
      </c>
      <c r="B121" s="301" t="s">
        <v>49</v>
      </c>
      <c r="C121" s="17" t="s">
        <v>18</v>
      </c>
      <c r="D121" s="242"/>
      <c r="E121" s="243"/>
      <c r="F121" s="242">
        <v>144.4</v>
      </c>
      <c r="G121" s="243">
        <v>40</v>
      </c>
      <c r="H121" s="242">
        <v>200.375</v>
      </c>
      <c r="I121" s="243">
        <v>43.75</v>
      </c>
      <c r="J121" s="242">
        <v>291.83098591549299</v>
      </c>
      <c r="K121" s="243">
        <v>39.436619718309863</v>
      </c>
      <c r="L121" s="242">
        <v>34.125</v>
      </c>
      <c r="M121" s="243">
        <v>54.166666666666664</v>
      </c>
      <c r="N121" s="242">
        <v>15.27777777777778</v>
      </c>
      <c r="O121" s="243">
        <v>61.111111111111121</v>
      </c>
      <c r="P121" s="242">
        <v>4.5</v>
      </c>
      <c r="Q121" s="243">
        <v>60</v>
      </c>
      <c r="R121" s="242">
        <v>1</v>
      </c>
      <c r="S121" s="243">
        <v>100</v>
      </c>
      <c r="T121" s="242"/>
      <c r="U121" s="243"/>
      <c r="V121" s="242">
        <v>691.50876369327079</v>
      </c>
      <c r="W121" s="243">
        <v>36.13842506889317</v>
      </c>
    </row>
    <row r="122" spans="1:23" ht="21.6" customHeight="1" x14ac:dyDescent="0.15">
      <c r="A122" s="28"/>
      <c r="B122" s="302"/>
      <c r="C122" s="18" t="s">
        <v>25</v>
      </c>
      <c r="D122" s="244">
        <v>258</v>
      </c>
      <c r="E122" s="245">
        <v>100</v>
      </c>
      <c r="F122" s="244">
        <v>43.32</v>
      </c>
      <c r="G122" s="245">
        <v>12</v>
      </c>
      <c r="H122" s="244">
        <v>143.125</v>
      </c>
      <c r="I122" s="245">
        <v>31.25</v>
      </c>
      <c r="J122" s="244">
        <v>114.64788732394365</v>
      </c>
      <c r="K122" s="245">
        <v>15.492957746478872</v>
      </c>
      <c r="L122" s="244">
        <v>5.25</v>
      </c>
      <c r="M122" s="245">
        <v>8.3333333333333339</v>
      </c>
      <c r="N122" s="244">
        <v>5.5555555555555554</v>
      </c>
      <c r="O122" s="245">
        <v>22.222222222222221</v>
      </c>
      <c r="P122" s="244"/>
      <c r="Q122" s="245"/>
      <c r="R122" s="244"/>
      <c r="S122" s="245"/>
      <c r="T122" s="244"/>
      <c r="U122" s="245"/>
      <c r="V122" s="244">
        <v>569.89844287949916</v>
      </c>
      <c r="W122" s="245">
        <v>29.78303856177158</v>
      </c>
    </row>
    <row r="123" spans="1:23" ht="21.6" customHeight="1" x14ac:dyDescent="0.15">
      <c r="A123" s="28"/>
      <c r="B123" s="302"/>
      <c r="C123" s="18" t="s">
        <v>29</v>
      </c>
      <c r="D123" s="244"/>
      <c r="E123" s="245"/>
      <c r="F123" s="244">
        <v>158.84</v>
      </c>
      <c r="G123" s="245">
        <v>44</v>
      </c>
      <c r="H123" s="244">
        <v>114.5</v>
      </c>
      <c r="I123" s="245">
        <v>25</v>
      </c>
      <c r="J123" s="244">
        <v>333.52112676056333</v>
      </c>
      <c r="K123" s="245">
        <v>45.070422535211264</v>
      </c>
      <c r="L123" s="244">
        <v>23.625</v>
      </c>
      <c r="M123" s="245">
        <v>37.5</v>
      </c>
      <c r="N123" s="244">
        <v>4.1666666666666661</v>
      </c>
      <c r="O123" s="245">
        <v>16.666666666666664</v>
      </c>
      <c r="P123" s="244">
        <v>3</v>
      </c>
      <c r="Q123" s="245">
        <v>40</v>
      </c>
      <c r="R123" s="244"/>
      <c r="S123" s="245"/>
      <c r="T123" s="244"/>
      <c r="U123" s="245"/>
      <c r="V123" s="244">
        <v>637.65279342722999</v>
      </c>
      <c r="W123" s="245">
        <v>33.32389827160857</v>
      </c>
    </row>
    <row r="124" spans="1:23" ht="21.6" customHeight="1" x14ac:dyDescent="0.15">
      <c r="A124" s="28"/>
      <c r="B124" s="27"/>
      <c r="C124" s="21" t="s">
        <v>26</v>
      </c>
      <c r="D124" s="246"/>
      <c r="E124" s="247"/>
      <c r="F124" s="246">
        <v>14.44</v>
      </c>
      <c r="G124" s="247">
        <v>4</v>
      </c>
      <c r="H124" s="246"/>
      <c r="I124" s="247"/>
      <c r="J124" s="246"/>
      <c r="K124" s="247"/>
      <c r="L124" s="246"/>
      <c r="M124" s="247"/>
      <c r="N124" s="246"/>
      <c r="O124" s="247"/>
      <c r="P124" s="246"/>
      <c r="Q124" s="247"/>
      <c r="R124" s="246"/>
      <c r="S124" s="247"/>
      <c r="T124" s="246"/>
      <c r="U124" s="247"/>
      <c r="V124" s="246">
        <v>14.44</v>
      </c>
      <c r="W124" s="247">
        <v>0.75463809772667878</v>
      </c>
    </row>
    <row r="125" spans="1:23" ht="21.6" customHeight="1" x14ac:dyDescent="0.15">
      <c r="A125" s="28"/>
      <c r="B125" s="29"/>
      <c r="C125" s="23" t="s">
        <v>22</v>
      </c>
      <c r="D125" s="248">
        <v>258</v>
      </c>
      <c r="E125" s="249">
        <v>100</v>
      </c>
      <c r="F125" s="248">
        <v>361</v>
      </c>
      <c r="G125" s="249">
        <v>100</v>
      </c>
      <c r="H125" s="248">
        <v>458</v>
      </c>
      <c r="I125" s="249">
        <v>100</v>
      </c>
      <c r="J125" s="248">
        <v>740</v>
      </c>
      <c r="K125" s="249">
        <v>100</v>
      </c>
      <c r="L125" s="248">
        <v>63</v>
      </c>
      <c r="M125" s="249">
        <v>100</v>
      </c>
      <c r="N125" s="248">
        <v>25</v>
      </c>
      <c r="O125" s="249">
        <v>100</v>
      </c>
      <c r="P125" s="248">
        <v>7.5</v>
      </c>
      <c r="Q125" s="249">
        <v>100</v>
      </c>
      <c r="R125" s="248">
        <v>1</v>
      </c>
      <c r="S125" s="249">
        <v>100</v>
      </c>
      <c r="T125" s="248"/>
      <c r="U125" s="249"/>
      <c r="V125" s="248">
        <v>1913.5</v>
      </c>
      <c r="W125" s="249">
        <v>100</v>
      </c>
    </row>
    <row r="126" spans="1:23" ht="21.6" customHeight="1" x14ac:dyDescent="0.15">
      <c r="A126" s="28"/>
      <c r="B126" s="301" t="s">
        <v>50</v>
      </c>
      <c r="C126" s="17" t="s">
        <v>18</v>
      </c>
      <c r="D126" s="242">
        <v>286.66666666666669</v>
      </c>
      <c r="E126" s="243">
        <v>80</v>
      </c>
      <c r="F126" s="242">
        <v>782.64705882352916</v>
      </c>
      <c r="G126" s="243">
        <v>29.999999999999993</v>
      </c>
      <c r="H126" s="242">
        <v>298.14814814814821</v>
      </c>
      <c r="I126" s="243">
        <v>25.925925925925927</v>
      </c>
      <c r="J126" s="242">
        <v>1488.6382978723398</v>
      </c>
      <c r="K126" s="243">
        <v>56.52173913043476</v>
      </c>
      <c r="L126" s="242">
        <v>101.68000000000002</v>
      </c>
      <c r="M126" s="243">
        <v>63.265306122448983</v>
      </c>
      <c r="N126" s="242">
        <v>57.6875</v>
      </c>
      <c r="O126" s="243">
        <v>81.25</v>
      </c>
      <c r="P126" s="242">
        <v>4</v>
      </c>
      <c r="Q126" s="243">
        <v>66.666666666666671</v>
      </c>
      <c r="R126" s="242">
        <v>2</v>
      </c>
      <c r="S126" s="243">
        <v>100</v>
      </c>
      <c r="T126" s="242">
        <v>3</v>
      </c>
      <c r="U126" s="243">
        <v>100</v>
      </c>
      <c r="V126" s="242">
        <v>3024.4676715106839</v>
      </c>
      <c r="W126" s="243">
        <v>43.246087204705745</v>
      </c>
    </row>
    <row r="127" spans="1:23" ht="21.6" customHeight="1" x14ac:dyDescent="0.15">
      <c r="A127" s="28"/>
      <c r="B127" s="302"/>
      <c r="C127" s="18" t="s">
        <v>25</v>
      </c>
      <c r="D127" s="244"/>
      <c r="E127" s="245"/>
      <c r="F127" s="244">
        <v>573.94117647058818</v>
      </c>
      <c r="G127" s="245">
        <v>22</v>
      </c>
      <c r="H127" s="244">
        <v>85.18518518518519</v>
      </c>
      <c r="I127" s="245">
        <v>7.4074074074074066</v>
      </c>
      <c r="J127" s="244">
        <v>286.27659574468089</v>
      </c>
      <c r="K127" s="245">
        <v>10.869565217391306</v>
      </c>
      <c r="L127" s="244">
        <v>26.240000000000002</v>
      </c>
      <c r="M127" s="245">
        <v>16.326530612244895</v>
      </c>
      <c r="N127" s="244">
        <v>2.21875</v>
      </c>
      <c r="O127" s="245">
        <v>3.125</v>
      </c>
      <c r="P127" s="244"/>
      <c r="Q127" s="245"/>
      <c r="R127" s="244"/>
      <c r="S127" s="245"/>
      <c r="T127" s="244"/>
      <c r="U127" s="245"/>
      <c r="V127" s="244">
        <v>973.86170740045429</v>
      </c>
      <c r="W127" s="245">
        <v>13.924998676718342</v>
      </c>
    </row>
    <row r="128" spans="1:23" ht="21.6" customHeight="1" x14ac:dyDescent="0.15">
      <c r="A128" s="28"/>
      <c r="B128" s="302"/>
      <c r="C128" s="18" t="s">
        <v>29</v>
      </c>
      <c r="D128" s="244"/>
      <c r="E128" s="245"/>
      <c r="F128" s="244">
        <v>1147.8823529411761</v>
      </c>
      <c r="G128" s="245">
        <v>43.999999999999993</v>
      </c>
      <c r="H128" s="244">
        <v>766.66666666666686</v>
      </c>
      <c r="I128" s="245">
        <v>66.666666666666671</v>
      </c>
      <c r="J128" s="244">
        <v>830.20212765957501</v>
      </c>
      <c r="K128" s="245">
        <v>31.521739130434806</v>
      </c>
      <c r="L128" s="244">
        <v>29.520000000000003</v>
      </c>
      <c r="M128" s="245">
        <v>18.367346938775508</v>
      </c>
      <c r="N128" s="244">
        <v>11.09375</v>
      </c>
      <c r="O128" s="245">
        <v>15.625</v>
      </c>
      <c r="P128" s="244">
        <v>2</v>
      </c>
      <c r="Q128" s="245">
        <v>33.333333333333336</v>
      </c>
      <c r="R128" s="244"/>
      <c r="S128" s="245"/>
      <c r="T128" s="244"/>
      <c r="U128" s="245"/>
      <c r="V128" s="244">
        <v>2787.3648972674182</v>
      </c>
      <c r="W128" s="245">
        <v>39.855815472596177</v>
      </c>
    </row>
    <row r="129" spans="1:23" ht="21.6" customHeight="1" x14ac:dyDescent="0.15">
      <c r="A129" s="28"/>
      <c r="B129" s="27"/>
      <c r="C129" s="21" t="s">
        <v>26</v>
      </c>
      <c r="D129" s="246">
        <v>71.666666666666671</v>
      </c>
      <c r="E129" s="247">
        <v>20</v>
      </c>
      <c r="F129" s="246">
        <v>104.35294117647059</v>
      </c>
      <c r="G129" s="247">
        <v>4.0000000000000009</v>
      </c>
      <c r="H129" s="246"/>
      <c r="I129" s="247"/>
      <c r="J129" s="246">
        <v>28.627659574468087</v>
      </c>
      <c r="K129" s="247">
        <v>1.0869565217391306</v>
      </c>
      <c r="L129" s="246">
        <v>3.28</v>
      </c>
      <c r="M129" s="247">
        <v>2.0408163265306118</v>
      </c>
      <c r="N129" s="246"/>
      <c r="O129" s="247"/>
      <c r="P129" s="246"/>
      <c r="Q129" s="247"/>
      <c r="R129" s="246"/>
      <c r="S129" s="247"/>
      <c r="T129" s="246"/>
      <c r="U129" s="247"/>
      <c r="V129" s="246">
        <v>207.92726741760535</v>
      </c>
      <c r="W129" s="247">
        <v>2.9730986459797468</v>
      </c>
    </row>
    <row r="130" spans="1:23" ht="21.6" customHeight="1" x14ac:dyDescent="0.15">
      <c r="A130" s="28"/>
      <c r="B130" s="29"/>
      <c r="C130" s="23" t="s">
        <v>22</v>
      </c>
      <c r="D130" s="248">
        <v>358.33333333333337</v>
      </c>
      <c r="E130" s="249">
        <v>100</v>
      </c>
      <c r="F130" s="248">
        <v>2608.8235294117644</v>
      </c>
      <c r="G130" s="249">
        <v>100</v>
      </c>
      <c r="H130" s="248">
        <v>1150.0000000000002</v>
      </c>
      <c r="I130" s="249">
        <v>100</v>
      </c>
      <c r="J130" s="248">
        <v>2633.7446808510635</v>
      </c>
      <c r="K130" s="249">
        <v>100</v>
      </c>
      <c r="L130" s="248">
        <v>160.72000000000003</v>
      </c>
      <c r="M130" s="249">
        <v>100</v>
      </c>
      <c r="N130" s="248">
        <v>71</v>
      </c>
      <c r="O130" s="249">
        <v>100</v>
      </c>
      <c r="P130" s="248">
        <v>6</v>
      </c>
      <c r="Q130" s="249">
        <v>100</v>
      </c>
      <c r="R130" s="248">
        <v>2</v>
      </c>
      <c r="S130" s="249">
        <v>100</v>
      </c>
      <c r="T130" s="248">
        <v>3</v>
      </c>
      <c r="U130" s="249">
        <v>100</v>
      </c>
      <c r="V130" s="248">
        <v>6993.6215435961612</v>
      </c>
      <c r="W130" s="249">
        <v>100</v>
      </c>
    </row>
    <row r="131" spans="1:23" ht="21.6" customHeight="1" x14ac:dyDescent="0.15">
      <c r="A131" s="28"/>
      <c r="B131" s="301" t="s">
        <v>51</v>
      </c>
      <c r="C131" s="17" t="s">
        <v>18</v>
      </c>
      <c r="D131" s="242">
        <v>275</v>
      </c>
      <c r="E131" s="243">
        <v>50</v>
      </c>
      <c r="F131" s="242">
        <v>254.5185185185185</v>
      </c>
      <c r="G131" s="243">
        <v>30.769230769230763</v>
      </c>
      <c r="H131" s="242">
        <v>269.5</v>
      </c>
      <c r="I131" s="243">
        <v>55</v>
      </c>
      <c r="J131" s="242">
        <v>492.42857142857139</v>
      </c>
      <c r="K131" s="243">
        <v>42.857142857142854</v>
      </c>
      <c r="L131" s="242">
        <v>47.675675675675691</v>
      </c>
      <c r="M131" s="243">
        <v>56.756756756756765</v>
      </c>
      <c r="N131" s="242">
        <v>25.384615384615387</v>
      </c>
      <c r="O131" s="243">
        <v>76.923076923076934</v>
      </c>
      <c r="P131" s="242">
        <v>5.8333333333333339</v>
      </c>
      <c r="Q131" s="243">
        <v>83.333333333333329</v>
      </c>
      <c r="R131" s="242"/>
      <c r="S131" s="243"/>
      <c r="T131" s="242"/>
      <c r="U131" s="243"/>
      <c r="V131" s="242">
        <v>1370.3407143407142</v>
      </c>
      <c r="W131" s="243">
        <v>43.638850371173298</v>
      </c>
    </row>
    <row r="132" spans="1:23" ht="21.6" customHeight="1" x14ac:dyDescent="0.15">
      <c r="A132" s="28"/>
      <c r="B132" s="302"/>
      <c r="C132" s="18" t="s">
        <v>25</v>
      </c>
      <c r="D132" s="244"/>
      <c r="E132" s="245"/>
      <c r="F132" s="244">
        <v>159.07407407407408</v>
      </c>
      <c r="G132" s="245">
        <v>19.230769230769226</v>
      </c>
      <c r="H132" s="244">
        <v>49</v>
      </c>
      <c r="I132" s="245">
        <v>10</v>
      </c>
      <c r="J132" s="244">
        <v>311.87142857142857</v>
      </c>
      <c r="K132" s="245">
        <v>27.142857142857142</v>
      </c>
      <c r="L132" s="244">
        <v>18.162162162162161</v>
      </c>
      <c r="M132" s="245">
        <v>21.621621621621617</v>
      </c>
      <c r="N132" s="244">
        <v>2.5384615384615383</v>
      </c>
      <c r="O132" s="245">
        <v>7.6923076923076916</v>
      </c>
      <c r="P132" s="244">
        <v>1.1666666666666667</v>
      </c>
      <c r="Q132" s="245">
        <v>16.666666666666664</v>
      </c>
      <c r="R132" s="244"/>
      <c r="S132" s="245"/>
      <c r="T132" s="244"/>
      <c r="U132" s="245"/>
      <c r="V132" s="244">
        <v>541.81279301279301</v>
      </c>
      <c r="W132" s="245">
        <v>17.254166906110058</v>
      </c>
    </row>
    <row r="133" spans="1:23" ht="21.6" customHeight="1" x14ac:dyDescent="0.15">
      <c r="A133" s="28"/>
      <c r="B133" s="302"/>
      <c r="C133" s="18" t="s">
        <v>122</v>
      </c>
      <c r="D133" s="290"/>
      <c r="E133" s="291"/>
      <c r="F133" s="244">
        <v>349.96296296296299</v>
      </c>
      <c r="G133" s="245">
        <v>42.307692307692307</v>
      </c>
      <c r="H133" s="244">
        <v>171.5</v>
      </c>
      <c r="I133" s="245">
        <v>35</v>
      </c>
      <c r="J133" s="244">
        <v>328.28571428571428</v>
      </c>
      <c r="K133" s="245">
        <v>28.571428571428569</v>
      </c>
      <c r="L133" s="244">
        <v>18.162162162162161</v>
      </c>
      <c r="M133" s="245">
        <v>21.621621621621617</v>
      </c>
      <c r="N133" s="244">
        <v>5.0769230769230766</v>
      </c>
      <c r="O133" s="245">
        <v>15.384615384615383</v>
      </c>
      <c r="P133" s="244"/>
      <c r="Q133" s="245"/>
      <c r="R133" s="244"/>
      <c r="S133" s="245"/>
      <c r="T133" s="244"/>
      <c r="U133" s="245"/>
      <c r="V133" s="244">
        <v>872.98776248776255</v>
      </c>
      <c r="W133" s="245">
        <v>27.800518472807205</v>
      </c>
    </row>
    <row r="134" spans="1:23" ht="21.6" customHeight="1" x14ac:dyDescent="0.15">
      <c r="A134" s="28"/>
      <c r="B134" s="27"/>
      <c r="C134" s="21" t="s">
        <v>26</v>
      </c>
      <c r="D134" s="246">
        <v>275</v>
      </c>
      <c r="E134" s="247">
        <v>50</v>
      </c>
      <c r="F134" s="246">
        <v>63.629629629629626</v>
      </c>
      <c r="G134" s="247">
        <v>7.6923076923076907</v>
      </c>
      <c r="H134" s="246"/>
      <c r="I134" s="247"/>
      <c r="J134" s="246">
        <v>16.414285714285715</v>
      </c>
      <c r="K134" s="247">
        <v>1.4285714285714286</v>
      </c>
      <c r="L134" s="246"/>
      <c r="M134" s="247"/>
      <c r="N134" s="246"/>
      <c r="O134" s="247"/>
      <c r="P134" s="246"/>
      <c r="Q134" s="247"/>
      <c r="R134" s="246"/>
      <c r="S134" s="247"/>
      <c r="T134" s="246"/>
      <c r="U134" s="247"/>
      <c r="V134" s="246">
        <v>355.04391534391533</v>
      </c>
      <c r="W134" s="247">
        <v>11.306464249909434</v>
      </c>
    </row>
    <row r="135" spans="1:23" ht="21.6" customHeight="1" x14ac:dyDescent="0.15">
      <c r="A135" s="28"/>
      <c r="B135" s="29"/>
      <c r="C135" s="23" t="s">
        <v>22</v>
      </c>
      <c r="D135" s="252">
        <v>550</v>
      </c>
      <c r="E135" s="253">
        <v>100</v>
      </c>
      <c r="F135" s="248">
        <v>827.18518518518533</v>
      </c>
      <c r="G135" s="249">
        <v>100</v>
      </c>
      <c r="H135" s="248">
        <v>490</v>
      </c>
      <c r="I135" s="249">
        <v>100</v>
      </c>
      <c r="J135" s="248">
        <v>1149</v>
      </c>
      <c r="K135" s="249">
        <v>100</v>
      </c>
      <c r="L135" s="248">
        <v>84.000000000000014</v>
      </c>
      <c r="M135" s="249">
        <v>100</v>
      </c>
      <c r="N135" s="248">
        <v>33</v>
      </c>
      <c r="O135" s="249">
        <v>100</v>
      </c>
      <c r="P135" s="248">
        <v>7.0000000000000009</v>
      </c>
      <c r="Q135" s="249">
        <v>100</v>
      </c>
      <c r="R135" s="248"/>
      <c r="S135" s="249"/>
      <c r="T135" s="248"/>
      <c r="U135" s="249"/>
      <c r="V135" s="248">
        <v>3140.1851851851852</v>
      </c>
      <c r="W135" s="249">
        <v>100</v>
      </c>
    </row>
    <row r="136" spans="1:23" ht="21.6" customHeight="1" x14ac:dyDescent="0.15">
      <c r="A136" s="28"/>
      <c r="B136" s="304" t="s">
        <v>52</v>
      </c>
      <c r="C136" s="17" t="s">
        <v>18</v>
      </c>
      <c r="D136" s="242">
        <v>1417.0564625850338</v>
      </c>
      <c r="E136" s="243">
        <v>53.897607449252511</v>
      </c>
      <c r="F136" s="242">
        <v>2455.6078445485259</v>
      </c>
      <c r="G136" s="243">
        <v>30.162918426340568</v>
      </c>
      <c r="H136" s="242">
        <v>1887.9868458539513</v>
      </c>
      <c r="I136" s="243">
        <v>39.289100409986851</v>
      </c>
      <c r="J136" s="242">
        <v>3975.2722012169197</v>
      </c>
      <c r="K136" s="243">
        <v>47.921702348472799</v>
      </c>
      <c r="L136" s="242">
        <v>358.90028351881296</v>
      </c>
      <c r="M136" s="243">
        <v>57.877038731566962</v>
      </c>
      <c r="N136" s="242">
        <v>182.14989316239317</v>
      </c>
      <c r="O136" s="243">
        <v>67.462923393478945</v>
      </c>
      <c r="P136" s="242">
        <v>29.333333333333336</v>
      </c>
      <c r="Q136" s="243">
        <v>78.222222222222229</v>
      </c>
      <c r="R136" s="242">
        <v>6</v>
      </c>
      <c r="S136" s="243">
        <v>100</v>
      </c>
      <c r="T136" s="242">
        <v>3</v>
      </c>
      <c r="U136" s="243">
        <v>100</v>
      </c>
      <c r="V136" s="242">
        <v>10315.306864218972</v>
      </c>
      <c r="W136" s="243">
        <v>41.581170935093922</v>
      </c>
    </row>
    <row r="137" spans="1:23" ht="21.6" customHeight="1" x14ac:dyDescent="0.15">
      <c r="A137" s="28"/>
      <c r="B137" s="305"/>
      <c r="C137" s="18" t="s">
        <v>25</v>
      </c>
      <c r="D137" s="244">
        <v>515.61054421768699</v>
      </c>
      <c r="E137" s="245">
        <v>19.611197889916635</v>
      </c>
      <c r="F137" s="244">
        <v>1517.6404057403438</v>
      </c>
      <c r="G137" s="245">
        <v>18.641601858573878</v>
      </c>
      <c r="H137" s="244">
        <v>651.92687884240524</v>
      </c>
      <c r="I137" s="245">
        <v>13.566630858184475</v>
      </c>
      <c r="J137" s="244">
        <v>1411.4794411664716</v>
      </c>
      <c r="K137" s="245">
        <v>17.015312216824324</v>
      </c>
      <c r="L137" s="244">
        <v>105.96588765235825</v>
      </c>
      <c r="M137" s="245">
        <v>17.088289047169088</v>
      </c>
      <c r="N137" s="244">
        <v>25.846100427350429</v>
      </c>
      <c r="O137" s="245">
        <v>9.5726297879075659</v>
      </c>
      <c r="P137" s="244">
        <v>1.1666666666666667</v>
      </c>
      <c r="Q137" s="245">
        <v>3.1111111111111112</v>
      </c>
      <c r="R137" s="244"/>
      <c r="S137" s="245"/>
      <c r="T137" s="244"/>
      <c r="U137" s="245"/>
      <c r="V137" s="244">
        <v>4229.6359247132832</v>
      </c>
      <c r="W137" s="245">
        <v>17.04973169424305</v>
      </c>
    </row>
    <row r="138" spans="1:23" ht="21.6" customHeight="1" x14ac:dyDescent="0.15">
      <c r="A138" s="28"/>
      <c r="B138" s="305"/>
      <c r="C138" s="18" t="s">
        <v>29</v>
      </c>
      <c r="D138" s="244">
        <v>275.97312925170064</v>
      </c>
      <c r="E138" s="245">
        <v>10.496611659224849</v>
      </c>
      <c r="F138" s="244">
        <v>3899.6175773269269</v>
      </c>
      <c r="G138" s="245">
        <v>47.900094121283274</v>
      </c>
      <c r="H138" s="244">
        <v>2265.4567881241569</v>
      </c>
      <c r="I138" s="245">
        <v>47.144268731828689</v>
      </c>
      <c r="J138" s="244">
        <v>2857.6410864175937</v>
      </c>
      <c r="K138" s="245">
        <v>34.44871662376957</v>
      </c>
      <c r="L138" s="244">
        <v>148.92284843667196</v>
      </c>
      <c r="M138" s="245">
        <v>24.015621783516185</v>
      </c>
      <c r="N138" s="244">
        <v>59.67067307692308</v>
      </c>
      <c r="O138" s="245">
        <v>22.100249287749289</v>
      </c>
      <c r="P138" s="244">
        <v>7</v>
      </c>
      <c r="Q138" s="245">
        <v>18.666666666666668</v>
      </c>
      <c r="R138" s="244"/>
      <c r="S138" s="245"/>
      <c r="T138" s="244"/>
      <c r="U138" s="245"/>
      <c r="V138" s="244">
        <v>9514.2821026339752</v>
      </c>
      <c r="W138" s="245">
        <v>38.352227000304786</v>
      </c>
    </row>
    <row r="139" spans="1:23" ht="21.6" customHeight="1" x14ac:dyDescent="0.15">
      <c r="A139" s="28"/>
      <c r="B139" s="27"/>
      <c r="C139" s="21" t="s">
        <v>26</v>
      </c>
      <c r="D139" s="246">
        <v>420.52380952380952</v>
      </c>
      <c r="E139" s="247">
        <v>15.994583001606006</v>
      </c>
      <c r="F139" s="246">
        <v>268.28221992890724</v>
      </c>
      <c r="G139" s="247">
        <v>3.2953855938023242</v>
      </c>
      <c r="H139" s="246"/>
      <c r="I139" s="247"/>
      <c r="J139" s="246">
        <v>50.955738392202079</v>
      </c>
      <c r="K139" s="247">
        <v>0.61426881093330921</v>
      </c>
      <c r="L139" s="246">
        <v>6.319215686274509</v>
      </c>
      <c r="M139" s="247">
        <v>1.0190504377477427</v>
      </c>
      <c r="N139" s="246">
        <v>2.3333333333333335</v>
      </c>
      <c r="O139" s="247">
        <v>0.86419753086419759</v>
      </c>
      <c r="P139" s="246"/>
      <c r="Q139" s="247"/>
      <c r="R139" s="246"/>
      <c r="S139" s="247"/>
      <c r="T139" s="246"/>
      <c r="U139" s="247"/>
      <c r="V139" s="246">
        <v>748.41431686452677</v>
      </c>
      <c r="W139" s="247">
        <v>3.016870370358264</v>
      </c>
    </row>
    <row r="140" spans="1:23" ht="21.6" customHeight="1" x14ac:dyDescent="0.15">
      <c r="A140" s="28"/>
      <c r="B140" s="29"/>
      <c r="C140" s="23" t="s">
        <v>22</v>
      </c>
      <c r="D140" s="248">
        <v>2629.1639455782311</v>
      </c>
      <c r="E140" s="249">
        <v>100</v>
      </c>
      <c r="F140" s="248">
        <v>8141.1480475447006</v>
      </c>
      <c r="G140" s="249">
        <v>100</v>
      </c>
      <c r="H140" s="248">
        <v>4805.3705128205129</v>
      </c>
      <c r="I140" s="249">
        <v>100</v>
      </c>
      <c r="J140" s="248">
        <v>8295.3484671931874</v>
      </c>
      <c r="K140" s="249">
        <v>100</v>
      </c>
      <c r="L140" s="248">
        <v>620.10823529411778</v>
      </c>
      <c r="M140" s="249">
        <v>100</v>
      </c>
      <c r="N140" s="248">
        <v>270</v>
      </c>
      <c r="O140" s="249">
        <v>100</v>
      </c>
      <c r="P140" s="248">
        <v>37.5</v>
      </c>
      <c r="Q140" s="249">
        <v>100</v>
      </c>
      <c r="R140" s="248">
        <v>6</v>
      </c>
      <c r="S140" s="249">
        <v>100</v>
      </c>
      <c r="T140" s="248">
        <v>3</v>
      </c>
      <c r="U140" s="249">
        <v>100</v>
      </c>
      <c r="V140" s="248">
        <v>24807.639208430752</v>
      </c>
      <c r="W140" s="249">
        <v>100</v>
      </c>
    </row>
    <row r="141" spans="1:23" ht="21.6" customHeight="1" x14ac:dyDescent="0.15">
      <c r="A141" s="20"/>
      <c r="B141" s="30" t="s">
        <v>22</v>
      </c>
      <c r="C141" s="17" t="s">
        <v>18</v>
      </c>
      <c r="D141" s="242">
        <v>2406.9385740219846</v>
      </c>
      <c r="E141" s="243">
        <v>46.174658438179407</v>
      </c>
      <c r="F141" s="242">
        <v>4217.9491956535612</v>
      </c>
      <c r="G141" s="243">
        <v>30.368615238284846</v>
      </c>
      <c r="H141" s="242">
        <v>3102.8908939247917</v>
      </c>
      <c r="I141" s="243">
        <v>35.044098023262578</v>
      </c>
      <c r="J141" s="242">
        <v>6321.2064953139061</v>
      </c>
      <c r="K141" s="243">
        <v>46.93980360387723</v>
      </c>
      <c r="L141" s="242">
        <v>660.04136051035744</v>
      </c>
      <c r="M141" s="243">
        <v>58.21411200262677</v>
      </c>
      <c r="N141" s="242">
        <v>344.61793684710358</v>
      </c>
      <c r="O141" s="243">
        <v>68.589926363906486</v>
      </c>
      <c r="P141" s="242">
        <v>55.055555555555564</v>
      </c>
      <c r="Q141" s="243">
        <v>84.054283290924531</v>
      </c>
      <c r="R141" s="242">
        <v>13</v>
      </c>
      <c r="S141" s="243">
        <v>100</v>
      </c>
      <c r="T141" s="242">
        <v>10</v>
      </c>
      <c r="U141" s="243">
        <v>100</v>
      </c>
      <c r="V141" s="242">
        <v>17131.700011827259</v>
      </c>
      <c r="W141" s="243">
        <v>39.704989513657551</v>
      </c>
    </row>
    <row r="142" spans="1:23" ht="21.6" customHeight="1" x14ac:dyDescent="0.15">
      <c r="A142" s="20"/>
      <c r="B142" s="31"/>
      <c r="C142" s="18" t="s">
        <v>25</v>
      </c>
      <c r="D142" s="244">
        <v>774.46496399146167</v>
      </c>
      <c r="E142" s="245">
        <v>14.857319405906876</v>
      </c>
      <c r="F142" s="244">
        <v>2492.7837117325971</v>
      </c>
      <c r="G142" s="245">
        <v>17.947676916516514</v>
      </c>
      <c r="H142" s="244">
        <v>1223.1400531443842</v>
      </c>
      <c r="I142" s="245">
        <v>13.814162786868952</v>
      </c>
      <c r="J142" s="244">
        <v>2408.6313291187025</v>
      </c>
      <c r="K142" s="245">
        <v>17.885933899927625</v>
      </c>
      <c r="L142" s="244">
        <v>183.80823300171292</v>
      </c>
      <c r="M142" s="245">
        <v>16.211458407232232</v>
      </c>
      <c r="N142" s="244">
        <v>54.588194444444454</v>
      </c>
      <c r="O142" s="245">
        <v>10.864786295044885</v>
      </c>
      <c r="P142" s="244">
        <v>2.9444444444444446</v>
      </c>
      <c r="Q142" s="245">
        <v>4.4953350296861752</v>
      </c>
      <c r="R142" s="244"/>
      <c r="S142" s="245"/>
      <c r="T142" s="244"/>
      <c r="U142" s="245"/>
      <c r="V142" s="244">
        <v>7140.3609298777474</v>
      </c>
      <c r="W142" s="245">
        <v>16.548734547581375</v>
      </c>
    </row>
    <row r="143" spans="1:23" ht="21.6" customHeight="1" x14ac:dyDescent="0.15">
      <c r="A143" s="20"/>
      <c r="B143" s="31"/>
      <c r="C143" s="18" t="s">
        <v>29</v>
      </c>
      <c r="D143" s="244">
        <v>930.5305653639756</v>
      </c>
      <c r="E143" s="245">
        <v>17.851278585049215</v>
      </c>
      <c r="F143" s="244">
        <v>6866.2174497352216</v>
      </c>
      <c r="G143" s="245">
        <v>49.435758042860229</v>
      </c>
      <c r="H143" s="244">
        <v>4427.8684172919529</v>
      </c>
      <c r="I143" s="245">
        <v>50.008414782968764</v>
      </c>
      <c r="J143" s="244">
        <v>4679.3796652105439</v>
      </c>
      <c r="K143" s="245">
        <v>34.747980885578095</v>
      </c>
      <c r="L143" s="244">
        <v>283.64795413315619</v>
      </c>
      <c r="M143" s="245">
        <v>25.01708947217465</v>
      </c>
      <c r="N143" s="244">
        <v>100.89282407407408</v>
      </c>
      <c r="O143" s="245">
        <v>20.080879820708834</v>
      </c>
      <c r="P143" s="244">
        <v>7.5</v>
      </c>
      <c r="Q143" s="245">
        <v>11.450381679389313</v>
      </c>
      <c r="R143" s="244"/>
      <c r="S143" s="245"/>
      <c r="T143" s="244"/>
      <c r="U143" s="245"/>
      <c r="V143" s="244">
        <v>17296.036875808928</v>
      </c>
      <c r="W143" s="245">
        <v>40.085862016479503</v>
      </c>
    </row>
    <row r="144" spans="1:23" ht="21.6" customHeight="1" x14ac:dyDescent="0.15">
      <c r="A144" s="20"/>
      <c r="B144" s="27"/>
      <c r="C144" s="21" t="s">
        <v>117</v>
      </c>
      <c r="D144" s="246">
        <v>1100.7489037843875</v>
      </c>
      <c r="E144" s="247">
        <v>21.116743570864497</v>
      </c>
      <c r="F144" s="246">
        <v>312.22161386830118</v>
      </c>
      <c r="G144" s="247">
        <v>2.2479498023383866</v>
      </c>
      <c r="H144" s="246">
        <v>100.34733893557424</v>
      </c>
      <c r="I144" s="247">
        <v>1.1333244068997073</v>
      </c>
      <c r="J144" s="246">
        <v>57.405738392202082</v>
      </c>
      <c r="K144" s="247">
        <v>0.42628161061707392</v>
      </c>
      <c r="L144" s="246">
        <v>6.319215686274509</v>
      </c>
      <c r="M144" s="247">
        <v>0.5573401179663916</v>
      </c>
      <c r="N144" s="246">
        <v>2.3333333333333335</v>
      </c>
      <c r="O144" s="247">
        <v>0.46440752033980187</v>
      </c>
      <c r="P144" s="246"/>
      <c r="Q144" s="247"/>
      <c r="R144" s="246"/>
      <c r="S144" s="247"/>
      <c r="T144" s="246"/>
      <c r="U144" s="247"/>
      <c r="V144" s="246">
        <v>1579.3761440000726</v>
      </c>
      <c r="W144" s="247">
        <v>3.6604139222815668</v>
      </c>
    </row>
    <row r="145" spans="1:23" ht="21.6" customHeight="1" x14ac:dyDescent="0.15">
      <c r="A145" s="29"/>
      <c r="B145" s="32"/>
      <c r="C145" s="23" t="s">
        <v>22</v>
      </c>
      <c r="D145" s="248">
        <v>5212.6830071618097</v>
      </c>
      <c r="E145" s="249">
        <v>100</v>
      </c>
      <c r="F145" s="248">
        <v>13889.171970989684</v>
      </c>
      <c r="G145" s="249">
        <v>100</v>
      </c>
      <c r="H145" s="248">
        <v>8854.2467032967033</v>
      </c>
      <c r="I145" s="249">
        <v>100</v>
      </c>
      <c r="J145" s="248">
        <v>13466.623228035351</v>
      </c>
      <c r="K145" s="249">
        <v>100</v>
      </c>
      <c r="L145" s="248">
        <v>1133.8167633315006</v>
      </c>
      <c r="M145" s="249">
        <v>100</v>
      </c>
      <c r="N145" s="248">
        <v>502.4322886989554</v>
      </c>
      <c r="O145" s="249">
        <v>100</v>
      </c>
      <c r="P145" s="248">
        <v>65.5</v>
      </c>
      <c r="Q145" s="249">
        <v>100</v>
      </c>
      <c r="R145" s="248">
        <v>13</v>
      </c>
      <c r="S145" s="249">
        <v>100</v>
      </c>
      <c r="T145" s="248">
        <v>10</v>
      </c>
      <c r="U145" s="249">
        <v>100</v>
      </c>
      <c r="V145" s="248">
        <v>43147.473961514006</v>
      </c>
      <c r="W145" s="249">
        <v>100</v>
      </c>
    </row>
    <row r="146" spans="1:23" s="10" customFormat="1" ht="21.6" customHeight="1" x14ac:dyDescent="0.15">
      <c r="A146" s="296" t="s">
        <v>53</v>
      </c>
      <c r="B146" s="297" t="s">
        <v>54</v>
      </c>
      <c r="C146" s="17" t="s">
        <v>18</v>
      </c>
      <c r="D146" s="254">
        <v>765.59999999999991</v>
      </c>
      <c r="E146" s="255">
        <v>52.173913043478265</v>
      </c>
      <c r="F146" s="254">
        <v>1279.1025641025642</v>
      </c>
      <c r="G146" s="255">
        <v>29.729729729729726</v>
      </c>
      <c r="H146" s="254">
        <v>624.59999999999991</v>
      </c>
      <c r="I146" s="255">
        <v>25.714285714285712</v>
      </c>
      <c r="J146" s="254">
        <v>2588.0459770114967</v>
      </c>
      <c r="K146" s="255">
        <v>46.511627906976749</v>
      </c>
      <c r="L146" s="254">
        <v>430.17857142857093</v>
      </c>
      <c r="M146" s="255">
        <v>54.545454545454511</v>
      </c>
      <c r="N146" s="254">
        <v>189.17721518987315</v>
      </c>
      <c r="O146" s="255">
        <v>77.2151898734177</v>
      </c>
      <c r="P146" s="254">
        <v>32.066666666666677</v>
      </c>
      <c r="Q146" s="255">
        <v>86.666666666666657</v>
      </c>
      <c r="R146" s="254">
        <v>8.6666666666666661</v>
      </c>
      <c r="S146" s="255">
        <v>66.666666666666671</v>
      </c>
      <c r="T146" s="254">
        <v>19</v>
      </c>
      <c r="U146" s="255">
        <v>100</v>
      </c>
      <c r="V146" s="254">
        <v>5936.4376610658383</v>
      </c>
      <c r="W146" s="255">
        <v>39.933535182306571</v>
      </c>
    </row>
    <row r="147" spans="1:23" s="10" customFormat="1" ht="21.6" customHeight="1" x14ac:dyDescent="0.15">
      <c r="A147" s="296"/>
      <c r="B147" s="297"/>
      <c r="C147" s="18" t="s">
        <v>25</v>
      </c>
      <c r="D147" s="244">
        <v>382.8</v>
      </c>
      <c r="E147" s="245">
        <v>26.086956521739136</v>
      </c>
      <c r="F147" s="244">
        <v>465.12820512820514</v>
      </c>
      <c r="G147" s="245">
        <v>10.810810810810809</v>
      </c>
      <c r="H147" s="244">
        <v>416.4</v>
      </c>
      <c r="I147" s="245">
        <v>17.142857142857142</v>
      </c>
      <c r="J147" s="244">
        <v>1164.620689655173</v>
      </c>
      <c r="K147" s="245">
        <v>20.930232558139529</v>
      </c>
      <c r="L147" s="244">
        <v>143.39285714285717</v>
      </c>
      <c r="M147" s="245">
        <v>18.181818181818194</v>
      </c>
      <c r="N147" s="244">
        <v>31.012658227848103</v>
      </c>
      <c r="O147" s="245">
        <v>12.65822784810128</v>
      </c>
      <c r="P147" s="244">
        <v>4.9333333333333336</v>
      </c>
      <c r="Q147" s="245">
        <v>13.333333333333329</v>
      </c>
      <c r="R147" s="244">
        <v>2.1666666666666665</v>
      </c>
      <c r="S147" s="245">
        <v>16.666666666666668</v>
      </c>
      <c r="T147" s="244"/>
      <c r="U147" s="245"/>
      <c r="V147" s="244">
        <v>2610.4544101540832</v>
      </c>
      <c r="W147" s="245">
        <v>17.560139427283929</v>
      </c>
    </row>
    <row r="148" spans="1:23" s="10" customFormat="1" ht="21.6" customHeight="1" x14ac:dyDescent="0.15">
      <c r="A148" s="296"/>
      <c r="B148" s="298"/>
      <c r="C148" s="18" t="s">
        <v>29</v>
      </c>
      <c r="D148" s="244">
        <v>191.39999999999998</v>
      </c>
      <c r="E148" s="245">
        <v>13.043478260869566</v>
      </c>
      <c r="F148" s="244">
        <v>2441.9230769230771</v>
      </c>
      <c r="G148" s="245">
        <v>56.756756756756751</v>
      </c>
      <c r="H148" s="244">
        <v>1388.0000000000002</v>
      </c>
      <c r="I148" s="245">
        <v>57.142857142857153</v>
      </c>
      <c r="J148" s="244">
        <v>1779.2816091954037</v>
      </c>
      <c r="K148" s="245">
        <v>31.97674418604651</v>
      </c>
      <c r="L148" s="244">
        <v>207.91964285714292</v>
      </c>
      <c r="M148" s="245">
        <v>26.363636363636385</v>
      </c>
      <c r="N148" s="244">
        <v>24.810126582278482</v>
      </c>
      <c r="O148" s="245">
        <v>10.126582278481024</v>
      </c>
      <c r="P148" s="244"/>
      <c r="Q148" s="245"/>
      <c r="R148" s="244">
        <v>2.1666666666666665</v>
      </c>
      <c r="S148" s="245">
        <v>16.666666666666668</v>
      </c>
      <c r="T148" s="244"/>
      <c r="U148" s="245"/>
      <c r="V148" s="244">
        <v>6035.5011222245703</v>
      </c>
      <c r="W148" s="245">
        <v>40.599920384564889</v>
      </c>
    </row>
    <row r="149" spans="1:23" s="10" customFormat="1" ht="21.6" customHeight="1" x14ac:dyDescent="0.15">
      <c r="A149" s="19"/>
      <c r="B149" s="20"/>
      <c r="C149" s="21" t="s">
        <v>26</v>
      </c>
      <c r="D149" s="246">
        <v>127.6</v>
      </c>
      <c r="E149" s="247">
        <v>8.6956521739130448</v>
      </c>
      <c r="F149" s="246">
        <v>116.28205128205128</v>
      </c>
      <c r="G149" s="247">
        <v>2.7027027027027022</v>
      </c>
      <c r="H149" s="246"/>
      <c r="I149" s="247"/>
      <c r="J149" s="246">
        <v>32.350574712643677</v>
      </c>
      <c r="K149" s="247">
        <v>0.58139534883720878</v>
      </c>
      <c r="L149" s="246">
        <v>7.1696428571428568</v>
      </c>
      <c r="M149" s="247">
        <v>0.9090909090909095</v>
      </c>
      <c r="N149" s="246"/>
      <c r="O149" s="247"/>
      <c r="P149" s="246"/>
      <c r="Q149" s="247"/>
      <c r="R149" s="246"/>
      <c r="S149" s="247"/>
      <c r="T149" s="246"/>
      <c r="U149" s="247"/>
      <c r="V149" s="246">
        <v>283.40226885183779</v>
      </c>
      <c r="W149" s="247">
        <v>1.9064050058446078</v>
      </c>
    </row>
    <row r="150" spans="1:23" s="10" customFormat="1" ht="21.6" customHeight="1" x14ac:dyDescent="0.15">
      <c r="A150" s="20"/>
      <c r="B150" s="20"/>
      <c r="C150" s="23" t="s">
        <v>22</v>
      </c>
      <c r="D150" s="248">
        <v>1467.3999999999996</v>
      </c>
      <c r="E150" s="249">
        <v>100</v>
      </c>
      <c r="F150" s="248">
        <v>4302.4358974358984</v>
      </c>
      <c r="G150" s="249">
        <v>100</v>
      </c>
      <c r="H150" s="248">
        <v>2429</v>
      </c>
      <c r="I150" s="249">
        <v>100</v>
      </c>
      <c r="J150" s="248">
        <v>5564.2988505747171</v>
      </c>
      <c r="K150" s="249">
        <v>100</v>
      </c>
      <c r="L150" s="248">
        <v>788.66071428571388</v>
      </c>
      <c r="M150" s="249">
        <v>100</v>
      </c>
      <c r="N150" s="248">
        <v>244.99999999999974</v>
      </c>
      <c r="O150" s="249">
        <v>100</v>
      </c>
      <c r="P150" s="248">
        <v>37.000000000000014</v>
      </c>
      <c r="Q150" s="249">
        <v>100</v>
      </c>
      <c r="R150" s="248">
        <v>12.999999999999998</v>
      </c>
      <c r="S150" s="249">
        <v>100</v>
      </c>
      <c r="T150" s="248">
        <v>19</v>
      </c>
      <c r="U150" s="249">
        <v>100</v>
      </c>
      <c r="V150" s="248">
        <v>14865.79546229633</v>
      </c>
      <c r="W150" s="249">
        <v>100</v>
      </c>
    </row>
    <row r="151" spans="1:23" s="10" customFormat="1" ht="21.6" customHeight="1" x14ac:dyDescent="0.15">
      <c r="A151" s="20"/>
      <c r="B151" s="301" t="s">
        <v>57</v>
      </c>
      <c r="C151" s="17" t="s">
        <v>18</v>
      </c>
      <c r="D151" s="242">
        <v>819</v>
      </c>
      <c r="E151" s="243">
        <v>52.941176470588232</v>
      </c>
      <c r="F151" s="242">
        <v>780.11111111111086</v>
      </c>
      <c r="G151" s="243">
        <v>28.571428571428573</v>
      </c>
      <c r="H151" s="242">
        <v>528.91891891891885</v>
      </c>
      <c r="I151" s="243">
        <v>27.777777777777779</v>
      </c>
      <c r="J151" s="242">
        <v>1809.3076923076887</v>
      </c>
      <c r="K151" s="243">
        <v>47.513812154696097</v>
      </c>
      <c r="L151" s="242">
        <v>263.66972477064218</v>
      </c>
      <c r="M151" s="243">
        <v>56.074766355140184</v>
      </c>
      <c r="N151" s="242">
        <v>151.34782608695636</v>
      </c>
      <c r="O151" s="243">
        <v>85.50724637681158</v>
      </c>
      <c r="P151" s="242">
        <v>39.666666666666671</v>
      </c>
      <c r="Q151" s="243">
        <v>94.444444444444443</v>
      </c>
      <c r="R151" s="242">
        <v>8</v>
      </c>
      <c r="S151" s="243">
        <v>100</v>
      </c>
      <c r="T151" s="242">
        <v>21</v>
      </c>
      <c r="U151" s="243">
        <v>100</v>
      </c>
      <c r="V151" s="242">
        <v>4421.0219398619838</v>
      </c>
      <c r="W151" s="243">
        <v>41.288367384086818</v>
      </c>
    </row>
    <row r="152" spans="1:23" s="10" customFormat="1" ht="21.6" customHeight="1" x14ac:dyDescent="0.15">
      <c r="A152" s="25"/>
      <c r="B152" s="302"/>
      <c r="C152" s="18" t="s">
        <v>25</v>
      </c>
      <c r="D152" s="244">
        <v>273</v>
      </c>
      <c r="E152" s="245">
        <v>17.647058823529413</v>
      </c>
      <c r="F152" s="244">
        <v>501.5</v>
      </c>
      <c r="G152" s="245">
        <v>18.367346938775519</v>
      </c>
      <c r="H152" s="244">
        <v>476.02702702702697</v>
      </c>
      <c r="I152" s="245">
        <v>25</v>
      </c>
      <c r="J152" s="244">
        <v>631.1538461538463</v>
      </c>
      <c r="K152" s="245">
        <v>16.574585635359142</v>
      </c>
      <c r="L152" s="244">
        <v>96.678899082568805</v>
      </c>
      <c r="M152" s="245">
        <v>20.5607476635514</v>
      </c>
      <c r="N152" s="244">
        <v>17.956521739130434</v>
      </c>
      <c r="O152" s="245">
        <v>10.144927536231894</v>
      </c>
      <c r="P152" s="244"/>
      <c r="Q152" s="245"/>
      <c r="R152" s="244"/>
      <c r="S152" s="245"/>
      <c r="T152" s="244"/>
      <c r="U152" s="245"/>
      <c r="V152" s="244">
        <v>1996.3162940025725</v>
      </c>
      <c r="W152" s="245">
        <v>18.64379812695298</v>
      </c>
    </row>
    <row r="153" spans="1:23" s="10" customFormat="1" ht="21.6" customHeight="1" x14ac:dyDescent="0.15">
      <c r="A153" s="25"/>
      <c r="B153" s="26"/>
      <c r="C153" s="18" t="s">
        <v>29</v>
      </c>
      <c r="D153" s="244">
        <v>318.5</v>
      </c>
      <c r="E153" s="245">
        <v>20.588235294117649</v>
      </c>
      <c r="F153" s="244">
        <v>1393.0555555555547</v>
      </c>
      <c r="G153" s="245">
        <v>51.020408163265294</v>
      </c>
      <c r="H153" s="244">
        <v>899.16216216216196</v>
      </c>
      <c r="I153" s="245">
        <v>47.222222222222214</v>
      </c>
      <c r="J153" s="244">
        <v>1325.4230769230758</v>
      </c>
      <c r="K153" s="245">
        <v>34.80662983425416</v>
      </c>
      <c r="L153" s="244">
        <v>109.86238532110092</v>
      </c>
      <c r="M153" s="245">
        <v>23.364485981308412</v>
      </c>
      <c r="N153" s="244">
        <v>7.695652173913043</v>
      </c>
      <c r="O153" s="245">
        <v>4.3478260869565259</v>
      </c>
      <c r="P153" s="244"/>
      <c r="Q153" s="245"/>
      <c r="R153" s="244"/>
      <c r="S153" s="245"/>
      <c r="T153" s="244"/>
      <c r="U153" s="245"/>
      <c r="V153" s="244">
        <v>4053.6988321358067</v>
      </c>
      <c r="W153" s="245">
        <v>37.857900033604423</v>
      </c>
    </row>
    <row r="154" spans="1:23" s="10" customFormat="1" ht="21.6" customHeight="1" x14ac:dyDescent="0.15">
      <c r="A154" s="19"/>
      <c r="B154" s="27"/>
      <c r="C154" s="21" t="s">
        <v>26</v>
      </c>
      <c r="D154" s="246">
        <v>136.5</v>
      </c>
      <c r="E154" s="247">
        <v>8.8235294117647065</v>
      </c>
      <c r="F154" s="246">
        <v>55.722222222222221</v>
      </c>
      <c r="G154" s="247">
        <v>2.0408163265306132</v>
      </c>
      <c r="H154" s="246"/>
      <c r="I154" s="247"/>
      <c r="J154" s="246">
        <v>42.07692307692308</v>
      </c>
      <c r="K154" s="247">
        <v>1.1049723756906091</v>
      </c>
      <c r="L154" s="246"/>
      <c r="M154" s="247"/>
      <c r="N154" s="246"/>
      <c r="O154" s="247"/>
      <c r="P154" s="246">
        <v>2.3333333333333335</v>
      </c>
      <c r="Q154" s="247">
        <v>5.5555555555555554</v>
      </c>
      <c r="R154" s="246"/>
      <c r="S154" s="247"/>
      <c r="T154" s="246"/>
      <c r="U154" s="247"/>
      <c r="V154" s="246">
        <v>236.63247863247867</v>
      </c>
      <c r="W154" s="247">
        <v>2.2099344553557816</v>
      </c>
    </row>
    <row r="155" spans="1:23" s="10" customFormat="1" ht="21.6" customHeight="1" x14ac:dyDescent="0.15">
      <c r="A155" s="28"/>
      <c r="B155" s="32"/>
      <c r="C155" s="23" t="s">
        <v>22</v>
      </c>
      <c r="D155" s="248">
        <v>1547</v>
      </c>
      <c r="E155" s="249">
        <v>100</v>
      </c>
      <c r="F155" s="248">
        <v>2730.3888888888878</v>
      </c>
      <c r="G155" s="249">
        <v>100</v>
      </c>
      <c r="H155" s="248">
        <v>1904.1081081081079</v>
      </c>
      <c r="I155" s="249">
        <v>100</v>
      </c>
      <c r="J155" s="248">
        <v>3807.9615384615336</v>
      </c>
      <c r="K155" s="249">
        <v>100</v>
      </c>
      <c r="L155" s="248">
        <v>470.21100917431193</v>
      </c>
      <c r="M155" s="249">
        <v>100</v>
      </c>
      <c r="N155" s="248">
        <v>176.99999999999983</v>
      </c>
      <c r="O155" s="249">
        <v>100</v>
      </c>
      <c r="P155" s="248">
        <v>42.000000000000007</v>
      </c>
      <c r="Q155" s="249">
        <v>100</v>
      </c>
      <c r="R155" s="248">
        <v>8</v>
      </c>
      <c r="S155" s="249">
        <v>100</v>
      </c>
      <c r="T155" s="248">
        <v>21</v>
      </c>
      <c r="U155" s="249">
        <v>100</v>
      </c>
      <c r="V155" s="248">
        <v>10707.669544632841</v>
      </c>
      <c r="W155" s="249">
        <v>100</v>
      </c>
    </row>
    <row r="156" spans="1:23" ht="21.6" customHeight="1" x14ac:dyDescent="0.15">
      <c r="A156" s="28"/>
      <c r="B156" s="301" t="s">
        <v>59</v>
      </c>
      <c r="C156" s="17" t="s">
        <v>18</v>
      </c>
      <c r="D156" s="242">
        <v>42.25</v>
      </c>
      <c r="E156" s="243">
        <v>25</v>
      </c>
      <c r="F156" s="242">
        <v>354.66666666666669</v>
      </c>
      <c r="G156" s="243">
        <v>33.333333333333329</v>
      </c>
      <c r="H156" s="242">
        <v>91.5</v>
      </c>
      <c r="I156" s="243">
        <v>23.076923076923077</v>
      </c>
      <c r="J156" s="242">
        <v>559.60227272727298</v>
      </c>
      <c r="K156" s="243">
        <v>40.229885057471265</v>
      </c>
      <c r="L156" s="242">
        <v>121.78947368421058</v>
      </c>
      <c r="M156" s="243">
        <v>70.270270270270288</v>
      </c>
      <c r="N156" s="242">
        <v>82.731707317073131</v>
      </c>
      <c r="O156" s="243">
        <v>79.999999999999986</v>
      </c>
      <c r="P156" s="242">
        <v>8</v>
      </c>
      <c r="Q156" s="243">
        <v>50</v>
      </c>
      <c r="R156" s="242">
        <v>12.999999999999998</v>
      </c>
      <c r="S156" s="243">
        <v>100</v>
      </c>
      <c r="T156" s="242">
        <v>6.4</v>
      </c>
      <c r="U156" s="243">
        <v>80</v>
      </c>
      <c r="V156" s="242">
        <v>1279.9401203952236</v>
      </c>
      <c r="W156" s="243">
        <v>38.387741563530504</v>
      </c>
    </row>
    <row r="157" spans="1:23" ht="21.6" customHeight="1" x14ac:dyDescent="0.15">
      <c r="A157" s="28"/>
      <c r="B157" s="302"/>
      <c r="C157" s="18" t="s">
        <v>58</v>
      </c>
      <c r="D157" s="244"/>
      <c r="E157" s="245"/>
      <c r="F157" s="244">
        <v>202.66666666666666</v>
      </c>
      <c r="G157" s="245">
        <v>19.047619047619044</v>
      </c>
      <c r="H157" s="244">
        <v>91.5</v>
      </c>
      <c r="I157" s="245">
        <v>23.076923076923077</v>
      </c>
      <c r="J157" s="244">
        <v>255.81818181818187</v>
      </c>
      <c r="K157" s="245">
        <v>18.390804597701145</v>
      </c>
      <c r="L157" s="244">
        <v>14.052631578947368</v>
      </c>
      <c r="M157" s="245">
        <v>8.108108108108107</v>
      </c>
      <c r="N157" s="244">
        <v>10.341463414634147</v>
      </c>
      <c r="O157" s="245">
        <v>10.000000000000004</v>
      </c>
      <c r="P157" s="244">
        <v>2.6666666666666665</v>
      </c>
      <c r="Q157" s="245">
        <v>16.666666666666664</v>
      </c>
      <c r="R157" s="244"/>
      <c r="S157" s="245"/>
      <c r="T157" s="244"/>
      <c r="U157" s="245"/>
      <c r="V157" s="244">
        <v>577.0456101450967</v>
      </c>
      <c r="W157" s="245">
        <v>17.306651615686327</v>
      </c>
    </row>
    <row r="158" spans="1:23" ht="21.6" customHeight="1" x14ac:dyDescent="0.15">
      <c r="A158" s="28"/>
      <c r="B158" s="26"/>
      <c r="C158" s="18" t="s">
        <v>55</v>
      </c>
      <c r="D158" s="244">
        <v>42.25</v>
      </c>
      <c r="E158" s="245">
        <v>25</v>
      </c>
      <c r="F158" s="244">
        <v>456.00000000000006</v>
      </c>
      <c r="G158" s="245">
        <v>42.857142857142854</v>
      </c>
      <c r="H158" s="244">
        <v>213.5</v>
      </c>
      <c r="I158" s="245">
        <v>53.846153846153847</v>
      </c>
      <c r="J158" s="244">
        <v>559.60227272727298</v>
      </c>
      <c r="K158" s="245">
        <v>40.229885057471265</v>
      </c>
      <c r="L158" s="244">
        <v>37.473684210526308</v>
      </c>
      <c r="M158" s="245">
        <v>21.621621621621614</v>
      </c>
      <c r="N158" s="244">
        <v>10.341463414634147</v>
      </c>
      <c r="O158" s="245">
        <v>10.000000000000004</v>
      </c>
      <c r="P158" s="244">
        <v>5.333333333333333</v>
      </c>
      <c r="Q158" s="245">
        <v>33.333333333333329</v>
      </c>
      <c r="R158" s="244"/>
      <c r="S158" s="245"/>
      <c r="T158" s="244">
        <v>1.6</v>
      </c>
      <c r="U158" s="245">
        <v>20</v>
      </c>
      <c r="V158" s="244">
        <v>1326.1007536857664</v>
      </c>
      <c r="W158" s="245">
        <v>39.772183251801906</v>
      </c>
    </row>
    <row r="159" spans="1:23" ht="21.6" customHeight="1" x14ac:dyDescent="0.15">
      <c r="A159" s="28"/>
      <c r="B159" s="27"/>
      <c r="C159" s="21" t="s">
        <v>56</v>
      </c>
      <c r="D159" s="246">
        <v>84.5</v>
      </c>
      <c r="E159" s="247">
        <v>50</v>
      </c>
      <c r="F159" s="246">
        <v>50.666666666666664</v>
      </c>
      <c r="G159" s="247">
        <v>4.761904761904761</v>
      </c>
      <c r="H159" s="246"/>
      <c r="I159" s="247"/>
      <c r="J159" s="246">
        <v>15.988636363636363</v>
      </c>
      <c r="K159" s="247">
        <v>1.1494252873563213</v>
      </c>
      <c r="L159" s="246"/>
      <c r="M159" s="247"/>
      <c r="N159" s="246"/>
      <c r="O159" s="247"/>
      <c r="P159" s="246"/>
      <c r="Q159" s="247"/>
      <c r="R159" s="246"/>
      <c r="S159" s="247"/>
      <c r="T159" s="246"/>
      <c r="U159" s="247"/>
      <c r="V159" s="246">
        <v>151.15530303030303</v>
      </c>
      <c r="W159" s="247">
        <v>4.533423568981255</v>
      </c>
    </row>
    <row r="160" spans="1:23" ht="21.6" customHeight="1" x14ac:dyDescent="0.15">
      <c r="A160" s="28"/>
      <c r="B160" s="29"/>
      <c r="C160" s="23" t="s">
        <v>22</v>
      </c>
      <c r="D160" s="248">
        <v>169</v>
      </c>
      <c r="E160" s="249">
        <v>100</v>
      </c>
      <c r="F160" s="248">
        <v>1064.0000000000002</v>
      </c>
      <c r="G160" s="249">
        <v>100</v>
      </c>
      <c r="H160" s="248">
        <v>396.5</v>
      </c>
      <c r="I160" s="249">
        <v>100</v>
      </c>
      <c r="J160" s="248">
        <v>1391.0113636363642</v>
      </c>
      <c r="K160" s="249">
        <v>100</v>
      </c>
      <c r="L160" s="248">
        <v>173.31578947368425</v>
      </c>
      <c r="M160" s="249">
        <v>100</v>
      </c>
      <c r="N160" s="248">
        <v>103.41463414634143</v>
      </c>
      <c r="O160" s="249">
        <v>100</v>
      </c>
      <c r="P160" s="248">
        <v>16</v>
      </c>
      <c r="Q160" s="249">
        <v>100</v>
      </c>
      <c r="R160" s="248">
        <v>12.999999999999998</v>
      </c>
      <c r="S160" s="249">
        <v>100</v>
      </c>
      <c r="T160" s="248">
        <v>8</v>
      </c>
      <c r="U160" s="249">
        <v>100</v>
      </c>
      <c r="V160" s="248">
        <v>3334.2417872563901</v>
      </c>
      <c r="W160" s="249">
        <v>100</v>
      </c>
    </row>
    <row r="161" spans="1:23" ht="21.6" customHeight="1" x14ac:dyDescent="0.15">
      <c r="A161" s="28"/>
      <c r="B161" s="301" t="s">
        <v>60</v>
      </c>
      <c r="C161" s="17" t="s">
        <v>18</v>
      </c>
      <c r="D161" s="275">
        <v>89</v>
      </c>
      <c r="E161" s="276">
        <v>75</v>
      </c>
      <c r="F161" s="242">
        <v>89.761904761904759</v>
      </c>
      <c r="G161" s="243">
        <v>25</v>
      </c>
      <c r="H161" s="242"/>
      <c r="I161" s="243"/>
      <c r="J161" s="242">
        <v>224.06896551724142</v>
      </c>
      <c r="K161" s="243">
        <v>65.517241379310349</v>
      </c>
      <c r="L161" s="242">
        <v>27.076923076923073</v>
      </c>
      <c r="M161" s="243">
        <v>84.615384615384627</v>
      </c>
      <c r="N161" s="242">
        <v>9</v>
      </c>
      <c r="O161" s="243">
        <v>100</v>
      </c>
      <c r="P161" s="242"/>
      <c r="Q161" s="243"/>
      <c r="R161" s="242">
        <v>3</v>
      </c>
      <c r="S161" s="243">
        <v>100</v>
      </c>
      <c r="T161" s="242"/>
      <c r="U161" s="243"/>
      <c r="V161" s="242">
        <v>441.90779335606931</v>
      </c>
      <c r="W161" s="243">
        <v>41.19529302826588</v>
      </c>
    </row>
    <row r="162" spans="1:23" ht="21.6" customHeight="1" x14ac:dyDescent="0.15">
      <c r="A162" s="28"/>
      <c r="B162" s="302"/>
      <c r="C162" s="18" t="s">
        <v>25</v>
      </c>
      <c r="D162" s="244">
        <v>29.666666666666668</v>
      </c>
      <c r="E162" s="245">
        <v>25</v>
      </c>
      <c r="F162" s="244">
        <v>107.71428571428571</v>
      </c>
      <c r="G162" s="245">
        <v>30</v>
      </c>
      <c r="H162" s="244">
        <v>62.699999999999996</v>
      </c>
      <c r="I162" s="245">
        <v>29.999999999999996</v>
      </c>
      <c r="J162" s="244">
        <v>47.172413793103445</v>
      </c>
      <c r="K162" s="245">
        <v>13.793103448275859</v>
      </c>
      <c r="L162" s="244">
        <v>2.4615384615384617</v>
      </c>
      <c r="M162" s="245">
        <v>7.6923076923076943</v>
      </c>
      <c r="N162" s="244"/>
      <c r="O162" s="245"/>
      <c r="P162" s="244"/>
      <c r="Q162" s="245"/>
      <c r="R162" s="244"/>
      <c r="S162" s="245"/>
      <c r="T162" s="244"/>
      <c r="U162" s="245"/>
      <c r="V162" s="244">
        <v>249.71490463559428</v>
      </c>
      <c r="W162" s="245">
        <v>23.278789884793714</v>
      </c>
    </row>
    <row r="163" spans="1:23" ht="21.6" customHeight="1" x14ac:dyDescent="0.15">
      <c r="A163" s="28"/>
      <c r="B163" s="26"/>
      <c r="C163" s="18" t="s">
        <v>134</v>
      </c>
      <c r="D163" s="244"/>
      <c r="E163" s="245"/>
      <c r="F163" s="244">
        <v>161.57142857142858</v>
      </c>
      <c r="G163" s="245">
        <v>45.000000000000007</v>
      </c>
      <c r="H163" s="244">
        <v>104.5</v>
      </c>
      <c r="I163" s="245">
        <v>50</v>
      </c>
      <c r="J163" s="244">
        <v>70.75862068965516</v>
      </c>
      <c r="K163" s="245">
        <v>20.689655172413786</v>
      </c>
      <c r="L163" s="244">
        <v>2.4615384615384617</v>
      </c>
      <c r="M163" s="245">
        <v>7.6923076923076943</v>
      </c>
      <c r="N163" s="244"/>
      <c r="O163" s="245"/>
      <c r="P163" s="244"/>
      <c r="Q163" s="245"/>
      <c r="R163" s="244"/>
      <c r="S163" s="245"/>
      <c r="T163" s="244"/>
      <c r="U163" s="245"/>
      <c r="V163" s="244">
        <v>339.29158772262218</v>
      </c>
      <c r="W163" s="245">
        <v>31.629259742420498</v>
      </c>
    </row>
    <row r="164" spans="1:23" ht="21.6" customHeight="1" x14ac:dyDescent="0.15">
      <c r="A164" s="28"/>
      <c r="B164" s="27"/>
      <c r="C164" s="21" t="s">
        <v>26</v>
      </c>
      <c r="D164" s="246"/>
      <c r="E164" s="247"/>
      <c r="F164" s="246"/>
      <c r="G164" s="247"/>
      <c r="H164" s="246">
        <v>41.8</v>
      </c>
      <c r="I164" s="247">
        <v>20</v>
      </c>
      <c r="J164" s="246"/>
      <c r="K164" s="247"/>
      <c r="L164" s="246"/>
      <c r="M164" s="247"/>
      <c r="N164" s="246"/>
      <c r="O164" s="247"/>
      <c r="P164" s="246"/>
      <c r="Q164" s="247"/>
      <c r="R164" s="246"/>
      <c r="S164" s="247"/>
      <c r="T164" s="246"/>
      <c r="U164" s="247"/>
      <c r="V164" s="246">
        <v>41.8</v>
      </c>
      <c r="W164" s="247">
        <v>3.8966573445199089</v>
      </c>
    </row>
    <row r="165" spans="1:23" ht="21.6" customHeight="1" x14ac:dyDescent="0.15">
      <c r="A165" s="28"/>
      <c r="B165" s="29"/>
      <c r="C165" s="23" t="s">
        <v>22</v>
      </c>
      <c r="D165" s="252">
        <v>118.66666666666667</v>
      </c>
      <c r="E165" s="253">
        <v>100</v>
      </c>
      <c r="F165" s="248">
        <v>359.04761904761904</v>
      </c>
      <c r="G165" s="249">
        <v>100</v>
      </c>
      <c r="H165" s="248">
        <v>209</v>
      </c>
      <c r="I165" s="249">
        <v>100</v>
      </c>
      <c r="J165" s="248">
        <v>342.00000000000006</v>
      </c>
      <c r="K165" s="249">
        <v>100</v>
      </c>
      <c r="L165" s="248">
        <v>31.999999999999993</v>
      </c>
      <c r="M165" s="249">
        <v>100</v>
      </c>
      <c r="N165" s="248">
        <v>9</v>
      </c>
      <c r="O165" s="249">
        <v>100</v>
      </c>
      <c r="P165" s="248"/>
      <c r="Q165" s="249"/>
      <c r="R165" s="248">
        <v>3</v>
      </c>
      <c r="S165" s="249">
        <v>100</v>
      </c>
      <c r="T165" s="248"/>
      <c r="U165" s="249"/>
      <c r="V165" s="248">
        <v>1072.7142857142858</v>
      </c>
      <c r="W165" s="249">
        <v>100</v>
      </c>
    </row>
    <row r="166" spans="1:23" ht="21.6" customHeight="1" x14ac:dyDescent="0.15">
      <c r="A166" s="28"/>
      <c r="B166" s="301" t="s">
        <v>61</v>
      </c>
      <c r="C166" s="17" t="s">
        <v>18</v>
      </c>
      <c r="D166" s="242">
        <v>58.285714285714285</v>
      </c>
      <c r="E166" s="243">
        <v>42.857142857142854</v>
      </c>
      <c r="F166" s="242">
        <v>234.88000000000005</v>
      </c>
      <c r="G166" s="243">
        <v>31.999999999999996</v>
      </c>
      <c r="H166" s="242">
        <v>160.40000000000003</v>
      </c>
      <c r="I166" s="243">
        <v>40</v>
      </c>
      <c r="J166" s="242">
        <v>650.00000000000023</v>
      </c>
      <c r="K166" s="243">
        <v>50.769230769230781</v>
      </c>
      <c r="L166" s="242">
        <v>72.533333333333317</v>
      </c>
      <c r="M166" s="243">
        <v>71.111111111111114</v>
      </c>
      <c r="N166" s="242">
        <v>36.72</v>
      </c>
      <c r="O166" s="243">
        <v>70.833333333333329</v>
      </c>
      <c r="P166" s="242"/>
      <c r="Q166" s="243"/>
      <c r="R166" s="242">
        <v>1.5</v>
      </c>
      <c r="S166" s="243">
        <v>50</v>
      </c>
      <c r="T166" s="242"/>
      <c r="U166" s="243"/>
      <c r="V166" s="242">
        <v>1214.319047619048</v>
      </c>
      <c r="W166" s="243">
        <v>44.691024141030233</v>
      </c>
    </row>
    <row r="167" spans="1:23" ht="21.6" customHeight="1" x14ac:dyDescent="0.15">
      <c r="A167" s="28"/>
      <c r="B167" s="302"/>
      <c r="C167" s="18" t="s">
        <v>58</v>
      </c>
      <c r="D167" s="244">
        <v>9.7142857142857135</v>
      </c>
      <c r="E167" s="245">
        <v>7.1428571428571423</v>
      </c>
      <c r="F167" s="244">
        <v>146.80000000000001</v>
      </c>
      <c r="G167" s="245">
        <v>19.999999999999996</v>
      </c>
      <c r="H167" s="244">
        <v>80.2</v>
      </c>
      <c r="I167" s="245">
        <v>19.999999999999996</v>
      </c>
      <c r="J167" s="244">
        <v>137.87878787878785</v>
      </c>
      <c r="K167" s="245">
        <v>10.769230769230765</v>
      </c>
      <c r="L167" s="244">
        <v>4.5333333333333332</v>
      </c>
      <c r="M167" s="245">
        <v>4.4444444444444455</v>
      </c>
      <c r="N167" s="244">
        <v>8.64</v>
      </c>
      <c r="O167" s="245">
        <v>16.666666666666668</v>
      </c>
      <c r="P167" s="244">
        <v>2.25</v>
      </c>
      <c r="Q167" s="245">
        <v>25</v>
      </c>
      <c r="R167" s="244"/>
      <c r="S167" s="245"/>
      <c r="T167" s="244"/>
      <c r="U167" s="245"/>
      <c r="V167" s="244">
        <v>390.01640692640689</v>
      </c>
      <c r="W167" s="245">
        <v>14.353915218180843</v>
      </c>
    </row>
    <row r="168" spans="1:23" ht="21.6" customHeight="1" x14ac:dyDescent="0.15">
      <c r="A168" s="28"/>
      <c r="B168" s="26"/>
      <c r="C168" s="18" t="s">
        <v>29</v>
      </c>
      <c r="D168" s="244">
        <v>38.857142857142854</v>
      </c>
      <c r="E168" s="245">
        <v>28.571428571428569</v>
      </c>
      <c r="F168" s="244">
        <v>352.32000000000011</v>
      </c>
      <c r="G168" s="245">
        <v>48</v>
      </c>
      <c r="H168" s="244">
        <v>160.40000000000003</v>
      </c>
      <c r="I168" s="245">
        <v>40</v>
      </c>
      <c r="J168" s="244">
        <v>492.42424242424227</v>
      </c>
      <c r="K168" s="245">
        <v>38.461538461538446</v>
      </c>
      <c r="L168" s="244">
        <v>24.933333333333326</v>
      </c>
      <c r="M168" s="245">
        <v>24.444444444444443</v>
      </c>
      <c r="N168" s="244">
        <v>6.48</v>
      </c>
      <c r="O168" s="245">
        <v>12.5</v>
      </c>
      <c r="P168" s="244">
        <v>6.75</v>
      </c>
      <c r="Q168" s="245">
        <v>75</v>
      </c>
      <c r="R168" s="244">
        <v>1.5</v>
      </c>
      <c r="S168" s="245">
        <v>50</v>
      </c>
      <c r="T168" s="244"/>
      <c r="U168" s="245"/>
      <c r="V168" s="244">
        <v>1083.6647186147186</v>
      </c>
      <c r="W168" s="245">
        <v>39.882505504094212</v>
      </c>
    </row>
    <row r="169" spans="1:23" ht="21.6" customHeight="1" x14ac:dyDescent="0.15">
      <c r="A169" s="28"/>
      <c r="B169" s="27"/>
      <c r="C169" s="21" t="s">
        <v>26</v>
      </c>
      <c r="D169" s="246">
        <v>29.142857142857139</v>
      </c>
      <c r="E169" s="247">
        <v>21.428571428571427</v>
      </c>
      <c r="F169" s="246"/>
      <c r="G169" s="247"/>
      <c r="H169" s="246"/>
      <c r="I169" s="247"/>
      <c r="J169" s="246"/>
      <c r="K169" s="247"/>
      <c r="L169" s="246"/>
      <c r="M169" s="247"/>
      <c r="N169" s="246"/>
      <c r="O169" s="247"/>
      <c r="P169" s="246"/>
      <c r="Q169" s="247"/>
      <c r="R169" s="246"/>
      <c r="S169" s="247"/>
      <c r="T169" s="246"/>
      <c r="U169" s="247"/>
      <c r="V169" s="246">
        <v>29.142857142857139</v>
      </c>
      <c r="W169" s="247">
        <v>1.0725551366946982</v>
      </c>
    </row>
    <row r="170" spans="1:23" ht="21.6" customHeight="1" x14ac:dyDescent="0.15">
      <c r="A170" s="28"/>
      <c r="B170" s="29"/>
      <c r="C170" s="23" t="s">
        <v>22</v>
      </c>
      <c r="D170" s="248">
        <v>136</v>
      </c>
      <c r="E170" s="249">
        <v>100</v>
      </c>
      <c r="F170" s="248">
        <v>734.00000000000023</v>
      </c>
      <c r="G170" s="249">
        <v>100</v>
      </c>
      <c r="H170" s="248">
        <v>401.00000000000006</v>
      </c>
      <c r="I170" s="249">
        <v>100</v>
      </c>
      <c r="J170" s="248">
        <v>1280.3030303030305</v>
      </c>
      <c r="K170" s="249">
        <v>100</v>
      </c>
      <c r="L170" s="248">
        <v>101.99999999999997</v>
      </c>
      <c r="M170" s="249">
        <v>100</v>
      </c>
      <c r="N170" s="248">
        <v>51.84</v>
      </c>
      <c r="O170" s="249">
        <v>100</v>
      </c>
      <c r="P170" s="248">
        <v>9</v>
      </c>
      <c r="Q170" s="249">
        <v>100</v>
      </c>
      <c r="R170" s="248">
        <v>3</v>
      </c>
      <c r="S170" s="249">
        <v>100</v>
      </c>
      <c r="T170" s="248"/>
      <c r="U170" s="249"/>
      <c r="V170" s="248">
        <v>2717.1430303030311</v>
      </c>
      <c r="W170" s="249">
        <v>100</v>
      </c>
    </row>
    <row r="171" spans="1:23" ht="21.6" customHeight="1" x14ac:dyDescent="0.15">
      <c r="A171" s="19"/>
      <c r="B171" s="301" t="s">
        <v>62</v>
      </c>
      <c r="C171" s="17" t="s">
        <v>18</v>
      </c>
      <c r="D171" s="242">
        <v>8.5555555555555571</v>
      </c>
      <c r="E171" s="243">
        <v>41.176470588235297</v>
      </c>
      <c r="F171" s="242">
        <v>12.037037037037038</v>
      </c>
      <c r="G171" s="243">
        <v>20</v>
      </c>
      <c r="H171" s="242">
        <v>10.105263157894736</v>
      </c>
      <c r="I171" s="243">
        <v>22.222222222222221</v>
      </c>
      <c r="J171" s="242">
        <v>52.62745098039214</v>
      </c>
      <c r="K171" s="243">
        <v>43.999999999999993</v>
      </c>
      <c r="L171" s="242">
        <v>9.3333333333333339</v>
      </c>
      <c r="M171" s="243">
        <v>66.666666666666671</v>
      </c>
      <c r="N171" s="242">
        <v>4</v>
      </c>
      <c r="O171" s="243">
        <v>66.666666666666671</v>
      </c>
      <c r="P171" s="242">
        <v>4</v>
      </c>
      <c r="Q171" s="243">
        <v>100</v>
      </c>
      <c r="R171" s="242"/>
      <c r="S171" s="243"/>
      <c r="T171" s="242"/>
      <c r="U171" s="243"/>
      <c r="V171" s="242">
        <v>100.6586400642128</v>
      </c>
      <c r="W171" s="243">
        <v>37.274835694067832</v>
      </c>
    </row>
    <row r="172" spans="1:23" ht="21.6" customHeight="1" x14ac:dyDescent="0.15">
      <c r="A172" s="19"/>
      <c r="B172" s="302"/>
      <c r="C172" s="18" t="s">
        <v>25</v>
      </c>
      <c r="D172" s="244">
        <v>3.666666666666667</v>
      </c>
      <c r="E172" s="245">
        <v>17.647058823529413</v>
      </c>
      <c r="F172" s="244">
        <v>14.444444444444446</v>
      </c>
      <c r="G172" s="245">
        <v>24</v>
      </c>
      <c r="H172" s="244">
        <v>10.105263157894736</v>
      </c>
      <c r="I172" s="245">
        <v>22.222222222222221</v>
      </c>
      <c r="J172" s="244">
        <v>14.352941176470589</v>
      </c>
      <c r="K172" s="245">
        <v>12.000000000000004</v>
      </c>
      <c r="L172" s="244"/>
      <c r="M172" s="245"/>
      <c r="N172" s="244">
        <v>2</v>
      </c>
      <c r="O172" s="245">
        <v>33.333333333333336</v>
      </c>
      <c r="P172" s="244"/>
      <c r="Q172" s="245"/>
      <c r="R172" s="244"/>
      <c r="S172" s="245"/>
      <c r="T172" s="244"/>
      <c r="U172" s="245"/>
      <c r="V172" s="244">
        <v>44.569315445476441</v>
      </c>
      <c r="W172" s="245">
        <v>16.504434285694877</v>
      </c>
    </row>
    <row r="173" spans="1:23" ht="21.6" customHeight="1" x14ac:dyDescent="0.15">
      <c r="A173" s="19"/>
      <c r="B173" s="31"/>
      <c r="C173" s="18" t="s">
        <v>55</v>
      </c>
      <c r="D173" s="244">
        <v>7.3333333333333339</v>
      </c>
      <c r="E173" s="245">
        <v>35.294117647058826</v>
      </c>
      <c r="F173" s="244">
        <v>33.703703703703709</v>
      </c>
      <c r="G173" s="245">
        <v>56.000000000000007</v>
      </c>
      <c r="H173" s="244">
        <v>25.263157894736846</v>
      </c>
      <c r="I173" s="245">
        <v>55.555555555555564</v>
      </c>
      <c r="J173" s="244">
        <v>50.235294117647044</v>
      </c>
      <c r="K173" s="245">
        <v>42</v>
      </c>
      <c r="L173" s="244">
        <v>4.666666666666667</v>
      </c>
      <c r="M173" s="245">
        <v>33.333333333333336</v>
      </c>
      <c r="N173" s="244"/>
      <c r="O173" s="245"/>
      <c r="P173" s="244"/>
      <c r="Q173" s="245"/>
      <c r="R173" s="244"/>
      <c r="S173" s="245"/>
      <c r="T173" s="244"/>
      <c r="U173" s="245"/>
      <c r="V173" s="244">
        <v>121.2021557160876</v>
      </c>
      <c r="W173" s="245">
        <v>44.88229164632039</v>
      </c>
    </row>
    <row r="174" spans="1:23" ht="21.6" customHeight="1" x14ac:dyDescent="0.15">
      <c r="A174" s="28"/>
      <c r="B174" s="27"/>
      <c r="C174" s="21" t="s">
        <v>26</v>
      </c>
      <c r="D174" s="246">
        <v>1.2222222222222223</v>
      </c>
      <c r="E174" s="247">
        <v>5.882352941176471</v>
      </c>
      <c r="F174" s="246"/>
      <c r="G174" s="247"/>
      <c r="H174" s="246"/>
      <c r="I174" s="247"/>
      <c r="J174" s="246">
        <v>2.392156862745098</v>
      </c>
      <c r="K174" s="247">
        <v>2.0000000000000004</v>
      </c>
      <c r="L174" s="246"/>
      <c r="M174" s="247"/>
      <c r="N174" s="246"/>
      <c r="O174" s="247"/>
      <c r="P174" s="246"/>
      <c r="Q174" s="247"/>
      <c r="R174" s="246"/>
      <c r="S174" s="247"/>
      <c r="T174" s="246"/>
      <c r="U174" s="247"/>
      <c r="V174" s="246">
        <v>3.6143790849673203</v>
      </c>
      <c r="W174" s="247">
        <v>1.3384383739169059</v>
      </c>
    </row>
    <row r="175" spans="1:23" ht="21.6" customHeight="1" x14ac:dyDescent="0.15">
      <c r="A175" s="33"/>
      <c r="B175" s="29"/>
      <c r="C175" s="23" t="s">
        <v>22</v>
      </c>
      <c r="D175" s="248">
        <v>20.777777777777779</v>
      </c>
      <c r="E175" s="249">
        <v>100</v>
      </c>
      <c r="F175" s="248">
        <v>60.18518518518519</v>
      </c>
      <c r="G175" s="249">
        <v>100</v>
      </c>
      <c r="H175" s="248">
        <v>45.473684210526315</v>
      </c>
      <c r="I175" s="249">
        <v>100</v>
      </c>
      <c r="J175" s="248">
        <v>119.60784313725487</v>
      </c>
      <c r="K175" s="249">
        <v>100</v>
      </c>
      <c r="L175" s="248">
        <v>14</v>
      </c>
      <c r="M175" s="249">
        <v>100</v>
      </c>
      <c r="N175" s="248">
        <v>6</v>
      </c>
      <c r="O175" s="249">
        <v>100</v>
      </c>
      <c r="P175" s="248">
        <v>4</v>
      </c>
      <c r="Q175" s="249">
        <v>100</v>
      </c>
      <c r="R175" s="248"/>
      <c r="S175" s="249"/>
      <c r="T175" s="248"/>
      <c r="U175" s="249"/>
      <c r="V175" s="248">
        <v>270.04449031074415</v>
      </c>
      <c r="W175" s="249">
        <v>100</v>
      </c>
    </row>
    <row r="176" spans="1:23" ht="21.6" customHeight="1" x14ac:dyDescent="0.15">
      <c r="A176" s="303" t="s">
        <v>53</v>
      </c>
      <c r="B176" s="301" t="s">
        <v>63</v>
      </c>
      <c r="C176" s="17" t="s">
        <v>18</v>
      </c>
      <c r="D176" s="242"/>
      <c r="E176" s="243"/>
      <c r="F176" s="242">
        <v>108.42857142857144</v>
      </c>
      <c r="G176" s="243">
        <v>42.857142857142861</v>
      </c>
      <c r="H176" s="242">
        <v>62.5</v>
      </c>
      <c r="I176" s="243">
        <v>50</v>
      </c>
      <c r="J176" s="242">
        <v>101.17647058823528</v>
      </c>
      <c r="K176" s="243">
        <v>47.058823529411761</v>
      </c>
      <c r="L176" s="242">
        <v>9.6000000000000014</v>
      </c>
      <c r="M176" s="243">
        <v>60.000000000000007</v>
      </c>
      <c r="N176" s="242"/>
      <c r="O176" s="243"/>
      <c r="P176" s="242"/>
      <c r="Q176" s="243"/>
      <c r="R176" s="242"/>
      <c r="S176" s="243"/>
      <c r="T176" s="242"/>
      <c r="U176" s="243"/>
      <c r="V176" s="242">
        <v>281.70504201680671</v>
      </c>
      <c r="W176" s="243">
        <v>45.731337989741348</v>
      </c>
    </row>
    <row r="177" spans="1:23" ht="21.6" customHeight="1" x14ac:dyDescent="0.15">
      <c r="A177" s="296"/>
      <c r="B177" s="302"/>
      <c r="C177" s="18" t="s">
        <v>58</v>
      </c>
      <c r="D177" s="244"/>
      <c r="E177" s="245"/>
      <c r="F177" s="244">
        <v>72.285714285714292</v>
      </c>
      <c r="G177" s="245">
        <v>28.571428571428573</v>
      </c>
      <c r="H177" s="244">
        <v>31.25</v>
      </c>
      <c r="I177" s="245">
        <v>25</v>
      </c>
      <c r="J177" s="244">
        <v>25.294117647058822</v>
      </c>
      <c r="K177" s="245">
        <v>11.764705882352942</v>
      </c>
      <c r="L177" s="244"/>
      <c r="M177" s="245"/>
      <c r="N177" s="244"/>
      <c r="O177" s="245"/>
      <c r="P177" s="244"/>
      <c r="Q177" s="245"/>
      <c r="R177" s="244"/>
      <c r="S177" s="245"/>
      <c r="T177" s="244"/>
      <c r="U177" s="245"/>
      <c r="V177" s="244">
        <v>128.82983193277312</v>
      </c>
      <c r="W177" s="245">
        <v>20.913933755320311</v>
      </c>
    </row>
    <row r="178" spans="1:23" ht="21.6" customHeight="1" x14ac:dyDescent="0.15">
      <c r="A178" s="296"/>
      <c r="B178" s="31"/>
      <c r="C178" s="18" t="s">
        <v>55</v>
      </c>
      <c r="D178" s="244"/>
      <c r="E178" s="245"/>
      <c r="F178" s="244">
        <v>72.285714285714292</v>
      </c>
      <c r="G178" s="245">
        <v>28.571428571428573</v>
      </c>
      <c r="H178" s="244">
        <v>31.25</v>
      </c>
      <c r="I178" s="245">
        <v>25</v>
      </c>
      <c r="J178" s="244">
        <v>88.52941176470587</v>
      </c>
      <c r="K178" s="245">
        <v>41.176470588235297</v>
      </c>
      <c r="L178" s="244">
        <v>6.4</v>
      </c>
      <c r="M178" s="245">
        <v>40</v>
      </c>
      <c r="N178" s="244">
        <v>7</v>
      </c>
      <c r="O178" s="245">
        <v>100</v>
      </c>
      <c r="P178" s="244"/>
      <c r="Q178" s="245"/>
      <c r="R178" s="244"/>
      <c r="S178" s="245"/>
      <c r="T178" s="244"/>
      <c r="U178" s="245"/>
      <c r="V178" s="244">
        <v>205.46512605042017</v>
      </c>
      <c r="W178" s="245">
        <v>33.354728254938337</v>
      </c>
    </row>
    <row r="179" spans="1:23" ht="21.6" customHeight="1" x14ac:dyDescent="0.15">
      <c r="A179" s="28"/>
      <c r="B179" s="27"/>
      <c r="C179" s="21" t="s">
        <v>56</v>
      </c>
      <c r="D179" s="246"/>
      <c r="E179" s="247"/>
      <c r="F179" s="246"/>
      <c r="G179" s="247"/>
      <c r="H179" s="246"/>
      <c r="I179" s="247"/>
      <c r="J179" s="246"/>
      <c r="K179" s="247"/>
      <c r="L179" s="246"/>
      <c r="M179" s="247"/>
      <c r="N179" s="246"/>
      <c r="O179" s="247"/>
      <c r="P179" s="246"/>
      <c r="Q179" s="247"/>
      <c r="R179" s="246"/>
      <c r="S179" s="247"/>
      <c r="T179" s="246"/>
      <c r="U179" s="247"/>
      <c r="V179" s="246"/>
      <c r="W179" s="247"/>
    </row>
    <row r="180" spans="1:23" ht="21.6" customHeight="1" x14ac:dyDescent="0.15">
      <c r="A180" s="28"/>
      <c r="B180" s="29"/>
      <c r="C180" s="23" t="s">
        <v>22</v>
      </c>
      <c r="D180" s="248"/>
      <c r="E180" s="249"/>
      <c r="F180" s="248">
        <v>253</v>
      </c>
      <c r="G180" s="249">
        <v>100</v>
      </c>
      <c r="H180" s="248">
        <v>125</v>
      </c>
      <c r="I180" s="249">
        <v>100</v>
      </c>
      <c r="J180" s="248">
        <v>214.99999999999997</v>
      </c>
      <c r="K180" s="249">
        <v>100</v>
      </c>
      <c r="L180" s="248">
        <v>16</v>
      </c>
      <c r="M180" s="249">
        <v>100</v>
      </c>
      <c r="N180" s="248">
        <v>7</v>
      </c>
      <c r="O180" s="249">
        <v>100</v>
      </c>
      <c r="P180" s="248"/>
      <c r="Q180" s="249"/>
      <c r="R180" s="248"/>
      <c r="S180" s="249"/>
      <c r="T180" s="248"/>
      <c r="U180" s="249"/>
      <c r="V180" s="248">
        <v>616</v>
      </c>
      <c r="W180" s="249">
        <v>100</v>
      </c>
    </row>
    <row r="181" spans="1:23" ht="21.6" customHeight="1" x14ac:dyDescent="0.15">
      <c r="A181" s="20"/>
      <c r="B181" s="30" t="s">
        <v>22</v>
      </c>
      <c r="C181" s="17" t="s">
        <v>18</v>
      </c>
      <c r="D181" s="242">
        <v>1782.6912698412698</v>
      </c>
      <c r="E181" s="243">
        <v>51.540082200129234</v>
      </c>
      <c r="F181" s="242">
        <v>2858.9878551078546</v>
      </c>
      <c r="G181" s="243">
        <v>30.084926118395796</v>
      </c>
      <c r="H181" s="242">
        <v>1478.0241820768135</v>
      </c>
      <c r="I181" s="243">
        <v>26.823997134439331</v>
      </c>
      <c r="J181" s="242">
        <v>5984.8288291323279</v>
      </c>
      <c r="K181" s="243">
        <v>47.049865595846427</v>
      </c>
      <c r="L181" s="242">
        <v>934.18135962701353</v>
      </c>
      <c r="M181" s="243">
        <v>58.52579048874005</v>
      </c>
      <c r="N181" s="242">
        <v>472.97674859390258</v>
      </c>
      <c r="O181" s="243">
        <v>78.927507881132072</v>
      </c>
      <c r="P181" s="242">
        <v>83.733333333333348</v>
      </c>
      <c r="Q181" s="243">
        <v>77.530864197530875</v>
      </c>
      <c r="R181" s="242">
        <v>34.166666666666664</v>
      </c>
      <c r="S181" s="243">
        <v>85.416666666666657</v>
      </c>
      <c r="T181" s="242">
        <v>46.4</v>
      </c>
      <c r="U181" s="243">
        <v>96.666666666666657</v>
      </c>
      <c r="V181" s="242">
        <v>13675.99024437918</v>
      </c>
      <c r="W181" s="243">
        <v>40.722217814824177</v>
      </c>
    </row>
    <row r="182" spans="1:23" ht="21.6" customHeight="1" x14ac:dyDescent="0.15">
      <c r="A182" s="20"/>
      <c r="B182" s="31"/>
      <c r="C182" s="18" t="s">
        <v>58</v>
      </c>
      <c r="D182" s="244">
        <v>698.84761904761888</v>
      </c>
      <c r="E182" s="245">
        <v>20.204655926926691</v>
      </c>
      <c r="F182" s="244">
        <v>1510.5393162393161</v>
      </c>
      <c r="G182" s="245">
        <v>15.895297927481945</v>
      </c>
      <c r="H182" s="244">
        <v>1168.1822901849218</v>
      </c>
      <c r="I182" s="245">
        <v>21.200815781236393</v>
      </c>
      <c r="J182" s="244">
        <v>2276.2909781226222</v>
      </c>
      <c r="K182" s="245">
        <v>17.895112397597888</v>
      </c>
      <c r="L182" s="244">
        <v>261.1192595992452</v>
      </c>
      <c r="M182" s="245">
        <v>16.358933864814009</v>
      </c>
      <c r="N182" s="244">
        <v>69.950643381612679</v>
      </c>
      <c r="O182" s="245">
        <v>11.672941583715874</v>
      </c>
      <c r="P182" s="244">
        <v>9.85</v>
      </c>
      <c r="Q182" s="245">
        <v>9.1203703703703685</v>
      </c>
      <c r="R182" s="244">
        <v>2.1666666666666665</v>
      </c>
      <c r="S182" s="245">
        <v>5.4166666666666661</v>
      </c>
      <c r="T182" s="244"/>
      <c r="U182" s="245"/>
      <c r="V182" s="244">
        <v>5996.9467732420035</v>
      </c>
      <c r="W182" s="245">
        <v>17.856767104980754</v>
      </c>
    </row>
    <row r="183" spans="1:23" ht="21.6" customHeight="1" x14ac:dyDescent="0.15">
      <c r="A183" s="20"/>
      <c r="B183" s="31"/>
      <c r="C183" s="18" t="s">
        <v>55</v>
      </c>
      <c r="D183" s="244">
        <v>598.34047619047624</v>
      </c>
      <c r="E183" s="245">
        <v>17.298854741835061</v>
      </c>
      <c r="F183" s="244">
        <v>4910.8594790394782</v>
      </c>
      <c r="G183" s="245">
        <v>51.676625467565273</v>
      </c>
      <c r="H183" s="244">
        <v>2822.0753200568988</v>
      </c>
      <c r="I183" s="245">
        <v>51.216577655726127</v>
      </c>
      <c r="J183" s="244">
        <v>4366.254527842003</v>
      </c>
      <c r="K183" s="245">
        <v>34.325407552550729</v>
      </c>
      <c r="L183" s="244">
        <v>393.71725085030857</v>
      </c>
      <c r="M183" s="245">
        <v>24.666102676538088</v>
      </c>
      <c r="N183" s="244">
        <v>56.32724217082567</v>
      </c>
      <c r="O183" s="245">
        <v>9.3995505351520166</v>
      </c>
      <c r="P183" s="244">
        <v>12.083333333333332</v>
      </c>
      <c r="Q183" s="245">
        <v>11.188271604938269</v>
      </c>
      <c r="R183" s="244">
        <v>3.6666666666666665</v>
      </c>
      <c r="S183" s="245">
        <v>9.1666666666666661</v>
      </c>
      <c r="T183" s="244">
        <v>1.6</v>
      </c>
      <c r="U183" s="245">
        <v>3.3333333333333335</v>
      </c>
      <c r="V183" s="244">
        <v>13164.924296149993</v>
      </c>
      <c r="W183" s="245">
        <v>39.200445826862847</v>
      </c>
    </row>
    <row r="184" spans="1:23" ht="21.6" customHeight="1" x14ac:dyDescent="0.15">
      <c r="A184" s="20"/>
      <c r="B184" s="27"/>
      <c r="C184" s="21" t="s">
        <v>56</v>
      </c>
      <c r="D184" s="246">
        <v>378.96507936507936</v>
      </c>
      <c r="E184" s="247">
        <v>10.956407131109025</v>
      </c>
      <c r="F184" s="246">
        <v>222.67094017094016</v>
      </c>
      <c r="G184" s="247">
        <v>2.3431504865569797</v>
      </c>
      <c r="H184" s="246">
        <v>41.8</v>
      </c>
      <c r="I184" s="247">
        <v>0.75860942859816649</v>
      </c>
      <c r="J184" s="246">
        <v>92.808291015948214</v>
      </c>
      <c r="K184" s="247">
        <v>0.72961445400496616</v>
      </c>
      <c r="L184" s="246">
        <v>7.1696428571428568</v>
      </c>
      <c r="M184" s="247">
        <v>0.44917296990786654</v>
      </c>
      <c r="N184" s="246"/>
      <c r="O184" s="247"/>
      <c r="P184" s="246">
        <v>2.3333333333333335</v>
      </c>
      <c r="Q184" s="247">
        <v>2.1604938271604937</v>
      </c>
      <c r="R184" s="246"/>
      <c r="S184" s="247"/>
      <c r="T184" s="246"/>
      <c r="U184" s="247"/>
      <c r="V184" s="246">
        <v>745.74728674244386</v>
      </c>
      <c r="W184" s="247">
        <v>2.2205692533322301</v>
      </c>
    </row>
    <row r="185" spans="1:23" ht="21.6" customHeight="1" thickBot="1" x14ac:dyDescent="0.2">
      <c r="A185" s="34"/>
      <c r="B185" s="35"/>
      <c r="C185" s="36" t="s">
        <v>22</v>
      </c>
      <c r="D185" s="256">
        <v>3458.844444444444</v>
      </c>
      <c r="E185" s="257">
        <v>100</v>
      </c>
      <c r="F185" s="256">
        <v>9503.0575905575897</v>
      </c>
      <c r="G185" s="257">
        <v>100</v>
      </c>
      <c r="H185" s="256">
        <v>5510.0817923186332</v>
      </c>
      <c r="I185" s="257">
        <v>100</v>
      </c>
      <c r="J185" s="256">
        <v>12720.182626112901</v>
      </c>
      <c r="K185" s="257">
        <v>100</v>
      </c>
      <c r="L185" s="256">
        <v>1596.18751293371</v>
      </c>
      <c r="M185" s="257">
        <v>100</v>
      </c>
      <c r="N185" s="256">
        <v>599.25463414634112</v>
      </c>
      <c r="O185" s="257">
        <v>100</v>
      </c>
      <c r="P185" s="256">
        <v>108.00000000000001</v>
      </c>
      <c r="Q185" s="257">
        <v>100</v>
      </c>
      <c r="R185" s="256">
        <v>40</v>
      </c>
      <c r="S185" s="257">
        <v>100</v>
      </c>
      <c r="T185" s="256">
        <v>48</v>
      </c>
      <c r="U185" s="257">
        <v>100</v>
      </c>
      <c r="V185" s="256">
        <v>33583.608600513617</v>
      </c>
      <c r="W185" s="257">
        <v>100</v>
      </c>
    </row>
    <row r="186" spans="1:23" ht="21.6" customHeight="1" thickTop="1" x14ac:dyDescent="0.15">
      <c r="A186" s="299" t="s">
        <v>64</v>
      </c>
      <c r="B186" s="300"/>
      <c r="C186" s="17" t="s">
        <v>18</v>
      </c>
      <c r="D186" s="254">
        <v>7140.9119506453626</v>
      </c>
      <c r="E186" s="255">
        <v>43.89870414559438</v>
      </c>
      <c r="F186" s="254">
        <v>12041.178430071759</v>
      </c>
      <c r="G186" s="255">
        <v>32.309952871588905</v>
      </c>
      <c r="H186" s="254">
        <v>9165.3786098361925</v>
      </c>
      <c r="I186" s="255">
        <v>34.484521563146679</v>
      </c>
      <c r="J186" s="254">
        <v>25286.805065800803</v>
      </c>
      <c r="K186" s="255">
        <v>47.110059503933734</v>
      </c>
      <c r="L186" s="254">
        <v>5545.4621614548587</v>
      </c>
      <c r="M186" s="255">
        <v>53.951588691597657</v>
      </c>
      <c r="N186" s="254">
        <v>2913.0164846726962</v>
      </c>
      <c r="O186" s="255">
        <v>77.828806727256406</v>
      </c>
      <c r="P186" s="254">
        <v>501.01845410628027</v>
      </c>
      <c r="Q186" s="255">
        <v>87.009955182383024</v>
      </c>
      <c r="R186" s="254">
        <v>118.3840282524493</v>
      </c>
      <c r="S186" s="255">
        <v>93.282543751929964</v>
      </c>
      <c r="T186" s="254">
        <v>156.2627450980392</v>
      </c>
      <c r="U186" s="255">
        <v>96.458484628419285</v>
      </c>
      <c r="V186" s="254">
        <v>62868.417929938434</v>
      </c>
      <c r="W186" s="255">
        <v>42.28582389425803</v>
      </c>
    </row>
    <row r="187" spans="1:23" ht="21.6" customHeight="1" x14ac:dyDescent="0.15">
      <c r="A187" s="20"/>
      <c r="B187" s="31"/>
      <c r="C187" s="18" t="s">
        <v>58</v>
      </c>
      <c r="D187" s="244">
        <v>2414.6235498500473</v>
      </c>
      <c r="E187" s="245">
        <v>14.843880665448117</v>
      </c>
      <c r="F187" s="244">
        <v>6570.8747521098448</v>
      </c>
      <c r="G187" s="245">
        <v>17.63155116409294</v>
      </c>
      <c r="H187" s="244">
        <v>4297.2261027278028</v>
      </c>
      <c r="I187" s="245">
        <v>16.168212193896718</v>
      </c>
      <c r="J187" s="244">
        <v>8983.8767813016166</v>
      </c>
      <c r="K187" s="245">
        <v>16.737225942217886</v>
      </c>
      <c r="L187" s="244">
        <v>1902.7510750483209</v>
      </c>
      <c r="M187" s="245">
        <v>18.511792235648439</v>
      </c>
      <c r="N187" s="244">
        <v>405.43224788546468</v>
      </c>
      <c r="O187" s="245">
        <v>10.832176277649989</v>
      </c>
      <c r="P187" s="244">
        <v>26.157053140096622</v>
      </c>
      <c r="Q187" s="245">
        <v>4.5425951933902819</v>
      </c>
      <c r="R187" s="244">
        <v>4.8583959899749374</v>
      </c>
      <c r="S187" s="245">
        <v>3.828248989235266</v>
      </c>
      <c r="T187" s="244">
        <v>2.6666666666666665</v>
      </c>
      <c r="U187" s="245">
        <v>1.6460905349794241</v>
      </c>
      <c r="V187" s="244">
        <v>24608.466624719837</v>
      </c>
      <c r="W187" s="245">
        <v>16.551860540856598</v>
      </c>
    </row>
    <row r="188" spans="1:23" ht="21.6" customHeight="1" x14ac:dyDescent="0.15">
      <c r="A188" s="20"/>
      <c r="B188" s="31"/>
      <c r="C188" s="18" t="s">
        <v>55</v>
      </c>
      <c r="D188" s="244">
        <v>3605.4482421316525</v>
      </c>
      <c r="E188" s="245">
        <v>22.164466777844339</v>
      </c>
      <c r="F188" s="244">
        <v>18039.844170154007</v>
      </c>
      <c r="G188" s="245">
        <v>48.406102304142195</v>
      </c>
      <c r="H188" s="244">
        <v>12335.589351383938</v>
      </c>
      <c r="I188" s="245">
        <v>46.412364954067577</v>
      </c>
      <c r="J188" s="244">
        <v>19234.822458427589</v>
      </c>
      <c r="K188" s="245">
        <v>35.835038400705443</v>
      </c>
      <c r="L188" s="244">
        <v>2808.7019067415085</v>
      </c>
      <c r="M188" s="245">
        <v>27.325753132552045</v>
      </c>
      <c r="N188" s="244">
        <v>422.06920880565451</v>
      </c>
      <c r="O188" s="245">
        <v>11.276675930432372</v>
      </c>
      <c r="P188" s="244">
        <v>46.308550724637684</v>
      </c>
      <c r="Q188" s="245">
        <v>8.0422285648127154</v>
      </c>
      <c r="R188" s="244">
        <v>3.6666666666666665</v>
      </c>
      <c r="S188" s="245">
        <v>2.8892072588347659</v>
      </c>
      <c r="T188" s="244">
        <v>3.0705882352941178</v>
      </c>
      <c r="U188" s="245">
        <v>1.8954248366013076</v>
      </c>
      <c r="V188" s="244">
        <v>56499.52114327094</v>
      </c>
      <c r="W188" s="245">
        <v>38.002050629566448</v>
      </c>
    </row>
    <row r="189" spans="1:23" ht="21.6" customHeight="1" x14ac:dyDescent="0.15">
      <c r="A189" s="20"/>
      <c r="B189" s="27"/>
      <c r="C189" s="21" t="s">
        <v>56</v>
      </c>
      <c r="D189" s="246">
        <v>3105.8106642461485</v>
      </c>
      <c r="E189" s="247">
        <v>19.092948411113198</v>
      </c>
      <c r="F189" s="246">
        <v>615.80922070590793</v>
      </c>
      <c r="G189" s="247">
        <v>1.6523936601759337</v>
      </c>
      <c r="H189" s="246">
        <v>780.04508329647649</v>
      </c>
      <c r="I189" s="247">
        <v>2.9349012888889976</v>
      </c>
      <c r="J189" s="246">
        <v>170.51591620060313</v>
      </c>
      <c r="K189" s="247">
        <v>0.31767615314290776</v>
      </c>
      <c r="L189" s="246">
        <v>21.674043728602552</v>
      </c>
      <c r="M189" s="247">
        <v>0.21086594020190488</v>
      </c>
      <c r="N189" s="246">
        <v>2.3333333333333335</v>
      </c>
      <c r="O189" s="247">
        <v>6.2341064661249057E-2</v>
      </c>
      <c r="P189" s="246">
        <v>2.3333333333333335</v>
      </c>
      <c r="Q189" s="247">
        <v>0.40522105941396469</v>
      </c>
      <c r="R189" s="246"/>
      <c r="S189" s="247"/>
      <c r="T189" s="246"/>
      <c r="U189" s="247"/>
      <c r="V189" s="246">
        <v>4698.5215948444047</v>
      </c>
      <c r="W189" s="247">
        <v>3.160264935318907</v>
      </c>
    </row>
    <row r="190" spans="1:23" ht="21.6" customHeight="1" x14ac:dyDescent="0.15">
      <c r="A190" s="29"/>
      <c r="B190" s="32"/>
      <c r="C190" s="23"/>
      <c r="D190" s="248">
        <v>16266.794406873205</v>
      </c>
      <c r="E190" s="249">
        <v>100</v>
      </c>
      <c r="F190" s="248">
        <v>37267.706573041527</v>
      </c>
      <c r="G190" s="249">
        <v>100</v>
      </c>
      <c r="H190" s="248">
        <v>26578.239147244418</v>
      </c>
      <c r="I190" s="249">
        <v>100</v>
      </c>
      <c r="J190" s="248">
        <v>53676.020221730629</v>
      </c>
      <c r="K190" s="249">
        <v>100</v>
      </c>
      <c r="L190" s="248">
        <v>10278.589186973286</v>
      </c>
      <c r="M190" s="249">
        <v>100</v>
      </c>
      <c r="N190" s="248">
        <v>3742.8512746971478</v>
      </c>
      <c r="O190" s="249">
        <v>100</v>
      </c>
      <c r="P190" s="248">
        <v>575.81739130434801</v>
      </c>
      <c r="Q190" s="249">
        <v>100</v>
      </c>
      <c r="R190" s="248">
        <v>126.90909090909091</v>
      </c>
      <c r="S190" s="249">
        <v>100</v>
      </c>
      <c r="T190" s="248">
        <v>161.99999999999997</v>
      </c>
      <c r="U190" s="249">
        <v>100</v>
      </c>
      <c r="V190" s="248">
        <v>148674.92729277365</v>
      </c>
      <c r="W190" s="249">
        <v>100</v>
      </c>
    </row>
    <row r="191" spans="1:23" ht="21.6" customHeight="1" x14ac:dyDescent="0.15">
      <c r="N191" s="39"/>
      <c r="O191" s="40" t="s">
        <v>65</v>
      </c>
      <c r="P191" s="41" t="s">
        <v>66</v>
      </c>
    </row>
    <row r="192" spans="1:23" ht="21.6" customHeight="1" x14ac:dyDescent="0.15">
      <c r="N192" s="39"/>
      <c r="P192" s="38" t="s">
        <v>160</v>
      </c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Y102"/>
  <sheetViews>
    <sheetView view="pageBreakPreview" zoomScale="60" zoomScaleNormal="85" workbookViewId="0"/>
  </sheetViews>
  <sheetFormatPr defaultColWidth="9" defaultRowHeight="13.5" x14ac:dyDescent="0.15"/>
  <cols>
    <col min="1" max="1" width="4.25" style="6" customWidth="1"/>
    <col min="2" max="2" width="18.75" style="6" customWidth="1"/>
    <col min="3" max="3" width="9.625" style="38" customWidth="1"/>
    <col min="4" max="5" width="8.125" style="39" customWidth="1"/>
    <col min="6" max="6" width="9.75" style="39" customWidth="1"/>
    <col min="7" max="7" width="8.125" style="38" customWidth="1"/>
    <col min="8" max="8" width="8.125" style="6" customWidth="1"/>
    <col min="9" max="9" width="9.625" style="6" customWidth="1"/>
    <col min="10" max="11" width="8.125" style="6" customWidth="1"/>
    <col min="12" max="12" width="9.625" style="6" customWidth="1"/>
    <col min="13" max="20" width="8.125" style="6" customWidth="1"/>
    <col min="21" max="21" width="9" style="6"/>
    <col min="22" max="22" width="8.125" style="6" customWidth="1"/>
    <col min="23" max="16384" width="9" style="6"/>
  </cols>
  <sheetData>
    <row r="1" spans="1:23" ht="17.25" customHeight="1" x14ac:dyDescent="0.15">
      <c r="A1" s="1" t="s">
        <v>161</v>
      </c>
      <c r="B1" s="2"/>
      <c r="C1" s="3"/>
      <c r="D1" s="4"/>
      <c r="E1" s="4"/>
      <c r="F1" s="4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17.25" customHeight="1" x14ac:dyDescent="0.15">
      <c r="A2" s="1"/>
      <c r="B2" s="2"/>
      <c r="C2" s="3"/>
      <c r="D2" s="4"/>
      <c r="E2" s="4"/>
      <c r="F2" s="4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7.25" customHeight="1" x14ac:dyDescent="0.15">
      <c r="A3" s="7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 t="s">
        <v>1</v>
      </c>
    </row>
    <row r="4" spans="1:23" ht="21" customHeight="1" x14ac:dyDescent="0.15">
      <c r="A4" s="121"/>
      <c r="B4" s="13" t="s">
        <v>2</v>
      </c>
      <c r="C4" s="306" t="s">
        <v>162</v>
      </c>
      <c r="D4" s="307"/>
      <c r="E4" s="310" t="s">
        <v>163</v>
      </c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2"/>
      <c r="U4" s="306" t="s">
        <v>106</v>
      </c>
      <c r="V4" s="307"/>
    </row>
    <row r="5" spans="1:23" ht="36" customHeight="1" x14ac:dyDescent="0.15">
      <c r="A5" s="122" t="s">
        <v>69</v>
      </c>
      <c r="B5" s="16" t="s">
        <v>7</v>
      </c>
      <c r="C5" s="313"/>
      <c r="D5" s="314"/>
      <c r="E5" s="369" t="s">
        <v>107</v>
      </c>
      <c r="F5" s="316"/>
      <c r="G5" s="315" t="s">
        <v>71</v>
      </c>
      <c r="H5" s="316"/>
      <c r="I5" s="315" t="s">
        <v>164</v>
      </c>
      <c r="J5" s="316"/>
      <c r="K5" s="315" t="s">
        <v>110</v>
      </c>
      <c r="L5" s="316"/>
      <c r="M5" s="315" t="s">
        <v>72</v>
      </c>
      <c r="N5" s="316"/>
      <c r="O5" s="315" t="s">
        <v>165</v>
      </c>
      <c r="P5" s="316"/>
      <c r="Q5" s="315" t="s">
        <v>166</v>
      </c>
      <c r="R5" s="316"/>
      <c r="S5" s="370" t="s">
        <v>113</v>
      </c>
      <c r="T5" s="371"/>
      <c r="U5" s="313"/>
      <c r="V5" s="314"/>
    </row>
    <row r="6" spans="1:23" ht="24.95" customHeight="1" x14ac:dyDescent="0.15">
      <c r="A6" s="361" t="s">
        <v>75</v>
      </c>
      <c r="B6" s="123" t="s">
        <v>18</v>
      </c>
      <c r="C6" s="177">
        <f>IF('4-1-5'!D186&lt;&gt;"",'4-1-5'!D186,"")</f>
        <v>7140.9119506453626</v>
      </c>
      <c r="D6" s="191">
        <f>IF('4-1-5'!E186&lt;&gt;"",'4-1-5'!E186,"")</f>
        <v>43.89870414559438</v>
      </c>
      <c r="E6" s="177">
        <f>IF('4-1-5'!F186&lt;&gt;"",'4-1-5'!F186,"")</f>
        <v>12041.178430071759</v>
      </c>
      <c r="F6" s="191">
        <f>IF('4-1-5'!G186&lt;&gt;"",'4-1-5'!G186,"")</f>
        <v>32.309952871588905</v>
      </c>
      <c r="G6" s="277">
        <f>IF('4-1-5'!H186&lt;&gt;"",'4-1-5'!H186,"")</f>
        <v>9165.3786098361925</v>
      </c>
      <c r="H6" s="191">
        <f>IF('4-1-5'!I186&lt;&gt;"",'4-1-5'!I186,"")</f>
        <v>34.484521563146679</v>
      </c>
      <c r="I6" s="277">
        <f>IF('4-1-5'!J186&lt;&gt;"",'4-1-5'!J186,"")</f>
        <v>25286.805065800803</v>
      </c>
      <c r="J6" s="191">
        <f>IF('4-1-5'!K186&lt;&gt;"",'4-1-5'!K186,"")</f>
        <v>47.110059503933734</v>
      </c>
      <c r="K6" s="277">
        <f>IF('4-1-5'!L186&lt;&gt;"",'4-1-5'!L186,"")</f>
        <v>5545.4621614548587</v>
      </c>
      <c r="L6" s="191">
        <f>IF('4-1-5'!M186&lt;&gt;"",'4-1-5'!M186,"")</f>
        <v>53.951588691597657</v>
      </c>
      <c r="M6" s="277">
        <f>IF('4-1-5'!N186&lt;&gt;"",'4-1-5'!N186,"")</f>
        <v>2913.0164846726962</v>
      </c>
      <c r="N6" s="191">
        <f>IF('4-1-5'!O186&lt;&gt;"",'4-1-5'!O186,"")</f>
        <v>77.828806727256406</v>
      </c>
      <c r="O6" s="277">
        <f>IF('4-1-5'!P186&lt;&gt;"",'4-1-5'!P186,"")</f>
        <v>501.01845410628027</v>
      </c>
      <c r="P6" s="191">
        <f>IF('4-1-5'!Q186&lt;&gt;"",'4-1-5'!Q186,"")</f>
        <v>87.009955182383024</v>
      </c>
      <c r="Q6" s="277">
        <f>IF('4-1-5'!R186&lt;&gt;"",'4-1-5'!R186,"")</f>
        <v>118.3840282524493</v>
      </c>
      <c r="R6" s="191">
        <f>IF('4-1-5'!S186&lt;&gt;"",'4-1-5'!S186,"")</f>
        <v>93.282543751929964</v>
      </c>
      <c r="S6" s="277">
        <f>IF('4-1-5'!T186&lt;&gt;"",'4-1-5'!T186,"")</f>
        <v>156.2627450980392</v>
      </c>
      <c r="T6" s="191">
        <f>IF('4-1-5'!U186&lt;&gt;"",'4-1-5'!U186,"")</f>
        <v>96.458484628419285</v>
      </c>
      <c r="U6" s="277">
        <f>IF('4-1-5'!V186&lt;&gt;"",'4-1-5'!V186,"")</f>
        <v>62868.417929938434</v>
      </c>
      <c r="V6" s="178">
        <f>IF('4-1-5'!W186&lt;&gt;"",'4-1-5'!W186,"")</f>
        <v>42.28582389425803</v>
      </c>
      <c r="W6" s="292"/>
    </row>
    <row r="7" spans="1:23" ht="24.95" customHeight="1" x14ac:dyDescent="0.15">
      <c r="A7" s="362"/>
      <c r="B7" s="124" t="s">
        <v>78</v>
      </c>
      <c r="C7" s="151">
        <f>IF('4-1-5'!D187&lt;&gt;"",'4-1-5'!D187,"")</f>
        <v>2414.6235498500473</v>
      </c>
      <c r="D7" s="186">
        <f>IF('4-1-5'!E187&lt;&gt;"",'4-1-5'!E187,"")</f>
        <v>14.843880665448117</v>
      </c>
      <c r="E7" s="151">
        <f>IF('4-1-5'!F187&lt;&gt;"",'4-1-5'!F187,"")</f>
        <v>6570.8747521098448</v>
      </c>
      <c r="F7" s="186">
        <f>IF('4-1-5'!G187&lt;&gt;"",'4-1-5'!G187,"")</f>
        <v>17.63155116409294</v>
      </c>
      <c r="G7" s="278">
        <f>IF('4-1-5'!H187&lt;&gt;"",'4-1-5'!H187,"")</f>
        <v>4297.2261027278028</v>
      </c>
      <c r="H7" s="186">
        <f>IF('4-1-5'!I187&lt;&gt;"",'4-1-5'!I187,"")</f>
        <v>16.168212193896718</v>
      </c>
      <c r="I7" s="278">
        <f>IF('4-1-5'!J187&lt;&gt;"",'4-1-5'!J187,"")</f>
        <v>8983.8767813016166</v>
      </c>
      <c r="J7" s="186">
        <f>IF('4-1-5'!K187&lt;&gt;"",'4-1-5'!K187,"")</f>
        <v>16.737225942217886</v>
      </c>
      <c r="K7" s="278">
        <f>IF('4-1-5'!L187&lt;&gt;"",'4-1-5'!L187,"")</f>
        <v>1902.7510750483209</v>
      </c>
      <c r="L7" s="186">
        <f>IF('4-1-5'!M187&lt;&gt;"",'4-1-5'!M187,"")</f>
        <v>18.511792235648439</v>
      </c>
      <c r="M7" s="278">
        <f>IF('4-1-5'!N187&lt;&gt;"",'4-1-5'!N187,"")</f>
        <v>405.43224788546468</v>
      </c>
      <c r="N7" s="186">
        <f>IF('4-1-5'!O187&lt;&gt;"",'4-1-5'!O187,"")</f>
        <v>10.832176277649989</v>
      </c>
      <c r="O7" s="278">
        <f>IF('4-1-5'!P187&lt;&gt;"",'4-1-5'!P187,"")</f>
        <v>26.157053140096622</v>
      </c>
      <c r="P7" s="186">
        <f>IF('4-1-5'!Q187&lt;&gt;"",'4-1-5'!Q187,"")</f>
        <v>4.5425951933902819</v>
      </c>
      <c r="Q7" s="278">
        <f>IF('4-1-5'!R187&lt;&gt;"",'4-1-5'!R187,"")</f>
        <v>4.8583959899749374</v>
      </c>
      <c r="R7" s="186">
        <f>IF('4-1-5'!S187&lt;&gt;"",'4-1-5'!S187,"")</f>
        <v>3.828248989235266</v>
      </c>
      <c r="S7" s="278">
        <f>IF('4-1-5'!T187&lt;&gt;"",'4-1-5'!T187,"")</f>
        <v>2.6666666666666665</v>
      </c>
      <c r="T7" s="186">
        <f>IF('4-1-5'!U187&lt;&gt;"",'4-1-5'!U187,"")</f>
        <v>1.6460905349794241</v>
      </c>
      <c r="U7" s="278">
        <f>IF('4-1-5'!V187&lt;&gt;"",'4-1-5'!V187,"")</f>
        <v>24608.466624719837</v>
      </c>
      <c r="V7" s="152">
        <f>IF('4-1-5'!W187&lt;&gt;"",'4-1-5'!W187,"")</f>
        <v>16.551860540856598</v>
      </c>
      <c r="W7" s="292"/>
    </row>
    <row r="8" spans="1:23" ht="24.95" customHeight="1" x14ac:dyDescent="0.15">
      <c r="A8" s="362"/>
      <c r="B8" s="124" t="s">
        <v>84</v>
      </c>
      <c r="C8" s="151">
        <f>IF('4-1-5'!D188&lt;&gt;"",'4-1-5'!D188,"")</f>
        <v>3605.4482421316525</v>
      </c>
      <c r="D8" s="186">
        <f>IF('4-1-5'!E188&lt;&gt;"",'4-1-5'!E188,"")</f>
        <v>22.164466777844339</v>
      </c>
      <c r="E8" s="151">
        <f>IF('4-1-5'!F188&lt;&gt;"",'4-1-5'!F188,"")</f>
        <v>18039.844170154007</v>
      </c>
      <c r="F8" s="186">
        <f>IF('4-1-5'!G188&lt;&gt;"",'4-1-5'!G188,"")</f>
        <v>48.406102304142195</v>
      </c>
      <c r="G8" s="278">
        <f>IF('4-1-5'!H188&lt;&gt;"",'4-1-5'!H188,"")</f>
        <v>12335.589351383938</v>
      </c>
      <c r="H8" s="186">
        <f>IF('4-1-5'!I188&lt;&gt;"",'4-1-5'!I188,"")</f>
        <v>46.412364954067577</v>
      </c>
      <c r="I8" s="278">
        <f>IF('4-1-5'!J188&lt;&gt;"",'4-1-5'!J188,"")</f>
        <v>19234.822458427589</v>
      </c>
      <c r="J8" s="186">
        <f>IF('4-1-5'!K188&lt;&gt;"",'4-1-5'!K188,"")</f>
        <v>35.835038400705443</v>
      </c>
      <c r="K8" s="278">
        <f>IF('4-1-5'!L188&lt;&gt;"",'4-1-5'!L188,"")</f>
        <v>2808.7019067415085</v>
      </c>
      <c r="L8" s="186">
        <f>IF('4-1-5'!M188&lt;&gt;"",'4-1-5'!M188,"")</f>
        <v>27.325753132552045</v>
      </c>
      <c r="M8" s="278">
        <f>IF('4-1-5'!N188&lt;&gt;"",'4-1-5'!N188,"")</f>
        <v>422.06920880565451</v>
      </c>
      <c r="N8" s="186">
        <f>IF('4-1-5'!O188&lt;&gt;"",'4-1-5'!O188,"")</f>
        <v>11.276675930432372</v>
      </c>
      <c r="O8" s="278">
        <f>IF('4-1-5'!P188&lt;&gt;"",'4-1-5'!P188,"")</f>
        <v>46.308550724637684</v>
      </c>
      <c r="P8" s="186">
        <f>IF('4-1-5'!Q188&lt;&gt;"",'4-1-5'!Q188,"")</f>
        <v>8.0422285648127154</v>
      </c>
      <c r="Q8" s="278">
        <f>IF('4-1-5'!R188&lt;&gt;"",'4-1-5'!R188,"")</f>
        <v>3.6666666666666665</v>
      </c>
      <c r="R8" s="186">
        <f>IF('4-1-5'!S188&lt;&gt;"",'4-1-5'!S188,"")</f>
        <v>2.8892072588347659</v>
      </c>
      <c r="S8" s="278">
        <f>IF('4-1-5'!T188&lt;&gt;"",'4-1-5'!T188,"")</f>
        <v>3.0705882352941178</v>
      </c>
      <c r="T8" s="186">
        <f>IF('4-1-5'!U188&lt;&gt;"",'4-1-5'!U188,"")</f>
        <v>1.8954248366013076</v>
      </c>
      <c r="U8" s="278">
        <f>IF('4-1-5'!V188&lt;&gt;"",'4-1-5'!V188,"")</f>
        <v>56499.52114327094</v>
      </c>
      <c r="V8" s="152">
        <f>IF('4-1-5'!W188&lt;&gt;"",'4-1-5'!W188,"")</f>
        <v>38.002050629566448</v>
      </c>
      <c r="W8" s="292"/>
    </row>
    <row r="9" spans="1:23" ht="24.95" customHeight="1" x14ac:dyDescent="0.15">
      <c r="A9" s="362"/>
      <c r="B9" s="125" t="s">
        <v>76</v>
      </c>
      <c r="C9" s="156">
        <f>IF('4-1-5'!D189&lt;&gt;"",'4-1-5'!D189,"")</f>
        <v>3105.8106642461485</v>
      </c>
      <c r="D9" s="187">
        <f>IF('4-1-5'!E189&lt;&gt;"",'4-1-5'!E189,"")</f>
        <v>19.092948411113198</v>
      </c>
      <c r="E9" s="156">
        <f>IF('4-1-5'!F189&lt;&gt;"",'4-1-5'!F189,"")</f>
        <v>615.80922070590793</v>
      </c>
      <c r="F9" s="187">
        <f>IF('4-1-5'!G189&lt;&gt;"",'4-1-5'!G189,"")</f>
        <v>1.6523936601759337</v>
      </c>
      <c r="G9" s="279">
        <f>IF('4-1-5'!H189&lt;&gt;"",'4-1-5'!H189,"")</f>
        <v>780.04508329647649</v>
      </c>
      <c r="H9" s="187">
        <f>IF('4-1-5'!I189&lt;&gt;"",'4-1-5'!I189,"")</f>
        <v>2.9349012888889976</v>
      </c>
      <c r="I9" s="279">
        <f>IF('4-1-5'!J189&lt;&gt;"",'4-1-5'!J189,"")</f>
        <v>170.51591620060313</v>
      </c>
      <c r="J9" s="187">
        <f>IF('4-1-5'!K189&lt;&gt;"",'4-1-5'!K189,"")</f>
        <v>0.31767615314290776</v>
      </c>
      <c r="K9" s="279">
        <f>IF('4-1-5'!L189&lt;&gt;"",'4-1-5'!L189,"")</f>
        <v>21.674043728602552</v>
      </c>
      <c r="L9" s="187">
        <f>IF('4-1-5'!M189&lt;&gt;"",'4-1-5'!M189,"")</f>
        <v>0.21086594020190488</v>
      </c>
      <c r="M9" s="279">
        <f>IF('4-1-5'!N189&lt;&gt;"",'4-1-5'!N189,"")</f>
        <v>2.3333333333333335</v>
      </c>
      <c r="N9" s="187">
        <f>IF('4-1-5'!O189&lt;&gt;"",'4-1-5'!O189,"")</f>
        <v>6.2341064661249057E-2</v>
      </c>
      <c r="O9" s="279">
        <f>IF('4-1-5'!P189&lt;&gt;"",'4-1-5'!P189,"")</f>
        <v>2.3333333333333335</v>
      </c>
      <c r="P9" s="187">
        <f>IF('4-1-5'!Q189&lt;&gt;"",'4-1-5'!Q189,"")</f>
        <v>0.40522105941396469</v>
      </c>
      <c r="Q9" s="279" t="str">
        <f>IF('4-1-5'!R189&lt;&gt;"",'4-1-5'!R189,"")</f>
        <v/>
      </c>
      <c r="R9" s="187" t="str">
        <f>IF('4-1-5'!S189&lt;&gt;"",'4-1-5'!S189,"")</f>
        <v/>
      </c>
      <c r="S9" s="279" t="str">
        <f>IF('4-1-5'!T189&lt;&gt;"",'4-1-5'!T189,"")</f>
        <v/>
      </c>
      <c r="T9" s="187" t="str">
        <f>IF('4-1-5'!U189&lt;&gt;"",'4-1-5'!U189,"")</f>
        <v/>
      </c>
      <c r="U9" s="279">
        <f>IF('4-1-5'!V189&lt;&gt;"",'4-1-5'!V189,"")</f>
        <v>4698.5215948444047</v>
      </c>
      <c r="V9" s="157">
        <f>IF('4-1-5'!W189&lt;&gt;"",'4-1-5'!W189,"")</f>
        <v>3.160264935318907</v>
      </c>
      <c r="W9" s="292"/>
    </row>
    <row r="10" spans="1:23" ht="24.95" customHeight="1" x14ac:dyDescent="0.15">
      <c r="A10" s="363"/>
      <c r="B10" s="126"/>
      <c r="C10" s="162">
        <f>IF('4-1-5'!D190&lt;&gt;"",'4-1-5'!D190,"")</f>
        <v>16266.794406873205</v>
      </c>
      <c r="D10" s="188">
        <f>IF('4-1-5'!E190&lt;&gt;"",'4-1-5'!E190,"")</f>
        <v>100</v>
      </c>
      <c r="E10" s="162">
        <f>IF('4-1-5'!F190&lt;&gt;"",'4-1-5'!F190,"")</f>
        <v>37267.706573041527</v>
      </c>
      <c r="F10" s="188">
        <f>IF('4-1-5'!G190&lt;&gt;"",'4-1-5'!G190,"")</f>
        <v>100</v>
      </c>
      <c r="G10" s="280">
        <f>IF('4-1-5'!H190&lt;&gt;"",'4-1-5'!H190,"")</f>
        <v>26578.239147244418</v>
      </c>
      <c r="H10" s="188">
        <f>IF('4-1-5'!I190&lt;&gt;"",'4-1-5'!I190,"")</f>
        <v>100</v>
      </c>
      <c r="I10" s="280">
        <f>IF('4-1-5'!J190&lt;&gt;"",'4-1-5'!J190,"")</f>
        <v>53676.020221730629</v>
      </c>
      <c r="J10" s="188">
        <f>IF('4-1-5'!K190&lt;&gt;"",'4-1-5'!K190,"")</f>
        <v>100</v>
      </c>
      <c r="K10" s="280">
        <f>IF('4-1-5'!L190&lt;&gt;"",'4-1-5'!L190,"")</f>
        <v>10278.589186973286</v>
      </c>
      <c r="L10" s="188">
        <f>IF('4-1-5'!M190&lt;&gt;"",'4-1-5'!M190,"")</f>
        <v>100</v>
      </c>
      <c r="M10" s="280">
        <f>IF('4-1-5'!N190&lt;&gt;"",'4-1-5'!N190,"")</f>
        <v>3742.8512746971478</v>
      </c>
      <c r="N10" s="188">
        <f>IF('4-1-5'!O190&lt;&gt;"",'4-1-5'!O190,"")</f>
        <v>100</v>
      </c>
      <c r="O10" s="280">
        <f>IF('4-1-5'!P190&lt;&gt;"",'4-1-5'!P190,"")</f>
        <v>575.81739130434801</v>
      </c>
      <c r="P10" s="188">
        <f>IF('4-1-5'!Q190&lt;&gt;"",'4-1-5'!Q190,"")</f>
        <v>100</v>
      </c>
      <c r="Q10" s="280">
        <f>IF('4-1-5'!R190&lt;&gt;"",'4-1-5'!R190,"")</f>
        <v>126.90909090909091</v>
      </c>
      <c r="R10" s="188">
        <f>IF('4-1-5'!S190&lt;&gt;"",'4-1-5'!S190,"")</f>
        <v>100</v>
      </c>
      <c r="S10" s="280">
        <f>IF('4-1-5'!T190&lt;&gt;"",'4-1-5'!T190,"")</f>
        <v>161.99999999999997</v>
      </c>
      <c r="T10" s="188">
        <f>IF('4-1-5'!U190&lt;&gt;"",'4-1-5'!U190,"")</f>
        <v>100</v>
      </c>
      <c r="U10" s="280">
        <f>IF('4-1-5'!V190&lt;&gt;"",'4-1-5'!V190,"")</f>
        <v>148674.92729277365</v>
      </c>
      <c r="V10" s="163">
        <f>IF('4-1-5'!W190&lt;&gt;"",'4-1-5'!W190,"")</f>
        <v>100</v>
      </c>
      <c r="W10" s="292"/>
    </row>
    <row r="11" spans="1:23" ht="24.95" customHeight="1" x14ac:dyDescent="0.15">
      <c r="A11" s="361" t="s">
        <v>77</v>
      </c>
      <c r="B11" s="123" t="s">
        <v>18</v>
      </c>
      <c r="C11" s="177"/>
      <c r="D11" s="281">
        <f>IF(AND(ISNUMBER(D6),ISNUMBER(D16)),D6-D16,"")</f>
        <v>-7.5140338844405719</v>
      </c>
      <c r="E11" s="177"/>
      <c r="F11" s="281">
        <f>IF(AND(ISNUMBER(F6),ISNUMBER(F16)),F6-F16,"")</f>
        <v>1.5416351576179217</v>
      </c>
      <c r="G11" s="177"/>
      <c r="H11" s="281">
        <f>IF(AND(ISNUMBER(H6),ISNUMBER(H16)),H6-H16,"")</f>
        <v>-0.18323353439259193</v>
      </c>
      <c r="I11" s="177"/>
      <c r="J11" s="281">
        <f>IF(AND(ISNUMBER(J6),ISNUMBER(J16)),J6-J16,"")</f>
        <v>2.2727716405955221</v>
      </c>
      <c r="K11" s="177"/>
      <c r="L11" s="281">
        <f>IF(AND(ISNUMBER(L6),ISNUMBER(L16)),L6-L16,"")</f>
        <v>-5.1614557645038843</v>
      </c>
      <c r="M11" s="177"/>
      <c r="N11" s="281">
        <f>IF(AND(ISNUMBER(N6),ISNUMBER(N16)),N6-N16,"")</f>
        <v>0.728343774440674</v>
      </c>
      <c r="O11" s="177"/>
      <c r="P11" s="281">
        <f>IF(AND(ISNUMBER(P6),ISNUMBER(P16)),P6-P16,"")</f>
        <v>-3.9138436460196431</v>
      </c>
      <c r="Q11" s="177"/>
      <c r="R11" s="281">
        <f>IF(AND(ISNUMBER(R6),ISNUMBER(R16)),R6-R16,"")</f>
        <v>3.8182520744102106</v>
      </c>
      <c r="S11" s="177"/>
      <c r="T11" s="281">
        <f>IF(AND(ISNUMBER(T6),ISNUMBER(T16)),T6-T16,"")</f>
        <v>-1.4746562857037731</v>
      </c>
      <c r="U11" s="177"/>
      <c r="V11" s="282">
        <f>IF(AND(ISNUMBER(V6),ISNUMBER(V16)),V6-V16,"")</f>
        <v>-0.44785230094633732</v>
      </c>
      <c r="W11" s="292"/>
    </row>
    <row r="12" spans="1:23" ht="24.95" customHeight="1" x14ac:dyDescent="0.15">
      <c r="A12" s="362"/>
      <c r="B12" s="124" t="s">
        <v>83</v>
      </c>
      <c r="C12" s="151"/>
      <c r="D12" s="283">
        <f>IF(AND(ISNUMBER(D7),ISNUMBER(D17)),D7-D17,"")</f>
        <v>4.5979186032710295</v>
      </c>
      <c r="E12" s="151"/>
      <c r="F12" s="283">
        <f>IF(AND(ISNUMBER(F7),ISNUMBER(F17)),F7-F17,"")</f>
        <v>-0.18221315947200267</v>
      </c>
      <c r="G12" s="151"/>
      <c r="H12" s="283">
        <f>IF(AND(ISNUMBER(H7),ISNUMBER(H17)),H7-H17,"")</f>
        <v>1.0714019719409649</v>
      </c>
      <c r="I12" s="151"/>
      <c r="J12" s="283">
        <f>IF(AND(ISNUMBER(J7),ISNUMBER(J17)),J7-J17,"")</f>
        <v>-3.782042804067089</v>
      </c>
      <c r="K12" s="151"/>
      <c r="L12" s="283">
        <f>IF(AND(ISNUMBER(L7),ISNUMBER(L17)),L7-L17,"")</f>
        <v>3.544556599238998</v>
      </c>
      <c r="M12" s="151"/>
      <c r="N12" s="283">
        <f>IF(AND(ISNUMBER(N7),ISNUMBER(N17)),N7-N17,"")</f>
        <v>0.43895003176787917</v>
      </c>
      <c r="O12" s="151"/>
      <c r="P12" s="283">
        <f>IF(AND(ISNUMBER(P7),ISNUMBER(P17)),P7-P17,"")</f>
        <v>0.15503224476696165</v>
      </c>
      <c r="Q12" s="151"/>
      <c r="R12" s="283">
        <f>IF(AND(ISNUMBER(R7),ISNUMBER(R17)),R7-R17,"")</f>
        <v>0.88889937293359589</v>
      </c>
      <c r="S12" s="151"/>
      <c r="T12" s="283">
        <f>IF(AND(ISNUMBER(T7),ISNUMBER(T17)),T7-T17,"")</f>
        <v>1.0886020010556539</v>
      </c>
      <c r="U12" s="151"/>
      <c r="V12" s="284">
        <f>IF(AND(ISNUMBER(V7),ISNUMBER(V17)),V7-V17,"")</f>
        <v>-0.37528643883710444</v>
      </c>
      <c r="W12" s="292"/>
    </row>
    <row r="13" spans="1:23" ht="24.95" customHeight="1" x14ac:dyDescent="0.15">
      <c r="A13" s="362"/>
      <c r="B13" s="124" t="s">
        <v>84</v>
      </c>
      <c r="C13" s="151"/>
      <c r="D13" s="283">
        <f>IF(AND(ISNUMBER(D8),ISNUMBER(D18)),D8-D18,"")</f>
        <v>-5.3020968326905589</v>
      </c>
      <c r="E13" s="151"/>
      <c r="F13" s="283">
        <f>IF(AND(ISNUMBER(F8),ISNUMBER(F18)),F8-F18,"")</f>
        <v>-1.8641434347356736</v>
      </c>
      <c r="G13" s="151"/>
      <c r="H13" s="283">
        <f>IF(AND(ISNUMBER(H8),ISNUMBER(H18)),H8-H18,"")</f>
        <v>-3.2932096205156043</v>
      </c>
      <c r="I13" s="151"/>
      <c r="J13" s="283">
        <f>IF(AND(ISNUMBER(J8),ISNUMBER(J18)),J8-J18,"")</f>
        <v>1.5320265335811669</v>
      </c>
      <c r="K13" s="151"/>
      <c r="L13" s="283">
        <f>IF(AND(ISNUMBER(L8),ISNUMBER(L18)),L8-L18,"")</f>
        <v>1.7003539527875944</v>
      </c>
      <c r="M13" s="151"/>
      <c r="N13" s="283">
        <f>IF(AND(ISNUMBER(N8),ISNUMBER(N18)),N8-N18,"")</f>
        <v>-0.95401486098395871</v>
      </c>
      <c r="O13" s="151"/>
      <c r="P13" s="283">
        <f>IF(AND(ISNUMBER(P8),ISNUMBER(P18)),P8-P18,"")</f>
        <v>3.3535903418387001</v>
      </c>
      <c r="Q13" s="151"/>
      <c r="R13" s="283">
        <f>IF(AND(ISNUMBER(R8),ISNUMBER(R18)),R8-R18,"")</f>
        <v>-4.7071514473438141</v>
      </c>
      <c r="S13" s="151"/>
      <c r="T13" s="283">
        <f>IF(AND(ISNUMBER(T8),ISNUMBER(T18)),T8-T18,"")</f>
        <v>0.38605428464812075</v>
      </c>
      <c r="U13" s="151"/>
      <c r="V13" s="284">
        <f>IF(AND(ISNUMBER(V8),ISNUMBER(V18)),V8-V18,"")</f>
        <v>-0.26521389964950259</v>
      </c>
      <c r="W13" s="292"/>
    </row>
    <row r="14" spans="1:23" ht="24.95" customHeight="1" x14ac:dyDescent="0.15">
      <c r="A14" s="362"/>
      <c r="B14" s="125" t="s">
        <v>76</v>
      </c>
      <c r="C14" s="156"/>
      <c r="D14" s="285">
        <f>IF(AND(ISNUMBER(D9),ISNUMBER(D19)),D9-D19,"")</f>
        <v>8.2182121138600372</v>
      </c>
      <c r="E14" s="156"/>
      <c r="F14" s="285">
        <f>IF(AND(ISNUMBER(F9),ISNUMBER(F19)),F9-F19,"")</f>
        <v>0.50472143658972612</v>
      </c>
      <c r="G14" s="156"/>
      <c r="H14" s="285">
        <f>IF(AND(ISNUMBER(H9),ISNUMBER(H19)),H9-H19,"")</f>
        <v>2.4050411829672167</v>
      </c>
      <c r="I14" s="156"/>
      <c r="J14" s="285">
        <f>IF(AND(ISNUMBER(J9),ISNUMBER(J19)),J9-J19,"")</f>
        <v>-2.275537010962192E-2</v>
      </c>
      <c r="K14" s="156"/>
      <c r="L14" s="285">
        <f>IF(AND(ISNUMBER(L9),ISNUMBER(L19)),L9-L19,"")</f>
        <v>-8.3454787522691948E-2</v>
      </c>
      <c r="M14" s="156"/>
      <c r="N14" s="285">
        <f>IF(AND(ISNUMBER(N9),ISNUMBER(N19)),N9-N19,"")</f>
        <v>-0.21327894522459573</v>
      </c>
      <c r="O14" s="156"/>
      <c r="P14" s="285" t="str">
        <f>IF(AND(ISNUMBER(P9),ISNUMBER(P19)),P9-P19,"")</f>
        <v/>
      </c>
      <c r="Q14" s="156"/>
      <c r="R14" s="285" t="str">
        <f>IF(AND(ISNUMBER(R9),ISNUMBER(R19)),R9-R19,"")</f>
        <v/>
      </c>
      <c r="S14" s="156"/>
      <c r="T14" s="285" t="str">
        <f>IF(AND(ISNUMBER(T9),ISNUMBER(T19)),T9-T19,"")</f>
        <v/>
      </c>
      <c r="U14" s="156"/>
      <c r="V14" s="286">
        <f>IF(AND(ISNUMBER(V9),ISNUMBER(V19)),V9-V19,"")</f>
        <v>1.0883526394329155</v>
      </c>
      <c r="W14" s="292"/>
    </row>
    <row r="15" spans="1:23" ht="24.95" customHeight="1" x14ac:dyDescent="0.15">
      <c r="A15" s="363"/>
      <c r="B15" s="126"/>
      <c r="C15" s="287" t="s">
        <v>80</v>
      </c>
      <c r="D15" s="288" t="s">
        <v>81</v>
      </c>
      <c r="E15" s="287" t="s">
        <v>81</v>
      </c>
      <c r="F15" s="288" t="s">
        <v>167</v>
      </c>
      <c r="G15" s="287" t="s">
        <v>80</v>
      </c>
      <c r="H15" s="288" t="s">
        <v>81</v>
      </c>
      <c r="I15" s="287" t="s">
        <v>137</v>
      </c>
      <c r="J15" s="288" t="s">
        <v>81</v>
      </c>
      <c r="K15" s="287" t="s">
        <v>81</v>
      </c>
      <c r="L15" s="288" t="s">
        <v>81</v>
      </c>
      <c r="M15" s="287" t="s">
        <v>81</v>
      </c>
      <c r="N15" s="288" t="s">
        <v>137</v>
      </c>
      <c r="O15" s="287" t="s">
        <v>137</v>
      </c>
      <c r="P15" s="288" t="s">
        <v>137</v>
      </c>
      <c r="Q15" s="287" t="s">
        <v>81</v>
      </c>
      <c r="R15" s="288" t="s">
        <v>81</v>
      </c>
      <c r="S15" s="287" t="s">
        <v>81</v>
      </c>
      <c r="T15" s="288" t="s">
        <v>80</v>
      </c>
      <c r="U15" s="287" t="s">
        <v>81</v>
      </c>
      <c r="V15" s="289" t="s">
        <v>81</v>
      </c>
      <c r="W15" s="292"/>
    </row>
    <row r="16" spans="1:23" ht="24.95" customHeight="1" x14ac:dyDescent="0.15">
      <c r="A16" s="361" t="s">
        <v>168</v>
      </c>
      <c r="B16" s="123" t="s">
        <v>18</v>
      </c>
      <c r="C16" s="177">
        <v>12684.912650926768</v>
      </c>
      <c r="D16" s="191">
        <v>51.412738030034951</v>
      </c>
      <c r="E16" s="177">
        <v>13060.592097410406</v>
      </c>
      <c r="F16" s="191">
        <v>30.768317713970983</v>
      </c>
      <c r="G16" s="277">
        <v>8553.4364537847432</v>
      </c>
      <c r="H16" s="191">
        <v>34.667755097539271</v>
      </c>
      <c r="I16" s="277">
        <v>28880.399925166221</v>
      </c>
      <c r="J16" s="191">
        <v>44.837287863338211</v>
      </c>
      <c r="K16" s="277">
        <v>6529.3499150171783</v>
      </c>
      <c r="L16" s="191">
        <v>59.113044456101541</v>
      </c>
      <c r="M16" s="277">
        <v>2930.2895462425272</v>
      </c>
      <c r="N16" s="191">
        <v>77.100462952815732</v>
      </c>
      <c r="O16" s="277">
        <v>549.90129162776248</v>
      </c>
      <c r="P16" s="191">
        <v>90.923798828402667</v>
      </c>
      <c r="Q16" s="277">
        <v>128.30670498084288</v>
      </c>
      <c r="R16" s="191">
        <v>89.464291677519753</v>
      </c>
      <c r="S16" s="277">
        <v>175.66843971631209</v>
      </c>
      <c r="T16" s="191">
        <v>97.933140914123058</v>
      </c>
      <c r="U16" s="277">
        <v>73492.857024872763</v>
      </c>
      <c r="V16" s="178">
        <v>42.733676195204367</v>
      </c>
      <c r="W16" s="292"/>
    </row>
    <row r="17" spans="1:23" ht="24.95" customHeight="1" x14ac:dyDescent="0.15">
      <c r="A17" s="362"/>
      <c r="B17" s="124" t="s">
        <v>83</v>
      </c>
      <c r="C17" s="151">
        <v>2527.9558872647244</v>
      </c>
      <c r="D17" s="186">
        <v>10.245962062177087</v>
      </c>
      <c r="E17" s="151">
        <v>7561.619446091473</v>
      </c>
      <c r="F17" s="186">
        <v>17.813764323564943</v>
      </c>
      <c r="G17" s="278">
        <v>3724.7755594509822</v>
      </c>
      <c r="H17" s="186">
        <v>15.096810221955753</v>
      </c>
      <c r="I17" s="278">
        <v>13216.782633483615</v>
      </c>
      <c r="J17" s="186">
        <v>20.519268746284975</v>
      </c>
      <c r="K17" s="278">
        <v>1653.2107190521285</v>
      </c>
      <c r="L17" s="186">
        <v>14.967235636409441</v>
      </c>
      <c r="M17" s="278">
        <v>395.00621726071722</v>
      </c>
      <c r="N17" s="186">
        <v>10.39322624588211</v>
      </c>
      <c r="O17" s="278">
        <v>26.535698723934019</v>
      </c>
      <c r="P17" s="186">
        <v>4.3875629486233203</v>
      </c>
      <c r="Q17" s="278">
        <v>4.2155172413793105</v>
      </c>
      <c r="R17" s="186">
        <v>2.9393496163016701</v>
      </c>
      <c r="S17" s="278">
        <v>1</v>
      </c>
      <c r="T17" s="186">
        <v>0.55748853392377029</v>
      </c>
      <c r="U17" s="278">
        <v>29111.101678568957</v>
      </c>
      <c r="V17" s="152">
        <v>16.927146979693703</v>
      </c>
      <c r="W17" s="292"/>
    </row>
    <row r="18" spans="1:23" ht="24.95" customHeight="1" x14ac:dyDescent="0.15">
      <c r="A18" s="362"/>
      <c r="B18" s="124" t="s">
        <v>84</v>
      </c>
      <c r="C18" s="151">
        <v>6776.7439271026524</v>
      </c>
      <c r="D18" s="186">
        <v>27.466563610534898</v>
      </c>
      <c r="E18" s="151">
        <v>21338.80637659768</v>
      </c>
      <c r="F18" s="186">
        <v>50.270245738877868</v>
      </c>
      <c r="G18" s="278">
        <v>12263.657462860449</v>
      </c>
      <c r="H18" s="186">
        <v>49.705574574583181</v>
      </c>
      <c r="I18" s="278">
        <v>22095.107634070748</v>
      </c>
      <c r="J18" s="186">
        <v>34.303011867124276</v>
      </c>
      <c r="K18" s="278">
        <v>2830.4615249672884</v>
      </c>
      <c r="L18" s="186">
        <v>25.62539917976445</v>
      </c>
      <c r="M18" s="278">
        <v>464.84111763823262</v>
      </c>
      <c r="N18" s="186">
        <v>12.230690791416331</v>
      </c>
      <c r="O18" s="278">
        <v>28.356582633053225</v>
      </c>
      <c r="P18" s="186">
        <v>4.6886382229740153</v>
      </c>
      <c r="Q18" s="278">
        <v>10.894444444444444</v>
      </c>
      <c r="R18" s="186">
        <v>7.59635870617858</v>
      </c>
      <c r="S18" s="278">
        <v>2.7074468085106385</v>
      </c>
      <c r="T18" s="186">
        <v>1.5093705519531868</v>
      </c>
      <c r="U18" s="278">
        <v>65811.57651712306</v>
      </c>
      <c r="V18" s="152">
        <v>38.26726452921595</v>
      </c>
      <c r="W18" s="292"/>
    </row>
    <row r="19" spans="1:23" ht="24.95" customHeight="1" x14ac:dyDescent="0.15">
      <c r="A19" s="362"/>
      <c r="B19" s="125" t="s">
        <v>76</v>
      </c>
      <c r="C19" s="156">
        <v>2683.0914928501302</v>
      </c>
      <c r="D19" s="187">
        <v>10.874736297253161</v>
      </c>
      <c r="E19" s="156">
        <v>487.16601645663786</v>
      </c>
      <c r="F19" s="187">
        <v>1.1476722235862076</v>
      </c>
      <c r="G19" s="279">
        <v>130.73026311182454</v>
      </c>
      <c r="H19" s="187">
        <v>0.52986010592178079</v>
      </c>
      <c r="I19" s="279">
        <v>219.27728029923233</v>
      </c>
      <c r="J19" s="187">
        <v>0.34043152325252968</v>
      </c>
      <c r="K19" s="279">
        <v>32.509288537549409</v>
      </c>
      <c r="L19" s="187">
        <v>0.29432072772459683</v>
      </c>
      <c r="M19" s="279">
        <v>10.475247524752476</v>
      </c>
      <c r="N19" s="187">
        <v>0.27562000988584479</v>
      </c>
      <c r="O19" s="279" t="s">
        <v>85</v>
      </c>
      <c r="P19" s="187" t="s">
        <v>85</v>
      </c>
      <c r="Q19" s="279" t="s">
        <v>85</v>
      </c>
      <c r="R19" s="187" t="s">
        <v>85</v>
      </c>
      <c r="S19" s="279" t="s">
        <v>85</v>
      </c>
      <c r="T19" s="187" t="s">
        <v>85</v>
      </c>
      <c r="U19" s="279">
        <v>3563.2495887801265</v>
      </c>
      <c r="V19" s="157">
        <v>2.0719122958859915</v>
      </c>
      <c r="W19" s="292"/>
    </row>
    <row r="20" spans="1:23" ht="24.95" customHeight="1" x14ac:dyDescent="0.15">
      <c r="A20" s="363"/>
      <c r="B20" s="126"/>
      <c r="C20" s="162">
        <v>24672.703958144251</v>
      </c>
      <c r="D20" s="188">
        <v>100</v>
      </c>
      <c r="E20" s="162">
        <v>42448.183936556197</v>
      </c>
      <c r="F20" s="188">
        <v>100</v>
      </c>
      <c r="G20" s="280">
        <v>24672.599739208003</v>
      </c>
      <c r="H20" s="188">
        <v>100</v>
      </c>
      <c r="I20" s="280">
        <v>64411.567473019823</v>
      </c>
      <c r="J20" s="188">
        <v>100</v>
      </c>
      <c r="K20" s="280">
        <v>11045.531447574142</v>
      </c>
      <c r="L20" s="188">
        <v>100</v>
      </c>
      <c r="M20" s="280">
        <v>3800.6121286662287</v>
      </c>
      <c r="N20" s="188">
        <v>100</v>
      </c>
      <c r="O20" s="280">
        <v>604.79357298474974</v>
      </c>
      <c r="P20" s="188">
        <v>100</v>
      </c>
      <c r="Q20" s="280">
        <v>143.41666666666663</v>
      </c>
      <c r="R20" s="188">
        <v>100</v>
      </c>
      <c r="S20" s="280">
        <v>179.3758865248227</v>
      </c>
      <c r="T20" s="188">
        <v>100</v>
      </c>
      <c r="U20" s="280">
        <v>171978.78480934488</v>
      </c>
      <c r="V20" s="163">
        <v>100</v>
      </c>
      <c r="W20" s="292"/>
    </row>
    <row r="21" spans="1:23" ht="24.95" customHeight="1" x14ac:dyDescent="0.15">
      <c r="A21" s="361" t="s">
        <v>77</v>
      </c>
      <c r="B21" s="123" t="s">
        <v>18</v>
      </c>
      <c r="C21" s="177"/>
      <c r="D21" s="281">
        <f>IF(AND(ISNUMBER(D16),ISNUMBER(D26)),D16-D26,"")</f>
        <v>6.0127380300349529</v>
      </c>
      <c r="E21" s="177"/>
      <c r="F21" s="281">
        <f>IF(AND(ISNUMBER(F16),ISNUMBER(F26)),F16-F26,"")</f>
        <v>-6.0316822860290138</v>
      </c>
      <c r="G21" s="177"/>
      <c r="H21" s="281">
        <f>IF(AND(ISNUMBER(H16),ISNUMBER(H26)),H16-H26,"")</f>
        <v>2.267755097539272</v>
      </c>
      <c r="I21" s="177"/>
      <c r="J21" s="281">
        <f>IF(AND(ISNUMBER(J16),ISNUMBER(J26)),J16-J26,"")</f>
        <v>-4.8627121366617914</v>
      </c>
      <c r="K21" s="177"/>
      <c r="L21" s="281">
        <f>IF(AND(ISNUMBER(L16),ISNUMBER(L26)),L16-L26,"")</f>
        <v>0.81304445610154374</v>
      </c>
      <c r="M21" s="177"/>
      <c r="N21" s="281">
        <f>IF(AND(ISNUMBER(N16),ISNUMBER(N26)),N16-N26,"")</f>
        <v>3.9004629528157295</v>
      </c>
      <c r="O21" s="177"/>
      <c r="P21" s="281">
        <f>IF(AND(ISNUMBER(P16),ISNUMBER(P26)),P16-P26,"")</f>
        <v>-1.4762011715973387</v>
      </c>
      <c r="Q21" s="177"/>
      <c r="R21" s="281">
        <f>IF(AND(ISNUMBER(R16),ISNUMBER(R26)),R16-R26,"")</f>
        <v>-9.6357083224802409</v>
      </c>
      <c r="S21" s="177"/>
      <c r="T21" s="281">
        <f>IF(AND(ISNUMBER(T16),ISNUMBER(T26)),T16-T26,"")</f>
        <v>0.933140914123058</v>
      </c>
      <c r="U21" s="177"/>
      <c r="V21" s="282">
        <f>IF(AND(ISNUMBER(V16),ISNUMBER(V26)),V16-V26,"")</f>
        <v>-2.1663238047956312</v>
      </c>
      <c r="W21" s="292"/>
    </row>
    <row r="22" spans="1:23" ht="24.95" customHeight="1" x14ac:dyDescent="0.15">
      <c r="A22" s="362"/>
      <c r="B22" s="124" t="s">
        <v>83</v>
      </c>
      <c r="C22" s="151"/>
      <c r="D22" s="283">
        <f>IF(AND(ISNUMBER(D17),ISNUMBER(D27)),D17-D27,"")</f>
        <v>1.9459620621770863</v>
      </c>
      <c r="E22" s="151"/>
      <c r="F22" s="283">
        <f>IF(AND(ISNUMBER(F17),ISNUMBER(F27)),F17-F27,"")</f>
        <v>2.0137643235649421</v>
      </c>
      <c r="G22" s="151"/>
      <c r="H22" s="283">
        <f>IF(AND(ISNUMBER(H17),ISNUMBER(H27)),H17-H27,"")</f>
        <v>9.6810221955752951E-2</v>
      </c>
      <c r="I22" s="151"/>
      <c r="J22" s="283">
        <f>IF(AND(ISNUMBER(J17),ISNUMBER(J27)),J17-J27,"")</f>
        <v>3.419268746284974</v>
      </c>
      <c r="K22" s="151"/>
      <c r="L22" s="283">
        <f>IF(AND(ISNUMBER(L17),ISNUMBER(L27)),L17-L27,"")</f>
        <v>-0.8327643635905595</v>
      </c>
      <c r="M22" s="151"/>
      <c r="N22" s="283">
        <f>IF(AND(ISNUMBER(N17),ISNUMBER(N27)),N17-N27,"")</f>
        <v>0.89322624588210964</v>
      </c>
      <c r="O22" s="151"/>
      <c r="P22" s="283">
        <f>IF(AND(ISNUMBER(P17),ISNUMBER(P27)),P17-P27,"")</f>
        <v>1.0875629486233205</v>
      </c>
      <c r="Q22" s="151"/>
      <c r="R22" s="283">
        <f>IF(AND(ISNUMBER(R17),ISNUMBER(R27)),R17-R27,"")</f>
        <v>2.33934961630167</v>
      </c>
      <c r="S22" s="151"/>
      <c r="T22" s="283">
        <f>IF(AND(ISNUMBER(T17),ISNUMBER(T27)),T17-T27,"")</f>
        <v>-0.44251146607622971</v>
      </c>
      <c r="U22" s="151"/>
      <c r="V22" s="284">
        <f>IF(AND(ISNUMBER(V17),ISNUMBER(V27)),V17-V27,"")</f>
        <v>2.0271469796937023</v>
      </c>
      <c r="W22" s="292"/>
    </row>
    <row r="23" spans="1:23" ht="24.95" customHeight="1" x14ac:dyDescent="0.15">
      <c r="A23" s="362"/>
      <c r="B23" s="124" t="s">
        <v>84</v>
      </c>
      <c r="C23" s="151"/>
      <c r="D23" s="283">
        <f>IF(AND(ISNUMBER(D18),ISNUMBER(D28)),D18-D28,"")</f>
        <v>-7.1334363894651034</v>
      </c>
      <c r="E23" s="151"/>
      <c r="F23" s="283">
        <f>IF(AND(ISNUMBER(F18),ISNUMBER(F28)),F18-F28,"")</f>
        <v>3.7702457388778683</v>
      </c>
      <c r="G23" s="151"/>
      <c r="H23" s="283">
        <f>IF(AND(ISNUMBER(H18),ISNUMBER(H28)),H18-H28,"")</f>
        <v>-2.7944254254168186</v>
      </c>
      <c r="I23" s="151"/>
      <c r="J23" s="283">
        <f>IF(AND(ISNUMBER(J18),ISNUMBER(J28)),J18-J28,"")</f>
        <v>1.6030118671242732</v>
      </c>
      <c r="K23" s="151"/>
      <c r="L23" s="283">
        <f>IF(AND(ISNUMBER(L18),ISNUMBER(L28)),L18-L28,"")</f>
        <v>0.22539917976445167</v>
      </c>
      <c r="M23" s="151"/>
      <c r="N23" s="283">
        <f>IF(AND(ISNUMBER(N18),ISNUMBER(N28)),N18-N28,"")</f>
        <v>-5.06930920858367</v>
      </c>
      <c r="O23" s="151"/>
      <c r="P23" s="283">
        <f>IF(AND(ISNUMBER(P18),ISNUMBER(P28)),P18-P28,"")</f>
        <v>0.28863822297401498</v>
      </c>
      <c r="Q23" s="151"/>
      <c r="R23" s="283">
        <f>IF(AND(ISNUMBER(R18),ISNUMBER(R28)),R18-R28,"")</f>
        <v>7.2963587061785802</v>
      </c>
      <c r="S23" s="151"/>
      <c r="T23" s="283">
        <f>IF(AND(ISNUMBER(T18),ISNUMBER(T28)),T18-T28,"")</f>
        <v>-0.59062944804681328</v>
      </c>
      <c r="U23" s="151"/>
      <c r="V23" s="284">
        <f>IF(AND(ISNUMBER(V18),ISNUMBER(V28)),V18-V28,"")</f>
        <v>0.26726452921595012</v>
      </c>
      <c r="W23" s="292"/>
    </row>
    <row r="24" spans="1:23" ht="24.95" customHeight="1" x14ac:dyDescent="0.15">
      <c r="A24" s="362"/>
      <c r="B24" s="125" t="s">
        <v>76</v>
      </c>
      <c r="C24" s="156"/>
      <c r="D24" s="285">
        <f>IF(AND(ISNUMBER(D19),ISNUMBER(D29)),D19-D29,"")</f>
        <v>-0.82526370274683813</v>
      </c>
      <c r="E24" s="156"/>
      <c r="F24" s="285">
        <f>IF(AND(ISNUMBER(F19),ISNUMBER(F29)),F19-F29,"")</f>
        <v>0.24767222358620755</v>
      </c>
      <c r="G24" s="156"/>
      <c r="H24" s="285">
        <f>IF(AND(ISNUMBER(H19),ISNUMBER(H29)),H19-H29,"")</f>
        <v>0.52986010592178079</v>
      </c>
      <c r="I24" s="156"/>
      <c r="J24" s="285">
        <f>IF(AND(ISNUMBER(J19),ISNUMBER(J29)),J19-J29,"")</f>
        <v>-5.9568476747470345E-2</v>
      </c>
      <c r="K24" s="156"/>
      <c r="L24" s="285">
        <f>IF(AND(ISNUMBER(L19),ISNUMBER(L29)),L19-L29,"")</f>
        <v>-0.20567927227540317</v>
      </c>
      <c r="M24" s="156"/>
      <c r="N24" s="285" t="str">
        <f>IF(AND(ISNUMBER(N19),ISNUMBER(N29)),N19-N29,"")</f>
        <v/>
      </c>
      <c r="O24" s="156"/>
      <c r="P24" s="285" t="str">
        <f>IF(AND(ISNUMBER(P19),ISNUMBER(P29)),P19-P29,"")</f>
        <v/>
      </c>
      <c r="Q24" s="156"/>
      <c r="R24" s="285" t="str">
        <f>IF(AND(ISNUMBER(R19),ISNUMBER(R29)),R19-R29,"")</f>
        <v/>
      </c>
      <c r="S24" s="156"/>
      <c r="T24" s="285" t="str">
        <f>IF(AND(ISNUMBER(T19),ISNUMBER(T29)),T19-T29,"")</f>
        <v/>
      </c>
      <c r="U24" s="156"/>
      <c r="V24" s="286">
        <f>IF(AND(ISNUMBER(V19),ISNUMBER(V29)),V19-V29,"")</f>
        <v>-0.12808770411400872</v>
      </c>
      <c r="W24" s="292"/>
    </row>
    <row r="25" spans="1:23" ht="24.95" customHeight="1" x14ac:dyDescent="0.15">
      <c r="A25" s="363"/>
      <c r="B25" s="126"/>
      <c r="C25" s="287" t="s">
        <v>80</v>
      </c>
      <c r="D25" s="288" t="s">
        <v>81</v>
      </c>
      <c r="E25" s="287" t="s">
        <v>81</v>
      </c>
      <c r="F25" s="288" t="s">
        <v>81</v>
      </c>
      <c r="G25" s="287" t="s">
        <v>81</v>
      </c>
      <c r="H25" s="288" t="s">
        <v>81</v>
      </c>
      <c r="I25" s="287" t="s">
        <v>137</v>
      </c>
      <c r="J25" s="288" t="s">
        <v>80</v>
      </c>
      <c r="K25" s="287" t="s">
        <v>169</v>
      </c>
      <c r="L25" s="288" t="s">
        <v>80</v>
      </c>
      <c r="M25" s="287" t="s">
        <v>137</v>
      </c>
      <c r="N25" s="288" t="s">
        <v>81</v>
      </c>
      <c r="O25" s="287" t="s">
        <v>80</v>
      </c>
      <c r="P25" s="288" t="s">
        <v>137</v>
      </c>
      <c r="Q25" s="287" t="s">
        <v>169</v>
      </c>
      <c r="R25" s="288" t="s">
        <v>81</v>
      </c>
      <c r="S25" s="287" t="s">
        <v>81</v>
      </c>
      <c r="T25" s="288" t="s">
        <v>81</v>
      </c>
      <c r="U25" s="287" t="s">
        <v>137</v>
      </c>
      <c r="V25" s="289" t="s">
        <v>81</v>
      </c>
      <c r="W25" s="292"/>
    </row>
    <row r="26" spans="1:23" ht="24.95" customHeight="1" x14ac:dyDescent="0.15">
      <c r="A26" s="361" t="s">
        <v>95</v>
      </c>
      <c r="B26" s="123" t="s">
        <v>18</v>
      </c>
      <c r="C26" s="177">
        <v>11516.86</v>
      </c>
      <c r="D26" s="191">
        <v>45.4</v>
      </c>
      <c r="E26" s="177">
        <v>15281.73</v>
      </c>
      <c r="F26" s="191">
        <v>36.799999999999997</v>
      </c>
      <c r="G26" s="277">
        <v>7450.18</v>
      </c>
      <c r="H26" s="191">
        <v>32.4</v>
      </c>
      <c r="I26" s="277">
        <v>32241.34</v>
      </c>
      <c r="J26" s="191">
        <v>49.7</v>
      </c>
      <c r="K26" s="277">
        <v>6492.67</v>
      </c>
      <c r="L26" s="191">
        <v>58.3</v>
      </c>
      <c r="M26" s="277">
        <v>2745.54</v>
      </c>
      <c r="N26" s="191">
        <v>73.2</v>
      </c>
      <c r="O26" s="277">
        <v>561.54999999999995</v>
      </c>
      <c r="P26" s="191">
        <v>92.4</v>
      </c>
      <c r="Q26" s="277">
        <v>157.5</v>
      </c>
      <c r="R26" s="191">
        <v>99.1</v>
      </c>
      <c r="S26" s="277">
        <v>178.88</v>
      </c>
      <c r="T26" s="191">
        <v>97</v>
      </c>
      <c r="U26" s="277">
        <v>76626.259999999995</v>
      </c>
      <c r="V26" s="178">
        <v>44.9</v>
      </c>
      <c r="W26" s="292"/>
    </row>
    <row r="27" spans="1:23" ht="24.95" customHeight="1" x14ac:dyDescent="0.15">
      <c r="A27" s="362"/>
      <c r="B27" s="124" t="s">
        <v>83</v>
      </c>
      <c r="C27" s="151">
        <v>2117.4499999999998</v>
      </c>
      <c r="D27" s="186">
        <v>8.3000000000000007</v>
      </c>
      <c r="E27" s="151">
        <v>6556.83</v>
      </c>
      <c r="F27" s="186">
        <v>15.8</v>
      </c>
      <c r="G27" s="278">
        <v>3454.69</v>
      </c>
      <c r="H27" s="186">
        <v>15</v>
      </c>
      <c r="I27" s="278">
        <v>11116.1</v>
      </c>
      <c r="J27" s="186">
        <v>17.100000000000001</v>
      </c>
      <c r="K27" s="278">
        <v>1764.15</v>
      </c>
      <c r="L27" s="186">
        <v>15.8</v>
      </c>
      <c r="M27" s="278">
        <v>356.42</v>
      </c>
      <c r="N27" s="186">
        <v>9.5</v>
      </c>
      <c r="O27" s="278">
        <v>19.77</v>
      </c>
      <c r="P27" s="186">
        <v>3.3</v>
      </c>
      <c r="Q27" s="278">
        <v>1</v>
      </c>
      <c r="R27" s="186">
        <v>0.6</v>
      </c>
      <c r="S27" s="278">
        <v>1.78</v>
      </c>
      <c r="T27" s="186">
        <v>1</v>
      </c>
      <c r="U27" s="278">
        <v>25388.18</v>
      </c>
      <c r="V27" s="152">
        <v>14.9</v>
      </c>
      <c r="W27" s="292"/>
    </row>
    <row r="28" spans="1:23" ht="24.95" customHeight="1" x14ac:dyDescent="0.15">
      <c r="A28" s="362"/>
      <c r="B28" s="124" t="s">
        <v>84</v>
      </c>
      <c r="C28" s="151">
        <v>8775.5499999999993</v>
      </c>
      <c r="D28" s="186">
        <v>34.6</v>
      </c>
      <c r="E28" s="151">
        <v>19314.189999999999</v>
      </c>
      <c r="F28" s="186">
        <v>46.5</v>
      </c>
      <c r="G28" s="278">
        <v>12056.76</v>
      </c>
      <c r="H28" s="186">
        <v>52.5</v>
      </c>
      <c r="I28" s="278">
        <v>21184.19</v>
      </c>
      <c r="J28" s="186">
        <v>32.700000000000003</v>
      </c>
      <c r="K28" s="278">
        <v>2826.6</v>
      </c>
      <c r="L28" s="186">
        <v>25.4</v>
      </c>
      <c r="M28" s="278">
        <v>648.37</v>
      </c>
      <c r="N28" s="186">
        <v>17.3</v>
      </c>
      <c r="O28" s="278">
        <v>26.61</v>
      </c>
      <c r="P28" s="186">
        <v>4.4000000000000004</v>
      </c>
      <c r="Q28" s="278">
        <v>0.5</v>
      </c>
      <c r="R28" s="186">
        <v>0.3</v>
      </c>
      <c r="S28" s="278">
        <v>3.8</v>
      </c>
      <c r="T28" s="186">
        <v>2.1</v>
      </c>
      <c r="U28" s="278">
        <v>64836.56</v>
      </c>
      <c r="V28" s="152">
        <v>38</v>
      </c>
      <c r="W28" s="292"/>
    </row>
    <row r="29" spans="1:23" ht="24.95" customHeight="1" x14ac:dyDescent="0.15">
      <c r="A29" s="362"/>
      <c r="B29" s="125" t="s">
        <v>76</v>
      </c>
      <c r="C29" s="156">
        <v>2978.26</v>
      </c>
      <c r="D29" s="187">
        <v>11.7</v>
      </c>
      <c r="E29" s="156">
        <v>370.18</v>
      </c>
      <c r="F29" s="187">
        <v>0.9</v>
      </c>
      <c r="G29" s="279">
        <v>1.65</v>
      </c>
      <c r="H29" s="187">
        <v>0</v>
      </c>
      <c r="I29" s="279">
        <v>278.95999999999998</v>
      </c>
      <c r="J29" s="187">
        <v>0.4</v>
      </c>
      <c r="K29" s="279">
        <v>51.91</v>
      </c>
      <c r="L29" s="187">
        <v>0.5</v>
      </c>
      <c r="M29" s="279" t="s">
        <v>87</v>
      </c>
      <c r="N29" s="187" t="s">
        <v>87</v>
      </c>
      <c r="O29" s="279" t="s">
        <v>87</v>
      </c>
      <c r="P29" s="187" t="s">
        <v>87</v>
      </c>
      <c r="Q29" s="279" t="s">
        <v>87</v>
      </c>
      <c r="R29" s="187" t="s">
        <v>87</v>
      </c>
      <c r="S29" s="279" t="s">
        <v>87</v>
      </c>
      <c r="T29" s="187" t="s">
        <v>87</v>
      </c>
      <c r="U29" s="279">
        <v>3680.97</v>
      </c>
      <c r="V29" s="157">
        <v>2.2000000000000002</v>
      </c>
      <c r="W29" s="292"/>
    </row>
    <row r="30" spans="1:23" ht="24.95" customHeight="1" x14ac:dyDescent="0.15">
      <c r="A30" s="363"/>
      <c r="B30" s="126"/>
      <c r="C30" s="162">
        <v>25388.12</v>
      </c>
      <c r="D30" s="188">
        <v>100</v>
      </c>
      <c r="E30" s="162">
        <v>41522.93</v>
      </c>
      <c r="F30" s="188">
        <v>100</v>
      </c>
      <c r="G30" s="280">
        <v>22963.279999999999</v>
      </c>
      <c r="H30" s="188">
        <v>100</v>
      </c>
      <c r="I30" s="280">
        <v>64820.6</v>
      </c>
      <c r="J30" s="188">
        <v>100</v>
      </c>
      <c r="K30" s="280">
        <v>11135.34</v>
      </c>
      <c r="L30" s="188">
        <v>100</v>
      </c>
      <c r="M30" s="280">
        <v>3750.32</v>
      </c>
      <c r="N30" s="188">
        <v>100</v>
      </c>
      <c r="O30" s="280">
        <v>607.92999999999995</v>
      </c>
      <c r="P30" s="188">
        <v>100</v>
      </c>
      <c r="Q30" s="280">
        <v>159</v>
      </c>
      <c r="R30" s="188">
        <v>100</v>
      </c>
      <c r="S30" s="280">
        <v>184.45</v>
      </c>
      <c r="T30" s="188">
        <v>100</v>
      </c>
      <c r="U30" s="280">
        <v>170531.98</v>
      </c>
      <c r="V30" s="163">
        <v>100</v>
      </c>
      <c r="W30" s="292"/>
    </row>
    <row r="31" spans="1:23" ht="24.95" customHeight="1" x14ac:dyDescent="0.15">
      <c r="A31" s="361" t="s">
        <v>77</v>
      </c>
      <c r="B31" s="123" t="s">
        <v>18</v>
      </c>
      <c r="C31" s="177"/>
      <c r="D31" s="281">
        <f>D26-D36</f>
        <v>-18.100000000000001</v>
      </c>
      <c r="E31" s="177"/>
      <c r="F31" s="281">
        <f>F26-F36</f>
        <v>0.29999999999999716</v>
      </c>
      <c r="G31" s="177"/>
      <c r="H31" s="281">
        <f>H26-H36</f>
        <v>-6.8999999999999986</v>
      </c>
      <c r="I31" s="177"/>
      <c r="J31" s="281">
        <f>J26-J36</f>
        <v>-0.89999999999999858</v>
      </c>
      <c r="K31" s="177"/>
      <c r="L31" s="281">
        <f>L26-L36</f>
        <v>-0.70000000000000284</v>
      </c>
      <c r="M31" s="177"/>
      <c r="N31" s="281">
        <f>N26-N36</f>
        <v>-0.89999999999999147</v>
      </c>
      <c r="O31" s="177"/>
      <c r="P31" s="281">
        <f>P26-P36</f>
        <v>-0.39999999999999147</v>
      </c>
      <c r="Q31" s="177"/>
      <c r="R31" s="281">
        <f>R26-R36</f>
        <v>3</v>
      </c>
      <c r="S31" s="177"/>
      <c r="T31" s="281">
        <f>T26-T36</f>
        <v>0.20000000000000284</v>
      </c>
      <c r="U31" s="177"/>
      <c r="V31" s="282">
        <f>V26-V36</f>
        <v>-4.6000000000000014</v>
      </c>
      <c r="W31" s="292"/>
    </row>
    <row r="32" spans="1:23" ht="24.95" customHeight="1" x14ac:dyDescent="0.15">
      <c r="A32" s="362"/>
      <c r="B32" s="124" t="s">
        <v>78</v>
      </c>
      <c r="C32" s="151"/>
      <c r="D32" s="283">
        <f>D27-D37</f>
        <v>3.6000000000000005</v>
      </c>
      <c r="E32" s="151"/>
      <c r="F32" s="283">
        <f>F27-F37</f>
        <v>-0.39999999999999858</v>
      </c>
      <c r="G32" s="151"/>
      <c r="H32" s="283">
        <f>H27-H37</f>
        <v>-3.1000000000000014</v>
      </c>
      <c r="I32" s="151"/>
      <c r="J32" s="283">
        <f>J27-J37</f>
        <v>0.5</v>
      </c>
      <c r="K32" s="151"/>
      <c r="L32" s="283">
        <f>L27-L37</f>
        <v>1.2000000000000011</v>
      </c>
      <c r="M32" s="151"/>
      <c r="N32" s="283">
        <f>N27-N37</f>
        <v>-1.0999999999999996</v>
      </c>
      <c r="O32" s="151"/>
      <c r="P32" s="283">
        <f>P27-P37</f>
        <v>1.4999999999999998</v>
      </c>
      <c r="Q32" s="151"/>
      <c r="R32" s="283">
        <f>R27-R37</f>
        <v>0.6</v>
      </c>
      <c r="S32" s="151"/>
      <c r="T32" s="283">
        <f>T27-T37</f>
        <v>-1.2000000000000002</v>
      </c>
      <c r="U32" s="151"/>
      <c r="V32" s="284">
        <f>V27-V37</f>
        <v>0.5</v>
      </c>
      <c r="W32" s="292"/>
    </row>
    <row r="33" spans="1:23" ht="24.95" customHeight="1" x14ac:dyDescent="0.15">
      <c r="A33" s="362"/>
      <c r="B33" s="124" t="s">
        <v>92</v>
      </c>
      <c r="C33" s="151"/>
      <c r="D33" s="283">
        <f>D28-D38</f>
        <v>13.400000000000002</v>
      </c>
      <c r="E33" s="151"/>
      <c r="F33" s="283">
        <f>F28-F38</f>
        <v>0</v>
      </c>
      <c r="G33" s="151"/>
      <c r="H33" s="283">
        <f>H28-H38</f>
        <v>10.700000000000003</v>
      </c>
      <c r="I33" s="151"/>
      <c r="J33" s="283">
        <f>J28-J38</f>
        <v>0.30000000000000426</v>
      </c>
      <c r="K33" s="151"/>
      <c r="L33" s="283">
        <f>L28-L38</f>
        <v>-0.90000000000000213</v>
      </c>
      <c r="M33" s="151"/>
      <c r="N33" s="283">
        <f>N28-N38</f>
        <v>2.1000000000000014</v>
      </c>
      <c r="O33" s="151"/>
      <c r="P33" s="283">
        <f>P28-P38</f>
        <v>-0.69999999999999929</v>
      </c>
      <c r="Q33" s="151"/>
      <c r="R33" s="283">
        <f>R28-R38</f>
        <v>-3.6</v>
      </c>
      <c r="S33" s="151"/>
      <c r="T33" s="283">
        <f>T28-T38</f>
        <v>1.1000000000000001</v>
      </c>
      <c r="U33" s="151"/>
      <c r="V33" s="284">
        <f>V28-V38</f>
        <v>4.1000000000000014</v>
      </c>
      <c r="W33" s="292"/>
    </row>
    <row r="34" spans="1:23" ht="24.95" customHeight="1" x14ac:dyDescent="0.15">
      <c r="A34" s="362"/>
      <c r="B34" s="125" t="s">
        <v>76</v>
      </c>
      <c r="C34" s="156"/>
      <c r="D34" s="285">
        <f>D29-D39</f>
        <v>1.0999999999999996</v>
      </c>
      <c r="E34" s="156"/>
      <c r="F34" s="285">
        <f>F29-F39</f>
        <v>0</v>
      </c>
      <c r="G34" s="156"/>
      <c r="H34" s="285">
        <f>H29-H39</f>
        <v>-0.8</v>
      </c>
      <c r="I34" s="156"/>
      <c r="J34" s="285">
        <f>J29-J39</f>
        <v>0</v>
      </c>
      <c r="K34" s="156"/>
      <c r="L34" s="285">
        <f>L29-L39</f>
        <v>0.4</v>
      </c>
      <c r="M34" s="156"/>
      <c r="N34" s="285"/>
      <c r="O34" s="156"/>
      <c r="P34" s="285"/>
      <c r="Q34" s="156"/>
      <c r="R34" s="285"/>
      <c r="S34" s="156"/>
      <c r="T34" s="285"/>
      <c r="U34" s="156"/>
      <c r="V34" s="286">
        <f>V29-V39</f>
        <v>0</v>
      </c>
      <c r="W34" s="292"/>
    </row>
    <row r="35" spans="1:23" ht="24.95" customHeight="1" x14ac:dyDescent="0.15">
      <c r="A35" s="363"/>
      <c r="B35" s="126"/>
      <c r="C35" s="287" t="s">
        <v>80</v>
      </c>
      <c r="D35" s="288" t="s">
        <v>170</v>
      </c>
      <c r="E35" s="287" t="s">
        <v>137</v>
      </c>
      <c r="F35" s="288" t="s">
        <v>81</v>
      </c>
      <c r="G35" s="287" t="s">
        <v>80</v>
      </c>
      <c r="H35" s="288" t="s">
        <v>80</v>
      </c>
      <c r="I35" s="287" t="s">
        <v>81</v>
      </c>
      <c r="J35" s="288" t="s">
        <v>80</v>
      </c>
      <c r="K35" s="287" t="s">
        <v>81</v>
      </c>
      <c r="L35" s="288" t="s">
        <v>80</v>
      </c>
      <c r="M35" s="287" t="s">
        <v>137</v>
      </c>
      <c r="N35" s="288" t="s">
        <v>81</v>
      </c>
      <c r="O35" s="287" t="s">
        <v>137</v>
      </c>
      <c r="P35" s="288" t="s">
        <v>81</v>
      </c>
      <c r="Q35" s="287" t="s">
        <v>81</v>
      </c>
      <c r="R35" s="288" t="s">
        <v>80</v>
      </c>
      <c r="S35" s="287" t="s">
        <v>80</v>
      </c>
      <c r="T35" s="288" t="s">
        <v>169</v>
      </c>
      <c r="U35" s="287" t="s">
        <v>80</v>
      </c>
      <c r="V35" s="289" t="s">
        <v>80</v>
      </c>
      <c r="W35" s="292"/>
    </row>
    <row r="36" spans="1:23" ht="24.95" customHeight="1" x14ac:dyDescent="0.15">
      <c r="A36" s="361" t="s">
        <v>140</v>
      </c>
      <c r="B36" s="123" t="s">
        <v>18</v>
      </c>
      <c r="C36" s="177">
        <v>18669.919999999998</v>
      </c>
      <c r="D36" s="191">
        <v>63.5</v>
      </c>
      <c r="E36" s="177">
        <v>14773.23</v>
      </c>
      <c r="F36" s="191">
        <v>36.5</v>
      </c>
      <c r="G36" s="277">
        <v>8755.84</v>
      </c>
      <c r="H36" s="191">
        <v>39.299999999999997</v>
      </c>
      <c r="I36" s="277">
        <v>36275.79</v>
      </c>
      <c r="J36" s="191">
        <v>50.6</v>
      </c>
      <c r="K36" s="277">
        <v>7424.89</v>
      </c>
      <c r="L36" s="191">
        <v>59</v>
      </c>
      <c r="M36" s="277">
        <v>2975.74</v>
      </c>
      <c r="N36" s="191">
        <v>74.099999999999994</v>
      </c>
      <c r="O36" s="277">
        <v>649.27</v>
      </c>
      <c r="P36" s="191">
        <v>92.8</v>
      </c>
      <c r="Q36" s="277">
        <v>173.94</v>
      </c>
      <c r="R36" s="191">
        <v>96.1</v>
      </c>
      <c r="S36" s="277">
        <v>201</v>
      </c>
      <c r="T36" s="191">
        <v>96.8</v>
      </c>
      <c r="U36" s="277">
        <v>89899.64</v>
      </c>
      <c r="V36" s="178">
        <v>49.5</v>
      </c>
      <c r="W36" s="292"/>
    </row>
    <row r="37" spans="1:23" ht="24.95" customHeight="1" x14ac:dyDescent="0.15">
      <c r="A37" s="362"/>
      <c r="B37" s="124" t="s">
        <v>83</v>
      </c>
      <c r="C37" s="151">
        <v>1382.75</v>
      </c>
      <c r="D37" s="186">
        <v>4.7</v>
      </c>
      <c r="E37" s="151">
        <v>6568.9</v>
      </c>
      <c r="F37" s="186">
        <v>16.2</v>
      </c>
      <c r="G37" s="278">
        <v>4038.78</v>
      </c>
      <c r="H37" s="186">
        <v>18.100000000000001</v>
      </c>
      <c r="I37" s="278">
        <v>11901.9</v>
      </c>
      <c r="J37" s="186">
        <v>16.600000000000001</v>
      </c>
      <c r="K37" s="278">
        <v>1840.81</v>
      </c>
      <c r="L37" s="186">
        <v>14.6</v>
      </c>
      <c r="M37" s="278">
        <v>423.65</v>
      </c>
      <c r="N37" s="186">
        <v>10.6</v>
      </c>
      <c r="O37" s="278">
        <v>12.4</v>
      </c>
      <c r="P37" s="186">
        <v>1.8</v>
      </c>
      <c r="Q37" s="278" t="s">
        <v>87</v>
      </c>
      <c r="R37" s="186"/>
      <c r="S37" s="278">
        <v>4.4800000000000004</v>
      </c>
      <c r="T37" s="186">
        <v>2.2000000000000002</v>
      </c>
      <c r="U37" s="278">
        <v>26173.67</v>
      </c>
      <c r="V37" s="152">
        <v>14.4</v>
      </c>
      <c r="W37" s="292"/>
    </row>
    <row r="38" spans="1:23" ht="24.95" customHeight="1" x14ac:dyDescent="0.15">
      <c r="A38" s="362"/>
      <c r="B38" s="124" t="s">
        <v>84</v>
      </c>
      <c r="C38" s="151">
        <v>6247.27</v>
      </c>
      <c r="D38" s="186">
        <v>21.2</v>
      </c>
      <c r="E38" s="151">
        <v>18824.11</v>
      </c>
      <c r="F38" s="186">
        <v>46.5</v>
      </c>
      <c r="G38" s="278">
        <v>9305.9</v>
      </c>
      <c r="H38" s="186">
        <v>41.8</v>
      </c>
      <c r="I38" s="278">
        <v>23277.94</v>
      </c>
      <c r="J38" s="186">
        <v>32.4</v>
      </c>
      <c r="K38" s="278">
        <v>3316.55</v>
      </c>
      <c r="L38" s="186">
        <v>26.3</v>
      </c>
      <c r="M38" s="278">
        <v>609.38</v>
      </c>
      <c r="N38" s="186">
        <v>15.2</v>
      </c>
      <c r="O38" s="278">
        <v>35.369999999999997</v>
      </c>
      <c r="P38" s="186">
        <v>5.0999999999999996</v>
      </c>
      <c r="Q38" s="278">
        <v>7.01</v>
      </c>
      <c r="R38" s="186">
        <v>3.9</v>
      </c>
      <c r="S38" s="278">
        <v>2.17</v>
      </c>
      <c r="T38" s="186">
        <v>1</v>
      </c>
      <c r="U38" s="278">
        <v>61625.7</v>
      </c>
      <c r="V38" s="152">
        <v>33.9</v>
      </c>
      <c r="W38" s="292"/>
    </row>
    <row r="39" spans="1:23" ht="24.95" customHeight="1" x14ac:dyDescent="0.15">
      <c r="A39" s="362"/>
      <c r="B39" s="125" t="s">
        <v>76</v>
      </c>
      <c r="C39" s="156">
        <v>3110.06</v>
      </c>
      <c r="D39" s="187">
        <v>10.6</v>
      </c>
      <c r="E39" s="156">
        <v>358.68</v>
      </c>
      <c r="F39" s="187">
        <v>0.9</v>
      </c>
      <c r="G39" s="279">
        <v>179.2</v>
      </c>
      <c r="H39" s="187">
        <v>0.8</v>
      </c>
      <c r="I39" s="279">
        <v>302.64999999999998</v>
      </c>
      <c r="J39" s="187">
        <v>0.4</v>
      </c>
      <c r="K39" s="279">
        <v>9.26</v>
      </c>
      <c r="L39" s="187">
        <v>0.1</v>
      </c>
      <c r="M39" s="279">
        <v>5.71</v>
      </c>
      <c r="N39" s="187">
        <v>0.1</v>
      </c>
      <c r="O39" s="279">
        <v>2.95</v>
      </c>
      <c r="P39" s="187">
        <v>0.4</v>
      </c>
      <c r="Q39" s="279" t="s">
        <v>87</v>
      </c>
      <c r="R39" s="187"/>
      <c r="S39" s="279" t="s">
        <v>87</v>
      </c>
      <c r="T39" s="187"/>
      <c r="U39" s="279">
        <v>3968.51</v>
      </c>
      <c r="V39" s="157">
        <v>2.2000000000000002</v>
      </c>
      <c r="W39" s="292"/>
    </row>
    <row r="40" spans="1:23" ht="24.95" customHeight="1" x14ac:dyDescent="0.15">
      <c r="A40" s="363"/>
      <c r="B40" s="126"/>
      <c r="C40" s="162">
        <v>29410</v>
      </c>
      <c r="D40" s="188">
        <v>100</v>
      </c>
      <c r="E40" s="162">
        <v>40524.92</v>
      </c>
      <c r="F40" s="188">
        <v>100</v>
      </c>
      <c r="G40" s="280">
        <v>22279.72</v>
      </c>
      <c r="H40" s="188">
        <v>100</v>
      </c>
      <c r="I40" s="280">
        <v>71758.28</v>
      </c>
      <c r="J40" s="188">
        <v>100</v>
      </c>
      <c r="K40" s="280">
        <v>12591.51</v>
      </c>
      <c r="L40" s="188">
        <v>100</v>
      </c>
      <c r="M40" s="280">
        <v>4014.48</v>
      </c>
      <c r="N40" s="188">
        <v>100</v>
      </c>
      <c r="O40" s="280">
        <v>700</v>
      </c>
      <c r="P40" s="188">
        <v>100</v>
      </c>
      <c r="Q40" s="280">
        <v>180.96</v>
      </c>
      <c r="R40" s="188">
        <v>100</v>
      </c>
      <c r="S40" s="280">
        <v>207.65</v>
      </c>
      <c r="T40" s="188">
        <v>100</v>
      </c>
      <c r="U40" s="280">
        <v>181667.52</v>
      </c>
      <c r="V40" s="163">
        <v>100</v>
      </c>
      <c r="W40" s="292"/>
    </row>
    <row r="41" spans="1:23" ht="24.95" customHeight="1" x14ac:dyDescent="0.15">
      <c r="A41" s="361" t="s">
        <v>77</v>
      </c>
      <c r="B41" s="123" t="s">
        <v>18</v>
      </c>
      <c r="C41" s="177"/>
      <c r="D41" s="281">
        <f>D36-D46</f>
        <v>12.200000000000003</v>
      </c>
      <c r="E41" s="177"/>
      <c r="F41" s="281">
        <f>F36-F46</f>
        <v>-1.6000000000000014</v>
      </c>
      <c r="G41" s="177"/>
      <c r="H41" s="281">
        <f>H36-H46</f>
        <v>3</v>
      </c>
      <c r="I41" s="177"/>
      <c r="J41" s="281">
        <f>J36-J46</f>
        <v>-2.6000000000000014</v>
      </c>
      <c r="K41" s="177"/>
      <c r="L41" s="281">
        <f>L36-L46</f>
        <v>-1.5</v>
      </c>
      <c r="M41" s="177"/>
      <c r="N41" s="281">
        <f>N36-N46</f>
        <v>0</v>
      </c>
      <c r="O41" s="177"/>
      <c r="P41" s="281">
        <f>P36-P46</f>
        <v>0.79999999999999716</v>
      </c>
      <c r="Q41" s="177"/>
      <c r="R41" s="281">
        <f>R36-R46</f>
        <v>1.5999999999999943</v>
      </c>
      <c r="S41" s="177"/>
      <c r="T41" s="281">
        <f>T36-T46</f>
        <v>-0.40000000000000568</v>
      </c>
      <c r="U41" s="177"/>
      <c r="V41" s="282">
        <f>V36-V46</f>
        <v>1.1000000000000014</v>
      </c>
      <c r="W41" s="292"/>
    </row>
    <row r="42" spans="1:23" ht="24.95" customHeight="1" x14ac:dyDescent="0.15">
      <c r="A42" s="362"/>
      <c r="B42" s="124" t="s">
        <v>83</v>
      </c>
      <c r="C42" s="151"/>
      <c r="D42" s="283">
        <f>D37-D47</f>
        <v>-1.5</v>
      </c>
      <c r="E42" s="151"/>
      <c r="F42" s="283">
        <f>F37-F47</f>
        <v>0.69999999999999929</v>
      </c>
      <c r="G42" s="151"/>
      <c r="H42" s="283">
        <f>H37-H47</f>
        <v>2</v>
      </c>
      <c r="I42" s="151"/>
      <c r="J42" s="283">
        <f>J37-J47</f>
        <v>1.5000000000000018</v>
      </c>
      <c r="K42" s="151"/>
      <c r="L42" s="283">
        <f>L37-L47</f>
        <v>0.79999999999999893</v>
      </c>
      <c r="M42" s="151"/>
      <c r="N42" s="283">
        <f>N37-N47</f>
        <v>1.2999999999999989</v>
      </c>
      <c r="O42" s="151"/>
      <c r="P42" s="283">
        <f>P37-P47</f>
        <v>-2.2999999999999998</v>
      </c>
      <c r="Q42" s="151"/>
      <c r="R42" s="283">
        <f>R37-R47</f>
        <v>-1</v>
      </c>
      <c r="S42" s="151"/>
      <c r="T42" s="283">
        <f>T37-T47</f>
        <v>1.3000000000000003</v>
      </c>
      <c r="U42" s="151"/>
      <c r="V42" s="284">
        <f>V37-V47</f>
        <v>0.80000000000000071</v>
      </c>
      <c r="W42" s="292"/>
    </row>
    <row r="43" spans="1:23" ht="24.95" customHeight="1" x14ac:dyDescent="0.15">
      <c r="A43" s="362"/>
      <c r="B43" s="124" t="s">
        <v>84</v>
      </c>
      <c r="C43" s="151"/>
      <c r="D43" s="283">
        <f>D38-D48</f>
        <v>-2.3000000000000007</v>
      </c>
      <c r="E43" s="151"/>
      <c r="F43" s="283">
        <f>F38-F48</f>
        <v>1.2999999999999972</v>
      </c>
      <c r="G43" s="151"/>
      <c r="H43" s="283">
        <f>H38-H48</f>
        <v>-4.3000000000000043</v>
      </c>
      <c r="I43" s="151"/>
      <c r="J43" s="283">
        <f>J38-J48</f>
        <v>1.0999999999999979</v>
      </c>
      <c r="K43" s="151"/>
      <c r="L43" s="283">
        <f>L38-L48</f>
        <v>0.80000000000000071</v>
      </c>
      <c r="M43" s="151"/>
      <c r="N43" s="283">
        <f>N38-N48</f>
        <v>-1.3000000000000007</v>
      </c>
      <c r="O43" s="151"/>
      <c r="P43" s="283">
        <f>P38-P48</f>
        <v>1.2999999999999998</v>
      </c>
      <c r="Q43" s="151"/>
      <c r="R43" s="283">
        <f>R38-R48</f>
        <v>-0.50000000000000044</v>
      </c>
      <c r="S43" s="151"/>
      <c r="T43" s="283">
        <f>T38-T48</f>
        <v>-0.89999999999999991</v>
      </c>
      <c r="U43" s="151"/>
      <c r="V43" s="284">
        <f>V38-V48</f>
        <v>-0.30000000000000426</v>
      </c>
      <c r="W43" s="292"/>
    </row>
    <row r="44" spans="1:23" ht="24.95" customHeight="1" x14ac:dyDescent="0.15">
      <c r="A44" s="362"/>
      <c r="B44" s="125" t="s">
        <v>76</v>
      </c>
      <c r="C44" s="156"/>
      <c r="D44" s="285">
        <f>D39-D49</f>
        <v>-8.4</v>
      </c>
      <c r="E44" s="156"/>
      <c r="F44" s="285">
        <f>F39-F49</f>
        <v>-0.29999999999999993</v>
      </c>
      <c r="G44" s="156"/>
      <c r="H44" s="285">
        <f>H39-H49</f>
        <v>-0.7</v>
      </c>
      <c r="I44" s="156"/>
      <c r="J44" s="285">
        <f>J39-J49</f>
        <v>0.10000000000000003</v>
      </c>
      <c r="K44" s="156"/>
      <c r="L44" s="285">
        <f>L39-L49</f>
        <v>-0.19999999999999998</v>
      </c>
      <c r="M44" s="156"/>
      <c r="N44" s="285">
        <f>N39-N49</f>
        <v>0</v>
      </c>
      <c r="O44" s="156"/>
      <c r="P44" s="285">
        <f>P39-P49</f>
        <v>0.2</v>
      </c>
      <c r="Q44" s="156"/>
      <c r="R44" s="285">
        <f>R39-R49</f>
        <v>0</v>
      </c>
      <c r="S44" s="156"/>
      <c r="T44" s="285">
        <f>T39-T49</f>
        <v>0</v>
      </c>
      <c r="U44" s="156"/>
      <c r="V44" s="286">
        <f>V39-V49</f>
        <v>-1.5999999999999996</v>
      </c>
      <c r="W44" s="292"/>
    </row>
    <row r="45" spans="1:23" ht="24.95" customHeight="1" x14ac:dyDescent="0.15">
      <c r="A45" s="363"/>
      <c r="B45" s="126"/>
      <c r="C45" s="287" t="s">
        <v>80</v>
      </c>
      <c r="D45" s="288" t="s">
        <v>81</v>
      </c>
      <c r="E45" s="287" t="s">
        <v>81</v>
      </c>
      <c r="F45" s="288" t="s">
        <v>81</v>
      </c>
      <c r="G45" s="287" t="s">
        <v>81</v>
      </c>
      <c r="H45" s="288" t="s">
        <v>80</v>
      </c>
      <c r="I45" s="287" t="s">
        <v>81</v>
      </c>
      <c r="J45" s="288" t="s">
        <v>81</v>
      </c>
      <c r="K45" s="287" t="s">
        <v>81</v>
      </c>
      <c r="L45" s="288" t="s">
        <v>81</v>
      </c>
      <c r="M45" s="287" t="s">
        <v>80</v>
      </c>
      <c r="N45" s="288" t="s">
        <v>81</v>
      </c>
      <c r="O45" s="287" t="s">
        <v>80</v>
      </c>
      <c r="P45" s="288" t="s">
        <v>137</v>
      </c>
      <c r="Q45" s="287" t="s">
        <v>81</v>
      </c>
      <c r="R45" s="288" t="s">
        <v>80</v>
      </c>
      <c r="S45" s="287" t="s">
        <v>137</v>
      </c>
      <c r="T45" s="288" t="s">
        <v>169</v>
      </c>
      <c r="U45" s="287" t="s">
        <v>81</v>
      </c>
      <c r="V45" s="289" t="s">
        <v>81</v>
      </c>
      <c r="W45" s="292"/>
    </row>
    <row r="46" spans="1:23" ht="24.95" customHeight="1" x14ac:dyDescent="0.15">
      <c r="A46" s="361" t="s">
        <v>141</v>
      </c>
      <c r="B46" s="123" t="s">
        <v>18</v>
      </c>
      <c r="C46" s="177">
        <v>18166</v>
      </c>
      <c r="D46" s="191">
        <v>51.3</v>
      </c>
      <c r="E46" s="177">
        <v>18624</v>
      </c>
      <c r="F46" s="191">
        <v>38.1</v>
      </c>
      <c r="G46" s="277">
        <v>9929</v>
      </c>
      <c r="H46" s="191">
        <v>36.299999999999997</v>
      </c>
      <c r="I46" s="277">
        <v>43020</v>
      </c>
      <c r="J46" s="191">
        <v>53.2</v>
      </c>
      <c r="K46" s="277">
        <v>8581</v>
      </c>
      <c r="L46" s="191">
        <v>60.5</v>
      </c>
      <c r="M46" s="277">
        <v>3200</v>
      </c>
      <c r="N46" s="191">
        <v>74.099999999999994</v>
      </c>
      <c r="O46" s="277">
        <v>760</v>
      </c>
      <c r="P46" s="191">
        <v>92</v>
      </c>
      <c r="Q46" s="277">
        <v>201</v>
      </c>
      <c r="R46" s="191">
        <v>94.5</v>
      </c>
      <c r="S46" s="277">
        <v>242</v>
      </c>
      <c r="T46" s="191">
        <v>97.2</v>
      </c>
      <c r="U46" s="277">
        <v>102724</v>
      </c>
      <c r="V46" s="178">
        <v>48.4</v>
      </c>
      <c r="W46" s="292"/>
    </row>
    <row r="47" spans="1:23" ht="24.95" customHeight="1" x14ac:dyDescent="0.15">
      <c r="A47" s="362"/>
      <c r="B47" s="124" t="s">
        <v>78</v>
      </c>
      <c r="C47" s="151">
        <v>2187</v>
      </c>
      <c r="D47" s="186">
        <v>6.2</v>
      </c>
      <c r="E47" s="151">
        <v>7556</v>
      </c>
      <c r="F47" s="186">
        <v>15.5</v>
      </c>
      <c r="G47" s="278">
        <v>4416</v>
      </c>
      <c r="H47" s="186">
        <v>16.100000000000001</v>
      </c>
      <c r="I47" s="278">
        <v>12215</v>
      </c>
      <c r="J47" s="186">
        <v>15.1</v>
      </c>
      <c r="K47" s="278">
        <v>1954</v>
      </c>
      <c r="L47" s="186">
        <v>13.8</v>
      </c>
      <c r="M47" s="278">
        <v>404</v>
      </c>
      <c r="N47" s="186">
        <v>9.3000000000000007</v>
      </c>
      <c r="O47" s="278">
        <v>34</v>
      </c>
      <c r="P47" s="186">
        <v>4.0999999999999996</v>
      </c>
      <c r="Q47" s="278">
        <v>2</v>
      </c>
      <c r="R47" s="186">
        <v>1</v>
      </c>
      <c r="S47" s="278">
        <v>2</v>
      </c>
      <c r="T47" s="186">
        <v>0.9</v>
      </c>
      <c r="U47" s="278">
        <v>28770</v>
      </c>
      <c r="V47" s="152">
        <v>13.6</v>
      </c>
      <c r="W47" s="292"/>
    </row>
    <row r="48" spans="1:23" ht="24.95" customHeight="1" x14ac:dyDescent="0.15">
      <c r="A48" s="362"/>
      <c r="B48" s="124" t="s">
        <v>122</v>
      </c>
      <c r="C48" s="151">
        <v>8306</v>
      </c>
      <c r="D48" s="186">
        <v>23.5</v>
      </c>
      <c r="E48" s="151">
        <v>22068</v>
      </c>
      <c r="F48" s="186">
        <v>45.2</v>
      </c>
      <c r="G48" s="278">
        <v>12597</v>
      </c>
      <c r="H48" s="186">
        <v>46.1</v>
      </c>
      <c r="I48" s="278">
        <v>25300</v>
      </c>
      <c r="J48" s="186">
        <v>31.3</v>
      </c>
      <c r="K48" s="278">
        <v>3612</v>
      </c>
      <c r="L48" s="186">
        <v>25.5</v>
      </c>
      <c r="M48" s="278">
        <v>715</v>
      </c>
      <c r="N48" s="186">
        <v>16.5</v>
      </c>
      <c r="O48" s="278">
        <v>31</v>
      </c>
      <c r="P48" s="186">
        <v>3.8</v>
      </c>
      <c r="Q48" s="278">
        <v>9</v>
      </c>
      <c r="R48" s="186">
        <v>4.4000000000000004</v>
      </c>
      <c r="S48" s="278">
        <v>5</v>
      </c>
      <c r="T48" s="186">
        <v>1.9</v>
      </c>
      <c r="U48" s="278">
        <v>72643</v>
      </c>
      <c r="V48" s="152">
        <v>34.200000000000003</v>
      </c>
      <c r="W48" s="292"/>
    </row>
    <row r="49" spans="1:25" ht="24.95" customHeight="1" x14ac:dyDescent="0.15">
      <c r="A49" s="362"/>
      <c r="B49" s="125" t="s">
        <v>76</v>
      </c>
      <c r="C49" s="156">
        <v>6725</v>
      </c>
      <c r="D49" s="187">
        <v>19</v>
      </c>
      <c r="E49" s="156">
        <v>589</v>
      </c>
      <c r="F49" s="187">
        <v>1.2</v>
      </c>
      <c r="G49" s="279">
        <v>405</v>
      </c>
      <c r="H49" s="187">
        <v>1.5</v>
      </c>
      <c r="I49" s="279">
        <v>278</v>
      </c>
      <c r="J49" s="187">
        <v>0.3</v>
      </c>
      <c r="K49" s="279">
        <v>45</v>
      </c>
      <c r="L49" s="187">
        <v>0.3</v>
      </c>
      <c r="M49" s="279">
        <v>3</v>
      </c>
      <c r="N49" s="187">
        <v>0.1</v>
      </c>
      <c r="O49" s="279">
        <v>2</v>
      </c>
      <c r="P49" s="187">
        <v>0.2</v>
      </c>
      <c r="Q49" s="279" t="s">
        <v>87</v>
      </c>
      <c r="R49" s="187"/>
      <c r="S49" s="279" t="s">
        <v>87</v>
      </c>
      <c r="T49" s="187"/>
      <c r="U49" s="279">
        <v>8047</v>
      </c>
      <c r="V49" s="157">
        <v>3.8</v>
      </c>
      <c r="W49" s="292"/>
    </row>
    <row r="50" spans="1:25" ht="24.95" customHeight="1" x14ac:dyDescent="0.15">
      <c r="A50" s="363"/>
      <c r="B50" s="126"/>
      <c r="C50" s="162">
        <v>35385</v>
      </c>
      <c r="D50" s="188">
        <v>100</v>
      </c>
      <c r="E50" s="162">
        <v>48838</v>
      </c>
      <c r="F50" s="188">
        <v>100</v>
      </c>
      <c r="G50" s="280">
        <v>27347</v>
      </c>
      <c r="H50" s="188">
        <v>100</v>
      </c>
      <c r="I50" s="280">
        <v>80813</v>
      </c>
      <c r="J50" s="188">
        <v>100</v>
      </c>
      <c r="K50" s="280">
        <v>14192</v>
      </c>
      <c r="L50" s="188">
        <v>100</v>
      </c>
      <c r="M50" s="280">
        <v>4321</v>
      </c>
      <c r="N50" s="188">
        <v>100</v>
      </c>
      <c r="O50" s="280">
        <v>826</v>
      </c>
      <c r="P50" s="188">
        <v>100</v>
      </c>
      <c r="Q50" s="280">
        <v>213</v>
      </c>
      <c r="R50" s="188">
        <v>100</v>
      </c>
      <c r="S50" s="280">
        <v>249</v>
      </c>
      <c r="T50" s="188">
        <v>100</v>
      </c>
      <c r="U50" s="280">
        <v>212184</v>
      </c>
      <c r="V50" s="163">
        <v>100</v>
      </c>
      <c r="W50" s="292"/>
    </row>
    <row r="51" spans="1:25" ht="24.95" customHeight="1" x14ac:dyDescent="0.15">
      <c r="A51" s="361" t="s">
        <v>77</v>
      </c>
      <c r="B51" s="123" t="s">
        <v>18</v>
      </c>
      <c r="C51" s="177"/>
      <c r="D51" s="281">
        <f>D46-D56</f>
        <v>13.921916759338593</v>
      </c>
      <c r="E51" s="177"/>
      <c r="F51" s="281">
        <f>F46-F56</f>
        <v>6.7441423219656365</v>
      </c>
      <c r="G51" s="177"/>
      <c r="H51" s="281">
        <f>H46-H56</f>
        <v>1.4326420684082919</v>
      </c>
      <c r="I51" s="177"/>
      <c r="J51" s="281">
        <f>J46-J56</f>
        <v>3.0285919814766942</v>
      </c>
      <c r="K51" s="177"/>
      <c r="L51" s="281">
        <f>L46-L56</f>
        <v>-7.1069773780321555</v>
      </c>
      <c r="M51" s="177"/>
      <c r="N51" s="281">
        <f>N46-N56</f>
        <v>-2.2619990995047345</v>
      </c>
      <c r="O51" s="177"/>
      <c r="P51" s="281">
        <f>P46-P56</f>
        <v>2.6295149638802968</v>
      </c>
      <c r="Q51" s="177"/>
      <c r="R51" s="281">
        <f>R46-R56</f>
        <v>1.4444444444444429</v>
      </c>
      <c r="S51" s="177"/>
      <c r="T51" s="281">
        <f>T46-T56</f>
        <v>-1.026950354609923</v>
      </c>
      <c r="U51" s="177"/>
      <c r="V51" s="282">
        <f>V46-V56</f>
        <v>5.3732275558141112</v>
      </c>
      <c r="W51" s="292"/>
    </row>
    <row r="52" spans="1:25" ht="24.95" customHeight="1" x14ac:dyDescent="0.15">
      <c r="A52" s="362"/>
      <c r="B52" s="124" t="s">
        <v>78</v>
      </c>
      <c r="C52" s="151"/>
      <c r="D52" s="283">
        <f>D47-D57</f>
        <v>-5.3727489836472015</v>
      </c>
      <c r="E52" s="151"/>
      <c r="F52" s="283">
        <f>F47-F57</f>
        <v>-1.8399933165661224</v>
      </c>
      <c r="G52" s="151"/>
      <c r="H52" s="283">
        <f>H47-H57</f>
        <v>0.10888769189334901</v>
      </c>
      <c r="I52" s="151"/>
      <c r="J52" s="283">
        <f>J47-J57</f>
        <v>-0.9347986377277504</v>
      </c>
      <c r="K52" s="151"/>
      <c r="L52" s="283">
        <f>L47-L57</f>
        <v>2.6116653038975208</v>
      </c>
      <c r="M52" s="151"/>
      <c r="N52" s="283">
        <f>N47-N57</f>
        <v>-0.22273750562809447</v>
      </c>
      <c r="O52" s="151"/>
      <c r="P52" s="283">
        <f>P47-P57</f>
        <v>-0.23436532507740004</v>
      </c>
      <c r="Q52" s="151"/>
      <c r="R52" s="283">
        <f>R47-R57</f>
        <v>-1.3148148148148149</v>
      </c>
      <c r="S52" s="151"/>
      <c r="T52" s="283">
        <f>T47-T57</f>
        <v>0.19078014184397163</v>
      </c>
      <c r="U52" s="151"/>
      <c r="V52" s="284">
        <f>V47-V57</f>
        <v>-1.2768563197551863</v>
      </c>
      <c r="W52" s="292"/>
    </row>
    <row r="53" spans="1:25" ht="24.95" customHeight="1" x14ac:dyDescent="0.15">
      <c r="A53" s="362"/>
      <c r="B53" s="124" t="s">
        <v>92</v>
      </c>
      <c r="C53" s="151"/>
      <c r="D53" s="283">
        <f>D48-D58</f>
        <v>6.4763185240552019</v>
      </c>
      <c r="E53" s="151"/>
      <c r="F53" s="283">
        <f>F48-F58</f>
        <v>-1.4151925004836698</v>
      </c>
      <c r="G53" s="151"/>
      <c r="H53" s="283">
        <f>H48-H58</f>
        <v>1.4965795852410437</v>
      </c>
      <c r="I53" s="151"/>
      <c r="J53" s="283">
        <f>J48-J58</f>
        <v>-0.66281850981802393</v>
      </c>
      <c r="K53" s="151"/>
      <c r="L53" s="283">
        <f>L48-L58</f>
        <v>4.7790951212864563</v>
      </c>
      <c r="M53" s="151"/>
      <c r="N53" s="283">
        <f>N48-N58</f>
        <v>2.9925709140026999</v>
      </c>
      <c r="O53" s="151"/>
      <c r="P53" s="283">
        <f>P48-P58</f>
        <v>-1.0503611971104236</v>
      </c>
      <c r="Q53" s="151"/>
      <c r="R53" s="283">
        <f>R48-R58</f>
        <v>-0.22962962962962941</v>
      </c>
      <c r="S53" s="151"/>
      <c r="T53" s="283">
        <f>T48-T58</f>
        <v>0.83617021276595738</v>
      </c>
      <c r="U53" s="151"/>
      <c r="V53" s="284">
        <f>V48-V58</f>
        <v>1.8339917200269369</v>
      </c>
      <c r="W53" s="292"/>
    </row>
    <row r="54" spans="1:25" ht="24.95" customHeight="1" x14ac:dyDescent="0.15">
      <c r="A54" s="362"/>
      <c r="B54" s="125" t="s">
        <v>76</v>
      </c>
      <c r="C54" s="156"/>
      <c r="D54" s="285">
        <f>D49-D59</f>
        <v>-15.023663245401345</v>
      </c>
      <c r="E54" s="156"/>
      <c r="F54" s="285">
        <f>F49-F59</f>
        <v>-3.4889565049158415</v>
      </c>
      <c r="G54" s="156"/>
      <c r="H54" s="285">
        <f>H49-H59</f>
        <v>-3.0381093455426882</v>
      </c>
      <c r="I54" s="156"/>
      <c r="J54" s="285">
        <f>J49-J59</f>
        <v>-1.5320988209376301</v>
      </c>
      <c r="K54" s="156"/>
      <c r="L54" s="285">
        <f>L49-L59</f>
        <v>-0.18378304715181243</v>
      </c>
      <c r="M54" s="156"/>
      <c r="N54" s="285">
        <f>N49-N59</f>
        <v>-0.50783430886987846</v>
      </c>
      <c r="O54" s="156"/>
      <c r="P54" s="285">
        <f>P49-P59</f>
        <v>-1.1415892672858616</v>
      </c>
      <c r="Q54" s="156"/>
      <c r="R54" s="285">
        <f>R49-R59</f>
        <v>-0.46296296296296291</v>
      </c>
      <c r="S54" s="156"/>
      <c r="T54" s="285">
        <f>T49-T59</f>
        <v>0</v>
      </c>
      <c r="U54" s="156"/>
      <c r="V54" s="286">
        <f>V49-V59</f>
        <v>-5.9299644973243497</v>
      </c>
      <c r="W54" s="292"/>
    </row>
    <row r="55" spans="1:25" ht="24.95" customHeight="1" x14ac:dyDescent="0.15">
      <c r="A55" s="363"/>
      <c r="B55" s="126"/>
      <c r="C55" s="287" t="s">
        <v>81</v>
      </c>
      <c r="D55" s="288" t="s">
        <v>80</v>
      </c>
      <c r="E55" s="287" t="s">
        <v>80</v>
      </c>
      <c r="F55" s="288" t="s">
        <v>169</v>
      </c>
      <c r="G55" s="287" t="s">
        <v>80</v>
      </c>
      <c r="H55" s="288" t="s">
        <v>80</v>
      </c>
      <c r="I55" s="287" t="s">
        <v>80</v>
      </c>
      <c r="J55" s="288" t="s">
        <v>81</v>
      </c>
      <c r="K55" s="287" t="s">
        <v>81</v>
      </c>
      <c r="L55" s="288" t="s">
        <v>81</v>
      </c>
      <c r="M55" s="287" t="s">
        <v>81</v>
      </c>
      <c r="N55" s="288" t="s">
        <v>81</v>
      </c>
      <c r="O55" s="287" t="s">
        <v>81</v>
      </c>
      <c r="P55" s="288" t="s">
        <v>81</v>
      </c>
      <c r="Q55" s="287" t="s">
        <v>81</v>
      </c>
      <c r="R55" s="288" t="s">
        <v>81</v>
      </c>
      <c r="S55" s="287" t="s">
        <v>81</v>
      </c>
      <c r="T55" s="288" t="s">
        <v>137</v>
      </c>
      <c r="U55" s="287" t="s">
        <v>81</v>
      </c>
      <c r="V55" s="289" t="s">
        <v>81</v>
      </c>
      <c r="W55" s="292"/>
    </row>
    <row r="56" spans="1:25" ht="24.95" customHeight="1" x14ac:dyDescent="0.15">
      <c r="A56" s="364" t="s">
        <v>171</v>
      </c>
      <c r="B56" s="123" t="s">
        <v>18</v>
      </c>
      <c r="C56" s="177">
        <v>20503.482421875</v>
      </c>
      <c r="D56" s="191">
        <f>IF(ROUND(C60,0)=0,"",ROUND(C56,0)/ROUND(C60,0)*100)</f>
        <v>37.378083240661404</v>
      </c>
      <c r="E56" s="177">
        <v>17827.80859375</v>
      </c>
      <c r="F56" s="191">
        <f>IF(ROUND(E60,0)=0,"",ROUND(E56,0)/ROUND(E60,0)*100)</f>
        <v>31.355857678034365</v>
      </c>
      <c r="G56" s="277">
        <v>10357.3154296875</v>
      </c>
      <c r="H56" s="191">
        <f>IF(ROUND(G60,0)=0,"",ROUND(G56,0)/ROUND(G60,0)*100)</f>
        <v>34.867357931591705</v>
      </c>
      <c r="I56" s="277">
        <v>44636.578125</v>
      </c>
      <c r="J56" s="191">
        <f>IF(ROUND(I60,0)=0,"",ROUND(I56,0)/ROUND(I60,0)*100)</f>
        <v>50.171408018523309</v>
      </c>
      <c r="K56" s="277">
        <v>9922.486328125</v>
      </c>
      <c r="L56" s="191">
        <f>IF(ROUND(K60,0)=0,"",ROUND(K56,0)/ROUND(K60,0)*100)</f>
        <v>67.606977378032155</v>
      </c>
      <c r="M56" s="277">
        <v>3391.671142578125</v>
      </c>
      <c r="N56" s="191">
        <f>IF(ROUND(M60,0)=0,"",ROUND(M56,0)/ROUND(M60,0)*100)</f>
        <v>76.361999099504729</v>
      </c>
      <c r="O56" s="277">
        <v>866.28302001953125</v>
      </c>
      <c r="P56" s="191">
        <f>IF(ROUND(O60,0)=0,"",ROUND(O56,0)/ROUND(O60,0)*100)</f>
        <v>89.370485036119703</v>
      </c>
      <c r="Q56" s="277">
        <v>201.1337890625</v>
      </c>
      <c r="R56" s="191">
        <f>IF(ROUND(Q60,0)=0,"",ROUND(Q56,0)/ROUND(Q60,0)*100)</f>
        <v>93.055555555555557</v>
      </c>
      <c r="S56" s="277">
        <v>276.5303955078125</v>
      </c>
      <c r="T56" s="191">
        <f>IF(ROUND(S60,0)=0,"",ROUND(S56,0)/ROUND(S60,0)*100)</f>
        <v>98.226950354609926</v>
      </c>
      <c r="U56" s="277">
        <v>107983.2890625</v>
      </c>
      <c r="V56" s="178">
        <f>IF(ROUND(U60,0)=0,"",ROUND(U56,0)/ROUND(U60,0)*100)</f>
        <v>43.026772444185887</v>
      </c>
      <c r="W56" s="292"/>
    </row>
    <row r="57" spans="1:25" ht="24.95" customHeight="1" x14ac:dyDescent="0.15">
      <c r="A57" s="365"/>
      <c r="B57" s="124" t="s">
        <v>78</v>
      </c>
      <c r="C57" s="151">
        <v>6347.59814453125</v>
      </c>
      <c r="D57" s="186">
        <f>IF(ROUND(C60,0)=0,"",ROUND(C57,0)/ROUND(C60,0)*100)</f>
        <v>11.572748983647202</v>
      </c>
      <c r="E57" s="151">
        <v>9859.21875</v>
      </c>
      <c r="F57" s="186">
        <f>IF(ROUND(E60,0)=0,"",ROUND(E57,0)/ROUND(E60,0)*100)</f>
        <v>17.339993316566122</v>
      </c>
      <c r="G57" s="278">
        <v>4749.5791015625</v>
      </c>
      <c r="H57" s="186">
        <f>IF(ROUND(G60,0)=0,"",ROUND(G57,0)/ROUND(G60,0)*100)</f>
        <v>15.991112308106652</v>
      </c>
      <c r="I57" s="278">
        <v>14265.7666015625</v>
      </c>
      <c r="J57" s="186">
        <f>IF(ROUND(I60,0)=0,"",ROUND(I57,0)/ROUND(I60,0)*100)</f>
        <v>16.03479863772775</v>
      </c>
      <c r="K57" s="278">
        <v>1642.343505859375</v>
      </c>
      <c r="L57" s="186">
        <f>IF(ROUND(K60,0)=0,"",ROUND(K57,0)/ROUND(K60,0)*100)</f>
        <v>11.18833469610248</v>
      </c>
      <c r="M57" s="278">
        <v>423.200439453125</v>
      </c>
      <c r="N57" s="186">
        <f>IF(ROUND(M60,0)=0,"",ROUND(M57,0)/ROUND(M60,0)*100)</f>
        <v>9.5227375056280952</v>
      </c>
      <c r="O57" s="278">
        <v>41.835559844970703</v>
      </c>
      <c r="P57" s="186">
        <f>IF(ROUND(O60,0)=0,"",ROUND(O57,0)/ROUND(O60,0)*100)</f>
        <v>4.3343653250773997</v>
      </c>
      <c r="Q57" s="278">
        <v>4.5</v>
      </c>
      <c r="R57" s="186">
        <f>IF(ROUND(Q60,0)=0,"",ROUND(Q57,0)/ROUND(Q60,0)*100)</f>
        <v>2.3148148148148149</v>
      </c>
      <c r="S57" s="278">
        <v>1.6666666269302368</v>
      </c>
      <c r="T57" s="186">
        <f>IF(ROUND(S60,0)=0,"",ROUND(S57,0)/ROUND(S60,0)*100)</f>
        <v>0.70921985815602839</v>
      </c>
      <c r="U57" s="278">
        <v>37335.70703125</v>
      </c>
      <c r="V57" s="152">
        <f>IF(ROUND(U60,0)=0,"",ROUND(U57,0)/ROUND(U60,0)*100)</f>
        <v>14.876856319755186</v>
      </c>
      <c r="W57" s="292"/>
    </row>
    <row r="58" spans="1:25" ht="24.95" customHeight="1" x14ac:dyDescent="0.15">
      <c r="A58" s="365"/>
      <c r="B58" s="124" t="s">
        <v>172</v>
      </c>
      <c r="C58" s="151">
        <v>9338.2470703125</v>
      </c>
      <c r="D58" s="186">
        <f>IF(ROUND(C60,0)=0,"",ROUND(C58,0)/ROUND(C60,0)*100)</f>
        <v>17.023681475944798</v>
      </c>
      <c r="E58" s="151">
        <v>26503.759765625</v>
      </c>
      <c r="F58" s="186">
        <f>IF(ROUND(E60,0)=0,"",ROUND(E58,0)/ROUND(E60,0)*100)</f>
        <v>46.615192500483673</v>
      </c>
      <c r="G58" s="278">
        <v>13248.9658203125</v>
      </c>
      <c r="H58" s="186">
        <f>IF(ROUND(G60,0)=0,"",ROUND(G58,0)/ROUND(G60,0)*100)</f>
        <v>44.603420414758958</v>
      </c>
      <c r="I58" s="278">
        <v>28436.560546875</v>
      </c>
      <c r="J58" s="186">
        <f>IF(ROUND(I60,0)=0,"",ROUND(I58,0)/ROUND(I60,0)*100)</f>
        <v>31.962818509818025</v>
      </c>
      <c r="K58" s="278">
        <v>3040.5390625</v>
      </c>
      <c r="L58" s="186">
        <f>IF(ROUND(K60,0)=0,"",ROUND(K58,0)/ROUND(K60,0)*100)</f>
        <v>20.720904878713544</v>
      </c>
      <c r="M58" s="278">
        <v>599.74468994140625</v>
      </c>
      <c r="N58" s="186">
        <f>IF(ROUND(M60,0)=0,"",ROUND(M58,0)/ROUND(M60,0)*100)</f>
        <v>13.5074290859973</v>
      </c>
      <c r="O58" s="278">
        <v>47.346000671386719</v>
      </c>
      <c r="P58" s="186">
        <f>IF(ROUND(O60,0)=0,"",ROUND(O58,0)/ROUND(O60,0)*100)</f>
        <v>4.8503611971104235</v>
      </c>
      <c r="Q58" s="278">
        <v>9.5884323120117188</v>
      </c>
      <c r="R58" s="186">
        <f>IF(ROUND(Q60,0)=0,"",ROUND(Q58,0)/ROUND(Q60,0)*100)</f>
        <v>4.6296296296296298</v>
      </c>
      <c r="S58" s="278">
        <v>3.3483991622924805</v>
      </c>
      <c r="T58" s="186">
        <f>IF(ROUND(S60,0)=0,"",ROUND(S58,0)/ROUND(S60,0)*100)</f>
        <v>1.0638297872340425</v>
      </c>
      <c r="U58" s="278">
        <v>81228.1015625</v>
      </c>
      <c r="V58" s="152">
        <f>IF(ROUND(U60,0)=0,"",ROUND(U58,0)/ROUND(U60,0)*100)</f>
        <v>32.366008279973066</v>
      </c>
      <c r="W58" s="292"/>
    </row>
    <row r="59" spans="1:25" ht="24.95" customHeight="1" x14ac:dyDescent="0.15">
      <c r="A59" s="365"/>
      <c r="B59" s="125" t="s">
        <v>76</v>
      </c>
      <c r="C59" s="156">
        <v>18663.2578125</v>
      </c>
      <c r="D59" s="187">
        <f>IF(ROUND(C60,0)=0,"",ROUND(C59,0)/ROUND(C60,0)*100)</f>
        <v>34.023663245401345</v>
      </c>
      <c r="E59" s="156">
        <v>2666.181396484375</v>
      </c>
      <c r="F59" s="187">
        <f>IF(ROUND(E60,0)=0,"",ROUND(E59,0)/ROUND(E60,0)*100)</f>
        <v>4.6889565049158417</v>
      </c>
      <c r="G59" s="279">
        <v>1347.645263671875</v>
      </c>
      <c r="H59" s="187">
        <f>IF(ROUND(G60,0)=0,"",ROUND(G59,0)/ROUND(G60,0)*100)</f>
        <v>4.5381093455426882</v>
      </c>
      <c r="I59" s="279">
        <v>1630.370361328125</v>
      </c>
      <c r="J59" s="187">
        <f>IF(ROUND(I60,0)=0,"",ROUND(I59,0)/ROUND(I60,0)*100)</f>
        <v>1.8320988209376301</v>
      </c>
      <c r="K59" s="279">
        <v>70.631263732910156</v>
      </c>
      <c r="L59" s="187">
        <f>IF(ROUND(K60,0)=0,"",ROUND(K59,0)/ROUND(K60,0)*100)</f>
        <v>0.48378304715181242</v>
      </c>
      <c r="M59" s="279">
        <v>27.383781433105469</v>
      </c>
      <c r="N59" s="187">
        <f>IF(ROUND(M60,0)=0,"",ROUND(M59,0)/ROUND(M60,0)*100)</f>
        <v>0.60783430886987844</v>
      </c>
      <c r="O59" s="279">
        <v>13.185396194458008</v>
      </c>
      <c r="P59" s="187">
        <f>IF(ROUND(O60,0)=0,"",ROUND(O59,0)/ROUND(O60,0)*100)</f>
        <v>1.3415892672858616</v>
      </c>
      <c r="Q59" s="279">
        <v>0.77777779102325439</v>
      </c>
      <c r="R59" s="187">
        <f>IF(ROUND(Q60,0)=0,"",ROUND(Q59,0)/ROUND(Q60,0)*100)</f>
        <v>0.46296296296296291</v>
      </c>
      <c r="S59" s="279"/>
      <c r="T59" s="187"/>
      <c r="U59" s="279">
        <v>24419.43359375</v>
      </c>
      <c r="V59" s="157">
        <f>IF(ROUND(U60,0)=0,"",ROUND(U59,0)/ROUND(U60,0)*100)</f>
        <v>9.7299644973243495</v>
      </c>
      <c r="W59" s="292"/>
    </row>
    <row r="60" spans="1:25" ht="24.95" customHeight="1" x14ac:dyDescent="0.15">
      <c r="A60" s="366"/>
      <c r="B60" s="126"/>
      <c r="C60" s="162">
        <v>54852.5859375</v>
      </c>
      <c r="D60" s="188">
        <f>IF(ROUND(C60,0)=0,"",ROUND(C60,0)/ROUND(C60,0)*100)</f>
        <v>100</v>
      </c>
      <c r="E60" s="162">
        <v>56856.96875</v>
      </c>
      <c r="F60" s="188">
        <f>IF(ROUND(E60,0)=0,"",ROUND(E60,0)/ROUND(E60,0)*100)</f>
        <v>100</v>
      </c>
      <c r="G60" s="280">
        <v>29703.505859375</v>
      </c>
      <c r="H60" s="188">
        <f>IF(ROUND(G60,0)=0,"",ROUND(G60,0)/ROUND(G60,0)*100)</f>
        <v>100</v>
      </c>
      <c r="I60" s="280">
        <v>88969.2734375</v>
      </c>
      <c r="J60" s="188">
        <f>IF(ROUND(I60,0)=0,"",ROUND(I60,0)/ROUND(I60,0)*100)</f>
        <v>100</v>
      </c>
      <c r="K60" s="280">
        <v>14676</v>
      </c>
      <c r="L60" s="188">
        <f>IF(ROUND(K60,0)=0,"",ROUND(K60,0)/ROUND(K60,0)*100)</f>
        <v>100</v>
      </c>
      <c r="M60" s="280">
        <v>4442</v>
      </c>
      <c r="N60" s="188">
        <f>IF(ROUND(M60,0)=0,"",ROUND(M60,0)/ROUND(M60,0)*100)</f>
        <v>100</v>
      </c>
      <c r="O60" s="280">
        <v>968.64996337890625</v>
      </c>
      <c r="P60" s="188">
        <f>IF(ROUND(O60,0)=0,"",ROUND(O60,0)/ROUND(O60,0)*100)</f>
        <v>100</v>
      </c>
      <c r="Q60" s="280">
        <v>216</v>
      </c>
      <c r="R60" s="188">
        <f>IF(ROUND(Q60,0)=0,"",ROUND(Q60,0)/ROUND(Q60,0)*100)</f>
        <v>100</v>
      </c>
      <c r="S60" s="280">
        <v>281.54547119140625</v>
      </c>
      <c r="T60" s="188">
        <f>IF(ROUND(S60,0)=0,"",ROUND(S60,0)/ROUND(S60,0)*100)</f>
        <v>100</v>
      </c>
      <c r="U60" s="280">
        <v>250966.53125</v>
      </c>
      <c r="V60" s="163">
        <f>IF(ROUND(U60,0)=0,"",ROUND(U60,0)/ROUND(U60,0)*100)</f>
        <v>100</v>
      </c>
      <c r="W60" s="292"/>
    </row>
    <row r="61" spans="1:25" ht="18.75" customHeight="1" x14ac:dyDescent="0.15">
      <c r="A61" s="127"/>
      <c r="B61" s="2"/>
      <c r="C61" s="3"/>
      <c r="D61" s="4"/>
      <c r="E61" s="4"/>
      <c r="F61" s="4"/>
      <c r="G61" s="3"/>
      <c r="H61" s="2"/>
      <c r="I61" s="2"/>
      <c r="J61" s="2"/>
      <c r="K61" s="2"/>
      <c r="L61" s="2"/>
      <c r="M61" s="2"/>
      <c r="N61" s="2"/>
      <c r="O61" s="2"/>
      <c r="P61" s="2"/>
      <c r="Q61" s="2"/>
      <c r="R61" s="128"/>
      <c r="S61" s="129" t="str">
        <f>P102</f>
        <v>（注）無効回答企業 153社を除く</v>
      </c>
      <c r="T61" s="2"/>
      <c r="U61" s="2"/>
      <c r="V61" s="2"/>
    </row>
    <row r="62" spans="1:25" ht="23.25" customHeight="1" x14ac:dyDescent="0.15">
      <c r="A62" s="127"/>
      <c r="B62" s="2"/>
      <c r="C62" s="3"/>
      <c r="D62" s="4"/>
      <c r="E62" s="4"/>
      <c r="F62" s="4"/>
      <c r="G62" s="3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5" ht="17.25" customHeight="1" x14ac:dyDescent="0.15">
      <c r="A63" s="2"/>
      <c r="B63" s="2"/>
      <c r="C63" s="2"/>
      <c r="D63" s="2"/>
      <c r="E63" s="2"/>
      <c r="F63" s="4"/>
      <c r="G63" s="2"/>
      <c r="H63" s="4"/>
      <c r="I63" s="4"/>
      <c r="J63" s="2"/>
      <c r="K63" s="4"/>
      <c r="L63" s="4"/>
      <c r="M63" s="2"/>
      <c r="N63" s="2"/>
      <c r="O63" s="2"/>
      <c r="P63" s="2"/>
      <c r="Q63" s="2"/>
      <c r="R63" s="2"/>
      <c r="S63" s="130" t="s">
        <v>1</v>
      </c>
      <c r="T63" s="2"/>
      <c r="U63" s="2"/>
      <c r="V63" s="2"/>
      <c r="W63" s="2"/>
      <c r="X63" s="2"/>
      <c r="Y63" s="2"/>
    </row>
    <row r="64" spans="1:25" ht="24.95" customHeight="1" x14ac:dyDescent="0.15">
      <c r="A64" s="131"/>
      <c r="B64" s="132" t="s">
        <v>69</v>
      </c>
      <c r="C64" s="357" t="s">
        <v>75</v>
      </c>
      <c r="D64" s="367"/>
      <c r="E64" s="133"/>
      <c r="F64" s="357" t="s">
        <v>138</v>
      </c>
      <c r="G64" s="367"/>
      <c r="H64" s="133"/>
      <c r="I64" s="357" t="s">
        <v>173</v>
      </c>
      <c r="J64" s="367"/>
      <c r="K64" s="133"/>
      <c r="L64" s="357" t="s">
        <v>140</v>
      </c>
      <c r="M64" s="367"/>
      <c r="N64" s="133"/>
      <c r="O64" s="357" t="s">
        <v>174</v>
      </c>
      <c r="P64" s="367"/>
      <c r="Q64" s="133"/>
      <c r="R64" s="357" t="s">
        <v>93</v>
      </c>
      <c r="S64" s="367"/>
      <c r="T64" s="182"/>
      <c r="U64" s="134"/>
      <c r="V64" s="134"/>
      <c r="W64" s="2"/>
      <c r="X64" s="2"/>
      <c r="Y64" s="2"/>
    </row>
    <row r="65" spans="1:25" ht="24.95" customHeight="1" x14ac:dyDescent="0.15">
      <c r="A65" s="354" t="s">
        <v>97</v>
      </c>
      <c r="B65" s="135"/>
      <c r="C65" s="359"/>
      <c r="D65" s="368"/>
      <c r="E65" s="136"/>
      <c r="F65" s="359"/>
      <c r="G65" s="368"/>
      <c r="H65" s="136"/>
      <c r="I65" s="359"/>
      <c r="J65" s="368"/>
      <c r="K65" s="136"/>
      <c r="L65" s="359"/>
      <c r="M65" s="368"/>
      <c r="N65" s="136"/>
      <c r="O65" s="359"/>
      <c r="P65" s="368"/>
      <c r="Q65" s="136"/>
      <c r="R65" s="359"/>
      <c r="S65" s="368"/>
      <c r="T65" s="182"/>
      <c r="U65" s="134"/>
      <c r="V65" s="134"/>
      <c r="W65" s="2"/>
      <c r="X65" s="2"/>
      <c r="Y65" s="2"/>
    </row>
    <row r="66" spans="1:25" ht="24.95" customHeight="1" x14ac:dyDescent="0.15">
      <c r="A66" s="355"/>
      <c r="B66" s="137" t="s">
        <v>7</v>
      </c>
      <c r="C66" s="138"/>
      <c r="D66" s="139"/>
      <c r="E66" s="140" t="s">
        <v>77</v>
      </c>
      <c r="F66" s="138"/>
      <c r="G66" s="139"/>
      <c r="H66" s="140" t="s">
        <v>77</v>
      </c>
      <c r="I66" s="138"/>
      <c r="J66" s="139"/>
      <c r="K66" s="140" t="s">
        <v>77</v>
      </c>
      <c r="L66" s="138"/>
      <c r="M66" s="139"/>
      <c r="N66" s="140" t="s">
        <v>77</v>
      </c>
      <c r="O66" s="138"/>
      <c r="P66" s="139"/>
      <c r="Q66" s="140" t="s">
        <v>77</v>
      </c>
      <c r="R66" s="138"/>
      <c r="S66" s="183"/>
      <c r="T66" s="182"/>
      <c r="U66" s="184"/>
      <c r="V66" s="184"/>
      <c r="W66" s="142"/>
      <c r="X66" s="142"/>
      <c r="Y66" s="142"/>
    </row>
    <row r="67" spans="1:25" ht="24.75" customHeight="1" x14ac:dyDescent="0.15">
      <c r="A67" s="349" t="s">
        <v>98</v>
      </c>
      <c r="B67" s="123" t="s">
        <v>18</v>
      </c>
      <c r="C67" s="143">
        <f>IF('4-1-5'!V6&lt;&gt;"",'4-1-5'!V6,"")</f>
        <v>2201.0465744170747</v>
      </c>
      <c r="D67" s="144">
        <f>IF('4-1-5'!W6&lt;&gt;"",'4-1-5'!W6,"")</f>
        <v>62.100035088114751</v>
      </c>
      <c r="E67" s="145">
        <f>IF(AND(ISNUMBER(D67),ISNUMBER(G67)),D67-G67,"")</f>
        <v>-1.3304383998587213</v>
      </c>
      <c r="F67" s="143">
        <v>2661.7976907484972</v>
      </c>
      <c r="G67" s="144">
        <v>63.430473487973472</v>
      </c>
      <c r="H67" s="145">
        <f>IF(AND(ISNUMBER(G67),ISNUMBER(J67)),G67-J67,"")</f>
        <v>2.4304734879734724</v>
      </c>
      <c r="I67" s="143">
        <v>2586.4899999999998</v>
      </c>
      <c r="J67" s="144">
        <v>61</v>
      </c>
      <c r="K67" s="145">
        <f>J67-M67</f>
        <v>0</v>
      </c>
      <c r="L67" s="143">
        <v>3068.9</v>
      </c>
      <c r="M67" s="144">
        <v>61</v>
      </c>
      <c r="N67" s="145">
        <f>M67-P67</f>
        <v>1.5</v>
      </c>
      <c r="O67" s="143">
        <v>3511</v>
      </c>
      <c r="P67" s="144">
        <v>59.5</v>
      </c>
      <c r="Q67" s="145">
        <f>P67-S67</f>
        <v>-3.1160020065211995</v>
      </c>
      <c r="R67" s="146">
        <v>4993.35205078125</v>
      </c>
      <c r="S67" s="185">
        <f>IF(ROUND(R71,0)=0,"",ROUND(R67,0)/ROUND(R71,0)*100)</f>
        <v>62.6160020065212</v>
      </c>
      <c r="T67" s="293"/>
      <c r="U67" s="294"/>
      <c r="V67" s="294"/>
      <c r="W67" s="294"/>
      <c r="X67" s="134"/>
      <c r="Y67" s="134"/>
    </row>
    <row r="68" spans="1:25" ht="24.75" customHeight="1" x14ac:dyDescent="0.15">
      <c r="A68" s="350"/>
      <c r="B68" s="124" t="s">
        <v>83</v>
      </c>
      <c r="C68" s="148">
        <f>IF('4-1-5'!V7&lt;&gt;"",'4-1-5'!V7,"")</f>
        <v>411.89314998620148</v>
      </c>
      <c r="D68" s="149">
        <f>IF('4-1-5'!W7&lt;&gt;"",'4-1-5'!W7,"")</f>
        <v>11.62109851013555</v>
      </c>
      <c r="E68" s="150">
        <f>IF(AND(ISNUMBER(D68),ISNUMBER(G68)),D68-G68,"")</f>
        <v>-1.3858662410753322</v>
      </c>
      <c r="F68" s="148">
        <v>545.82453566241475</v>
      </c>
      <c r="G68" s="149">
        <v>13.006964751210882</v>
      </c>
      <c r="H68" s="150">
        <f>IF(AND(ISNUMBER(G68),ISNUMBER(J68)),G68-J68,"")</f>
        <v>0.7069647512108812</v>
      </c>
      <c r="I68" s="148">
        <v>520.32000000000005</v>
      </c>
      <c r="J68" s="149">
        <v>12.3</v>
      </c>
      <c r="K68" s="150">
        <f>J68-M68</f>
        <v>-1.7999999999999989</v>
      </c>
      <c r="L68" s="148">
        <v>711.62</v>
      </c>
      <c r="M68" s="149">
        <v>14.1</v>
      </c>
      <c r="N68" s="150">
        <f>M68-P68</f>
        <v>1.0999999999999996</v>
      </c>
      <c r="O68" s="148">
        <v>766</v>
      </c>
      <c r="P68" s="149">
        <v>13</v>
      </c>
      <c r="Q68" s="150">
        <f t="shared" ref="Q68:Q100" si="0">P68-S68</f>
        <v>-2.7888136443441187</v>
      </c>
      <c r="R68" s="151">
        <v>1258.8704833984375</v>
      </c>
      <c r="S68" s="186">
        <f>IF(ROUND(R71,0)=0,"",ROUND(R68,0)/ROUND(R71,0)*100)</f>
        <v>15.788813644344119</v>
      </c>
      <c r="T68" s="293"/>
      <c r="U68" s="294"/>
      <c r="V68" s="294"/>
      <c r="W68" s="294"/>
      <c r="X68" s="134"/>
      <c r="Y68" s="134"/>
    </row>
    <row r="69" spans="1:25" ht="24.75" customHeight="1" x14ac:dyDescent="0.15">
      <c r="A69" s="350"/>
      <c r="B69" s="124" t="s">
        <v>84</v>
      </c>
      <c r="C69" s="148">
        <f>IF('4-1-5'!V8&lt;&gt;"",'4-1-5'!V8,"")</f>
        <v>931.41668585313334</v>
      </c>
      <c r="D69" s="149">
        <f>IF('4-1-5'!W8&lt;&gt;"",'4-1-5'!W8,"")</f>
        <v>26.278866401749699</v>
      </c>
      <c r="E69" s="150">
        <f>IF(AND(ISNUMBER(D69),ISNUMBER(G69)),D69-G69,"")</f>
        <v>3.4543318331559583</v>
      </c>
      <c r="F69" s="148">
        <v>957.80923689007602</v>
      </c>
      <c r="G69" s="149">
        <v>22.824534568593741</v>
      </c>
      <c r="H69" s="150">
        <f>IF(AND(ISNUMBER(G69),ISNUMBER(J69)),G69-J69,"")</f>
        <v>-2.9754654314062599</v>
      </c>
      <c r="I69" s="148">
        <v>1094.6300000000001</v>
      </c>
      <c r="J69" s="149">
        <v>25.8</v>
      </c>
      <c r="K69" s="150">
        <f>J69-M69</f>
        <v>1.6000000000000014</v>
      </c>
      <c r="L69" s="148">
        <v>1215.96</v>
      </c>
      <c r="M69" s="149">
        <v>24.2</v>
      </c>
      <c r="N69" s="150">
        <f>M69-P69</f>
        <v>-2.6999999999999993</v>
      </c>
      <c r="O69" s="148">
        <v>1586</v>
      </c>
      <c r="P69" s="149">
        <v>26.9</v>
      </c>
      <c r="Q69" s="150">
        <f t="shared" si="0"/>
        <v>6.9100326059693984</v>
      </c>
      <c r="R69" s="151">
        <v>1593.52734375</v>
      </c>
      <c r="S69" s="186">
        <f>IF(ROUND(R71,0)=0,"",ROUND(R69,0)/ROUND(R71,0)*100)</f>
        <v>19.9899673940306</v>
      </c>
      <c r="T69" s="293"/>
      <c r="U69" s="294"/>
      <c r="V69" s="294"/>
      <c r="W69" s="294"/>
      <c r="X69" s="134"/>
      <c r="Y69" s="134"/>
    </row>
    <row r="70" spans="1:25" ht="24.75" customHeight="1" x14ac:dyDescent="0.15">
      <c r="A70" s="350"/>
      <c r="B70" s="125" t="s">
        <v>76</v>
      </c>
      <c r="C70" s="153" t="str">
        <f>IF('4-1-5'!V9&lt;&gt;"",'4-1-5'!V9,"")</f>
        <v/>
      </c>
      <c r="D70" s="154" t="str">
        <f>IF('4-1-5'!W9&lt;&gt;"",'4-1-5'!W9,"")</f>
        <v/>
      </c>
      <c r="E70" s="155" t="str">
        <f>IF(AND(ISNUMBER(D70),ISNUMBER(G70)),D70-G70,"")</f>
        <v/>
      </c>
      <c r="F70" s="153">
        <v>30.970588235294116</v>
      </c>
      <c r="G70" s="154">
        <v>0.73802719222186841</v>
      </c>
      <c r="H70" s="155">
        <f>IF(AND(ISNUMBER(G70),ISNUMBER(J70)),G70-J70,"")</f>
        <v>-0.16197280777813161</v>
      </c>
      <c r="I70" s="153">
        <v>36.25</v>
      </c>
      <c r="J70" s="154">
        <v>0.9</v>
      </c>
      <c r="K70" s="155">
        <f>J70-M70</f>
        <v>0.20000000000000007</v>
      </c>
      <c r="L70" s="153">
        <v>35.57</v>
      </c>
      <c r="M70" s="154">
        <v>0.7</v>
      </c>
      <c r="N70" s="155">
        <f>M70-P70</f>
        <v>0</v>
      </c>
      <c r="O70" s="153">
        <v>42</v>
      </c>
      <c r="P70" s="154">
        <v>0.7</v>
      </c>
      <c r="Q70" s="155">
        <f t="shared" si="0"/>
        <v>-0.90521695510408806</v>
      </c>
      <c r="R70" s="156">
        <v>128.31617736816406</v>
      </c>
      <c r="S70" s="187">
        <f>IF(ROUND(R71,0)=0,"",ROUND(R70,0)/ROUND(R71,0)*100)</f>
        <v>1.605216955104088</v>
      </c>
      <c r="T70" s="293"/>
      <c r="U70" s="294"/>
      <c r="V70" s="294"/>
      <c r="W70" s="294"/>
      <c r="X70" s="134"/>
      <c r="Y70" s="134"/>
    </row>
    <row r="71" spans="1:25" ht="24.75" customHeight="1" x14ac:dyDescent="0.15">
      <c r="A71" s="356"/>
      <c r="B71" s="158" t="s">
        <v>22</v>
      </c>
      <c r="C71" s="159">
        <f>IF('4-1-5'!V10&lt;&gt;"",'4-1-5'!V10,"")</f>
        <v>3544.3564102564096</v>
      </c>
      <c r="D71" s="160">
        <f>IF('4-1-5'!W10&lt;&gt;"",'4-1-5'!W10,"")</f>
        <v>100</v>
      </c>
      <c r="E71" s="161" t="s">
        <v>81</v>
      </c>
      <c r="F71" s="159">
        <v>4196.4020515362836</v>
      </c>
      <c r="G71" s="160">
        <v>100</v>
      </c>
      <c r="H71" s="161" t="s">
        <v>175</v>
      </c>
      <c r="I71" s="159">
        <v>4237.68</v>
      </c>
      <c r="J71" s="160">
        <v>100</v>
      </c>
      <c r="K71" s="161" t="s">
        <v>80</v>
      </c>
      <c r="L71" s="159">
        <v>5032.05</v>
      </c>
      <c r="M71" s="160">
        <v>100</v>
      </c>
      <c r="N71" s="161" t="s">
        <v>167</v>
      </c>
      <c r="O71" s="159">
        <v>5905</v>
      </c>
      <c r="P71" s="160">
        <v>100</v>
      </c>
      <c r="Q71" s="161" t="s">
        <v>81</v>
      </c>
      <c r="R71" s="162">
        <v>7974.06640625</v>
      </c>
      <c r="S71" s="188">
        <f>IF(ROUND(R71,0)=0,"",ROUND(R71,0)/ROUND(R71,0)*100)</f>
        <v>100</v>
      </c>
      <c r="T71" s="293"/>
      <c r="U71" s="294"/>
      <c r="V71" s="294"/>
      <c r="W71" s="294"/>
      <c r="X71" s="134"/>
      <c r="Y71" s="134"/>
    </row>
    <row r="72" spans="1:25" ht="24.75" customHeight="1" x14ac:dyDescent="0.15">
      <c r="A72" s="349" t="s">
        <v>23</v>
      </c>
      <c r="B72" s="123" t="s">
        <v>18</v>
      </c>
      <c r="C72" s="143">
        <f>IF('4-1-5'!V36&lt;&gt;"",'4-1-5'!V36,"")</f>
        <v>13415.19173048572</v>
      </c>
      <c r="D72" s="144">
        <f>IF('4-1-5'!W36&lt;&gt;"",'4-1-5'!W36,"")</f>
        <v>42.638525627963432</v>
      </c>
      <c r="E72" s="164">
        <f>IF(AND(ISNUMBER(D72),ISNUMBER(G72)),D72-G72,"")</f>
        <v>1.2905959812273124</v>
      </c>
      <c r="F72" s="143">
        <v>15410.783843398938</v>
      </c>
      <c r="G72" s="144">
        <v>41.347929646736119</v>
      </c>
      <c r="H72" s="164">
        <f>IF(AND(ISNUMBER(G72),ISNUMBER(J72)),G72-J72,"")</f>
        <v>-1.3520703532638834</v>
      </c>
      <c r="I72" s="143">
        <v>16937.03</v>
      </c>
      <c r="J72" s="144">
        <v>42.7</v>
      </c>
      <c r="K72" s="164">
        <f>J72-M72</f>
        <v>-4.3999999999999986</v>
      </c>
      <c r="L72" s="143">
        <v>21677.53</v>
      </c>
      <c r="M72" s="144">
        <v>47.1</v>
      </c>
      <c r="N72" s="164">
        <f>M72-P72</f>
        <v>0</v>
      </c>
      <c r="O72" s="143">
        <v>26316</v>
      </c>
      <c r="P72" s="144">
        <v>47.1</v>
      </c>
      <c r="Q72" s="164">
        <f t="shared" si="0"/>
        <v>3.1357541899441301</v>
      </c>
      <c r="R72" s="146">
        <v>29511.3984375</v>
      </c>
      <c r="S72" s="185">
        <f>IF(ROUND(R76,0)=0,"",ROUND(R72,0)/ROUND(R76,0)*100)</f>
        <v>43.964245810055871</v>
      </c>
      <c r="T72" s="293"/>
      <c r="U72" s="294"/>
      <c r="V72" s="294"/>
      <c r="W72" s="294"/>
      <c r="X72" s="134"/>
      <c r="Y72" s="134"/>
    </row>
    <row r="73" spans="1:25" ht="24.75" customHeight="1" x14ac:dyDescent="0.15">
      <c r="A73" s="350"/>
      <c r="B73" s="124" t="s">
        <v>83</v>
      </c>
      <c r="C73" s="148">
        <f>IF('4-1-5'!V37&lt;&gt;"",'4-1-5'!V37,"")</f>
        <v>5157.5821056854538</v>
      </c>
      <c r="D73" s="149">
        <f>IF('4-1-5'!W37&lt;&gt;"",'4-1-5'!W37,"")</f>
        <v>16.392736027160201</v>
      </c>
      <c r="E73" s="150">
        <f>IF(AND(ISNUMBER(D73),ISNUMBER(G73)),D73-G73,"")</f>
        <v>-2.5796438831445307</v>
      </c>
      <c r="F73" s="148">
        <v>7071.1943328371772</v>
      </c>
      <c r="G73" s="149">
        <v>18.972379910304731</v>
      </c>
      <c r="H73" s="150">
        <f>IF(AND(ISNUMBER(G73),ISNUMBER(J73)),G73-J73,"")</f>
        <v>1.6723799103047305</v>
      </c>
      <c r="I73" s="148">
        <v>6843.93</v>
      </c>
      <c r="J73" s="149">
        <v>17.3</v>
      </c>
      <c r="K73" s="150">
        <f>J73-M73</f>
        <v>0.69999999999999929</v>
      </c>
      <c r="L73" s="148">
        <v>7656.31</v>
      </c>
      <c r="M73" s="149">
        <v>16.600000000000001</v>
      </c>
      <c r="N73" s="150">
        <f>M73-P73</f>
        <v>1.2000000000000011</v>
      </c>
      <c r="O73" s="148">
        <v>8623</v>
      </c>
      <c r="P73" s="149">
        <v>15.4</v>
      </c>
      <c r="Q73" s="150">
        <f t="shared" si="0"/>
        <v>-0.98584729981377883</v>
      </c>
      <c r="R73" s="151">
        <v>10999.03125</v>
      </c>
      <c r="S73" s="186">
        <f>IF(ROUND(R76,0)=0,"",ROUND(R73,0)/ROUND(R76,0)*100)</f>
        <v>16.385847299813779</v>
      </c>
      <c r="T73" s="293"/>
      <c r="U73" s="294"/>
      <c r="V73" s="294"/>
      <c r="W73" s="294"/>
      <c r="X73" s="134"/>
      <c r="Y73" s="134"/>
    </row>
    <row r="74" spans="1:25" ht="24.75" customHeight="1" x14ac:dyDescent="0.15">
      <c r="A74" s="350"/>
      <c r="B74" s="124" t="s">
        <v>84</v>
      </c>
      <c r="C74" s="148">
        <f>IF('4-1-5'!V38&lt;&gt;"",'4-1-5'!V38,"")</f>
        <v>12432.782821103121</v>
      </c>
      <c r="D74" s="149">
        <f>IF('4-1-5'!W38&lt;&gt;"",'4-1-5'!W38,"")</f>
        <v>39.516060567351673</v>
      </c>
      <c r="E74" s="150">
        <f>IF(AND(ISNUMBER(D74),ISNUMBER(G74)),D74-G74,"")</f>
        <v>0.58628957755233557</v>
      </c>
      <c r="F74" s="148">
        <v>14509.512106712644</v>
      </c>
      <c r="G74" s="149">
        <v>38.929770989799337</v>
      </c>
      <c r="H74" s="150">
        <f>IF(AND(ISNUMBER(G74),ISNUMBER(J74)),G74-J74,"")</f>
        <v>0.32977098979933572</v>
      </c>
      <c r="I74" s="148">
        <v>15285.2</v>
      </c>
      <c r="J74" s="149">
        <v>38.6</v>
      </c>
      <c r="K74" s="150">
        <f>J74-M74</f>
        <v>4.3999999999999986</v>
      </c>
      <c r="L74" s="148">
        <v>15718.8</v>
      </c>
      <c r="M74" s="149">
        <v>34.200000000000003</v>
      </c>
      <c r="N74" s="150">
        <f>M74-P74</f>
        <v>-0.89999999999999858</v>
      </c>
      <c r="O74" s="148">
        <v>19628</v>
      </c>
      <c r="P74" s="149">
        <v>35.1</v>
      </c>
      <c r="Q74" s="150">
        <f t="shared" si="0"/>
        <v>0.22029795158287158</v>
      </c>
      <c r="R74" s="151">
        <v>23413.1953125</v>
      </c>
      <c r="S74" s="186">
        <f>IF(ROUND(R76,0)=0,"",ROUND(R74,0)/ROUND(R76,0)*100)</f>
        <v>34.87970204841713</v>
      </c>
      <c r="T74" s="293"/>
      <c r="U74" s="294"/>
      <c r="V74" s="294"/>
      <c r="W74" s="294"/>
      <c r="X74" s="134"/>
      <c r="Y74" s="134"/>
    </row>
    <row r="75" spans="1:25" ht="24.75" customHeight="1" x14ac:dyDescent="0.15">
      <c r="A75" s="350"/>
      <c r="B75" s="125" t="s">
        <v>76</v>
      </c>
      <c r="C75" s="153">
        <f>IF('4-1-5'!V39&lt;&gt;"",'4-1-5'!V39,"")</f>
        <v>457.05029949086548</v>
      </c>
      <c r="D75" s="154">
        <f>IF('4-1-5'!W39&lt;&gt;"",'4-1-5'!W39,"")</f>
        <v>1.4526777775246926</v>
      </c>
      <c r="E75" s="155">
        <f>IF(AND(ISNUMBER(D75),ISNUMBER(G75)),D75-G75,"")</f>
        <v>0.70275832436488372</v>
      </c>
      <c r="F75" s="153">
        <v>279.50242470043509</v>
      </c>
      <c r="G75" s="154">
        <v>0.7499194531598089</v>
      </c>
      <c r="H75" s="155">
        <f>IF(AND(ISNUMBER(G75),ISNUMBER(J75)),G75-J75,"")</f>
        <v>-0.65008054684019101</v>
      </c>
      <c r="I75" s="153">
        <v>558.58000000000004</v>
      </c>
      <c r="J75" s="154">
        <v>1.4</v>
      </c>
      <c r="K75" s="155">
        <f>J75-M75</f>
        <v>-0.70000000000000018</v>
      </c>
      <c r="L75" s="153">
        <v>968.6</v>
      </c>
      <c r="M75" s="154">
        <v>2.1</v>
      </c>
      <c r="N75" s="155">
        <f>M75-P75</f>
        <v>-0.29999999999999982</v>
      </c>
      <c r="O75" s="153">
        <v>1364</v>
      </c>
      <c r="P75" s="154">
        <v>2.4</v>
      </c>
      <c r="Q75" s="155">
        <f t="shared" si="0"/>
        <v>-2.3702048417132215</v>
      </c>
      <c r="R75" s="156">
        <v>3201.509765625</v>
      </c>
      <c r="S75" s="187">
        <f>IF(ROUND(R76,0)=0,"",ROUND(R75,0)/ROUND(R76,0)*100)</f>
        <v>4.7702048417132215</v>
      </c>
      <c r="T75" s="293"/>
      <c r="U75" s="294"/>
      <c r="V75" s="294"/>
      <c r="W75" s="294"/>
      <c r="X75" s="134"/>
      <c r="Y75" s="134"/>
    </row>
    <row r="76" spans="1:25" ht="24.75" customHeight="1" x14ac:dyDescent="0.15">
      <c r="A76" s="356"/>
      <c r="B76" s="158" t="s">
        <v>22</v>
      </c>
      <c r="C76" s="159">
        <f>IF('4-1-5'!V40&lt;&gt;"",'4-1-5'!V40,"")</f>
        <v>31462.606956765161</v>
      </c>
      <c r="D76" s="160">
        <f>IF('4-1-5'!W40&lt;&gt;"",'4-1-5'!W40,"")</f>
        <v>100</v>
      </c>
      <c r="E76" s="161" t="s">
        <v>175</v>
      </c>
      <c r="F76" s="159">
        <v>37270.992707649195</v>
      </c>
      <c r="G76" s="160">
        <v>100</v>
      </c>
      <c r="H76" s="161" t="s">
        <v>175</v>
      </c>
      <c r="I76" s="159">
        <v>39624.74</v>
      </c>
      <c r="J76" s="160">
        <v>100</v>
      </c>
      <c r="K76" s="161" t="s">
        <v>81</v>
      </c>
      <c r="L76" s="159">
        <v>46021.25</v>
      </c>
      <c r="M76" s="160">
        <v>100</v>
      </c>
      <c r="N76" s="161" t="s">
        <v>170</v>
      </c>
      <c r="O76" s="159">
        <v>55931</v>
      </c>
      <c r="P76" s="160">
        <v>100</v>
      </c>
      <c r="Q76" s="161" t="s">
        <v>99</v>
      </c>
      <c r="R76" s="162">
        <v>67125.1328125</v>
      </c>
      <c r="S76" s="188">
        <f>IF(ROUND(R76,0)=0,"",ROUND(R76,0)/ROUND(R76,0)*100)</f>
        <v>100</v>
      </c>
      <c r="T76" s="293"/>
      <c r="U76" s="294"/>
      <c r="V76" s="294"/>
      <c r="W76" s="294"/>
      <c r="X76" s="134"/>
      <c r="Y76" s="134"/>
    </row>
    <row r="77" spans="1:25" ht="24.75" customHeight="1" x14ac:dyDescent="0.15">
      <c r="A77" s="349" t="s">
        <v>32</v>
      </c>
      <c r="B77" s="123" t="s">
        <v>18</v>
      </c>
      <c r="C77" s="143">
        <f>IF('4-1-5'!V41&lt;&gt;"",'4-1-5'!V41,"")</f>
        <v>12210.112304063901</v>
      </c>
      <c r="D77" s="144">
        <f>IF('4-1-5'!W41&lt;&gt;"",'4-1-5'!W41,"")</f>
        <v>45.305474367290827</v>
      </c>
      <c r="E77" s="164">
        <f>IF(AND(ISNUMBER(D77),ISNUMBER(G77)),D77-G77,"")</f>
        <v>6.7699088788295114E-2</v>
      </c>
      <c r="F77" s="143">
        <v>14382.49400765475</v>
      </c>
      <c r="G77" s="144">
        <v>45.237775278502532</v>
      </c>
      <c r="H77" s="164">
        <f>IF(AND(ISNUMBER(G77),ISNUMBER(J77)),G77-J77,"")</f>
        <v>-8.4622247214974706</v>
      </c>
      <c r="I77" s="143">
        <v>18331.61</v>
      </c>
      <c r="J77" s="144">
        <v>53.7</v>
      </c>
      <c r="K77" s="164">
        <f>J77-M77</f>
        <v>-1</v>
      </c>
      <c r="L77" s="143">
        <v>18581.11</v>
      </c>
      <c r="M77" s="144">
        <v>54.7</v>
      </c>
      <c r="N77" s="164">
        <f>M77-P77</f>
        <v>2.2000000000000028</v>
      </c>
      <c r="O77" s="143">
        <v>22610</v>
      </c>
      <c r="P77" s="144">
        <v>52.5</v>
      </c>
      <c r="Q77" s="164">
        <f t="shared" si="0"/>
        <v>8.072724751376839</v>
      </c>
      <c r="R77" s="146">
        <v>22425.720703125</v>
      </c>
      <c r="S77" s="185">
        <f>IF(ROUND(R81,0)=0,"",ROUND(R77,0)/ROUND(R81,0)*100)</f>
        <v>44.427275248623161</v>
      </c>
      <c r="T77" s="293"/>
      <c r="U77" s="294"/>
      <c r="V77" s="294"/>
      <c r="W77" s="294"/>
      <c r="X77" s="134"/>
      <c r="Y77" s="134"/>
    </row>
    <row r="78" spans="1:25" ht="24.75" customHeight="1" x14ac:dyDescent="0.15">
      <c r="A78" s="350"/>
      <c r="B78" s="124" t="s">
        <v>83</v>
      </c>
      <c r="C78" s="148">
        <f>IF('4-1-5'!V42&lt;&gt;"",'4-1-5'!V42,"")</f>
        <v>4384.9309624227844</v>
      </c>
      <c r="D78" s="149">
        <f>IF('4-1-5'!W42&lt;&gt;"",'4-1-5'!W42,"")</f>
        <v>16.270233424000921</v>
      </c>
      <c r="E78" s="150">
        <f>IF(AND(ISNUMBER(D78),ISNUMBER(G78)),D78-G78,"")</f>
        <v>3.4752205559082814</v>
      </c>
      <c r="F78" s="148">
        <v>4067.9320494935578</v>
      </c>
      <c r="G78" s="149">
        <v>12.795012868092639</v>
      </c>
      <c r="H78" s="150">
        <f>IF(AND(ISNUMBER(G78),ISNUMBER(J78)),G78-J78,"")</f>
        <v>1.6950128680926397</v>
      </c>
      <c r="I78" s="148">
        <v>3794.95</v>
      </c>
      <c r="J78" s="149">
        <v>11.1</v>
      </c>
      <c r="K78" s="150">
        <f>J78-M78</f>
        <v>-1.9000000000000004</v>
      </c>
      <c r="L78" s="148">
        <v>4429.91</v>
      </c>
      <c r="M78" s="149">
        <v>13</v>
      </c>
      <c r="N78" s="150">
        <f>M78-P78</f>
        <v>2</v>
      </c>
      <c r="O78" s="148">
        <v>4738</v>
      </c>
      <c r="P78" s="149">
        <v>11</v>
      </c>
      <c r="Q78" s="150">
        <f t="shared" si="0"/>
        <v>-5.5794999801893894</v>
      </c>
      <c r="R78" s="151">
        <v>8369.173828125</v>
      </c>
      <c r="S78" s="186">
        <f>IF(ROUND(R81,0)=0,"",ROUND(R78,0)/ROUND(R81,0)*100)</f>
        <v>16.579499980189389</v>
      </c>
      <c r="T78" s="293"/>
      <c r="U78" s="294"/>
      <c r="V78" s="294"/>
      <c r="W78" s="294"/>
      <c r="X78" s="134"/>
      <c r="Y78" s="134"/>
    </row>
    <row r="79" spans="1:25" ht="24.75" customHeight="1" x14ac:dyDescent="0.15">
      <c r="A79" s="350"/>
      <c r="B79" s="124" t="s">
        <v>84</v>
      </c>
      <c r="C79" s="148">
        <f>IF('4-1-5'!V43&lt;&gt;"",'4-1-5'!V43,"")</f>
        <v>8735.0638115532456</v>
      </c>
      <c r="D79" s="149">
        <f>IF('4-1-5'!W43&lt;&gt;"",'4-1-5'!W43,"")</f>
        <v>32.411348868532421</v>
      </c>
      <c r="E79" s="150">
        <f>IF(AND(ISNUMBER(D79),ISNUMBER(G79)),D79-G79,"")</f>
        <v>-8.4300036612848288</v>
      </c>
      <c r="F79" s="148">
        <v>12984.734647279409</v>
      </c>
      <c r="G79" s="149">
        <v>40.84135252981725</v>
      </c>
      <c r="H79" s="150">
        <f>IF(AND(ISNUMBER(G79),ISNUMBER(J79)),G79-J79,"")</f>
        <v>7.4413525298172516</v>
      </c>
      <c r="I79" s="148">
        <v>11410.35</v>
      </c>
      <c r="J79" s="149">
        <v>33.4</v>
      </c>
      <c r="K79" s="150">
        <f>J79-M79</f>
        <v>2.5</v>
      </c>
      <c r="L79" s="148">
        <v>10504.4</v>
      </c>
      <c r="M79" s="149">
        <v>30.9</v>
      </c>
      <c r="N79" s="150">
        <f>M79-P79</f>
        <v>-0.80000000000000071</v>
      </c>
      <c r="O79" s="148">
        <v>13637</v>
      </c>
      <c r="P79" s="149">
        <v>31.7</v>
      </c>
      <c r="Q79" s="150">
        <f t="shared" si="0"/>
        <v>3.6481754427671476</v>
      </c>
      <c r="R79" s="151">
        <v>14159.6728515625</v>
      </c>
      <c r="S79" s="186">
        <f>IF(ROUND(R81,0)=0,"",ROUND(R79,0)/ROUND(R81,0)*100)</f>
        <v>28.051824557232852</v>
      </c>
      <c r="T79" s="293"/>
      <c r="U79" s="294"/>
      <c r="V79" s="294"/>
      <c r="W79" s="294"/>
      <c r="X79" s="134"/>
      <c r="Y79" s="134"/>
    </row>
    <row r="80" spans="1:25" ht="24.75" customHeight="1" x14ac:dyDescent="0.15">
      <c r="A80" s="350"/>
      <c r="B80" s="125" t="s">
        <v>76</v>
      </c>
      <c r="C80" s="153">
        <f>IF('4-1-5'!V44&lt;&gt;"",'4-1-5'!V44,"")</f>
        <v>1620.5263157894738</v>
      </c>
      <c r="D80" s="154">
        <f>IF('4-1-5'!W44&lt;&gt;"",'4-1-5'!W44,"")</f>
        <v>6.0129433401758501</v>
      </c>
      <c r="E80" s="155">
        <f>IF(AND(ISNUMBER(D80),ISNUMBER(G80)),D80-G80,"")</f>
        <v>4.8870840165882763</v>
      </c>
      <c r="F80" s="153">
        <v>357.94565217391306</v>
      </c>
      <c r="G80" s="154">
        <v>1.1258593235875738</v>
      </c>
      <c r="H80" s="155">
        <f>IF(AND(ISNUMBER(G80),ISNUMBER(J80)),G80-J80,"")</f>
        <v>-0.57414067641242617</v>
      </c>
      <c r="I80" s="153">
        <v>579.62</v>
      </c>
      <c r="J80" s="154">
        <v>1.7</v>
      </c>
      <c r="K80" s="155">
        <f>J80-M80</f>
        <v>0.39999999999999991</v>
      </c>
      <c r="L80" s="153">
        <v>449.14</v>
      </c>
      <c r="M80" s="154">
        <v>1.3</v>
      </c>
      <c r="N80" s="155">
        <f>M80-P80</f>
        <v>-3.6000000000000005</v>
      </c>
      <c r="O80" s="153">
        <v>2092</v>
      </c>
      <c r="P80" s="154">
        <v>4.9000000000000004</v>
      </c>
      <c r="Q80" s="155">
        <f t="shared" si="0"/>
        <v>-6.0414002139545939</v>
      </c>
      <c r="R80" s="156">
        <v>5523.31494140625</v>
      </c>
      <c r="S80" s="187">
        <f>IF(ROUND(R81,0)=0,"",ROUND(R80,0)/ROUND(R81,0)*100)</f>
        <v>10.941400213954594</v>
      </c>
      <c r="T80" s="293"/>
      <c r="U80" s="294"/>
      <c r="V80" s="294"/>
      <c r="W80" s="294"/>
      <c r="X80" s="134"/>
      <c r="Y80" s="134"/>
    </row>
    <row r="81" spans="1:25" ht="24.75" customHeight="1" x14ac:dyDescent="0.15">
      <c r="A81" s="356"/>
      <c r="B81" s="158" t="s">
        <v>22</v>
      </c>
      <c r="C81" s="159">
        <f>IF('4-1-5'!V45&lt;&gt;"",'4-1-5'!V45,"")</f>
        <v>26950.633393829401</v>
      </c>
      <c r="D81" s="160">
        <f>IF('4-1-5'!W45&lt;&gt;"",'4-1-5'!W45,"")</f>
        <v>100</v>
      </c>
      <c r="E81" s="161" t="s">
        <v>175</v>
      </c>
      <c r="F81" s="159">
        <v>31793.106356601631</v>
      </c>
      <c r="G81" s="160">
        <v>100</v>
      </c>
      <c r="H81" s="161" t="s">
        <v>175</v>
      </c>
      <c r="I81" s="159">
        <v>34116.53</v>
      </c>
      <c r="J81" s="160">
        <v>100</v>
      </c>
      <c r="K81" s="161" t="s">
        <v>81</v>
      </c>
      <c r="L81" s="159">
        <v>33964.559999999998</v>
      </c>
      <c r="M81" s="160">
        <v>100</v>
      </c>
      <c r="N81" s="161" t="s">
        <v>81</v>
      </c>
      <c r="O81" s="159">
        <v>43077</v>
      </c>
      <c r="P81" s="160">
        <v>100</v>
      </c>
      <c r="Q81" s="161" t="s">
        <v>99</v>
      </c>
      <c r="R81" s="162">
        <v>50477.8828125</v>
      </c>
      <c r="S81" s="188">
        <f>IF(ROUND(R81,0)=0,"",ROUND(R81,0)/ROUND(R81,0)*100)</f>
        <v>100</v>
      </c>
      <c r="T81" s="293"/>
      <c r="U81" s="294"/>
      <c r="V81" s="294"/>
      <c r="W81" s="294"/>
      <c r="X81" s="134"/>
      <c r="Y81" s="134"/>
    </row>
    <row r="82" spans="1:25" ht="24.75" customHeight="1" x14ac:dyDescent="0.15">
      <c r="A82" s="349" t="s">
        <v>100</v>
      </c>
      <c r="B82" s="123" t="s">
        <v>18</v>
      </c>
      <c r="C82" s="143">
        <f>IF('4-1-5'!V46&lt;&gt;"",'4-1-5'!V46,"")</f>
        <v>4234.3770647653</v>
      </c>
      <c r="D82" s="144">
        <f>IF('4-1-5'!W46&lt;&gt;"",'4-1-5'!W46,"")</f>
        <v>42.402082118633885</v>
      </c>
      <c r="E82" s="164">
        <f>IF(AND(ISNUMBER(D82),ISNUMBER(G82)),D82-G82,"")</f>
        <v>-1.9604621341324986</v>
      </c>
      <c r="F82" s="143">
        <v>6660.2199687226912</v>
      </c>
      <c r="G82" s="144">
        <v>44.362544252766384</v>
      </c>
      <c r="H82" s="164">
        <f>IF(AND(ISNUMBER(G82),ISNUMBER(J82)),G82-J82,"")</f>
        <v>1.0625442527663864</v>
      </c>
      <c r="I82" s="143">
        <v>5517.32</v>
      </c>
      <c r="J82" s="144">
        <v>43.3</v>
      </c>
      <c r="K82" s="164">
        <f>J82-M82</f>
        <v>-16</v>
      </c>
      <c r="L82" s="143">
        <v>8610.93</v>
      </c>
      <c r="M82" s="144">
        <v>59.3</v>
      </c>
      <c r="N82" s="164">
        <f>M82-P82</f>
        <v>11.399999999999999</v>
      </c>
      <c r="O82" s="143">
        <v>8777</v>
      </c>
      <c r="P82" s="144">
        <v>47.9</v>
      </c>
      <c r="Q82" s="164">
        <f t="shared" si="0"/>
        <v>11.021755149891142</v>
      </c>
      <c r="R82" s="146">
        <v>8807.7802734375</v>
      </c>
      <c r="S82" s="185">
        <f>IF(ROUND(R86,0)=0,"",ROUND(R82,0)/ROUND(R86,0)*100)</f>
        <v>36.878244850108857</v>
      </c>
      <c r="T82" s="293"/>
      <c r="U82" s="294"/>
      <c r="V82" s="294"/>
      <c r="W82" s="294"/>
      <c r="X82" s="134"/>
      <c r="Y82" s="134"/>
    </row>
    <row r="83" spans="1:25" ht="24.75" customHeight="1" x14ac:dyDescent="0.15">
      <c r="A83" s="350"/>
      <c r="B83" s="124" t="s">
        <v>83</v>
      </c>
      <c r="C83" s="148">
        <f>IF('4-1-5'!V47&lt;&gt;"",'4-1-5'!V47,"")</f>
        <v>1516.7527035056448</v>
      </c>
      <c r="D83" s="149">
        <f>IF('4-1-5'!W47&lt;&gt;"",'4-1-5'!W47,"")</f>
        <v>15.188414187972423</v>
      </c>
      <c r="E83" s="150">
        <f>IF(AND(ISNUMBER(D83),ISNUMBER(G83)),D83-G83,"")</f>
        <v>0.3828999124534942</v>
      </c>
      <c r="F83" s="148">
        <v>2222.7756204237767</v>
      </c>
      <c r="G83" s="149">
        <v>14.805514275518929</v>
      </c>
      <c r="H83" s="150">
        <f>IF(AND(ISNUMBER(G83),ISNUMBER(J83)),G83-J83,"")</f>
        <v>1.3055142755189291</v>
      </c>
      <c r="I83" s="148">
        <v>1715.32</v>
      </c>
      <c r="J83" s="149">
        <v>13.5</v>
      </c>
      <c r="K83" s="150">
        <f>J83-M83</f>
        <v>3.4000000000000004</v>
      </c>
      <c r="L83" s="148">
        <v>1464.74</v>
      </c>
      <c r="M83" s="149">
        <v>10.1</v>
      </c>
      <c r="N83" s="150">
        <f>M83-P83</f>
        <v>-0.30000000000000071</v>
      </c>
      <c r="O83" s="148">
        <v>1898</v>
      </c>
      <c r="P83" s="149">
        <v>10.4</v>
      </c>
      <c r="Q83" s="150">
        <f t="shared" si="0"/>
        <v>1.2292748283369903E-2</v>
      </c>
      <c r="R83" s="151">
        <v>2481.48681640625</v>
      </c>
      <c r="S83" s="186">
        <f>IF(ROUND(R86,0)=0,"",ROUND(R83,0)/ROUND(R86,0)*100)</f>
        <v>10.38770725171663</v>
      </c>
      <c r="T83" s="293"/>
      <c r="U83" s="294"/>
      <c r="V83" s="294"/>
      <c r="W83" s="294"/>
      <c r="X83" s="134"/>
      <c r="Y83" s="134"/>
    </row>
    <row r="84" spans="1:25" ht="24.75" customHeight="1" x14ac:dyDescent="0.15">
      <c r="A84" s="350"/>
      <c r="B84" s="124" t="s">
        <v>92</v>
      </c>
      <c r="C84" s="148">
        <f>IF('4-1-5'!V48&lt;&gt;"",'4-1-5'!V48,"")</f>
        <v>3939.2966528025349</v>
      </c>
      <c r="D84" s="149">
        <f>IF('4-1-5'!W48&lt;&gt;"",'4-1-5'!W48,"")</f>
        <v>39.447214456101101</v>
      </c>
      <c r="E84" s="150">
        <f>IF(AND(ISNUMBER(D84),ISNUMBER(G84)),D84-G84,"")</f>
        <v>3.1396036994512357</v>
      </c>
      <c r="F84" s="148">
        <v>5450.9198751144868</v>
      </c>
      <c r="G84" s="149">
        <v>36.307610756649865</v>
      </c>
      <c r="H84" s="150">
        <f>IF(AND(ISNUMBER(G84),ISNUMBER(J84)),G84-J84,"")</f>
        <v>-0.2923892433501365</v>
      </c>
      <c r="I84" s="148">
        <v>4673.0200000000004</v>
      </c>
      <c r="J84" s="149">
        <v>36.6</v>
      </c>
      <c r="K84" s="150">
        <f>J84-M84</f>
        <v>6.5</v>
      </c>
      <c r="L84" s="148">
        <v>4364.63</v>
      </c>
      <c r="M84" s="149">
        <v>30.1</v>
      </c>
      <c r="N84" s="150">
        <f>M84-P84</f>
        <v>-1.5</v>
      </c>
      <c r="O84" s="148">
        <v>5792</v>
      </c>
      <c r="P84" s="149">
        <v>31.6</v>
      </c>
      <c r="Q84" s="150">
        <f t="shared" si="0"/>
        <v>4.0376151398425719</v>
      </c>
      <c r="R84" s="151">
        <v>6583.20751953125</v>
      </c>
      <c r="S84" s="186">
        <f>IF(ROUND(R86,0)=0,"",ROUND(R84,0)/ROUND(R86,0)*100)</f>
        <v>27.56238486015743</v>
      </c>
      <c r="T84" s="293"/>
      <c r="U84" s="294"/>
      <c r="V84" s="294"/>
      <c r="W84" s="294"/>
      <c r="X84" s="134"/>
      <c r="Y84" s="134"/>
    </row>
    <row r="85" spans="1:25" ht="24.75" customHeight="1" x14ac:dyDescent="0.15">
      <c r="A85" s="350"/>
      <c r="B85" s="125" t="s">
        <v>76</v>
      </c>
      <c r="C85" s="153">
        <f>IF('4-1-5'!V49&lt;&gt;"",'4-1-5'!V49,"")</f>
        <v>295.82154882154879</v>
      </c>
      <c r="D85" s="154">
        <f>IF('4-1-5'!W49&lt;&gt;"",'4-1-5'!W49,"")</f>
        <v>2.9622892372925755</v>
      </c>
      <c r="E85" s="155">
        <f>IF(AND(ISNUMBER(D85),ISNUMBER(G85)),D85-G85,"")</f>
        <v>-1.5620414777722407</v>
      </c>
      <c r="F85" s="153">
        <v>679.24503161698283</v>
      </c>
      <c r="G85" s="154">
        <v>4.5243307150648162</v>
      </c>
      <c r="H85" s="155">
        <f>IF(AND(ISNUMBER(G85),ISNUMBER(J85)),G85-J85,"")</f>
        <v>-2.0756692849351834</v>
      </c>
      <c r="I85" s="153">
        <v>845.15</v>
      </c>
      <c r="J85" s="154">
        <v>6.6</v>
      </c>
      <c r="K85" s="155">
        <f>J85-M85</f>
        <v>6.1</v>
      </c>
      <c r="L85" s="153">
        <v>71.989999999999995</v>
      </c>
      <c r="M85" s="154">
        <v>0.5</v>
      </c>
      <c r="N85" s="155">
        <f>M85-P85</f>
        <v>-9.6</v>
      </c>
      <c r="O85" s="153">
        <v>1851</v>
      </c>
      <c r="P85" s="154">
        <v>10.1</v>
      </c>
      <c r="Q85" s="155">
        <f t="shared" si="0"/>
        <v>-15.071663038017084</v>
      </c>
      <c r="R85" s="156">
        <v>6011.52880859375</v>
      </c>
      <c r="S85" s="187">
        <f>IF(ROUND(R86,0)=0,"",ROUND(R85,0)/ROUND(R86,0)*100)</f>
        <v>25.171663038017083</v>
      </c>
      <c r="T85" s="293"/>
      <c r="U85" s="294"/>
      <c r="V85" s="294"/>
      <c r="W85" s="294"/>
      <c r="X85" s="134"/>
      <c r="Y85" s="134"/>
    </row>
    <row r="86" spans="1:25" ht="24.75" customHeight="1" x14ac:dyDescent="0.15">
      <c r="A86" s="356"/>
      <c r="B86" s="158" t="s">
        <v>22</v>
      </c>
      <c r="C86" s="159">
        <f>IF('4-1-5'!V50&lt;&gt;"",'4-1-5'!V50,"")</f>
        <v>9986.2479698950301</v>
      </c>
      <c r="D86" s="160">
        <f>IF('4-1-5'!W50&lt;&gt;"",'4-1-5'!W50,"")</f>
        <v>100</v>
      </c>
      <c r="E86" s="161" t="s">
        <v>175</v>
      </c>
      <c r="F86" s="159">
        <v>15013.160495877939</v>
      </c>
      <c r="G86" s="160">
        <v>100</v>
      </c>
      <c r="H86" s="161" t="s">
        <v>175</v>
      </c>
      <c r="I86" s="159">
        <v>12750.8</v>
      </c>
      <c r="J86" s="160">
        <v>100</v>
      </c>
      <c r="K86" s="161" t="s">
        <v>80</v>
      </c>
      <c r="L86" s="159">
        <v>14512.28</v>
      </c>
      <c r="M86" s="160">
        <v>100</v>
      </c>
      <c r="N86" s="161" t="s">
        <v>81</v>
      </c>
      <c r="O86" s="159">
        <v>18318</v>
      </c>
      <c r="P86" s="160">
        <v>100</v>
      </c>
      <c r="Q86" s="161" t="s">
        <v>81</v>
      </c>
      <c r="R86" s="162">
        <v>23884.00390625</v>
      </c>
      <c r="S86" s="188">
        <f>IF(ROUND(R86,0)=0,"",ROUND(R86,0)/ROUND(R86,0)*100)</f>
        <v>100</v>
      </c>
      <c r="T86" s="293"/>
      <c r="U86" s="294"/>
      <c r="V86" s="294"/>
      <c r="W86" s="294"/>
      <c r="X86" s="134"/>
      <c r="Y86" s="134"/>
    </row>
    <row r="87" spans="1:25" ht="24.75" customHeight="1" x14ac:dyDescent="0.15">
      <c r="A87" s="349" t="s">
        <v>35</v>
      </c>
      <c r="B87" s="123" t="s">
        <v>18</v>
      </c>
      <c r="C87" s="143">
        <f>IF('4-1-5'!V141&lt;&gt;"",'4-1-5'!V141,"")</f>
        <v>17131.700011827259</v>
      </c>
      <c r="D87" s="144">
        <f>IF('4-1-5'!W141&lt;&gt;"",'4-1-5'!W141,"")</f>
        <v>39.704989513657551</v>
      </c>
      <c r="E87" s="164">
        <f>IF(AND(ISNUMBER(D87),ISNUMBER(G87)),D87-G87,"")</f>
        <v>1.0522833216269731</v>
      </c>
      <c r="F87" s="143">
        <v>17727.329782744517</v>
      </c>
      <c r="G87" s="144">
        <v>38.652706192030578</v>
      </c>
      <c r="H87" s="164">
        <f>IF(AND(ISNUMBER(G87),ISNUMBER(J87)),G87-J87,"")</f>
        <v>-0.54729380796942451</v>
      </c>
      <c r="I87" s="143">
        <v>16891.98</v>
      </c>
      <c r="J87" s="144">
        <v>39.200000000000003</v>
      </c>
      <c r="K87" s="164">
        <f>J87-M87</f>
        <v>-4.8999999999999986</v>
      </c>
      <c r="L87" s="143">
        <v>19539.689999999999</v>
      </c>
      <c r="M87" s="144">
        <v>44.1</v>
      </c>
      <c r="N87" s="164">
        <f>M87-P87</f>
        <v>-2.6999999999999957</v>
      </c>
      <c r="O87" s="143">
        <v>22326</v>
      </c>
      <c r="P87" s="144">
        <v>46.8</v>
      </c>
      <c r="Q87" s="164">
        <f t="shared" si="0"/>
        <v>7.8794530862296099</v>
      </c>
      <c r="R87" s="146">
        <v>22743.78125</v>
      </c>
      <c r="S87" s="185">
        <f>IF(ROUND(R91,0)=0,"",ROUND(R87,0)/ROUND(R91,0)*100)</f>
        <v>38.920546913770387</v>
      </c>
      <c r="T87" s="293"/>
      <c r="U87" s="294"/>
      <c r="V87" s="294"/>
      <c r="W87" s="294"/>
      <c r="X87" s="134"/>
      <c r="Y87" s="134"/>
    </row>
    <row r="88" spans="1:25" ht="24.75" customHeight="1" x14ac:dyDescent="0.15">
      <c r="A88" s="350"/>
      <c r="B88" s="124" t="s">
        <v>83</v>
      </c>
      <c r="C88" s="148">
        <f>IF('4-1-5'!V142&lt;&gt;"",'4-1-5'!V142,"")</f>
        <v>7140.3609298777474</v>
      </c>
      <c r="D88" s="149">
        <f>IF('4-1-5'!W142&lt;&gt;"",'4-1-5'!W142,"")</f>
        <v>16.548734547581375</v>
      </c>
      <c r="E88" s="150">
        <f>IF(AND(ISNUMBER(D88),ISNUMBER(G88)),D88-G88,"")</f>
        <v>-0.82901783335495338</v>
      </c>
      <c r="F88" s="148">
        <v>7969.9761721534542</v>
      </c>
      <c r="G88" s="149">
        <v>17.377752380936329</v>
      </c>
      <c r="H88" s="150">
        <f>IF(AND(ISNUMBER(G88),ISNUMBER(J88)),G88-J88,"")</f>
        <v>1.7777523809363291</v>
      </c>
      <c r="I88" s="148">
        <v>6721.19</v>
      </c>
      <c r="J88" s="149">
        <v>15.6</v>
      </c>
      <c r="K88" s="150">
        <f>J88-M88</f>
        <v>1.2999999999999989</v>
      </c>
      <c r="L88" s="148">
        <v>6338.54</v>
      </c>
      <c r="M88" s="149">
        <v>14.3</v>
      </c>
      <c r="N88" s="150">
        <f>M88-P88</f>
        <v>1.1000000000000014</v>
      </c>
      <c r="O88" s="148">
        <v>6284</v>
      </c>
      <c r="P88" s="149">
        <v>13.2</v>
      </c>
      <c r="Q88" s="150">
        <f t="shared" si="0"/>
        <v>-0.92974656467649019</v>
      </c>
      <c r="R88" s="151">
        <v>8257.3271484375</v>
      </c>
      <c r="S88" s="186">
        <f>IF(ROUND(R91,0)=0,"",ROUND(R88,0)/ROUND(R91,0)*100)</f>
        <v>14.129746564676489</v>
      </c>
      <c r="T88" s="293"/>
      <c r="U88" s="294"/>
      <c r="V88" s="294"/>
      <c r="W88" s="294"/>
      <c r="X88" s="134"/>
      <c r="Y88" s="134"/>
    </row>
    <row r="89" spans="1:25" ht="24.75" customHeight="1" x14ac:dyDescent="0.15">
      <c r="A89" s="350"/>
      <c r="B89" s="124" t="s">
        <v>84</v>
      </c>
      <c r="C89" s="148">
        <f>IF('4-1-5'!V143&lt;&gt;"",'4-1-5'!V143,"")</f>
        <v>17296.036875808928</v>
      </c>
      <c r="D89" s="149">
        <f>IF('4-1-5'!W143&lt;&gt;"",'4-1-5'!W143,"")</f>
        <v>40.085862016479503</v>
      </c>
      <c r="E89" s="150">
        <f>IF(AND(ISNUMBER(D89),ISNUMBER(G89)),D89-G89,"")</f>
        <v>-0.28671295858546131</v>
      </c>
      <c r="F89" s="148">
        <v>18516.11494434296</v>
      </c>
      <c r="G89" s="149">
        <v>40.372574975064964</v>
      </c>
      <c r="H89" s="150">
        <f>IF(AND(ISNUMBER(G89),ISNUMBER(J89)),G89-J89,"")</f>
        <v>-3.0274250249350345</v>
      </c>
      <c r="I89" s="148">
        <v>18701.88</v>
      </c>
      <c r="J89" s="149">
        <v>43.4</v>
      </c>
      <c r="K89" s="150">
        <f>J89-M89</f>
        <v>5.8999999999999986</v>
      </c>
      <c r="L89" s="148">
        <v>16584.310000000001</v>
      </c>
      <c r="M89" s="149">
        <v>37.5</v>
      </c>
      <c r="N89" s="150">
        <f>M89-P89</f>
        <v>0.60000000000000142</v>
      </c>
      <c r="O89" s="148">
        <v>17607</v>
      </c>
      <c r="P89" s="149">
        <v>36.9</v>
      </c>
      <c r="Q89" s="150">
        <f t="shared" si="0"/>
        <v>0.82183034721152382</v>
      </c>
      <c r="R89" s="151">
        <v>21082.6484375</v>
      </c>
      <c r="S89" s="186">
        <f>IF(ROUND(R91,0)=0,"",ROUND(R89,0)/ROUND(R91,0)*100)</f>
        <v>36.078169652788475</v>
      </c>
      <c r="T89" s="293"/>
      <c r="U89" s="294"/>
      <c r="V89" s="294"/>
      <c r="W89" s="294"/>
      <c r="X89" s="134"/>
      <c r="Y89" s="134"/>
    </row>
    <row r="90" spans="1:25" ht="24.75" customHeight="1" x14ac:dyDescent="0.15">
      <c r="A90" s="350"/>
      <c r="B90" s="125" t="s">
        <v>76</v>
      </c>
      <c r="C90" s="153">
        <f>IF('4-1-5'!V144&lt;&gt;"",'4-1-5'!V144,"")</f>
        <v>1579.3761440000726</v>
      </c>
      <c r="D90" s="154">
        <f>IF('4-1-5'!W144&lt;&gt;"",'4-1-5'!W144,"")</f>
        <v>3.6604139222815668</v>
      </c>
      <c r="E90" s="155">
        <f>IF(AND(ISNUMBER(D90),ISNUMBER(G90)),D90-G90,"")</f>
        <v>6.3447470313452659E-2</v>
      </c>
      <c r="F90" s="153">
        <v>1649.6803663556736</v>
      </c>
      <c r="G90" s="154">
        <v>3.5969664519681142</v>
      </c>
      <c r="H90" s="155">
        <f>IF(AND(ISNUMBER(G90),ISNUMBER(J90)),G90-J90,"")</f>
        <v>1.6969664519681142</v>
      </c>
      <c r="I90" s="153">
        <v>808.57</v>
      </c>
      <c r="J90" s="154">
        <v>1.9</v>
      </c>
      <c r="K90" s="155">
        <f>J90-M90</f>
        <v>-2.1999999999999997</v>
      </c>
      <c r="L90" s="153">
        <v>1818.32</v>
      </c>
      <c r="M90" s="154">
        <v>4.0999999999999996</v>
      </c>
      <c r="N90" s="155">
        <f>M90-P90</f>
        <v>0.99999999999999956</v>
      </c>
      <c r="O90" s="153">
        <v>1491</v>
      </c>
      <c r="P90" s="154">
        <v>3.1</v>
      </c>
      <c r="Q90" s="155">
        <f t="shared" si="0"/>
        <v>-7.7715368687646542</v>
      </c>
      <c r="R90" s="156">
        <v>6353.22607421875</v>
      </c>
      <c r="S90" s="187">
        <f>IF(ROUND(R91,0)=0,"",ROUND(R90,0)/ROUND(R91,0)*100)</f>
        <v>10.871536868764654</v>
      </c>
      <c r="T90" s="293"/>
      <c r="U90" s="294"/>
      <c r="V90" s="294"/>
      <c r="W90" s="294"/>
      <c r="X90" s="134"/>
      <c r="Y90" s="134"/>
    </row>
    <row r="91" spans="1:25" ht="24.75" customHeight="1" x14ac:dyDescent="0.15">
      <c r="A91" s="356"/>
      <c r="B91" s="158" t="s">
        <v>22</v>
      </c>
      <c r="C91" s="159">
        <f>IF('4-1-5'!V145&lt;&gt;"",'4-1-5'!V145,"")</f>
        <v>43147.473961514006</v>
      </c>
      <c r="D91" s="165">
        <f>IF('4-1-5'!W145&lt;&gt;"",'4-1-5'!W145,"")</f>
        <v>100</v>
      </c>
      <c r="E91" s="161" t="s">
        <v>175</v>
      </c>
      <c r="F91" s="159">
        <v>45863.101265596611</v>
      </c>
      <c r="G91" s="165">
        <v>100</v>
      </c>
      <c r="H91" s="161" t="s">
        <v>175</v>
      </c>
      <c r="I91" s="159">
        <v>43123.62</v>
      </c>
      <c r="J91" s="165">
        <v>100</v>
      </c>
      <c r="K91" s="161" t="s">
        <v>81</v>
      </c>
      <c r="L91" s="159">
        <v>44280.86</v>
      </c>
      <c r="M91" s="165">
        <v>100</v>
      </c>
      <c r="N91" s="161" t="s">
        <v>99</v>
      </c>
      <c r="O91" s="159">
        <v>47708</v>
      </c>
      <c r="P91" s="165">
        <v>100</v>
      </c>
      <c r="Q91" s="161" t="s">
        <v>80</v>
      </c>
      <c r="R91" s="162">
        <v>58436.984375</v>
      </c>
      <c r="S91" s="189">
        <f>IF(ROUND(R91,0)=0,"",ROUND(R91,0)/ROUND(R91,0)*100)</f>
        <v>100</v>
      </c>
      <c r="T91" s="293"/>
      <c r="U91" s="294"/>
      <c r="V91" s="294"/>
      <c r="W91" s="294"/>
      <c r="X91" s="134"/>
      <c r="Y91" s="134"/>
    </row>
    <row r="92" spans="1:25" ht="24.75" customHeight="1" x14ac:dyDescent="0.15">
      <c r="A92" s="349" t="s">
        <v>53</v>
      </c>
      <c r="B92" s="123" t="s">
        <v>18</v>
      </c>
      <c r="C92" s="143">
        <f>IF('4-1-5'!V181&lt;&gt;"",'4-1-5'!V181,"")</f>
        <v>13675.99024437918</v>
      </c>
      <c r="D92" s="144">
        <f>IF('4-1-5'!W181&lt;&gt;"",'4-1-5'!W181,"")</f>
        <v>40.722217814824177</v>
      </c>
      <c r="E92" s="164">
        <f>IF(AND(ISNUMBER(D92),ISNUMBER(G92)),D92-G92,"")</f>
        <v>-3.2771006187581122</v>
      </c>
      <c r="F92" s="143">
        <v>16650.231731603351</v>
      </c>
      <c r="G92" s="144">
        <v>43.999318433582289</v>
      </c>
      <c r="H92" s="164">
        <f>IF(AND(ISNUMBER(G92),ISNUMBER(J92)),G92-J92,"")</f>
        <v>-0.60068156641771253</v>
      </c>
      <c r="I92" s="143">
        <v>16361.84</v>
      </c>
      <c r="J92" s="144">
        <v>44.6</v>
      </c>
      <c r="K92" s="164">
        <f>J92-M92</f>
        <v>-4.1000000000000014</v>
      </c>
      <c r="L92" s="143">
        <v>18421.48</v>
      </c>
      <c r="M92" s="144">
        <v>48.7</v>
      </c>
      <c r="N92" s="164">
        <f>M92-P92</f>
        <v>2.2000000000000028</v>
      </c>
      <c r="O92" s="143">
        <v>19183</v>
      </c>
      <c r="P92" s="144">
        <v>46.5</v>
      </c>
      <c r="Q92" s="164">
        <f t="shared" si="0"/>
        <v>1.2204420915761105</v>
      </c>
      <c r="R92" s="146">
        <v>19501.25390625</v>
      </c>
      <c r="S92" s="185">
        <f>IF(ROUND(R96,0)=0,"",ROUND(R92,0)/ROUND(R96,0)*100)</f>
        <v>45.27955790842389</v>
      </c>
      <c r="T92" s="293"/>
      <c r="U92" s="294"/>
      <c r="V92" s="294"/>
      <c r="W92" s="294"/>
      <c r="X92" s="134"/>
      <c r="Y92" s="134"/>
    </row>
    <row r="93" spans="1:25" ht="24.75" customHeight="1" x14ac:dyDescent="0.15">
      <c r="A93" s="350"/>
      <c r="B93" s="124" t="s">
        <v>58</v>
      </c>
      <c r="C93" s="148">
        <f>IF('4-1-5'!V182&lt;&gt;"",'4-1-5'!V182,"")</f>
        <v>5996.9467732420035</v>
      </c>
      <c r="D93" s="149">
        <f>IF('4-1-5'!W182&lt;&gt;"",'4-1-5'!W182,"")</f>
        <v>17.856767104980754</v>
      </c>
      <c r="E93" s="150">
        <f>IF(AND(ISNUMBER(D93),ISNUMBER(G93)),D93-G93,"")</f>
        <v>-1.2579593252841939</v>
      </c>
      <c r="F93" s="148">
        <v>7233.3989679985725</v>
      </c>
      <c r="G93" s="149">
        <v>19.114726430264948</v>
      </c>
      <c r="H93" s="150">
        <f>IF(AND(ISNUMBER(G93),ISNUMBER(J93)),G93-J93,"")</f>
        <v>3.3147264302649475</v>
      </c>
      <c r="I93" s="148">
        <v>5792.48</v>
      </c>
      <c r="J93" s="149">
        <v>15.8</v>
      </c>
      <c r="K93" s="150">
        <f>J93-M93</f>
        <v>1.1000000000000014</v>
      </c>
      <c r="L93" s="148">
        <v>5572.54</v>
      </c>
      <c r="M93" s="149">
        <v>14.7</v>
      </c>
      <c r="N93" s="150">
        <f>M93-P93</f>
        <v>-1</v>
      </c>
      <c r="O93" s="148">
        <v>6461</v>
      </c>
      <c r="P93" s="149">
        <v>15.7</v>
      </c>
      <c r="Q93" s="150">
        <f t="shared" si="0"/>
        <v>1.8382000557258262</v>
      </c>
      <c r="R93" s="151">
        <v>5969.8193359375</v>
      </c>
      <c r="S93" s="186">
        <f>IF(ROUND(R96,0)=0,"",ROUND(R93,0)/ROUND(R96,0)*100)</f>
        <v>13.861799944274173</v>
      </c>
      <c r="T93" s="293"/>
      <c r="U93" s="294"/>
      <c r="V93" s="294"/>
      <c r="W93" s="294"/>
      <c r="X93" s="134"/>
      <c r="Y93" s="134"/>
    </row>
    <row r="94" spans="1:25" ht="24.75" customHeight="1" x14ac:dyDescent="0.15">
      <c r="A94" s="350"/>
      <c r="B94" s="124" t="s">
        <v>92</v>
      </c>
      <c r="C94" s="148">
        <f>IF('4-1-5'!V183&lt;&gt;"",'4-1-5'!V183,"")</f>
        <v>13164.924296149993</v>
      </c>
      <c r="D94" s="149">
        <f>IF('4-1-5'!W183&lt;&gt;"",'4-1-5'!W183,"")</f>
        <v>39.200445826862847</v>
      </c>
      <c r="E94" s="150">
        <f>IF(AND(ISNUMBER(D94),ISNUMBER(G94)),D94-G94,"")</f>
        <v>3.8099327860438947</v>
      </c>
      <c r="F94" s="148">
        <v>13392.485706783484</v>
      </c>
      <c r="G94" s="149">
        <v>35.390513040818952</v>
      </c>
      <c r="H94" s="150">
        <f>IF(AND(ISNUMBER(G94),ISNUMBER(J94)),G94-J94,"")</f>
        <v>-1.9094869591810451</v>
      </c>
      <c r="I94" s="148">
        <v>13671.49</v>
      </c>
      <c r="J94" s="149">
        <v>37.299999999999997</v>
      </c>
      <c r="K94" s="150">
        <f>J94-M94</f>
        <v>2.2999999999999972</v>
      </c>
      <c r="L94" s="148">
        <v>13237.6</v>
      </c>
      <c r="M94" s="149">
        <v>35</v>
      </c>
      <c r="N94" s="150">
        <f>M94-P94</f>
        <v>0.10000000000000142</v>
      </c>
      <c r="O94" s="148">
        <v>14394</v>
      </c>
      <c r="P94" s="149">
        <v>34.9</v>
      </c>
      <c r="Q94" s="150">
        <f t="shared" si="0"/>
        <v>1.4737902851304909</v>
      </c>
      <c r="R94" s="151">
        <v>14395.84765625</v>
      </c>
      <c r="S94" s="186">
        <f>IF(ROUND(R96,0)=0,"",ROUND(R94,0)/ROUND(R96,0)*100)</f>
        <v>33.426209714869508</v>
      </c>
      <c r="T94" s="293"/>
      <c r="U94" s="294"/>
      <c r="V94" s="294"/>
      <c r="W94" s="294"/>
      <c r="X94" s="134"/>
      <c r="Y94" s="134"/>
    </row>
    <row r="95" spans="1:25" ht="24.75" customHeight="1" x14ac:dyDescent="0.15">
      <c r="A95" s="350"/>
      <c r="B95" s="125" t="s">
        <v>76</v>
      </c>
      <c r="C95" s="153">
        <f>IF('4-1-5'!V184&lt;&gt;"",'4-1-5'!V184,"")</f>
        <v>745.74728674244386</v>
      </c>
      <c r="D95" s="154">
        <f>IF('4-1-5'!W184&lt;&gt;"",'4-1-5'!W184,"")</f>
        <v>2.2205692533322301</v>
      </c>
      <c r="E95" s="155">
        <f>IF(AND(ISNUMBER(D95),ISNUMBER(G95)),D95-G95,"")</f>
        <v>0.72512715799841287</v>
      </c>
      <c r="F95" s="153">
        <v>565.90552569782812</v>
      </c>
      <c r="G95" s="154">
        <v>1.4954420953338172</v>
      </c>
      <c r="H95" s="155">
        <f>IF(AND(ISNUMBER(G95),ISNUMBER(J95)),G95-J95,"")</f>
        <v>-0.8045579046661826</v>
      </c>
      <c r="I95" s="153">
        <v>852.8</v>
      </c>
      <c r="J95" s="154">
        <v>2.2999999999999998</v>
      </c>
      <c r="K95" s="155">
        <f>J95-M95</f>
        <v>0.59999999999999987</v>
      </c>
      <c r="L95" s="153">
        <v>624.89</v>
      </c>
      <c r="M95" s="154">
        <v>1.7</v>
      </c>
      <c r="N95" s="155">
        <f>M95-P95</f>
        <v>-1.2</v>
      </c>
      <c r="O95" s="153">
        <v>1208</v>
      </c>
      <c r="P95" s="154">
        <v>2.9</v>
      </c>
      <c r="Q95" s="155">
        <f t="shared" si="0"/>
        <v>-4.5347543419708369</v>
      </c>
      <c r="R95" s="156">
        <v>3201.537353515625</v>
      </c>
      <c r="S95" s="187">
        <f>IF(ROUND(R96,0)=0,"",ROUND(R95,0)/ROUND(R96,0)*100)</f>
        <v>7.4347543419708364</v>
      </c>
      <c r="T95" s="293"/>
      <c r="U95" s="294"/>
      <c r="V95" s="294"/>
      <c r="W95" s="294"/>
      <c r="X95" s="134"/>
      <c r="Y95" s="134"/>
    </row>
    <row r="96" spans="1:25" s="173" customFormat="1" ht="24.75" customHeight="1" thickBot="1" x14ac:dyDescent="0.2">
      <c r="A96" s="351"/>
      <c r="B96" s="167" t="s">
        <v>22</v>
      </c>
      <c r="C96" s="168">
        <f>IF('4-1-5'!V185&lt;&gt;"",'4-1-5'!V185,"")</f>
        <v>33583.608600513617</v>
      </c>
      <c r="D96" s="169">
        <f>IF('4-1-5'!W185&lt;&gt;"",'4-1-5'!W185,"")</f>
        <v>100</v>
      </c>
      <c r="E96" s="170" t="s">
        <v>175</v>
      </c>
      <c r="F96" s="168">
        <v>37842.021932083233</v>
      </c>
      <c r="G96" s="169">
        <v>100</v>
      </c>
      <c r="H96" s="170" t="s">
        <v>175</v>
      </c>
      <c r="I96" s="168">
        <v>36678.6</v>
      </c>
      <c r="J96" s="169">
        <v>100</v>
      </c>
      <c r="K96" s="170" t="s">
        <v>102</v>
      </c>
      <c r="L96" s="168">
        <v>37856.519999999997</v>
      </c>
      <c r="M96" s="169">
        <v>100</v>
      </c>
      <c r="N96" s="170" t="s">
        <v>99</v>
      </c>
      <c r="O96" s="168">
        <v>41245</v>
      </c>
      <c r="P96" s="169">
        <v>100</v>
      </c>
      <c r="Q96" s="170" t="s">
        <v>81</v>
      </c>
      <c r="R96" s="171">
        <v>43068.45703125</v>
      </c>
      <c r="S96" s="190">
        <f>IF(ROUND(R96,0)=0,"",ROUND(R96,0)/ROUND(R96,0)*100)</f>
        <v>100</v>
      </c>
      <c r="T96" s="293"/>
      <c r="U96" s="294"/>
      <c r="V96" s="294"/>
      <c r="W96" s="294"/>
      <c r="X96" s="134"/>
      <c r="Y96" s="134"/>
    </row>
    <row r="97" spans="1:25" s="179" customFormat="1" ht="24.75" customHeight="1" thickTop="1" x14ac:dyDescent="0.15">
      <c r="A97" s="372" t="s">
        <v>64</v>
      </c>
      <c r="B97" s="123" t="s">
        <v>18</v>
      </c>
      <c r="C97" s="174">
        <f>IF('4-1-5'!V186&lt;&gt;"",'4-1-5'!V186,"")</f>
        <v>62868.417929938434</v>
      </c>
      <c r="D97" s="175">
        <f>IF('4-1-5'!W186&lt;&gt;"",'4-1-5'!W186,"")</f>
        <v>42.28582389425803</v>
      </c>
      <c r="E97" s="176">
        <f>IF(AND(ISNUMBER(D97),ISNUMBER(G97)),D97-G97,"")</f>
        <v>-0.44785230094633732</v>
      </c>
      <c r="F97" s="174">
        <v>73492.857024872763</v>
      </c>
      <c r="G97" s="175">
        <v>42.733676195204367</v>
      </c>
      <c r="H97" s="176">
        <f>IF(AND(ISNUMBER(G97),ISNUMBER(J97)),G97-J97,"")</f>
        <v>-2.1663238047956312</v>
      </c>
      <c r="I97" s="174">
        <v>76626.259999999995</v>
      </c>
      <c r="J97" s="175">
        <v>44.9</v>
      </c>
      <c r="K97" s="176">
        <f>J97-M97</f>
        <v>-4.6000000000000014</v>
      </c>
      <c r="L97" s="174">
        <v>89899.64</v>
      </c>
      <c r="M97" s="175">
        <v>49.5</v>
      </c>
      <c r="N97" s="176">
        <f>M97-P97</f>
        <v>1.1000000000000014</v>
      </c>
      <c r="O97" s="174">
        <v>102724</v>
      </c>
      <c r="P97" s="175">
        <v>48.4</v>
      </c>
      <c r="Q97" s="176">
        <f t="shared" si="0"/>
        <v>5.3732275558141112</v>
      </c>
      <c r="R97" s="177">
        <v>107983.2890625</v>
      </c>
      <c r="S97" s="191">
        <f>IF(ROUND(R101,0)=0,"",ROUND(R97,0)/ROUND(R101,0)*100)</f>
        <v>43.026772444185887</v>
      </c>
      <c r="T97" s="293"/>
      <c r="U97" s="294"/>
      <c r="V97" s="294"/>
      <c r="W97" s="294"/>
      <c r="X97" s="134"/>
      <c r="Y97" s="134"/>
    </row>
    <row r="98" spans="1:25" s="179" customFormat="1" ht="24.75" customHeight="1" x14ac:dyDescent="0.15">
      <c r="A98" s="373"/>
      <c r="B98" s="124" t="s">
        <v>25</v>
      </c>
      <c r="C98" s="148">
        <f>IF('4-1-5'!V187&lt;&gt;"",'4-1-5'!V187,"")</f>
        <v>24608.466624719837</v>
      </c>
      <c r="D98" s="149">
        <f>IF('4-1-5'!W187&lt;&gt;"",'4-1-5'!W187,"")</f>
        <v>16.551860540856598</v>
      </c>
      <c r="E98" s="150">
        <f>IF(AND(ISNUMBER(D98),ISNUMBER(G98)),D98-G98,"")</f>
        <v>-0.37528643883710444</v>
      </c>
      <c r="F98" s="148">
        <v>29111.101678568957</v>
      </c>
      <c r="G98" s="149">
        <v>16.927146979693703</v>
      </c>
      <c r="H98" s="150">
        <f>IF(AND(ISNUMBER(G98),ISNUMBER(J98)),G98-J98,"")</f>
        <v>2.0271469796937023</v>
      </c>
      <c r="I98" s="148">
        <v>25388.18</v>
      </c>
      <c r="J98" s="149">
        <v>14.9</v>
      </c>
      <c r="K98" s="150">
        <f>J98-M98</f>
        <v>0.5</v>
      </c>
      <c r="L98" s="148">
        <v>26173.67</v>
      </c>
      <c r="M98" s="149">
        <v>14.4</v>
      </c>
      <c r="N98" s="150">
        <f>M98-P98</f>
        <v>0.80000000000000071</v>
      </c>
      <c r="O98" s="148">
        <v>28770</v>
      </c>
      <c r="P98" s="149">
        <v>13.6</v>
      </c>
      <c r="Q98" s="150">
        <f t="shared" si="0"/>
        <v>-1.2768563197551863</v>
      </c>
      <c r="R98" s="151">
        <v>37335.70703125</v>
      </c>
      <c r="S98" s="186">
        <f>IF(ROUND(R101,0)=0,"",ROUND(R98,0)/ROUND(R101,0)*100)</f>
        <v>14.876856319755186</v>
      </c>
      <c r="T98" s="293"/>
      <c r="U98" s="294"/>
      <c r="V98" s="294"/>
      <c r="W98" s="294"/>
      <c r="X98" s="134"/>
      <c r="Y98" s="134"/>
    </row>
    <row r="99" spans="1:25" s="179" customFormat="1" ht="24.75" customHeight="1" x14ac:dyDescent="0.15">
      <c r="A99" s="373"/>
      <c r="B99" s="124" t="s">
        <v>29</v>
      </c>
      <c r="C99" s="148">
        <f>IF('4-1-5'!V188&lt;&gt;"",'4-1-5'!V188,"")</f>
        <v>56499.52114327094</v>
      </c>
      <c r="D99" s="149">
        <f>IF('4-1-5'!W188&lt;&gt;"",'4-1-5'!W188,"")</f>
        <v>38.002050629566448</v>
      </c>
      <c r="E99" s="150">
        <f>IF(AND(ISNUMBER(D99),ISNUMBER(G99)),D99-G99,"")</f>
        <v>-0.26521389964950259</v>
      </c>
      <c r="F99" s="148">
        <v>65811.57651712306</v>
      </c>
      <c r="G99" s="149">
        <v>38.26726452921595</v>
      </c>
      <c r="H99" s="150">
        <f>IF(AND(ISNUMBER(G99),ISNUMBER(J99)),G99-J99,"")</f>
        <v>0.26726452921595012</v>
      </c>
      <c r="I99" s="148">
        <v>64836.56</v>
      </c>
      <c r="J99" s="149">
        <v>38</v>
      </c>
      <c r="K99" s="150">
        <f>J99-M99</f>
        <v>4.1000000000000014</v>
      </c>
      <c r="L99" s="148">
        <v>61625.7</v>
      </c>
      <c r="M99" s="149">
        <v>33.9</v>
      </c>
      <c r="N99" s="150">
        <f>M99-P99</f>
        <v>-0.30000000000000426</v>
      </c>
      <c r="O99" s="148">
        <v>72643</v>
      </c>
      <c r="P99" s="149">
        <v>34.200000000000003</v>
      </c>
      <c r="Q99" s="150">
        <f t="shared" si="0"/>
        <v>1.8339917200269369</v>
      </c>
      <c r="R99" s="151">
        <v>81228.1015625</v>
      </c>
      <c r="S99" s="186">
        <f>IF(ROUND(R101,0)=0,"",ROUND(R99,0)/ROUND(R101,0)*100)</f>
        <v>32.366008279973066</v>
      </c>
      <c r="T99" s="293"/>
      <c r="U99" s="294"/>
      <c r="V99" s="294"/>
      <c r="W99" s="294"/>
      <c r="X99" s="134"/>
      <c r="Y99" s="134"/>
    </row>
    <row r="100" spans="1:25" s="179" customFormat="1" ht="24.75" customHeight="1" x14ac:dyDescent="0.15">
      <c r="A100" s="373"/>
      <c r="B100" s="125" t="s">
        <v>76</v>
      </c>
      <c r="C100" s="153">
        <f>IF('4-1-5'!V189&lt;&gt;"",'4-1-5'!V189,"")</f>
        <v>4698.5215948444047</v>
      </c>
      <c r="D100" s="154">
        <f>IF('4-1-5'!W189&lt;&gt;"",'4-1-5'!W189,"")</f>
        <v>3.160264935318907</v>
      </c>
      <c r="E100" s="155">
        <f>IF(AND(ISNUMBER(D100),ISNUMBER(G100)),D100-G100,"")</f>
        <v>1.0883526394329155</v>
      </c>
      <c r="F100" s="153">
        <v>3563.2495887801265</v>
      </c>
      <c r="G100" s="154">
        <v>2.0719122958859915</v>
      </c>
      <c r="H100" s="155">
        <f>IF(AND(ISNUMBER(G100),ISNUMBER(J100)),G100-J100,"")</f>
        <v>-0.12808770411400872</v>
      </c>
      <c r="I100" s="153">
        <v>3680.97</v>
      </c>
      <c r="J100" s="154">
        <v>2.2000000000000002</v>
      </c>
      <c r="K100" s="155">
        <f>J100-M100</f>
        <v>0</v>
      </c>
      <c r="L100" s="153">
        <v>3968.51</v>
      </c>
      <c r="M100" s="154">
        <v>2.2000000000000002</v>
      </c>
      <c r="N100" s="155">
        <f>M100-P100</f>
        <v>-1.5999999999999996</v>
      </c>
      <c r="O100" s="153">
        <v>8047</v>
      </c>
      <c r="P100" s="154">
        <v>3.8</v>
      </c>
      <c r="Q100" s="155">
        <f t="shared" si="0"/>
        <v>-5.9299644973243497</v>
      </c>
      <c r="R100" s="156">
        <v>24419.43359375</v>
      </c>
      <c r="S100" s="187">
        <f>IF(ROUND(R101,0)=0,"",ROUND(R100,0)/ROUND(R101,0)*100)</f>
        <v>9.7299644973243495</v>
      </c>
      <c r="T100" s="293"/>
      <c r="U100" s="294"/>
      <c r="V100" s="294"/>
      <c r="W100" s="294"/>
      <c r="X100" s="134"/>
      <c r="Y100" s="134"/>
    </row>
    <row r="101" spans="1:25" s="179" customFormat="1" ht="24.75" customHeight="1" x14ac:dyDescent="0.15">
      <c r="A101" s="180"/>
      <c r="B101" s="136"/>
      <c r="C101" s="181">
        <f>IF('4-1-5'!V190&lt;&gt;"",'4-1-5'!V190,"")</f>
        <v>148674.92729277365</v>
      </c>
      <c r="D101" s="160">
        <f>IF('4-1-5'!W190&lt;&gt;"",'4-1-5'!W190,"")</f>
        <v>100</v>
      </c>
      <c r="E101" s="161" t="s">
        <v>175</v>
      </c>
      <c r="F101" s="181">
        <v>171978.78480934488</v>
      </c>
      <c r="G101" s="160">
        <v>100</v>
      </c>
      <c r="H101" s="161" t="s">
        <v>175</v>
      </c>
      <c r="I101" s="181">
        <v>170531.98</v>
      </c>
      <c r="J101" s="160">
        <v>100</v>
      </c>
      <c r="K101" s="161" t="s">
        <v>102</v>
      </c>
      <c r="L101" s="181">
        <v>181667.52</v>
      </c>
      <c r="M101" s="160">
        <v>100</v>
      </c>
      <c r="N101" s="161" t="s">
        <v>99</v>
      </c>
      <c r="O101" s="181">
        <v>212184</v>
      </c>
      <c r="P101" s="160">
        <v>100</v>
      </c>
      <c r="Q101" s="161" t="s">
        <v>81</v>
      </c>
      <c r="R101" s="181">
        <v>250966.53125</v>
      </c>
      <c r="S101" s="188">
        <f>IF(ROUND(R101,0)=0,"",ROUND(R101,0)/ROUND(R101,0)*100)</f>
        <v>100</v>
      </c>
      <c r="T101" s="293"/>
      <c r="U101" s="294"/>
      <c r="V101" s="294"/>
      <c r="W101" s="294"/>
      <c r="X101" s="134"/>
      <c r="Y101" s="134"/>
    </row>
    <row r="102" spans="1:25" s="179" customFormat="1" x14ac:dyDescent="0.15">
      <c r="A102" s="2"/>
      <c r="B102" s="134"/>
      <c r="C102" s="134"/>
      <c r="D102" s="134"/>
      <c r="E102" s="134"/>
      <c r="F102" s="3"/>
      <c r="G102" s="4"/>
      <c r="H102" s="4"/>
      <c r="I102" s="3"/>
      <c r="J102" s="4"/>
      <c r="K102" s="4"/>
      <c r="L102" s="4"/>
      <c r="M102" s="3"/>
      <c r="N102" s="2"/>
      <c r="O102" s="2"/>
      <c r="P102" s="2" t="str">
        <f>SUBSTITUTE('4-1-5'!P192,"2．","（注）")</f>
        <v>（注）無効回答企業 153社を除く</v>
      </c>
      <c r="Q102" s="134"/>
      <c r="R102" s="2"/>
      <c r="S102" s="134"/>
      <c r="T102" s="2"/>
      <c r="U102" s="2"/>
      <c r="V102" s="2"/>
      <c r="W102" s="2"/>
      <c r="X102" s="2"/>
      <c r="Y102" s="2"/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3"/>
  <pageMargins left="0.59055118110236227" right="0.59055118110236227" top="0.98425196850393704" bottom="0.98425196850393704" header="0.51181102362204722" footer="0.51181102362204722"/>
  <pageSetup paperSize="9" scale="31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W192"/>
  <sheetViews>
    <sheetView view="pageBreakPreview" zoomScale="60" zoomScaleNormal="85" workbookViewId="0"/>
  </sheetViews>
  <sheetFormatPr defaultColWidth="9" defaultRowHeight="13.5" x14ac:dyDescent="0.15"/>
  <cols>
    <col min="1" max="1" width="4.875" style="6" customWidth="1"/>
    <col min="2" max="2" width="12.5" style="37" customWidth="1"/>
    <col min="3" max="3" width="20.375" style="6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2" customWidth="1"/>
    <col min="21" max="21" width="6.375" style="38" customWidth="1"/>
    <col min="22" max="22" width="8.75" style="39" customWidth="1"/>
    <col min="23" max="23" width="6.375" style="38" customWidth="1"/>
    <col min="24" max="16384" width="9" style="6"/>
  </cols>
  <sheetData>
    <row r="1" spans="1:23" ht="17.25" customHeight="1" x14ac:dyDescent="0.15">
      <c r="A1" s="1" t="s">
        <v>176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customHeight="1" x14ac:dyDescent="0.15">
      <c r="A2" s="192"/>
      <c r="B2" s="2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s="10" customFormat="1" ht="19.5" customHeight="1" x14ac:dyDescent="0.15">
      <c r="A4" s="11"/>
      <c r="B4" s="12"/>
      <c r="C4" s="13" t="s">
        <v>2</v>
      </c>
      <c r="D4" s="306" t="s">
        <v>162</v>
      </c>
      <c r="E4" s="307"/>
      <c r="F4" s="310" t="s">
        <v>105</v>
      </c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5"/>
      <c r="V4" s="306" t="s">
        <v>106</v>
      </c>
      <c r="W4" s="307"/>
    </row>
    <row r="5" spans="1:23" s="10" customFormat="1" ht="39.950000000000003" customHeight="1" x14ac:dyDescent="0.15">
      <c r="A5" s="14" t="s">
        <v>6</v>
      </c>
      <c r="B5" s="15"/>
      <c r="C5" s="16" t="s">
        <v>7</v>
      </c>
      <c r="D5" s="308"/>
      <c r="E5" s="309"/>
      <c r="F5" s="348" t="s">
        <v>107</v>
      </c>
      <c r="G5" s="318"/>
      <c r="H5" s="317" t="s">
        <v>177</v>
      </c>
      <c r="I5" s="318"/>
      <c r="J5" s="317" t="s">
        <v>129</v>
      </c>
      <c r="K5" s="318"/>
      <c r="L5" s="317" t="s">
        <v>178</v>
      </c>
      <c r="M5" s="318"/>
      <c r="N5" s="317" t="s">
        <v>72</v>
      </c>
      <c r="O5" s="318"/>
      <c r="P5" s="317" t="s">
        <v>111</v>
      </c>
      <c r="Q5" s="318"/>
      <c r="R5" s="317" t="s">
        <v>112</v>
      </c>
      <c r="S5" s="318"/>
      <c r="T5" s="319" t="s">
        <v>179</v>
      </c>
      <c r="U5" s="320"/>
      <c r="V5" s="313"/>
      <c r="W5" s="314"/>
    </row>
    <row r="6" spans="1:23" s="10" customFormat="1" ht="21.6" customHeight="1" x14ac:dyDescent="0.15">
      <c r="A6" s="296" t="s">
        <v>16</v>
      </c>
      <c r="B6" s="301" t="s">
        <v>17</v>
      </c>
      <c r="C6" s="17" t="s">
        <v>18</v>
      </c>
      <c r="D6" s="242">
        <v>36</v>
      </c>
      <c r="E6" s="243">
        <v>50</v>
      </c>
      <c r="F6" s="242">
        <v>224.16666666666669</v>
      </c>
      <c r="G6" s="243">
        <v>83.333333333333343</v>
      </c>
      <c r="H6" s="242">
        <v>270</v>
      </c>
      <c r="I6" s="243">
        <v>90.909090909090907</v>
      </c>
      <c r="J6" s="242">
        <v>1113.6901408450703</v>
      </c>
      <c r="K6" s="243">
        <v>80</v>
      </c>
      <c r="L6" s="242">
        <v>730.56410256410174</v>
      </c>
      <c r="M6" s="243">
        <v>88.311688311688314</v>
      </c>
      <c r="N6" s="242">
        <v>455.03797468354492</v>
      </c>
      <c r="O6" s="243">
        <v>96.202531645569621</v>
      </c>
      <c r="P6" s="242">
        <v>93.100000000000051</v>
      </c>
      <c r="Q6" s="243">
        <v>98</v>
      </c>
      <c r="R6" s="242">
        <v>22.736842105263161</v>
      </c>
      <c r="S6" s="243">
        <v>94.73684210526315</v>
      </c>
      <c r="T6" s="242">
        <v>49.999999999999964</v>
      </c>
      <c r="U6" s="243">
        <v>100</v>
      </c>
      <c r="V6" s="242">
        <v>2995.2957268646473</v>
      </c>
      <c r="W6" s="245">
        <v>85.595307410707065</v>
      </c>
    </row>
    <row r="7" spans="1:23" s="10" customFormat="1" ht="21.6" customHeight="1" x14ac:dyDescent="0.15">
      <c r="A7" s="296"/>
      <c r="B7" s="297"/>
      <c r="C7" s="18" t="s">
        <v>115</v>
      </c>
      <c r="D7" s="244"/>
      <c r="E7" s="245"/>
      <c r="F7" s="244"/>
      <c r="G7" s="245"/>
      <c r="H7" s="244"/>
      <c r="I7" s="245"/>
      <c r="J7" s="244">
        <v>99.436619718309856</v>
      </c>
      <c r="K7" s="245">
        <v>7.1428571428571432</v>
      </c>
      <c r="L7" s="244">
        <v>32.230769230769226</v>
      </c>
      <c r="M7" s="245">
        <v>3.8961038961038996</v>
      </c>
      <c r="N7" s="244"/>
      <c r="O7" s="245"/>
      <c r="P7" s="244">
        <v>1.9</v>
      </c>
      <c r="Q7" s="245">
        <v>1.9999999999999987</v>
      </c>
      <c r="R7" s="244">
        <v>1.263157894736842</v>
      </c>
      <c r="S7" s="245">
        <v>5.2631578947368407</v>
      </c>
      <c r="T7" s="244"/>
      <c r="U7" s="245"/>
      <c r="V7" s="244">
        <v>134.83054684381594</v>
      </c>
      <c r="W7" s="245">
        <v>3.852995883491833</v>
      </c>
    </row>
    <row r="8" spans="1:23" s="10" customFormat="1" ht="21.6" customHeight="1" x14ac:dyDescent="0.15">
      <c r="A8" s="296"/>
      <c r="B8" s="298"/>
      <c r="C8" s="18" t="s">
        <v>122</v>
      </c>
      <c r="D8" s="244"/>
      <c r="E8" s="245"/>
      <c r="F8" s="244">
        <v>44.833333333333336</v>
      </c>
      <c r="G8" s="245">
        <v>16.666666666666668</v>
      </c>
      <c r="H8" s="244">
        <v>27</v>
      </c>
      <c r="I8" s="245">
        <v>9.0909090909090917</v>
      </c>
      <c r="J8" s="244">
        <v>139.21126760563379</v>
      </c>
      <c r="K8" s="245">
        <v>10</v>
      </c>
      <c r="L8" s="244">
        <v>42.974358974358971</v>
      </c>
      <c r="M8" s="245">
        <v>5.1948051948052001</v>
      </c>
      <c r="N8" s="244">
        <v>17.962025316455694</v>
      </c>
      <c r="O8" s="245">
        <v>3.7974683544303742</v>
      </c>
      <c r="P8" s="244"/>
      <c r="Q8" s="245"/>
      <c r="R8" s="244"/>
      <c r="S8" s="245"/>
      <c r="T8" s="244"/>
      <c r="U8" s="245"/>
      <c r="V8" s="244">
        <v>271.98098522978182</v>
      </c>
      <c r="W8" s="245">
        <v>7.77228633280194</v>
      </c>
    </row>
    <row r="9" spans="1:23" s="10" customFormat="1" ht="21.6" customHeight="1" x14ac:dyDescent="0.15">
      <c r="A9" s="19"/>
      <c r="B9" s="20"/>
      <c r="C9" s="21" t="s">
        <v>114</v>
      </c>
      <c r="D9" s="246">
        <v>36</v>
      </c>
      <c r="E9" s="247">
        <v>50</v>
      </c>
      <c r="F9" s="246"/>
      <c r="G9" s="247"/>
      <c r="H9" s="246"/>
      <c r="I9" s="247"/>
      <c r="J9" s="246">
        <v>39.774647887323944</v>
      </c>
      <c r="K9" s="247">
        <v>2.8571428571428572</v>
      </c>
      <c r="L9" s="246">
        <v>21.487179487179485</v>
      </c>
      <c r="M9" s="247">
        <v>2.5974025974026</v>
      </c>
      <c r="N9" s="246"/>
      <c r="O9" s="247"/>
      <c r="P9" s="246"/>
      <c r="Q9" s="247"/>
      <c r="R9" s="246"/>
      <c r="S9" s="247"/>
      <c r="T9" s="246"/>
      <c r="U9" s="247"/>
      <c r="V9" s="246">
        <v>97.261827374503426</v>
      </c>
      <c r="W9" s="247">
        <v>2.7794103729991884</v>
      </c>
    </row>
    <row r="10" spans="1:23" s="10" customFormat="1" ht="21.6" customHeight="1" x14ac:dyDescent="0.15">
      <c r="A10" s="22"/>
      <c r="B10" s="20"/>
      <c r="C10" s="23" t="s">
        <v>22</v>
      </c>
      <c r="D10" s="248">
        <v>72</v>
      </c>
      <c r="E10" s="249">
        <v>100</v>
      </c>
      <c r="F10" s="248">
        <v>269</v>
      </c>
      <c r="G10" s="249">
        <v>100</v>
      </c>
      <c r="H10" s="248">
        <v>297</v>
      </c>
      <c r="I10" s="249">
        <v>100</v>
      </c>
      <c r="J10" s="248">
        <v>1392.1126760563379</v>
      </c>
      <c r="K10" s="249">
        <v>100</v>
      </c>
      <c r="L10" s="248">
        <v>827.25641025640937</v>
      </c>
      <c r="M10" s="249">
        <v>100</v>
      </c>
      <c r="N10" s="248">
        <v>473.00000000000063</v>
      </c>
      <c r="O10" s="249">
        <v>100</v>
      </c>
      <c r="P10" s="248">
        <v>95.000000000000057</v>
      </c>
      <c r="Q10" s="249">
        <v>100</v>
      </c>
      <c r="R10" s="248">
        <v>24.000000000000004</v>
      </c>
      <c r="S10" s="249">
        <v>100</v>
      </c>
      <c r="T10" s="248">
        <v>49.999999999999964</v>
      </c>
      <c r="U10" s="249">
        <v>100</v>
      </c>
      <c r="V10" s="248">
        <v>3499.3690863127476</v>
      </c>
      <c r="W10" s="249">
        <v>100</v>
      </c>
    </row>
    <row r="11" spans="1:23" s="10" customFormat="1" ht="21.6" customHeight="1" x14ac:dyDescent="0.15">
      <c r="A11" s="24" t="s">
        <v>23</v>
      </c>
      <c r="B11" s="301" t="s">
        <v>24</v>
      </c>
      <c r="C11" s="17" t="s">
        <v>18</v>
      </c>
      <c r="D11" s="242">
        <v>726.28571428571445</v>
      </c>
      <c r="E11" s="243">
        <v>66.666666666666671</v>
      </c>
      <c r="F11" s="242">
        <v>2673.5689655172391</v>
      </c>
      <c r="G11" s="243">
        <v>63.461538461538439</v>
      </c>
      <c r="H11" s="242">
        <v>3493.0285714285724</v>
      </c>
      <c r="I11" s="243">
        <v>79.411764705882362</v>
      </c>
      <c r="J11" s="242">
        <v>9462.449612403092</v>
      </c>
      <c r="K11" s="243">
        <v>84.920634920634924</v>
      </c>
      <c r="L11" s="242">
        <v>3055.9024390243935</v>
      </c>
      <c r="M11" s="243">
        <v>88.333333333333343</v>
      </c>
      <c r="N11" s="242">
        <v>931.87499999999886</v>
      </c>
      <c r="O11" s="243">
        <v>95.744680851063833</v>
      </c>
      <c r="P11" s="242">
        <v>79.434782608695627</v>
      </c>
      <c r="Q11" s="243">
        <v>95.454545454545453</v>
      </c>
      <c r="R11" s="242">
        <v>10.909090909090907</v>
      </c>
      <c r="S11" s="243">
        <v>100</v>
      </c>
      <c r="T11" s="242">
        <v>15.999999999999998</v>
      </c>
      <c r="U11" s="243">
        <v>100</v>
      </c>
      <c r="V11" s="242">
        <v>20449.454176176798</v>
      </c>
      <c r="W11" s="243">
        <v>80.552216156393555</v>
      </c>
    </row>
    <row r="12" spans="1:23" s="10" customFormat="1" ht="21.6" customHeight="1" x14ac:dyDescent="0.15">
      <c r="A12" s="25"/>
      <c r="B12" s="302"/>
      <c r="C12" s="18" t="s">
        <v>119</v>
      </c>
      <c r="D12" s="244"/>
      <c r="E12" s="245"/>
      <c r="F12" s="244">
        <v>324.06896551724139</v>
      </c>
      <c r="G12" s="245">
        <v>7.6923076923076961</v>
      </c>
      <c r="H12" s="244">
        <v>388.1142857142857</v>
      </c>
      <c r="I12" s="245">
        <v>8.823529411764703</v>
      </c>
      <c r="J12" s="244">
        <v>707.47286821705427</v>
      </c>
      <c r="K12" s="245">
        <v>6.3492063492063551</v>
      </c>
      <c r="L12" s="244">
        <v>230.63414634146335</v>
      </c>
      <c r="M12" s="245">
        <v>6.666666666666659</v>
      </c>
      <c r="N12" s="244">
        <v>20.708333333333332</v>
      </c>
      <c r="O12" s="245">
        <v>2.1276595744680877</v>
      </c>
      <c r="P12" s="244">
        <v>3.7826086956521738</v>
      </c>
      <c r="Q12" s="245">
        <v>4.5454545454545467</v>
      </c>
      <c r="R12" s="244"/>
      <c r="S12" s="245"/>
      <c r="T12" s="244"/>
      <c r="U12" s="245"/>
      <c r="V12" s="244">
        <v>1674.78120781903</v>
      </c>
      <c r="W12" s="245">
        <v>6.5971119182275642</v>
      </c>
    </row>
    <row r="13" spans="1:23" s="10" customFormat="1" ht="21.6" customHeight="1" x14ac:dyDescent="0.15">
      <c r="A13" s="25"/>
      <c r="B13" s="26"/>
      <c r="C13" s="18" t="s">
        <v>125</v>
      </c>
      <c r="D13" s="244">
        <v>272.35714285714289</v>
      </c>
      <c r="E13" s="245">
        <v>25</v>
      </c>
      <c r="F13" s="244">
        <v>324.06896551724139</v>
      </c>
      <c r="G13" s="245">
        <v>7.6923076923076961</v>
      </c>
      <c r="H13" s="244">
        <v>258.74285714285713</v>
      </c>
      <c r="I13" s="245">
        <v>5.8823529411764692</v>
      </c>
      <c r="J13" s="244">
        <v>353.73643410852713</v>
      </c>
      <c r="K13" s="245">
        <v>3.1746031746031775</v>
      </c>
      <c r="L13" s="244">
        <v>172.97560975609753</v>
      </c>
      <c r="M13" s="245">
        <v>4.9999999999999947</v>
      </c>
      <c r="N13" s="244">
        <v>10.354166666666666</v>
      </c>
      <c r="O13" s="245">
        <v>1.0638297872340439</v>
      </c>
      <c r="P13" s="244"/>
      <c r="Q13" s="245"/>
      <c r="R13" s="244"/>
      <c r="S13" s="245"/>
      <c r="T13" s="244"/>
      <c r="U13" s="245"/>
      <c r="V13" s="244">
        <v>1392.2351760485328</v>
      </c>
      <c r="W13" s="245">
        <v>5.4841380056121887</v>
      </c>
    </row>
    <row r="14" spans="1:23" s="10" customFormat="1" ht="21.6" customHeight="1" x14ac:dyDescent="0.15">
      <c r="A14" s="19"/>
      <c r="B14" s="27"/>
      <c r="C14" s="21" t="s">
        <v>180</v>
      </c>
      <c r="D14" s="246">
        <v>90.785714285714292</v>
      </c>
      <c r="E14" s="247">
        <v>8.3333333333333321</v>
      </c>
      <c r="F14" s="246">
        <v>891.18965517241384</v>
      </c>
      <c r="G14" s="247">
        <v>21.153846153846164</v>
      </c>
      <c r="H14" s="246">
        <v>258.74285714285713</v>
      </c>
      <c r="I14" s="247">
        <v>5.8823529411764692</v>
      </c>
      <c r="J14" s="246">
        <v>619.03875968992247</v>
      </c>
      <c r="K14" s="247">
        <v>5.5555555555555607</v>
      </c>
      <c r="L14" s="246"/>
      <c r="M14" s="247"/>
      <c r="N14" s="246">
        <v>10.354166666666666</v>
      </c>
      <c r="O14" s="247">
        <v>1.0638297872340439</v>
      </c>
      <c r="P14" s="246"/>
      <c r="Q14" s="247"/>
      <c r="R14" s="246"/>
      <c r="S14" s="247"/>
      <c r="T14" s="246"/>
      <c r="U14" s="247"/>
      <c r="V14" s="246">
        <v>1870.1111529575746</v>
      </c>
      <c r="W14" s="247">
        <v>7.3665339197666881</v>
      </c>
    </row>
    <row r="15" spans="1:23" s="10" customFormat="1" ht="21.6" customHeight="1" x14ac:dyDescent="0.15">
      <c r="A15" s="19"/>
      <c r="B15" s="27"/>
      <c r="C15" s="23" t="s">
        <v>22</v>
      </c>
      <c r="D15" s="248">
        <v>1089.4285714285716</v>
      </c>
      <c r="E15" s="249">
        <v>100</v>
      </c>
      <c r="F15" s="248">
        <v>4212.8965517241359</v>
      </c>
      <c r="G15" s="249">
        <v>100</v>
      </c>
      <c r="H15" s="248">
        <v>4398.6285714285723</v>
      </c>
      <c r="I15" s="249">
        <v>100</v>
      </c>
      <c r="J15" s="248">
        <v>11142.697674418594</v>
      </c>
      <c r="K15" s="249">
        <v>100</v>
      </c>
      <c r="L15" s="248">
        <v>3459.5121951219544</v>
      </c>
      <c r="M15" s="249">
        <v>100</v>
      </c>
      <c r="N15" s="248">
        <v>973.29166666666549</v>
      </c>
      <c r="O15" s="249">
        <v>100</v>
      </c>
      <c r="P15" s="248">
        <v>83.2173913043478</v>
      </c>
      <c r="Q15" s="249">
        <v>100</v>
      </c>
      <c r="R15" s="248">
        <v>10.909090909090907</v>
      </c>
      <c r="S15" s="249">
        <v>100</v>
      </c>
      <c r="T15" s="248">
        <v>15.999999999999998</v>
      </c>
      <c r="U15" s="249">
        <v>100</v>
      </c>
      <c r="V15" s="248">
        <v>25386.581713001935</v>
      </c>
      <c r="W15" s="249">
        <v>100</v>
      </c>
    </row>
    <row r="16" spans="1:23" ht="21.6" customHeight="1" x14ac:dyDescent="0.15">
      <c r="A16" s="28"/>
      <c r="B16" s="301" t="s">
        <v>27</v>
      </c>
      <c r="C16" s="17" t="s">
        <v>18</v>
      </c>
      <c r="D16" s="242">
        <v>27.555555555555557</v>
      </c>
      <c r="E16" s="243">
        <v>57.142857142857139</v>
      </c>
      <c r="F16" s="242">
        <v>353.83333333333337</v>
      </c>
      <c r="G16" s="243">
        <v>50</v>
      </c>
      <c r="H16" s="242">
        <v>397.49999999999994</v>
      </c>
      <c r="I16" s="243">
        <v>78.260869565217391</v>
      </c>
      <c r="J16" s="242">
        <v>913.58490566037699</v>
      </c>
      <c r="K16" s="243">
        <v>84.905660377358487</v>
      </c>
      <c r="L16" s="242">
        <v>297.01388888888931</v>
      </c>
      <c r="M16" s="243">
        <v>91.549295774647888</v>
      </c>
      <c r="N16" s="242">
        <v>76.592592592592595</v>
      </c>
      <c r="O16" s="243">
        <v>84.615384615384613</v>
      </c>
      <c r="P16" s="242">
        <v>15</v>
      </c>
      <c r="Q16" s="243">
        <v>100</v>
      </c>
      <c r="R16" s="242">
        <v>4</v>
      </c>
      <c r="S16" s="243">
        <v>100</v>
      </c>
      <c r="T16" s="242"/>
      <c r="U16" s="243"/>
      <c r="V16" s="242">
        <v>2085.0802760307479</v>
      </c>
      <c r="W16" s="243">
        <v>75.171763708210989</v>
      </c>
    </row>
    <row r="17" spans="1:23" ht="21.6" customHeight="1" x14ac:dyDescent="0.15">
      <c r="A17" s="28"/>
      <c r="B17" s="302"/>
      <c r="C17" s="18" t="s">
        <v>83</v>
      </c>
      <c r="D17" s="244"/>
      <c r="E17" s="245"/>
      <c r="F17" s="244">
        <v>64.333333333333329</v>
      </c>
      <c r="G17" s="245">
        <v>9.0909090909090899</v>
      </c>
      <c r="H17" s="244">
        <v>22.083333333333332</v>
      </c>
      <c r="I17" s="245">
        <v>4.3478260869565224</v>
      </c>
      <c r="J17" s="244">
        <v>121.81132075471699</v>
      </c>
      <c r="K17" s="245">
        <v>11.320754716981137</v>
      </c>
      <c r="L17" s="244">
        <v>9.1388888888888893</v>
      </c>
      <c r="M17" s="245">
        <v>2.8169014084507005</v>
      </c>
      <c r="N17" s="244">
        <v>6.9629629629629628</v>
      </c>
      <c r="O17" s="245">
        <v>7.6923076923076925</v>
      </c>
      <c r="P17" s="244"/>
      <c r="Q17" s="245"/>
      <c r="R17" s="244"/>
      <c r="S17" s="245"/>
      <c r="T17" s="244"/>
      <c r="U17" s="245"/>
      <c r="V17" s="244">
        <v>224.32983927323551</v>
      </c>
      <c r="W17" s="245">
        <v>8.0875877367418596</v>
      </c>
    </row>
    <row r="18" spans="1:23" ht="21.6" customHeight="1" x14ac:dyDescent="0.15">
      <c r="A18" s="28"/>
      <c r="B18" s="26"/>
      <c r="C18" s="18" t="s">
        <v>84</v>
      </c>
      <c r="D18" s="244"/>
      <c r="E18" s="245"/>
      <c r="F18" s="244">
        <v>96.5</v>
      </c>
      <c r="G18" s="245">
        <v>13.636363636363635</v>
      </c>
      <c r="H18" s="244">
        <v>22.083333333333332</v>
      </c>
      <c r="I18" s="245">
        <v>4.3478260869565224</v>
      </c>
      <c r="J18" s="244">
        <v>40.60377358490566</v>
      </c>
      <c r="K18" s="245">
        <v>3.7735849056603787</v>
      </c>
      <c r="L18" s="244">
        <v>4.5694444444444446</v>
      </c>
      <c r="M18" s="245">
        <v>1.4084507042253502</v>
      </c>
      <c r="N18" s="244">
        <v>6.9629629629629628</v>
      </c>
      <c r="O18" s="245">
        <v>7.6923076923076925</v>
      </c>
      <c r="P18" s="244"/>
      <c r="Q18" s="245"/>
      <c r="R18" s="244"/>
      <c r="S18" s="245"/>
      <c r="T18" s="244"/>
      <c r="U18" s="245"/>
      <c r="V18" s="244">
        <v>170.7195143256464</v>
      </c>
      <c r="W18" s="245">
        <v>6.1548167419712252</v>
      </c>
    </row>
    <row r="19" spans="1:23" ht="21.6" customHeight="1" x14ac:dyDescent="0.15">
      <c r="A19" s="28"/>
      <c r="B19" s="27"/>
      <c r="C19" s="21" t="s">
        <v>114</v>
      </c>
      <c r="D19" s="246">
        <v>20.666666666666668</v>
      </c>
      <c r="E19" s="247">
        <v>42.857142857142854</v>
      </c>
      <c r="F19" s="246">
        <v>192.99999999999997</v>
      </c>
      <c r="G19" s="247">
        <v>27.272727272727266</v>
      </c>
      <c r="H19" s="246">
        <v>66.25</v>
      </c>
      <c r="I19" s="247">
        <v>13.043478260869568</v>
      </c>
      <c r="J19" s="246"/>
      <c r="K19" s="247"/>
      <c r="L19" s="246">
        <v>13.708333333333334</v>
      </c>
      <c r="M19" s="247">
        <v>4.2253521126760507</v>
      </c>
      <c r="N19" s="246"/>
      <c r="O19" s="247"/>
      <c r="P19" s="246"/>
      <c r="Q19" s="247"/>
      <c r="R19" s="246"/>
      <c r="S19" s="247"/>
      <c r="T19" s="246"/>
      <c r="U19" s="247"/>
      <c r="V19" s="246">
        <v>293.62499999999994</v>
      </c>
      <c r="W19" s="247">
        <v>10.585831813075936</v>
      </c>
    </row>
    <row r="20" spans="1:23" ht="21.6" customHeight="1" x14ac:dyDescent="0.15">
      <c r="A20" s="28"/>
      <c r="B20" s="29"/>
      <c r="C20" s="23" t="s">
        <v>22</v>
      </c>
      <c r="D20" s="248">
        <v>48.222222222222229</v>
      </c>
      <c r="E20" s="249">
        <v>100</v>
      </c>
      <c r="F20" s="248">
        <v>707.66666666666674</v>
      </c>
      <c r="G20" s="249">
        <v>100</v>
      </c>
      <c r="H20" s="248">
        <v>507.91666666666657</v>
      </c>
      <c r="I20" s="249">
        <v>100</v>
      </c>
      <c r="J20" s="248">
        <v>1075.9999999999995</v>
      </c>
      <c r="K20" s="249">
        <v>100</v>
      </c>
      <c r="L20" s="248">
        <v>324.430555555556</v>
      </c>
      <c r="M20" s="249">
        <v>100</v>
      </c>
      <c r="N20" s="248">
        <v>90.518518518518519</v>
      </c>
      <c r="O20" s="249">
        <v>100</v>
      </c>
      <c r="P20" s="248">
        <v>15</v>
      </c>
      <c r="Q20" s="249">
        <v>100</v>
      </c>
      <c r="R20" s="248">
        <v>4</v>
      </c>
      <c r="S20" s="249">
        <v>100</v>
      </c>
      <c r="T20" s="248"/>
      <c r="U20" s="249"/>
      <c r="V20" s="248">
        <v>2773.7546296296296</v>
      </c>
      <c r="W20" s="249">
        <v>100</v>
      </c>
    </row>
    <row r="21" spans="1:23" ht="21.6" customHeight="1" x14ac:dyDescent="0.15">
      <c r="A21" s="28"/>
      <c r="B21" s="301" t="s">
        <v>28</v>
      </c>
      <c r="C21" s="17" t="s">
        <v>18</v>
      </c>
      <c r="D21" s="242"/>
      <c r="E21" s="243"/>
      <c r="F21" s="242">
        <v>77</v>
      </c>
      <c r="G21" s="243">
        <v>100</v>
      </c>
      <c r="H21" s="242"/>
      <c r="I21" s="243"/>
      <c r="J21" s="242"/>
      <c r="K21" s="243"/>
      <c r="L21" s="242">
        <v>23</v>
      </c>
      <c r="M21" s="243">
        <v>100</v>
      </c>
      <c r="N21" s="242">
        <v>9</v>
      </c>
      <c r="O21" s="243">
        <v>100</v>
      </c>
      <c r="P21" s="242"/>
      <c r="Q21" s="243"/>
      <c r="R21" s="242"/>
      <c r="S21" s="243"/>
      <c r="T21" s="242"/>
      <c r="U21" s="243"/>
      <c r="V21" s="242">
        <v>109</v>
      </c>
      <c r="W21" s="243">
        <v>100</v>
      </c>
    </row>
    <row r="22" spans="1:23" ht="21.6" customHeight="1" x14ac:dyDescent="0.15">
      <c r="A22" s="28"/>
      <c r="B22" s="302"/>
      <c r="C22" s="18" t="s">
        <v>83</v>
      </c>
      <c r="D22" s="244"/>
      <c r="E22" s="245"/>
      <c r="F22" s="244"/>
      <c r="G22" s="245"/>
      <c r="H22" s="244"/>
      <c r="I22" s="245"/>
      <c r="J22" s="244"/>
      <c r="K22" s="245"/>
      <c r="L22" s="244"/>
      <c r="M22" s="245"/>
      <c r="N22" s="244"/>
      <c r="O22" s="245"/>
      <c r="P22" s="244"/>
      <c r="Q22" s="245"/>
      <c r="R22" s="244"/>
      <c r="S22" s="245"/>
      <c r="T22" s="244"/>
      <c r="U22" s="245"/>
      <c r="V22" s="244"/>
      <c r="W22" s="245"/>
    </row>
    <row r="23" spans="1:23" ht="21.6" customHeight="1" x14ac:dyDescent="0.15">
      <c r="A23" s="28"/>
      <c r="B23" s="26"/>
      <c r="C23" s="18" t="s">
        <v>29</v>
      </c>
      <c r="D23" s="244"/>
      <c r="E23" s="245"/>
      <c r="F23" s="244"/>
      <c r="G23" s="245"/>
      <c r="H23" s="244"/>
      <c r="I23" s="245"/>
      <c r="J23" s="244"/>
      <c r="K23" s="245"/>
      <c r="L23" s="244"/>
      <c r="M23" s="245"/>
      <c r="N23" s="244"/>
      <c r="O23" s="245"/>
      <c r="P23" s="244"/>
      <c r="Q23" s="245"/>
      <c r="R23" s="244"/>
      <c r="S23" s="245"/>
      <c r="T23" s="244"/>
      <c r="U23" s="245"/>
      <c r="V23" s="244"/>
      <c r="W23" s="245"/>
    </row>
    <row r="24" spans="1:23" ht="21.6" customHeight="1" x14ac:dyDescent="0.15">
      <c r="A24" s="28"/>
      <c r="B24" s="27"/>
      <c r="C24" s="21" t="s">
        <v>114</v>
      </c>
      <c r="D24" s="246"/>
      <c r="E24" s="247"/>
      <c r="F24" s="246"/>
      <c r="G24" s="247"/>
      <c r="H24" s="246"/>
      <c r="I24" s="247"/>
      <c r="J24" s="246"/>
      <c r="K24" s="247"/>
      <c r="L24" s="246"/>
      <c r="M24" s="247"/>
      <c r="N24" s="246"/>
      <c r="O24" s="247"/>
      <c r="P24" s="246"/>
      <c r="Q24" s="247"/>
      <c r="R24" s="246"/>
      <c r="S24" s="247"/>
      <c r="T24" s="246"/>
      <c r="U24" s="247"/>
      <c r="V24" s="246"/>
      <c r="W24" s="247"/>
    </row>
    <row r="25" spans="1:23" ht="21.6" customHeight="1" x14ac:dyDescent="0.15">
      <c r="A25" s="28"/>
      <c r="B25" s="29"/>
      <c r="C25" s="23" t="s">
        <v>22</v>
      </c>
      <c r="D25" s="248"/>
      <c r="E25" s="249"/>
      <c r="F25" s="248">
        <v>77</v>
      </c>
      <c r="G25" s="249">
        <v>100</v>
      </c>
      <c r="H25" s="248"/>
      <c r="I25" s="249"/>
      <c r="J25" s="248"/>
      <c r="K25" s="249"/>
      <c r="L25" s="248">
        <v>23</v>
      </c>
      <c r="M25" s="249">
        <v>100</v>
      </c>
      <c r="N25" s="248">
        <v>9</v>
      </c>
      <c r="O25" s="249">
        <v>100</v>
      </c>
      <c r="P25" s="248"/>
      <c r="Q25" s="249"/>
      <c r="R25" s="248"/>
      <c r="S25" s="249"/>
      <c r="T25" s="248"/>
      <c r="U25" s="249"/>
      <c r="V25" s="248">
        <v>109</v>
      </c>
      <c r="W25" s="249">
        <v>100</v>
      </c>
    </row>
    <row r="26" spans="1:23" ht="21.6" customHeight="1" x14ac:dyDescent="0.15">
      <c r="A26" s="28"/>
      <c r="B26" s="301" t="s">
        <v>30</v>
      </c>
      <c r="C26" s="17" t="s">
        <v>18</v>
      </c>
      <c r="D26" s="242"/>
      <c r="E26" s="243"/>
      <c r="F26" s="242">
        <v>97.5</v>
      </c>
      <c r="G26" s="243">
        <v>25</v>
      </c>
      <c r="H26" s="242">
        <v>280</v>
      </c>
      <c r="I26" s="243">
        <v>83.333333333333329</v>
      </c>
      <c r="J26" s="242">
        <v>514.06451612903231</v>
      </c>
      <c r="K26" s="243">
        <v>80</v>
      </c>
      <c r="L26" s="242">
        <v>146.875</v>
      </c>
      <c r="M26" s="243">
        <v>85.454545454545453</v>
      </c>
      <c r="N26" s="242">
        <v>32.375</v>
      </c>
      <c r="O26" s="243">
        <v>87.5</v>
      </c>
      <c r="P26" s="242">
        <v>2</v>
      </c>
      <c r="Q26" s="243">
        <v>100</v>
      </c>
      <c r="R26" s="242"/>
      <c r="S26" s="243"/>
      <c r="T26" s="242"/>
      <c r="U26" s="243"/>
      <c r="V26" s="242">
        <v>1072.8145161290322</v>
      </c>
      <c r="W26" s="243">
        <v>66.327291220530057</v>
      </c>
    </row>
    <row r="27" spans="1:23" ht="21.6" customHeight="1" x14ac:dyDescent="0.15">
      <c r="A27" s="28"/>
      <c r="B27" s="302"/>
      <c r="C27" s="18" t="s">
        <v>115</v>
      </c>
      <c r="D27" s="244"/>
      <c r="E27" s="245"/>
      <c r="F27" s="244">
        <v>48.75</v>
      </c>
      <c r="G27" s="245">
        <v>12.5</v>
      </c>
      <c r="H27" s="244"/>
      <c r="I27" s="245"/>
      <c r="J27" s="244">
        <v>21.419354838709676</v>
      </c>
      <c r="K27" s="245">
        <v>3.333333333333333</v>
      </c>
      <c r="L27" s="244">
        <v>6.25</v>
      </c>
      <c r="M27" s="245">
        <v>3.6363636363636362</v>
      </c>
      <c r="N27" s="244">
        <v>4.625</v>
      </c>
      <c r="O27" s="245">
        <v>12.5</v>
      </c>
      <c r="P27" s="244"/>
      <c r="Q27" s="245"/>
      <c r="R27" s="244"/>
      <c r="S27" s="245"/>
      <c r="T27" s="244"/>
      <c r="U27" s="245"/>
      <c r="V27" s="244">
        <v>81.04435483870968</v>
      </c>
      <c r="W27" s="245">
        <v>5.0106075601614446</v>
      </c>
    </row>
    <row r="28" spans="1:23" ht="21.6" customHeight="1" x14ac:dyDescent="0.15">
      <c r="A28" s="28"/>
      <c r="B28" s="26"/>
      <c r="C28" s="18" t="s">
        <v>84</v>
      </c>
      <c r="D28" s="244"/>
      <c r="E28" s="245"/>
      <c r="F28" s="244"/>
      <c r="G28" s="245"/>
      <c r="H28" s="244">
        <v>56</v>
      </c>
      <c r="I28" s="245">
        <v>16.666666666666668</v>
      </c>
      <c r="J28" s="244"/>
      <c r="K28" s="245"/>
      <c r="L28" s="244">
        <v>9.375</v>
      </c>
      <c r="M28" s="245">
        <v>5.4545454545454541</v>
      </c>
      <c r="N28" s="244"/>
      <c r="O28" s="245"/>
      <c r="P28" s="244"/>
      <c r="Q28" s="245"/>
      <c r="R28" s="244"/>
      <c r="S28" s="245"/>
      <c r="T28" s="244"/>
      <c r="U28" s="245"/>
      <c r="V28" s="244">
        <v>65.375</v>
      </c>
      <c r="W28" s="245">
        <v>4.0418419012337683</v>
      </c>
    </row>
    <row r="29" spans="1:23" ht="21.6" customHeight="1" x14ac:dyDescent="0.15">
      <c r="A29" s="28"/>
      <c r="B29" s="27"/>
      <c r="C29" s="21" t="s">
        <v>114</v>
      </c>
      <c r="D29" s="246">
        <v>38</v>
      </c>
      <c r="E29" s="247">
        <v>100</v>
      </c>
      <c r="F29" s="246">
        <v>243.75</v>
      </c>
      <c r="G29" s="247">
        <v>62.5</v>
      </c>
      <c r="H29" s="246"/>
      <c r="I29" s="247"/>
      <c r="J29" s="246">
        <v>107.09677419354838</v>
      </c>
      <c r="K29" s="247">
        <v>16.666666666666664</v>
      </c>
      <c r="L29" s="246">
        <v>9.375</v>
      </c>
      <c r="M29" s="247">
        <v>5.4545454545454541</v>
      </c>
      <c r="N29" s="246"/>
      <c r="O29" s="247"/>
      <c r="P29" s="246"/>
      <c r="Q29" s="247"/>
      <c r="R29" s="246"/>
      <c r="S29" s="247"/>
      <c r="T29" s="246"/>
      <c r="U29" s="247"/>
      <c r="V29" s="246">
        <v>398.22177419354841</v>
      </c>
      <c r="W29" s="247">
        <v>24.620259318074737</v>
      </c>
    </row>
    <row r="30" spans="1:23" ht="21.6" customHeight="1" x14ac:dyDescent="0.15">
      <c r="A30" s="28"/>
      <c r="B30" s="29"/>
      <c r="C30" s="23" t="s">
        <v>22</v>
      </c>
      <c r="D30" s="248">
        <v>38</v>
      </c>
      <c r="E30" s="249">
        <v>100</v>
      </c>
      <c r="F30" s="248">
        <v>390</v>
      </c>
      <c r="G30" s="249">
        <v>100</v>
      </c>
      <c r="H30" s="248">
        <v>336</v>
      </c>
      <c r="I30" s="249">
        <v>100</v>
      </c>
      <c r="J30" s="248">
        <v>642.58064516129036</v>
      </c>
      <c r="K30" s="249">
        <v>100</v>
      </c>
      <c r="L30" s="248">
        <v>171.875</v>
      </c>
      <c r="M30" s="249">
        <v>100</v>
      </c>
      <c r="N30" s="248">
        <v>37</v>
      </c>
      <c r="O30" s="249">
        <v>100</v>
      </c>
      <c r="P30" s="248">
        <v>2</v>
      </c>
      <c r="Q30" s="249">
        <v>100</v>
      </c>
      <c r="R30" s="248"/>
      <c r="S30" s="249"/>
      <c r="T30" s="248"/>
      <c r="U30" s="249"/>
      <c r="V30" s="248">
        <v>1617.4556451612902</v>
      </c>
      <c r="W30" s="249">
        <v>100</v>
      </c>
    </row>
    <row r="31" spans="1:23" ht="21.6" customHeight="1" x14ac:dyDescent="0.15">
      <c r="A31" s="28"/>
      <c r="B31" s="301" t="s">
        <v>31</v>
      </c>
      <c r="C31" s="17" t="s">
        <v>18</v>
      </c>
      <c r="D31" s="242">
        <v>207</v>
      </c>
      <c r="E31" s="243">
        <v>100</v>
      </c>
      <c r="F31" s="242">
        <v>156</v>
      </c>
      <c r="G31" s="243">
        <v>60</v>
      </c>
      <c r="H31" s="242">
        <v>211.42857142857139</v>
      </c>
      <c r="I31" s="243">
        <v>57.142857142857139</v>
      </c>
      <c r="J31" s="242">
        <v>394.91891891891873</v>
      </c>
      <c r="K31" s="243">
        <v>74.285714285714278</v>
      </c>
      <c r="L31" s="242">
        <v>86.80000000000004</v>
      </c>
      <c r="M31" s="243">
        <v>72.413793103448285</v>
      </c>
      <c r="N31" s="242">
        <v>36</v>
      </c>
      <c r="O31" s="243">
        <v>90</v>
      </c>
      <c r="P31" s="242"/>
      <c r="Q31" s="243"/>
      <c r="R31" s="242"/>
      <c r="S31" s="243"/>
      <c r="T31" s="242"/>
      <c r="U31" s="243"/>
      <c r="V31" s="242">
        <v>1092.14749034749</v>
      </c>
      <c r="W31" s="243">
        <v>71.452787614784782</v>
      </c>
    </row>
    <row r="32" spans="1:23" ht="21.6" customHeight="1" x14ac:dyDescent="0.15">
      <c r="A32" s="28"/>
      <c r="B32" s="302"/>
      <c r="C32" s="18" t="s">
        <v>25</v>
      </c>
      <c r="D32" s="244"/>
      <c r="E32" s="245"/>
      <c r="F32" s="244">
        <v>52</v>
      </c>
      <c r="G32" s="245">
        <v>20</v>
      </c>
      <c r="H32" s="244">
        <v>52.857142857142854</v>
      </c>
      <c r="I32" s="245">
        <v>14.285714285714286</v>
      </c>
      <c r="J32" s="244">
        <v>60.756756756756758</v>
      </c>
      <c r="K32" s="245">
        <v>11.428571428571432</v>
      </c>
      <c r="L32" s="244">
        <v>16.533333333333335</v>
      </c>
      <c r="M32" s="245">
        <v>13.793103448275859</v>
      </c>
      <c r="N32" s="244">
        <v>4</v>
      </c>
      <c r="O32" s="245">
        <v>10</v>
      </c>
      <c r="P32" s="244"/>
      <c r="Q32" s="245"/>
      <c r="R32" s="244"/>
      <c r="S32" s="245"/>
      <c r="T32" s="244"/>
      <c r="U32" s="245"/>
      <c r="V32" s="244">
        <v>186.14723294723294</v>
      </c>
      <c r="W32" s="245">
        <v>12.178518760892443</v>
      </c>
    </row>
    <row r="33" spans="1:23" ht="21.6" customHeight="1" x14ac:dyDescent="0.15">
      <c r="A33" s="28"/>
      <c r="B33" s="26"/>
      <c r="C33" s="18" t="s">
        <v>84</v>
      </c>
      <c r="D33" s="244"/>
      <c r="E33" s="245"/>
      <c r="F33" s="244">
        <v>26</v>
      </c>
      <c r="G33" s="245">
        <v>10</v>
      </c>
      <c r="H33" s="244">
        <v>79.285714285714278</v>
      </c>
      <c r="I33" s="245">
        <v>21.428571428571431</v>
      </c>
      <c r="J33" s="244">
        <v>30.378378378378379</v>
      </c>
      <c r="K33" s="245">
        <v>5.7142857142857162</v>
      </c>
      <c r="L33" s="244"/>
      <c r="M33" s="245"/>
      <c r="N33" s="244"/>
      <c r="O33" s="245"/>
      <c r="P33" s="244"/>
      <c r="Q33" s="245"/>
      <c r="R33" s="244"/>
      <c r="S33" s="245"/>
      <c r="T33" s="244"/>
      <c r="U33" s="245"/>
      <c r="V33" s="244">
        <v>135.66409266409266</v>
      </c>
      <c r="W33" s="245">
        <v>8.8757037723867107</v>
      </c>
    </row>
    <row r="34" spans="1:23" ht="21.6" customHeight="1" x14ac:dyDescent="0.15">
      <c r="A34" s="28"/>
      <c r="B34" s="27"/>
      <c r="C34" s="21" t="s">
        <v>180</v>
      </c>
      <c r="D34" s="246"/>
      <c r="E34" s="247"/>
      <c r="F34" s="246">
        <v>26</v>
      </c>
      <c r="G34" s="247">
        <v>10</v>
      </c>
      <c r="H34" s="246">
        <v>26.428571428571427</v>
      </c>
      <c r="I34" s="247">
        <v>7.1428571428571432</v>
      </c>
      <c r="J34" s="246">
        <v>45.567567567567565</v>
      </c>
      <c r="K34" s="247">
        <v>8.571428571428573</v>
      </c>
      <c r="L34" s="246">
        <v>16.533333333333335</v>
      </c>
      <c r="M34" s="247">
        <v>13.793103448275859</v>
      </c>
      <c r="N34" s="246"/>
      <c r="O34" s="247"/>
      <c r="P34" s="246"/>
      <c r="Q34" s="247"/>
      <c r="R34" s="246"/>
      <c r="S34" s="247"/>
      <c r="T34" s="246"/>
      <c r="U34" s="247"/>
      <c r="V34" s="246">
        <v>114.52947232947233</v>
      </c>
      <c r="W34" s="247">
        <v>7.4929898519360405</v>
      </c>
    </row>
    <row r="35" spans="1:23" ht="21.6" customHeight="1" x14ac:dyDescent="0.15">
      <c r="A35" s="28"/>
      <c r="B35" s="29"/>
      <c r="C35" s="23" t="s">
        <v>22</v>
      </c>
      <c r="D35" s="248">
        <v>207</v>
      </c>
      <c r="E35" s="249">
        <v>100</v>
      </c>
      <c r="F35" s="248">
        <v>260</v>
      </c>
      <c r="G35" s="249">
        <v>100</v>
      </c>
      <c r="H35" s="248">
        <v>369.99999999999994</v>
      </c>
      <c r="I35" s="249">
        <v>100</v>
      </c>
      <c r="J35" s="248">
        <v>531.62162162162144</v>
      </c>
      <c r="K35" s="249">
        <v>100</v>
      </c>
      <c r="L35" s="248">
        <v>119.8666666666667</v>
      </c>
      <c r="M35" s="249">
        <v>100</v>
      </c>
      <c r="N35" s="248">
        <v>40</v>
      </c>
      <c r="O35" s="249">
        <v>100</v>
      </c>
      <c r="P35" s="248"/>
      <c r="Q35" s="249"/>
      <c r="R35" s="248"/>
      <c r="S35" s="249"/>
      <c r="T35" s="248"/>
      <c r="U35" s="249"/>
      <c r="V35" s="248">
        <v>1528.4882882882882</v>
      </c>
      <c r="W35" s="249">
        <v>100</v>
      </c>
    </row>
    <row r="36" spans="1:23" ht="21.6" customHeight="1" x14ac:dyDescent="0.15">
      <c r="A36" s="20"/>
      <c r="B36" s="30" t="s">
        <v>22</v>
      </c>
      <c r="C36" s="17" t="s">
        <v>18</v>
      </c>
      <c r="D36" s="242">
        <v>960.84126984126999</v>
      </c>
      <c r="E36" s="243">
        <v>69.492692894945293</v>
      </c>
      <c r="F36" s="242">
        <v>3357.9022988505726</v>
      </c>
      <c r="G36" s="243">
        <v>59.457542465675353</v>
      </c>
      <c r="H36" s="242">
        <v>4381.9571428571444</v>
      </c>
      <c r="I36" s="243">
        <v>78.074330931259865</v>
      </c>
      <c r="J36" s="242">
        <v>11285.017953111419</v>
      </c>
      <c r="K36" s="243">
        <v>84.261198117328831</v>
      </c>
      <c r="L36" s="242">
        <v>3609.5913279132828</v>
      </c>
      <c r="M36" s="243">
        <v>88.067071293383165</v>
      </c>
      <c r="N36" s="242">
        <v>1085.8425925925915</v>
      </c>
      <c r="O36" s="243">
        <v>94.436682383163074</v>
      </c>
      <c r="P36" s="242">
        <v>96.434782608695627</v>
      </c>
      <c r="Q36" s="243">
        <v>96.225596529284161</v>
      </c>
      <c r="R36" s="242">
        <v>14.909090909090907</v>
      </c>
      <c r="S36" s="243">
        <v>100</v>
      </c>
      <c r="T36" s="242">
        <v>15.999999999999998</v>
      </c>
      <c r="U36" s="243">
        <v>100</v>
      </c>
      <c r="V36" s="242">
        <v>24808.496458684069</v>
      </c>
      <c r="W36" s="243">
        <v>78.969521330588535</v>
      </c>
    </row>
    <row r="37" spans="1:23" ht="21.6" customHeight="1" x14ac:dyDescent="0.15">
      <c r="A37" s="20"/>
      <c r="B37" s="31"/>
      <c r="C37" s="18" t="s">
        <v>83</v>
      </c>
      <c r="D37" s="244"/>
      <c r="E37" s="245"/>
      <c r="F37" s="244">
        <v>489.15229885057471</v>
      </c>
      <c r="G37" s="245">
        <v>8.6612983323089239</v>
      </c>
      <c r="H37" s="244">
        <v>463.05476190476185</v>
      </c>
      <c r="I37" s="245">
        <v>8.2503524205340977</v>
      </c>
      <c r="J37" s="244">
        <v>911.46030056723771</v>
      </c>
      <c r="K37" s="245">
        <v>6.8055484963585009</v>
      </c>
      <c r="L37" s="244">
        <v>262.55636856368557</v>
      </c>
      <c r="M37" s="245">
        <v>6.405869343163876</v>
      </c>
      <c r="N37" s="244">
        <v>36.296296296296291</v>
      </c>
      <c r="O37" s="245">
        <v>3.1567207147717644</v>
      </c>
      <c r="P37" s="244">
        <v>3.7826086956521738</v>
      </c>
      <c r="Q37" s="245">
        <v>3.774403470715836</v>
      </c>
      <c r="R37" s="244"/>
      <c r="S37" s="245"/>
      <c r="T37" s="244"/>
      <c r="U37" s="245"/>
      <c r="V37" s="244">
        <v>2166.3026348782082</v>
      </c>
      <c r="W37" s="245">
        <v>6.8956973034793529</v>
      </c>
    </row>
    <row r="38" spans="1:23" ht="21.6" customHeight="1" x14ac:dyDescent="0.15">
      <c r="A38" s="20"/>
      <c r="B38" s="31"/>
      <c r="C38" s="18" t="s">
        <v>29</v>
      </c>
      <c r="D38" s="244">
        <v>272.35714285714289</v>
      </c>
      <c r="E38" s="245">
        <v>19.698187286900019</v>
      </c>
      <c r="F38" s="244">
        <v>446.56896551724139</v>
      </c>
      <c r="G38" s="245">
        <v>7.907285819537675</v>
      </c>
      <c r="H38" s="244">
        <v>416.11190476190473</v>
      </c>
      <c r="I38" s="245">
        <v>7.4139608165211497</v>
      </c>
      <c r="J38" s="244">
        <v>424.71858607181116</v>
      </c>
      <c r="K38" s="245">
        <v>3.1712219753484447</v>
      </c>
      <c r="L38" s="244">
        <v>186.92005420054198</v>
      </c>
      <c r="M38" s="245">
        <v>4.5604890537452141</v>
      </c>
      <c r="N38" s="244">
        <v>17.31712962962963</v>
      </c>
      <c r="O38" s="245">
        <v>1.5060859481637483</v>
      </c>
      <c r="P38" s="244"/>
      <c r="Q38" s="245"/>
      <c r="R38" s="244"/>
      <c r="S38" s="245"/>
      <c r="T38" s="244"/>
      <c r="U38" s="245"/>
      <c r="V38" s="244">
        <v>1763.9937830382717</v>
      </c>
      <c r="W38" s="245">
        <v>5.6150821114314082</v>
      </c>
    </row>
    <row r="39" spans="1:23" ht="21.6" customHeight="1" x14ac:dyDescent="0.15">
      <c r="A39" s="20"/>
      <c r="B39" s="27"/>
      <c r="C39" s="21" t="s">
        <v>26</v>
      </c>
      <c r="D39" s="246">
        <v>149.45238095238096</v>
      </c>
      <c r="E39" s="247">
        <v>10.809119818154683</v>
      </c>
      <c r="F39" s="246">
        <v>1353.9396551724137</v>
      </c>
      <c r="G39" s="247">
        <v>23.973873382478061</v>
      </c>
      <c r="H39" s="246">
        <v>351.42142857142858</v>
      </c>
      <c r="I39" s="247">
        <v>6.2613558316848854</v>
      </c>
      <c r="J39" s="246">
        <v>771.70310145103849</v>
      </c>
      <c r="K39" s="247">
        <v>5.7620314109642132</v>
      </c>
      <c r="L39" s="246">
        <v>39.616666666666674</v>
      </c>
      <c r="M39" s="247">
        <v>0.96657030970774449</v>
      </c>
      <c r="N39" s="246">
        <v>10.354166666666666</v>
      </c>
      <c r="O39" s="247">
        <v>0.90051095390140967</v>
      </c>
      <c r="P39" s="246"/>
      <c r="Q39" s="247"/>
      <c r="R39" s="246"/>
      <c r="S39" s="247"/>
      <c r="T39" s="246"/>
      <c r="U39" s="247"/>
      <c r="V39" s="246">
        <v>2676.4873994805953</v>
      </c>
      <c r="W39" s="247">
        <v>8.5196992545007166</v>
      </c>
    </row>
    <row r="40" spans="1:23" ht="21.6" customHeight="1" x14ac:dyDescent="0.15">
      <c r="A40" s="29"/>
      <c r="B40" s="32"/>
      <c r="C40" s="23" t="s">
        <v>22</v>
      </c>
      <c r="D40" s="248">
        <v>1382.650793650794</v>
      </c>
      <c r="E40" s="249">
        <v>100</v>
      </c>
      <c r="F40" s="248">
        <v>5647.5632183908019</v>
      </c>
      <c r="G40" s="249">
        <v>100</v>
      </c>
      <c r="H40" s="248">
        <v>5612.5452380952393</v>
      </c>
      <c r="I40" s="249">
        <v>100</v>
      </c>
      <c r="J40" s="248">
        <v>13392.899941201507</v>
      </c>
      <c r="K40" s="249">
        <v>100</v>
      </c>
      <c r="L40" s="248">
        <v>4098.6844173441768</v>
      </c>
      <c r="M40" s="249">
        <v>100</v>
      </c>
      <c r="N40" s="248">
        <v>1149.8101851851841</v>
      </c>
      <c r="O40" s="249">
        <v>100</v>
      </c>
      <c r="P40" s="248">
        <v>100.2173913043478</v>
      </c>
      <c r="Q40" s="249">
        <v>100</v>
      </c>
      <c r="R40" s="248">
        <v>14.909090909090907</v>
      </c>
      <c r="S40" s="249">
        <v>100</v>
      </c>
      <c r="T40" s="248">
        <v>15.999999999999998</v>
      </c>
      <c r="U40" s="249">
        <v>100</v>
      </c>
      <c r="V40" s="248">
        <v>31415.280276081139</v>
      </c>
      <c r="W40" s="249">
        <v>100</v>
      </c>
    </row>
    <row r="41" spans="1:23" ht="21.6" customHeight="1" x14ac:dyDescent="0.15">
      <c r="A41" s="28" t="s">
        <v>32</v>
      </c>
      <c r="B41" s="301" t="s">
        <v>33</v>
      </c>
      <c r="C41" s="17" t="s">
        <v>18</v>
      </c>
      <c r="D41" s="242">
        <v>2224</v>
      </c>
      <c r="E41" s="243">
        <v>61.53846153846154</v>
      </c>
      <c r="F41" s="242">
        <v>4105.5172413793107</v>
      </c>
      <c r="G41" s="243">
        <v>76.92307692307692</v>
      </c>
      <c r="H41" s="242">
        <v>3813.9473684210516</v>
      </c>
      <c r="I41" s="243">
        <v>83.333333333333329</v>
      </c>
      <c r="J41" s="242">
        <v>9405</v>
      </c>
      <c r="K41" s="243">
        <v>92.523364485981304</v>
      </c>
      <c r="L41" s="242">
        <v>2182.5833333333303</v>
      </c>
      <c r="M41" s="243">
        <v>91.666666666666657</v>
      </c>
      <c r="N41" s="242">
        <v>876.89552238806039</v>
      </c>
      <c r="O41" s="243">
        <v>95.522388059701498</v>
      </c>
      <c r="P41" s="242">
        <v>184.32000000000011</v>
      </c>
      <c r="Q41" s="243">
        <v>96</v>
      </c>
      <c r="R41" s="242">
        <v>29.999999999999986</v>
      </c>
      <c r="S41" s="243">
        <v>100</v>
      </c>
      <c r="T41" s="242">
        <v>37.000000000000007</v>
      </c>
      <c r="U41" s="243">
        <v>100</v>
      </c>
      <c r="V41" s="242">
        <v>22859.263465521755</v>
      </c>
      <c r="W41" s="243">
        <v>83.884406391225085</v>
      </c>
    </row>
    <row r="42" spans="1:23" ht="21.6" customHeight="1" x14ac:dyDescent="0.15">
      <c r="A42" s="28"/>
      <c r="B42" s="302"/>
      <c r="C42" s="18" t="s">
        <v>25</v>
      </c>
      <c r="D42" s="244">
        <v>278</v>
      </c>
      <c r="E42" s="245">
        <v>7.6923076923076925</v>
      </c>
      <c r="F42" s="244"/>
      <c r="G42" s="245"/>
      <c r="H42" s="244"/>
      <c r="I42" s="245"/>
      <c r="J42" s="244">
        <v>285</v>
      </c>
      <c r="K42" s="245">
        <v>2.8037383177570092</v>
      </c>
      <c r="L42" s="244">
        <v>99.208333333333329</v>
      </c>
      <c r="M42" s="245">
        <v>4.1666666666666723</v>
      </c>
      <c r="N42" s="244">
        <v>27.402985074626866</v>
      </c>
      <c r="O42" s="245">
        <v>2.9850746268656696</v>
      </c>
      <c r="P42" s="244"/>
      <c r="Q42" s="245"/>
      <c r="R42" s="244"/>
      <c r="S42" s="245"/>
      <c r="T42" s="244"/>
      <c r="U42" s="245"/>
      <c r="V42" s="244">
        <v>689.6113184079602</v>
      </c>
      <c r="W42" s="245">
        <v>2.530599298292024</v>
      </c>
    </row>
    <row r="43" spans="1:23" ht="21.6" customHeight="1" x14ac:dyDescent="0.15">
      <c r="A43" s="28"/>
      <c r="B43" s="26"/>
      <c r="C43" s="18" t="s">
        <v>84</v>
      </c>
      <c r="D43" s="244">
        <v>278</v>
      </c>
      <c r="E43" s="245">
        <v>7.6923076923076925</v>
      </c>
      <c r="F43" s="244">
        <v>410.55172413793105</v>
      </c>
      <c r="G43" s="245">
        <v>7.6923076923076916</v>
      </c>
      <c r="H43" s="244"/>
      <c r="I43" s="245"/>
      <c r="J43" s="244">
        <v>190</v>
      </c>
      <c r="K43" s="245">
        <v>1.8691588785046729</v>
      </c>
      <c r="L43" s="244">
        <v>33.069444444444443</v>
      </c>
      <c r="M43" s="245">
        <v>1.3888888888888906</v>
      </c>
      <c r="N43" s="244"/>
      <c r="O43" s="245"/>
      <c r="P43" s="244">
        <v>7.68</v>
      </c>
      <c r="Q43" s="245">
        <v>3.9999999999999973</v>
      </c>
      <c r="R43" s="244"/>
      <c r="S43" s="245"/>
      <c r="T43" s="244"/>
      <c r="U43" s="245"/>
      <c r="V43" s="244">
        <v>919.30116858237545</v>
      </c>
      <c r="W43" s="245">
        <v>3.3734697068260058</v>
      </c>
    </row>
    <row r="44" spans="1:23" ht="21.6" customHeight="1" x14ac:dyDescent="0.15">
      <c r="A44" s="28"/>
      <c r="B44" s="27"/>
      <c r="C44" s="21" t="s">
        <v>114</v>
      </c>
      <c r="D44" s="246">
        <v>834</v>
      </c>
      <c r="E44" s="247">
        <v>23.076923076923077</v>
      </c>
      <c r="F44" s="246">
        <v>821.10344827586209</v>
      </c>
      <c r="G44" s="247">
        <v>15.384615384615383</v>
      </c>
      <c r="H44" s="246">
        <v>762.78947368421052</v>
      </c>
      <c r="I44" s="247">
        <v>16.666666666666668</v>
      </c>
      <c r="J44" s="246">
        <v>285</v>
      </c>
      <c r="K44" s="247">
        <v>2.8037383177570092</v>
      </c>
      <c r="L44" s="246">
        <v>66.138888888888886</v>
      </c>
      <c r="M44" s="247">
        <v>2.7777777777777812</v>
      </c>
      <c r="N44" s="246">
        <v>13.701492537313433</v>
      </c>
      <c r="O44" s="247">
        <v>1.4925373134328348</v>
      </c>
      <c r="P44" s="246"/>
      <c r="Q44" s="247"/>
      <c r="R44" s="246"/>
      <c r="S44" s="247"/>
      <c r="T44" s="246"/>
      <c r="U44" s="247"/>
      <c r="V44" s="246">
        <v>2782.7333033862747</v>
      </c>
      <c r="W44" s="247">
        <v>10.211524603656892</v>
      </c>
    </row>
    <row r="45" spans="1:23" ht="21.6" customHeight="1" x14ac:dyDescent="0.15">
      <c r="A45" s="28"/>
      <c r="B45" s="29"/>
      <c r="C45" s="23" t="s">
        <v>22</v>
      </c>
      <c r="D45" s="248">
        <v>3614</v>
      </c>
      <c r="E45" s="249">
        <v>100</v>
      </c>
      <c r="F45" s="248">
        <v>5337.1724137931042</v>
      </c>
      <c r="G45" s="249">
        <v>100</v>
      </c>
      <c r="H45" s="248">
        <v>4576.7368421052624</v>
      </c>
      <c r="I45" s="249">
        <v>100</v>
      </c>
      <c r="J45" s="248">
        <v>10165</v>
      </c>
      <c r="K45" s="249">
        <v>100</v>
      </c>
      <c r="L45" s="248">
        <v>2380.9999999999968</v>
      </c>
      <c r="M45" s="249">
        <v>100</v>
      </c>
      <c r="N45" s="248">
        <v>918.00000000000068</v>
      </c>
      <c r="O45" s="249">
        <v>100</v>
      </c>
      <c r="P45" s="248">
        <v>192.00000000000011</v>
      </c>
      <c r="Q45" s="249">
        <v>100</v>
      </c>
      <c r="R45" s="248">
        <v>29.999999999999986</v>
      </c>
      <c r="S45" s="249">
        <v>100</v>
      </c>
      <c r="T45" s="248">
        <v>37.000000000000007</v>
      </c>
      <c r="U45" s="249">
        <v>100</v>
      </c>
      <c r="V45" s="248">
        <v>27250.909255898365</v>
      </c>
      <c r="W45" s="249">
        <v>100</v>
      </c>
    </row>
    <row r="46" spans="1:23" ht="21.6" customHeight="1" x14ac:dyDescent="0.15">
      <c r="A46" s="28"/>
      <c r="B46" s="301" t="s">
        <v>34</v>
      </c>
      <c r="C46" s="17" t="s">
        <v>18</v>
      </c>
      <c r="D46" s="242">
        <v>1438.1818181818178</v>
      </c>
      <c r="E46" s="243">
        <v>52.631578947368418</v>
      </c>
      <c r="F46" s="242">
        <v>2040</v>
      </c>
      <c r="G46" s="243">
        <v>75</v>
      </c>
      <c r="H46" s="242">
        <v>1655.7333333333333</v>
      </c>
      <c r="I46" s="243">
        <v>93.333333333333329</v>
      </c>
      <c r="J46" s="242">
        <v>1941.2352941176457</v>
      </c>
      <c r="K46" s="243">
        <v>75.308641975308632</v>
      </c>
      <c r="L46" s="242">
        <v>188.25925925925932</v>
      </c>
      <c r="M46" s="243">
        <v>88.461538461538453</v>
      </c>
      <c r="N46" s="242">
        <v>85</v>
      </c>
      <c r="O46" s="243">
        <v>94.444444444444443</v>
      </c>
      <c r="P46" s="242">
        <v>17</v>
      </c>
      <c r="Q46" s="243">
        <v>100</v>
      </c>
      <c r="R46" s="242">
        <v>5</v>
      </c>
      <c r="S46" s="243">
        <v>100</v>
      </c>
      <c r="T46" s="242">
        <v>1</v>
      </c>
      <c r="U46" s="243">
        <v>100</v>
      </c>
      <c r="V46" s="242">
        <v>7371.4097048920567</v>
      </c>
      <c r="W46" s="243">
        <v>72.767636405270608</v>
      </c>
    </row>
    <row r="47" spans="1:23" ht="21.6" customHeight="1" x14ac:dyDescent="0.15">
      <c r="A47" s="28"/>
      <c r="B47" s="302"/>
      <c r="C47" s="18" t="s">
        <v>83</v>
      </c>
      <c r="D47" s="244">
        <v>143.81818181818181</v>
      </c>
      <c r="E47" s="245">
        <v>5.2631578947368425</v>
      </c>
      <c r="F47" s="244"/>
      <c r="G47" s="245"/>
      <c r="H47" s="244"/>
      <c r="I47" s="245"/>
      <c r="J47" s="244">
        <v>286.41176470588232</v>
      </c>
      <c r="K47" s="245">
        <v>11.111111111111116</v>
      </c>
      <c r="L47" s="244">
        <v>8.1851851851851851</v>
      </c>
      <c r="M47" s="245">
        <v>3.8461538461538445</v>
      </c>
      <c r="N47" s="244">
        <v>5</v>
      </c>
      <c r="O47" s="245">
        <v>5.5555555555555554</v>
      </c>
      <c r="P47" s="244"/>
      <c r="Q47" s="245"/>
      <c r="R47" s="244"/>
      <c r="S47" s="245"/>
      <c r="T47" s="244"/>
      <c r="U47" s="245"/>
      <c r="V47" s="244">
        <v>443.41513170924929</v>
      </c>
      <c r="W47" s="245">
        <v>4.3772185202784524</v>
      </c>
    </row>
    <row r="48" spans="1:23" ht="21.6" customHeight="1" x14ac:dyDescent="0.15">
      <c r="A48" s="28"/>
      <c r="B48" s="26"/>
      <c r="C48" s="18" t="s">
        <v>158</v>
      </c>
      <c r="D48" s="244">
        <v>287.63636363636363</v>
      </c>
      <c r="E48" s="245">
        <v>10.526315789473685</v>
      </c>
      <c r="F48" s="244">
        <v>272</v>
      </c>
      <c r="G48" s="245">
        <v>10</v>
      </c>
      <c r="H48" s="244"/>
      <c r="I48" s="245"/>
      <c r="J48" s="244">
        <v>159.11764705882354</v>
      </c>
      <c r="K48" s="245">
        <v>6.1728395061728438</v>
      </c>
      <c r="L48" s="244">
        <v>8.1851851851851851</v>
      </c>
      <c r="M48" s="245">
        <v>3.8461538461538445</v>
      </c>
      <c r="N48" s="244"/>
      <c r="O48" s="245"/>
      <c r="P48" s="244"/>
      <c r="Q48" s="245"/>
      <c r="R48" s="244"/>
      <c r="S48" s="245"/>
      <c r="T48" s="244"/>
      <c r="U48" s="245"/>
      <c r="V48" s="244">
        <v>726.93919588037238</v>
      </c>
      <c r="W48" s="245">
        <v>7.1760557630458477</v>
      </c>
    </row>
    <row r="49" spans="1:23" ht="21.6" customHeight="1" x14ac:dyDescent="0.15">
      <c r="A49" s="28"/>
      <c r="B49" s="27"/>
      <c r="C49" s="21" t="s">
        <v>114</v>
      </c>
      <c r="D49" s="246">
        <v>862.90909090909076</v>
      </c>
      <c r="E49" s="247">
        <v>31.578947368421051</v>
      </c>
      <c r="F49" s="246">
        <v>408</v>
      </c>
      <c r="G49" s="247">
        <v>15</v>
      </c>
      <c r="H49" s="246">
        <v>118.26666666666667</v>
      </c>
      <c r="I49" s="247">
        <v>6.666666666666667</v>
      </c>
      <c r="J49" s="246">
        <v>190.94117647058823</v>
      </c>
      <c r="K49" s="247">
        <v>7.4074074074074119</v>
      </c>
      <c r="L49" s="246">
        <v>8.1851851851851851</v>
      </c>
      <c r="M49" s="247">
        <v>3.8461538461538445</v>
      </c>
      <c r="N49" s="246"/>
      <c r="O49" s="247"/>
      <c r="P49" s="246"/>
      <c r="Q49" s="247"/>
      <c r="R49" s="246"/>
      <c r="S49" s="247"/>
      <c r="T49" s="246"/>
      <c r="U49" s="247"/>
      <c r="V49" s="246">
        <v>1588.3021192315309</v>
      </c>
      <c r="W49" s="247">
        <v>15.679089311405093</v>
      </c>
    </row>
    <row r="50" spans="1:23" ht="21.6" customHeight="1" x14ac:dyDescent="0.15">
      <c r="A50" s="28"/>
      <c r="B50" s="29"/>
      <c r="C50" s="23" t="s">
        <v>22</v>
      </c>
      <c r="D50" s="248">
        <v>2732.545454545454</v>
      </c>
      <c r="E50" s="249">
        <v>100</v>
      </c>
      <c r="F50" s="248">
        <v>2720</v>
      </c>
      <c r="G50" s="249">
        <v>100</v>
      </c>
      <c r="H50" s="248">
        <v>1774</v>
      </c>
      <c r="I50" s="249">
        <v>100</v>
      </c>
      <c r="J50" s="248">
        <v>2577.7058823529396</v>
      </c>
      <c r="K50" s="249">
        <v>100</v>
      </c>
      <c r="L50" s="248">
        <v>212.81481481481489</v>
      </c>
      <c r="M50" s="249">
        <v>100</v>
      </c>
      <c r="N50" s="248">
        <v>90</v>
      </c>
      <c r="O50" s="249">
        <v>100</v>
      </c>
      <c r="P50" s="248">
        <v>17</v>
      </c>
      <c r="Q50" s="249">
        <v>100</v>
      </c>
      <c r="R50" s="248">
        <v>5</v>
      </c>
      <c r="S50" s="249">
        <v>100</v>
      </c>
      <c r="T50" s="248">
        <v>1</v>
      </c>
      <c r="U50" s="249">
        <v>100</v>
      </c>
      <c r="V50" s="248">
        <v>10130.066151713208</v>
      </c>
      <c r="W50" s="249">
        <v>100</v>
      </c>
    </row>
    <row r="51" spans="1:23" ht="21.6" customHeight="1" x14ac:dyDescent="0.15">
      <c r="A51" s="20"/>
      <c r="B51" s="30" t="s">
        <v>22</v>
      </c>
      <c r="C51" s="17" t="s">
        <v>18</v>
      </c>
      <c r="D51" s="242">
        <v>3662.181818181818</v>
      </c>
      <c r="E51" s="243">
        <v>57.703546668194576</v>
      </c>
      <c r="F51" s="242">
        <v>6145.5172413793107</v>
      </c>
      <c r="G51" s="243">
        <v>76.273870357531095</v>
      </c>
      <c r="H51" s="242">
        <v>5469.6807017543852</v>
      </c>
      <c r="I51" s="243">
        <v>86.126709982541044</v>
      </c>
      <c r="J51" s="242">
        <v>11346.235294117645</v>
      </c>
      <c r="K51" s="243">
        <v>89.041020006832056</v>
      </c>
      <c r="L51" s="242">
        <v>2370.8425925925894</v>
      </c>
      <c r="M51" s="243">
        <v>91.403695400739636</v>
      </c>
      <c r="N51" s="242">
        <v>961.89552238806039</v>
      </c>
      <c r="O51" s="243">
        <v>95.426143094053543</v>
      </c>
      <c r="P51" s="242">
        <v>201.32000000000011</v>
      </c>
      <c r="Q51" s="243">
        <v>96.325358851674636</v>
      </c>
      <c r="R51" s="242">
        <v>34.999999999999986</v>
      </c>
      <c r="S51" s="243">
        <v>100</v>
      </c>
      <c r="T51" s="242">
        <v>38.000000000000007</v>
      </c>
      <c r="U51" s="243">
        <v>100</v>
      </c>
      <c r="V51" s="242">
        <v>30230.673170413807</v>
      </c>
      <c r="W51" s="243">
        <v>80.8718147152955</v>
      </c>
    </row>
    <row r="52" spans="1:23" ht="21.6" customHeight="1" x14ac:dyDescent="0.15">
      <c r="A52" s="20"/>
      <c r="B52" s="31"/>
      <c r="C52" s="18" t="s">
        <v>83</v>
      </c>
      <c r="D52" s="244">
        <v>421.81818181818181</v>
      </c>
      <c r="E52" s="245">
        <v>6.6464218185985215</v>
      </c>
      <c r="F52" s="244"/>
      <c r="G52" s="245"/>
      <c r="H52" s="244"/>
      <c r="I52" s="245"/>
      <c r="J52" s="244">
        <v>571.41176470588232</v>
      </c>
      <c r="K52" s="245">
        <v>4.4842262701614768</v>
      </c>
      <c r="L52" s="244">
        <v>107.39351851851852</v>
      </c>
      <c r="M52" s="245">
        <v>4.1403695400739702</v>
      </c>
      <c r="N52" s="244">
        <v>32.402985074626869</v>
      </c>
      <c r="O52" s="245">
        <v>3.2145818526415524</v>
      </c>
      <c r="P52" s="244"/>
      <c r="Q52" s="245"/>
      <c r="R52" s="244"/>
      <c r="S52" s="245"/>
      <c r="T52" s="244"/>
      <c r="U52" s="245"/>
      <c r="V52" s="244">
        <v>1133.0264501172096</v>
      </c>
      <c r="W52" s="245">
        <v>3.031024305177711</v>
      </c>
    </row>
    <row r="53" spans="1:23" ht="21.6" customHeight="1" x14ac:dyDescent="0.15">
      <c r="A53" s="20"/>
      <c r="B53" s="31"/>
      <c r="C53" s="18" t="s">
        <v>84</v>
      </c>
      <c r="D53" s="244">
        <v>565.63636363636363</v>
      </c>
      <c r="E53" s="245">
        <v>8.9125078783017244</v>
      </c>
      <c r="F53" s="244">
        <v>682.55172413793105</v>
      </c>
      <c r="G53" s="245">
        <v>8.4713555709626878</v>
      </c>
      <c r="H53" s="244"/>
      <c r="I53" s="245"/>
      <c r="J53" s="244">
        <v>349.11764705882354</v>
      </c>
      <c r="K53" s="245">
        <v>2.7397449982919877</v>
      </c>
      <c r="L53" s="244">
        <v>41.254629629629626</v>
      </c>
      <c r="M53" s="245">
        <v>1.5905001927662692</v>
      </c>
      <c r="N53" s="244"/>
      <c r="O53" s="245"/>
      <c r="P53" s="244">
        <v>7.68</v>
      </c>
      <c r="Q53" s="245">
        <v>3.6746411483253567</v>
      </c>
      <c r="R53" s="244"/>
      <c r="S53" s="245"/>
      <c r="T53" s="244"/>
      <c r="U53" s="245"/>
      <c r="V53" s="244">
        <v>1646.2403644627477</v>
      </c>
      <c r="W53" s="245">
        <v>4.4039524022894749</v>
      </c>
    </row>
    <row r="54" spans="1:23" ht="21.6" customHeight="1" x14ac:dyDescent="0.15">
      <c r="A54" s="20"/>
      <c r="B54" s="27"/>
      <c r="C54" s="21" t="s">
        <v>26</v>
      </c>
      <c r="D54" s="246">
        <v>1696.9090909090908</v>
      </c>
      <c r="E54" s="247">
        <v>26.73752363490517</v>
      </c>
      <c r="F54" s="246">
        <v>1229.1034482758621</v>
      </c>
      <c r="G54" s="247">
        <v>15.254774071506217</v>
      </c>
      <c r="H54" s="246">
        <v>881.05614035087717</v>
      </c>
      <c r="I54" s="247">
        <v>13.873290017458951</v>
      </c>
      <c r="J54" s="246">
        <v>475.94117647058823</v>
      </c>
      <c r="K54" s="247">
        <v>3.7350087247144854</v>
      </c>
      <c r="L54" s="246">
        <v>74.324074074074076</v>
      </c>
      <c r="M54" s="247">
        <v>2.8654348664201197</v>
      </c>
      <c r="N54" s="246">
        <v>13.701492537313433</v>
      </c>
      <c r="O54" s="247">
        <v>1.3592750533049032</v>
      </c>
      <c r="P54" s="246"/>
      <c r="Q54" s="247"/>
      <c r="R54" s="246"/>
      <c r="S54" s="247"/>
      <c r="T54" s="246"/>
      <c r="U54" s="247"/>
      <c r="V54" s="246">
        <v>4371.0354226178051</v>
      </c>
      <c r="W54" s="247">
        <v>11.693208577237309</v>
      </c>
    </row>
    <row r="55" spans="1:23" ht="21.6" customHeight="1" x14ac:dyDescent="0.15">
      <c r="A55" s="29"/>
      <c r="B55" s="32"/>
      <c r="C55" s="23" t="s">
        <v>22</v>
      </c>
      <c r="D55" s="248">
        <v>6346.545454545455</v>
      </c>
      <c r="E55" s="249">
        <v>100</v>
      </c>
      <c r="F55" s="248">
        <v>8057.1724137931042</v>
      </c>
      <c r="G55" s="249">
        <v>100</v>
      </c>
      <c r="H55" s="248">
        <v>6350.7368421052624</v>
      </c>
      <c r="I55" s="249">
        <v>100</v>
      </c>
      <c r="J55" s="248">
        <v>12742.705882352939</v>
      </c>
      <c r="K55" s="249">
        <v>100</v>
      </c>
      <c r="L55" s="248">
        <v>2593.8148148148116</v>
      </c>
      <c r="M55" s="249">
        <v>100</v>
      </c>
      <c r="N55" s="248">
        <v>1008.0000000000007</v>
      </c>
      <c r="O55" s="249">
        <v>100</v>
      </c>
      <c r="P55" s="248">
        <v>209.00000000000011</v>
      </c>
      <c r="Q55" s="249">
        <v>100</v>
      </c>
      <c r="R55" s="248">
        <v>34.999999999999986</v>
      </c>
      <c r="S55" s="249">
        <v>100</v>
      </c>
      <c r="T55" s="248">
        <v>38.000000000000007</v>
      </c>
      <c r="U55" s="249">
        <v>100</v>
      </c>
      <c r="V55" s="248">
        <v>37380.975407611571</v>
      </c>
      <c r="W55" s="249">
        <v>100</v>
      </c>
    </row>
    <row r="56" spans="1:23" ht="21.6" customHeight="1" x14ac:dyDescent="0.15">
      <c r="A56" s="28" t="s">
        <v>35</v>
      </c>
      <c r="B56" s="301" t="s">
        <v>36</v>
      </c>
      <c r="C56" s="17" t="s">
        <v>18</v>
      </c>
      <c r="D56" s="242">
        <v>1061.1290322580644</v>
      </c>
      <c r="E56" s="243">
        <v>67.999999999999986</v>
      </c>
      <c r="F56" s="242">
        <v>569.50000000000011</v>
      </c>
      <c r="G56" s="243">
        <v>51.851851851851848</v>
      </c>
      <c r="H56" s="242">
        <v>346.76190476190476</v>
      </c>
      <c r="I56" s="243">
        <v>55</v>
      </c>
      <c r="J56" s="242">
        <v>533.42465753424676</v>
      </c>
      <c r="K56" s="243">
        <v>78.571428571428569</v>
      </c>
      <c r="L56" s="242">
        <v>46.666666666666671</v>
      </c>
      <c r="M56" s="243">
        <v>93.333333333333329</v>
      </c>
      <c r="N56" s="242">
        <v>16.076923076923077</v>
      </c>
      <c r="O56" s="243">
        <v>91.666666666666671</v>
      </c>
      <c r="P56" s="242">
        <v>0.5</v>
      </c>
      <c r="Q56" s="243">
        <v>50</v>
      </c>
      <c r="R56" s="242"/>
      <c r="S56" s="243"/>
      <c r="T56" s="242"/>
      <c r="U56" s="243"/>
      <c r="V56" s="242">
        <v>2574.0591842978051</v>
      </c>
      <c r="W56" s="243">
        <v>63.766042595664715</v>
      </c>
    </row>
    <row r="57" spans="1:23" ht="21.6" customHeight="1" x14ac:dyDescent="0.15">
      <c r="A57" s="28"/>
      <c r="B57" s="302"/>
      <c r="C57" s="18" t="s">
        <v>181</v>
      </c>
      <c r="D57" s="244"/>
      <c r="E57" s="245"/>
      <c r="F57" s="244">
        <v>81.357142857142861</v>
      </c>
      <c r="G57" s="245">
        <v>7.4074074074074057</v>
      </c>
      <c r="H57" s="244">
        <v>94.571428571428584</v>
      </c>
      <c r="I57" s="245">
        <v>15.000000000000002</v>
      </c>
      <c r="J57" s="244">
        <v>58.19178082191781</v>
      </c>
      <c r="K57" s="245">
        <v>8.5714285714285676</v>
      </c>
      <c r="L57" s="244"/>
      <c r="M57" s="245"/>
      <c r="N57" s="244">
        <v>1.4615384615384615</v>
      </c>
      <c r="O57" s="245">
        <v>8.3333333333333339</v>
      </c>
      <c r="P57" s="244">
        <v>0.5</v>
      </c>
      <c r="Q57" s="245">
        <v>50</v>
      </c>
      <c r="R57" s="244"/>
      <c r="S57" s="245"/>
      <c r="T57" s="244"/>
      <c r="U57" s="245"/>
      <c r="V57" s="244">
        <v>236.0818907120277</v>
      </c>
      <c r="W57" s="245">
        <v>5.8483534454220036</v>
      </c>
    </row>
    <row r="58" spans="1:23" ht="21.6" customHeight="1" x14ac:dyDescent="0.15">
      <c r="A58" s="28"/>
      <c r="B58" s="26"/>
      <c r="C58" s="18" t="s">
        <v>84</v>
      </c>
      <c r="D58" s="244">
        <v>187.25806451612902</v>
      </c>
      <c r="E58" s="245">
        <v>12</v>
      </c>
      <c r="F58" s="244">
        <v>203.39285714285717</v>
      </c>
      <c r="G58" s="245">
        <v>18.518518518518515</v>
      </c>
      <c r="H58" s="244">
        <v>157.61904761904762</v>
      </c>
      <c r="I58" s="245">
        <v>25</v>
      </c>
      <c r="J58" s="244">
        <v>29.095890410958901</v>
      </c>
      <c r="K58" s="245">
        <v>4.2857142857142838</v>
      </c>
      <c r="L58" s="244"/>
      <c r="M58" s="245"/>
      <c r="N58" s="244"/>
      <c r="O58" s="245"/>
      <c r="P58" s="244"/>
      <c r="Q58" s="245"/>
      <c r="R58" s="244"/>
      <c r="S58" s="245"/>
      <c r="T58" s="244"/>
      <c r="U58" s="245"/>
      <c r="V58" s="244">
        <v>577.36585968899271</v>
      </c>
      <c r="W58" s="245">
        <v>14.302831973249388</v>
      </c>
    </row>
    <row r="59" spans="1:23" ht="21.6" customHeight="1" x14ac:dyDescent="0.15">
      <c r="A59" s="28"/>
      <c r="B59" s="27"/>
      <c r="C59" s="21" t="s">
        <v>114</v>
      </c>
      <c r="D59" s="246">
        <v>312.09677419354841</v>
      </c>
      <c r="E59" s="247">
        <v>20</v>
      </c>
      <c r="F59" s="246">
        <v>244.07142857142861</v>
      </c>
      <c r="G59" s="247">
        <v>22.222222222222218</v>
      </c>
      <c r="H59" s="246">
        <v>31.523809523809526</v>
      </c>
      <c r="I59" s="247">
        <v>5</v>
      </c>
      <c r="J59" s="246">
        <v>58.19178082191781</v>
      </c>
      <c r="K59" s="247">
        <v>8.5714285714285676</v>
      </c>
      <c r="L59" s="246">
        <v>3.3333333333333335</v>
      </c>
      <c r="M59" s="247">
        <v>6.6666666666666661</v>
      </c>
      <c r="N59" s="246"/>
      <c r="O59" s="247"/>
      <c r="P59" s="246"/>
      <c r="Q59" s="247"/>
      <c r="R59" s="246"/>
      <c r="S59" s="247"/>
      <c r="T59" s="246"/>
      <c r="U59" s="247"/>
      <c r="V59" s="246">
        <v>649.21712644403772</v>
      </c>
      <c r="W59" s="247">
        <v>16.082771985663879</v>
      </c>
    </row>
    <row r="60" spans="1:23" ht="21.6" customHeight="1" x14ac:dyDescent="0.15">
      <c r="A60" s="33"/>
      <c r="B60" s="29"/>
      <c r="C60" s="23" t="s">
        <v>22</v>
      </c>
      <c r="D60" s="248">
        <v>1560.483870967742</v>
      </c>
      <c r="E60" s="249">
        <v>100</v>
      </c>
      <c r="F60" s="248">
        <v>1098.3214285714289</v>
      </c>
      <c r="G60" s="249">
        <v>100</v>
      </c>
      <c r="H60" s="248">
        <v>630.47619047619048</v>
      </c>
      <c r="I60" s="249">
        <v>100</v>
      </c>
      <c r="J60" s="248">
        <v>678.90410958904135</v>
      </c>
      <c r="K60" s="249">
        <v>100</v>
      </c>
      <c r="L60" s="248">
        <v>50.000000000000007</v>
      </c>
      <c r="M60" s="249">
        <v>100</v>
      </c>
      <c r="N60" s="248">
        <v>17.538461538461537</v>
      </c>
      <c r="O60" s="249">
        <v>100</v>
      </c>
      <c r="P60" s="248">
        <v>1</v>
      </c>
      <c r="Q60" s="249">
        <v>100</v>
      </c>
      <c r="R60" s="248"/>
      <c r="S60" s="249"/>
      <c r="T60" s="248"/>
      <c r="U60" s="249"/>
      <c r="V60" s="248">
        <v>4036.7240611428638</v>
      </c>
      <c r="W60" s="249">
        <v>100</v>
      </c>
    </row>
    <row r="61" spans="1:23" ht="21.6" customHeight="1" x14ac:dyDescent="0.15">
      <c r="A61" s="24" t="s">
        <v>35</v>
      </c>
      <c r="B61" s="301" t="s">
        <v>37</v>
      </c>
      <c r="C61" s="17" t="s">
        <v>18</v>
      </c>
      <c r="D61" s="242">
        <v>374.0454545454545</v>
      </c>
      <c r="E61" s="243">
        <v>68.421052631578945</v>
      </c>
      <c r="F61" s="242">
        <v>1384.0909090909104</v>
      </c>
      <c r="G61" s="243">
        <v>50.40000000000002</v>
      </c>
      <c r="H61" s="242">
        <v>1813.354838709678</v>
      </c>
      <c r="I61" s="243">
        <v>87.096774193548399</v>
      </c>
      <c r="J61" s="242">
        <v>1787.1176470588236</v>
      </c>
      <c r="K61" s="243">
        <v>80.745341614906835</v>
      </c>
      <c r="L61" s="242">
        <v>210.84112149532743</v>
      </c>
      <c r="M61" s="243">
        <v>90.384615384615415</v>
      </c>
      <c r="N61" s="242">
        <v>111.45679012345691</v>
      </c>
      <c r="O61" s="243">
        <v>92.5</v>
      </c>
      <c r="P61" s="242">
        <v>16.000000000000004</v>
      </c>
      <c r="Q61" s="243">
        <v>100</v>
      </c>
      <c r="R61" s="242">
        <v>2</v>
      </c>
      <c r="S61" s="243">
        <v>100</v>
      </c>
      <c r="T61" s="242">
        <v>3</v>
      </c>
      <c r="U61" s="243">
        <v>100</v>
      </c>
      <c r="V61" s="242">
        <v>5701.9067610236507</v>
      </c>
      <c r="W61" s="243">
        <v>71.605589787432763</v>
      </c>
    </row>
    <row r="62" spans="1:23" ht="21.6" customHeight="1" x14ac:dyDescent="0.15">
      <c r="A62" s="28"/>
      <c r="B62" s="302"/>
      <c r="C62" s="18" t="s">
        <v>83</v>
      </c>
      <c r="D62" s="244">
        <v>86.318181818181813</v>
      </c>
      <c r="E62" s="245">
        <v>15.789473684210527</v>
      </c>
      <c r="F62" s="244">
        <v>285.60606060606062</v>
      </c>
      <c r="G62" s="245">
        <v>10.399999999999995</v>
      </c>
      <c r="H62" s="244"/>
      <c r="I62" s="245"/>
      <c r="J62" s="244">
        <v>137.47058823529412</v>
      </c>
      <c r="K62" s="245">
        <v>6.2111801242236018</v>
      </c>
      <c r="L62" s="244">
        <v>8.9719626168224291</v>
      </c>
      <c r="M62" s="245">
        <v>3.8461538461538409</v>
      </c>
      <c r="N62" s="244">
        <v>1.5061728395061729</v>
      </c>
      <c r="O62" s="245">
        <v>1.2499999999999987</v>
      </c>
      <c r="P62" s="244"/>
      <c r="Q62" s="245"/>
      <c r="R62" s="244"/>
      <c r="S62" s="245"/>
      <c r="T62" s="244"/>
      <c r="U62" s="245"/>
      <c r="V62" s="244">
        <v>519.8729661158651</v>
      </c>
      <c r="W62" s="245">
        <v>6.5286599577060604</v>
      </c>
    </row>
    <row r="63" spans="1:23" ht="21.6" customHeight="1" x14ac:dyDescent="0.15">
      <c r="A63" s="28"/>
      <c r="B63" s="302"/>
      <c r="C63" s="18" t="s">
        <v>84</v>
      </c>
      <c r="D63" s="244">
        <v>28.772727272727273</v>
      </c>
      <c r="E63" s="245">
        <v>5.2631578947368425</v>
      </c>
      <c r="F63" s="244">
        <v>417.42424242424261</v>
      </c>
      <c r="G63" s="245">
        <v>15.199999999999998</v>
      </c>
      <c r="H63" s="244"/>
      <c r="I63" s="245"/>
      <c r="J63" s="244">
        <v>96.229411764705887</v>
      </c>
      <c r="K63" s="245">
        <v>4.3478260869565215</v>
      </c>
      <c r="L63" s="244">
        <v>6.7289719626168214</v>
      </c>
      <c r="M63" s="245">
        <v>2.8846153846153806</v>
      </c>
      <c r="N63" s="244">
        <v>3.0123456790123457</v>
      </c>
      <c r="O63" s="245">
        <v>2.4999999999999973</v>
      </c>
      <c r="P63" s="244"/>
      <c r="Q63" s="245"/>
      <c r="R63" s="244"/>
      <c r="S63" s="245"/>
      <c r="T63" s="244"/>
      <c r="U63" s="245"/>
      <c r="V63" s="244">
        <v>552.16769910330493</v>
      </c>
      <c r="W63" s="245">
        <v>6.9342231314851652</v>
      </c>
    </row>
    <row r="64" spans="1:23" ht="21.6" customHeight="1" x14ac:dyDescent="0.15">
      <c r="A64" s="28"/>
      <c r="B64" s="27"/>
      <c r="C64" s="21" t="s">
        <v>114</v>
      </c>
      <c r="D64" s="246">
        <v>57.545454545454547</v>
      </c>
      <c r="E64" s="247">
        <v>10.526315789473685</v>
      </c>
      <c r="F64" s="246">
        <v>659.09090909090958</v>
      </c>
      <c r="G64" s="247">
        <v>24.000000000000004</v>
      </c>
      <c r="H64" s="246">
        <v>268.64516129032256</v>
      </c>
      <c r="I64" s="247">
        <v>12.903225806451609</v>
      </c>
      <c r="J64" s="246">
        <v>192.45882352941177</v>
      </c>
      <c r="K64" s="247">
        <v>8.695652173913043</v>
      </c>
      <c r="L64" s="246">
        <v>6.7289719626168214</v>
      </c>
      <c r="M64" s="247">
        <v>2.8846153846153806</v>
      </c>
      <c r="N64" s="246">
        <v>4.518518518518519</v>
      </c>
      <c r="O64" s="247">
        <v>3.7499999999999964</v>
      </c>
      <c r="P64" s="246"/>
      <c r="Q64" s="247"/>
      <c r="R64" s="246"/>
      <c r="S64" s="247"/>
      <c r="T64" s="246"/>
      <c r="U64" s="247"/>
      <c r="V64" s="246">
        <v>1188.9878389372338</v>
      </c>
      <c r="W64" s="247">
        <v>14.931527123376018</v>
      </c>
    </row>
    <row r="65" spans="1:23" ht="21.6" customHeight="1" x14ac:dyDescent="0.15">
      <c r="A65" s="28"/>
      <c r="B65" s="29"/>
      <c r="C65" s="23" t="s">
        <v>22</v>
      </c>
      <c r="D65" s="248">
        <v>546.68181818181813</v>
      </c>
      <c r="E65" s="249">
        <v>100</v>
      </c>
      <c r="F65" s="248">
        <v>2746.2121212121228</v>
      </c>
      <c r="G65" s="249">
        <v>100</v>
      </c>
      <c r="H65" s="248">
        <v>2082.0000000000005</v>
      </c>
      <c r="I65" s="249">
        <v>100</v>
      </c>
      <c r="J65" s="248">
        <v>2213.2764705882355</v>
      </c>
      <c r="K65" s="249">
        <v>100</v>
      </c>
      <c r="L65" s="248">
        <v>233.27102803738347</v>
      </c>
      <c r="M65" s="249">
        <v>100</v>
      </c>
      <c r="N65" s="248">
        <v>120.49382716049395</v>
      </c>
      <c r="O65" s="249">
        <v>100</v>
      </c>
      <c r="P65" s="248">
        <v>16.000000000000004</v>
      </c>
      <c r="Q65" s="249">
        <v>100</v>
      </c>
      <c r="R65" s="248">
        <v>2</v>
      </c>
      <c r="S65" s="249">
        <v>100</v>
      </c>
      <c r="T65" s="248">
        <v>3</v>
      </c>
      <c r="U65" s="249">
        <v>100</v>
      </c>
      <c r="V65" s="248">
        <v>7962.9352651800546</v>
      </c>
      <c r="W65" s="249">
        <v>100</v>
      </c>
    </row>
    <row r="66" spans="1:23" ht="21.6" customHeight="1" x14ac:dyDescent="0.15">
      <c r="A66" s="28"/>
      <c r="B66" s="301" t="s">
        <v>38</v>
      </c>
      <c r="C66" s="17" t="s">
        <v>18</v>
      </c>
      <c r="D66" s="242">
        <v>105.14285714285714</v>
      </c>
      <c r="E66" s="243">
        <v>33.333333333333336</v>
      </c>
      <c r="F66" s="242">
        <v>370.03999999999991</v>
      </c>
      <c r="G66" s="243">
        <v>45.833333333333329</v>
      </c>
      <c r="H66" s="242">
        <v>309.70588235294122</v>
      </c>
      <c r="I66" s="243">
        <v>52.941176470588232</v>
      </c>
      <c r="J66" s="242">
        <v>1103.1250000000007</v>
      </c>
      <c r="K66" s="243">
        <v>79.787234042553195</v>
      </c>
      <c r="L66" s="242">
        <v>107.625</v>
      </c>
      <c r="M66" s="243">
        <v>89.361702127659569</v>
      </c>
      <c r="N66" s="242">
        <v>63.375</v>
      </c>
      <c r="O66" s="243">
        <v>97.5</v>
      </c>
      <c r="P66" s="242">
        <v>10</v>
      </c>
      <c r="Q66" s="243">
        <v>100</v>
      </c>
      <c r="R66" s="242">
        <v>5</v>
      </c>
      <c r="S66" s="243">
        <v>100</v>
      </c>
      <c r="T66" s="242">
        <v>3.9999999999999996</v>
      </c>
      <c r="U66" s="243">
        <v>100</v>
      </c>
      <c r="V66" s="242">
        <v>2078.0137394957992</v>
      </c>
      <c r="W66" s="243">
        <v>63.069315526794909</v>
      </c>
    </row>
    <row r="67" spans="1:23" ht="21.6" customHeight="1" x14ac:dyDescent="0.15">
      <c r="A67" s="28"/>
      <c r="B67" s="302"/>
      <c r="C67" s="18" t="s">
        <v>83</v>
      </c>
      <c r="D67" s="244"/>
      <c r="E67" s="245"/>
      <c r="F67" s="244">
        <v>201.83999999999997</v>
      </c>
      <c r="G67" s="245">
        <v>25</v>
      </c>
      <c r="H67" s="244">
        <v>34.411764705882355</v>
      </c>
      <c r="I67" s="245">
        <v>5.8823529411764701</v>
      </c>
      <c r="J67" s="244">
        <v>73.541666666666671</v>
      </c>
      <c r="K67" s="245">
        <v>5.31914893617021</v>
      </c>
      <c r="L67" s="244">
        <v>7.6875</v>
      </c>
      <c r="M67" s="245">
        <v>6.3829787234042552</v>
      </c>
      <c r="N67" s="244">
        <v>1.625</v>
      </c>
      <c r="O67" s="245">
        <v>2.5</v>
      </c>
      <c r="P67" s="244"/>
      <c r="Q67" s="245"/>
      <c r="R67" s="244"/>
      <c r="S67" s="245"/>
      <c r="T67" s="244"/>
      <c r="U67" s="245"/>
      <c r="V67" s="244">
        <v>319.10593137254898</v>
      </c>
      <c r="W67" s="245">
        <v>9.6851104926237372</v>
      </c>
    </row>
    <row r="68" spans="1:23" ht="21.6" customHeight="1" x14ac:dyDescent="0.15">
      <c r="A68" s="28"/>
      <c r="B68" s="302"/>
      <c r="C68" s="18" t="s">
        <v>84</v>
      </c>
      <c r="D68" s="244"/>
      <c r="E68" s="245"/>
      <c r="F68" s="244">
        <v>33.64</v>
      </c>
      <c r="G68" s="245">
        <v>4.166666666666667</v>
      </c>
      <c r="H68" s="244">
        <v>34.411764705882355</v>
      </c>
      <c r="I68" s="245">
        <v>5.8823529411764701</v>
      </c>
      <c r="J68" s="244">
        <v>73.541666666666671</v>
      </c>
      <c r="K68" s="245">
        <v>5.31914893617021</v>
      </c>
      <c r="L68" s="244"/>
      <c r="M68" s="245"/>
      <c r="N68" s="244"/>
      <c r="O68" s="245"/>
      <c r="P68" s="244"/>
      <c r="Q68" s="245"/>
      <c r="R68" s="244"/>
      <c r="S68" s="245"/>
      <c r="T68" s="244"/>
      <c r="U68" s="245"/>
      <c r="V68" s="244">
        <v>141.59343137254905</v>
      </c>
      <c r="W68" s="245">
        <v>4.2974695643367902</v>
      </c>
    </row>
    <row r="69" spans="1:23" ht="21.6" customHeight="1" x14ac:dyDescent="0.15">
      <c r="A69" s="28"/>
      <c r="B69" s="27"/>
      <c r="C69" s="21" t="s">
        <v>114</v>
      </c>
      <c r="D69" s="246">
        <v>210.28571428571425</v>
      </c>
      <c r="E69" s="247">
        <v>66.666666666666657</v>
      </c>
      <c r="F69" s="246">
        <v>201.83999999999997</v>
      </c>
      <c r="G69" s="247">
        <v>25</v>
      </c>
      <c r="H69" s="246">
        <v>206.47058823529412</v>
      </c>
      <c r="I69" s="247">
        <v>35.294117647058819</v>
      </c>
      <c r="J69" s="246">
        <v>132.375</v>
      </c>
      <c r="K69" s="247">
        <v>9.5744680851063766</v>
      </c>
      <c r="L69" s="246">
        <v>5.125</v>
      </c>
      <c r="M69" s="247">
        <v>4.2553191489361701</v>
      </c>
      <c r="N69" s="246"/>
      <c r="O69" s="247"/>
      <c r="P69" s="246"/>
      <c r="Q69" s="247"/>
      <c r="R69" s="246"/>
      <c r="S69" s="247"/>
      <c r="T69" s="246"/>
      <c r="U69" s="247"/>
      <c r="V69" s="246">
        <v>756.0963025210084</v>
      </c>
      <c r="W69" s="247">
        <v>22.948104416244576</v>
      </c>
    </row>
    <row r="70" spans="1:23" ht="21.6" customHeight="1" x14ac:dyDescent="0.15">
      <c r="A70" s="28"/>
      <c r="B70" s="29"/>
      <c r="C70" s="23" t="s">
        <v>22</v>
      </c>
      <c r="D70" s="248">
        <v>315.42857142857139</v>
      </c>
      <c r="E70" s="249">
        <v>100</v>
      </c>
      <c r="F70" s="248">
        <v>807.3599999999999</v>
      </c>
      <c r="G70" s="249">
        <v>100</v>
      </c>
      <c r="H70" s="248">
        <v>585.00000000000011</v>
      </c>
      <c r="I70" s="249">
        <v>100</v>
      </c>
      <c r="J70" s="248">
        <v>1382.5833333333342</v>
      </c>
      <c r="K70" s="249">
        <v>100</v>
      </c>
      <c r="L70" s="248">
        <v>120.4375</v>
      </c>
      <c r="M70" s="249">
        <v>100</v>
      </c>
      <c r="N70" s="248">
        <v>65</v>
      </c>
      <c r="O70" s="249">
        <v>100</v>
      </c>
      <c r="P70" s="248">
        <v>10</v>
      </c>
      <c r="Q70" s="249">
        <v>100</v>
      </c>
      <c r="R70" s="248">
        <v>5</v>
      </c>
      <c r="S70" s="249">
        <v>100</v>
      </c>
      <c r="T70" s="248">
        <v>3.9999999999999996</v>
      </c>
      <c r="U70" s="249">
        <v>100</v>
      </c>
      <c r="V70" s="248">
        <v>3294.8094047619052</v>
      </c>
      <c r="W70" s="249">
        <v>100</v>
      </c>
    </row>
    <row r="71" spans="1:23" ht="21.6" customHeight="1" x14ac:dyDescent="0.15">
      <c r="A71" s="28"/>
      <c r="B71" s="301" t="s">
        <v>39</v>
      </c>
      <c r="C71" s="17" t="s">
        <v>18</v>
      </c>
      <c r="D71" s="242">
        <v>28.200000000000003</v>
      </c>
      <c r="E71" s="243">
        <v>60.000000000000007</v>
      </c>
      <c r="F71" s="242">
        <v>272.53333333333336</v>
      </c>
      <c r="G71" s="243">
        <v>55.172413793103452</v>
      </c>
      <c r="H71" s="242">
        <v>244.40000000000006</v>
      </c>
      <c r="I71" s="243">
        <v>72.222222222222214</v>
      </c>
      <c r="J71" s="242">
        <v>277.3499999999998</v>
      </c>
      <c r="K71" s="243">
        <v>71.666666666666657</v>
      </c>
      <c r="L71" s="242">
        <v>28.333333333333339</v>
      </c>
      <c r="M71" s="243">
        <v>94.444444444444443</v>
      </c>
      <c r="N71" s="242">
        <v>3.5</v>
      </c>
      <c r="O71" s="243">
        <v>50</v>
      </c>
      <c r="P71" s="242">
        <v>1</v>
      </c>
      <c r="Q71" s="243">
        <v>100</v>
      </c>
      <c r="R71" s="242"/>
      <c r="S71" s="243"/>
      <c r="T71" s="242"/>
      <c r="U71" s="243"/>
      <c r="V71" s="242">
        <v>855.31666666666661</v>
      </c>
      <c r="W71" s="243">
        <v>65.573330607446778</v>
      </c>
    </row>
    <row r="72" spans="1:23" ht="21.6" customHeight="1" x14ac:dyDescent="0.15">
      <c r="A72" s="28"/>
      <c r="B72" s="302"/>
      <c r="C72" s="18" t="s">
        <v>83</v>
      </c>
      <c r="D72" s="244"/>
      <c r="E72" s="245"/>
      <c r="F72" s="244">
        <v>68.13333333333334</v>
      </c>
      <c r="G72" s="245">
        <v>13.793103448275863</v>
      </c>
      <c r="H72" s="244"/>
      <c r="I72" s="245"/>
      <c r="J72" s="244">
        <v>38.700000000000003</v>
      </c>
      <c r="K72" s="245">
        <v>10.000000000000007</v>
      </c>
      <c r="L72" s="244"/>
      <c r="M72" s="245"/>
      <c r="N72" s="244"/>
      <c r="O72" s="245"/>
      <c r="P72" s="244"/>
      <c r="Q72" s="245"/>
      <c r="R72" s="244"/>
      <c r="S72" s="245"/>
      <c r="T72" s="244"/>
      <c r="U72" s="245"/>
      <c r="V72" s="244">
        <v>106.83333333333334</v>
      </c>
      <c r="W72" s="245">
        <v>8.1904372492397339</v>
      </c>
    </row>
    <row r="73" spans="1:23" ht="21.6" customHeight="1" x14ac:dyDescent="0.15">
      <c r="A73" s="28"/>
      <c r="B73" s="26"/>
      <c r="C73" s="18" t="s">
        <v>84</v>
      </c>
      <c r="D73" s="244"/>
      <c r="E73" s="245"/>
      <c r="F73" s="244">
        <v>51.100000000000009</v>
      </c>
      <c r="G73" s="245">
        <v>10.344827586206897</v>
      </c>
      <c r="H73" s="244">
        <v>37.6</v>
      </c>
      <c r="I73" s="245">
        <v>11.111111111111109</v>
      </c>
      <c r="J73" s="244">
        <v>38.700000000000003</v>
      </c>
      <c r="K73" s="245">
        <v>10.000000000000007</v>
      </c>
      <c r="L73" s="244">
        <v>1.6666666666666667</v>
      </c>
      <c r="M73" s="245">
        <v>5.5555555555555545</v>
      </c>
      <c r="N73" s="244"/>
      <c r="O73" s="245"/>
      <c r="P73" s="244"/>
      <c r="Q73" s="245"/>
      <c r="R73" s="244"/>
      <c r="S73" s="245"/>
      <c r="T73" s="244"/>
      <c r="U73" s="245"/>
      <c r="V73" s="244">
        <v>129.06666666666669</v>
      </c>
      <c r="W73" s="245">
        <v>9.8949681837929031</v>
      </c>
    </row>
    <row r="74" spans="1:23" ht="21.6" customHeight="1" x14ac:dyDescent="0.15">
      <c r="A74" s="28"/>
      <c r="B74" s="27"/>
      <c r="C74" s="21" t="s">
        <v>114</v>
      </c>
      <c r="D74" s="246">
        <v>18.8</v>
      </c>
      <c r="E74" s="247">
        <v>40</v>
      </c>
      <c r="F74" s="246">
        <v>102.2</v>
      </c>
      <c r="G74" s="247">
        <v>20.689655172413794</v>
      </c>
      <c r="H74" s="246">
        <v>56.400000000000006</v>
      </c>
      <c r="I74" s="247">
        <v>16.666666666666664</v>
      </c>
      <c r="J74" s="246">
        <v>32.25</v>
      </c>
      <c r="K74" s="247">
        <v>8.3333333333333375</v>
      </c>
      <c r="L74" s="246"/>
      <c r="M74" s="247"/>
      <c r="N74" s="246">
        <v>3.5</v>
      </c>
      <c r="O74" s="247">
        <v>50</v>
      </c>
      <c r="P74" s="246"/>
      <c r="Q74" s="247"/>
      <c r="R74" s="246"/>
      <c r="S74" s="247"/>
      <c r="T74" s="246"/>
      <c r="U74" s="247"/>
      <c r="V74" s="246">
        <v>213.15</v>
      </c>
      <c r="W74" s="247">
        <v>16.341263959520585</v>
      </c>
    </row>
    <row r="75" spans="1:23" ht="21.6" customHeight="1" x14ac:dyDescent="0.15">
      <c r="A75" s="28"/>
      <c r="B75" s="29"/>
      <c r="C75" s="23" t="s">
        <v>22</v>
      </c>
      <c r="D75" s="248">
        <v>47</v>
      </c>
      <c r="E75" s="249">
        <v>100</v>
      </c>
      <c r="F75" s="248">
        <v>493.9666666666667</v>
      </c>
      <c r="G75" s="249">
        <v>100</v>
      </c>
      <c r="H75" s="248">
        <v>338.40000000000009</v>
      </c>
      <c r="I75" s="249">
        <v>100</v>
      </c>
      <c r="J75" s="248">
        <v>386.99999999999977</v>
      </c>
      <c r="K75" s="249">
        <v>100</v>
      </c>
      <c r="L75" s="248">
        <v>30.000000000000007</v>
      </c>
      <c r="M75" s="249">
        <v>100</v>
      </c>
      <c r="N75" s="248">
        <v>7</v>
      </c>
      <c r="O75" s="249">
        <v>100</v>
      </c>
      <c r="P75" s="248">
        <v>1</v>
      </c>
      <c r="Q75" s="249">
        <v>100</v>
      </c>
      <c r="R75" s="248"/>
      <c r="S75" s="249"/>
      <c r="T75" s="248"/>
      <c r="U75" s="249"/>
      <c r="V75" s="248">
        <v>1304.3666666666666</v>
      </c>
      <c r="W75" s="249">
        <v>100</v>
      </c>
    </row>
    <row r="76" spans="1:23" ht="21.6" customHeight="1" x14ac:dyDescent="0.15">
      <c r="A76" s="28"/>
      <c r="B76" s="301" t="s">
        <v>182</v>
      </c>
      <c r="C76" s="17" t="s">
        <v>18</v>
      </c>
      <c r="D76" s="242"/>
      <c r="E76" s="243"/>
      <c r="F76" s="242">
        <v>353.05263157894728</v>
      </c>
      <c r="G76" s="243">
        <v>72.222222222222214</v>
      </c>
      <c r="H76" s="242"/>
      <c r="I76" s="243"/>
      <c r="J76" s="242">
        <v>323.30769230769221</v>
      </c>
      <c r="K76" s="243">
        <v>78.260869565217376</v>
      </c>
      <c r="L76" s="242">
        <v>68.571428571428569</v>
      </c>
      <c r="M76" s="243">
        <v>85.714285714285708</v>
      </c>
      <c r="N76" s="242">
        <v>16.799999999999997</v>
      </c>
      <c r="O76" s="243">
        <v>74.999999999999986</v>
      </c>
      <c r="P76" s="242"/>
      <c r="Q76" s="243"/>
      <c r="R76" s="242"/>
      <c r="S76" s="243"/>
      <c r="T76" s="242"/>
      <c r="U76" s="243"/>
      <c r="V76" s="242">
        <v>761.73175245806794</v>
      </c>
      <c r="W76" s="243">
        <v>58.331920470810068</v>
      </c>
    </row>
    <row r="77" spans="1:23" ht="21.6" customHeight="1" x14ac:dyDescent="0.15">
      <c r="A77" s="28"/>
      <c r="B77" s="302"/>
      <c r="C77" s="18" t="s">
        <v>83</v>
      </c>
      <c r="D77" s="244"/>
      <c r="E77" s="245"/>
      <c r="F77" s="244"/>
      <c r="G77" s="245"/>
      <c r="H77" s="244"/>
      <c r="I77" s="245"/>
      <c r="J77" s="244">
        <v>71.84615384615384</v>
      </c>
      <c r="K77" s="245">
        <v>17.39130434782609</v>
      </c>
      <c r="L77" s="244">
        <v>11.428571428571429</v>
      </c>
      <c r="M77" s="245">
        <v>14.285714285714286</v>
      </c>
      <c r="N77" s="244">
        <v>5.6</v>
      </c>
      <c r="O77" s="245">
        <v>25</v>
      </c>
      <c r="P77" s="244"/>
      <c r="Q77" s="245"/>
      <c r="R77" s="244"/>
      <c r="S77" s="245"/>
      <c r="T77" s="244"/>
      <c r="U77" s="245"/>
      <c r="V77" s="244">
        <v>88.874725274725265</v>
      </c>
      <c r="W77" s="245">
        <v>6.8058517842549184</v>
      </c>
    </row>
    <row r="78" spans="1:23" ht="21.6" customHeight="1" x14ac:dyDescent="0.15">
      <c r="A78" s="28"/>
      <c r="B78" s="26"/>
      <c r="C78" s="18" t="s">
        <v>29</v>
      </c>
      <c r="D78" s="244"/>
      <c r="E78" s="245"/>
      <c r="F78" s="244">
        <v>81.473684210526315</v>
      </c>
      <c r="G78" s="245">
        <v>16.666666666666668</v>
      </c>
      <c r="H78" s="244">
        <v>206.5</v>
      </c>
      <c r="I78" s="245">
        <v>100</v>
      </c>
      <c r="J78" s="244"/>
      <c r="K78" s="245"/>
      <c r="L78" s="244"/>
      <c r="M78" s="245"/>
      <c r="N78" s="244"/>
      <c r="O78" s="245"/>
      <c r="P78" s="244"/>
      <c r="Q78" s="245"/>
      <c r="R78" s="244"/>
      <c r="S78" s="245"/>
      <c r="T78" s="244"/>
      <c r="U78" s="245"/>
      <c r="V78" s="244">
        <v>287.9736842105263</v>
      </c>
      <c r="W78" s="245">
        <v>22.052458743971421</v>
      </c>
    </row>
    <row r="79" spans="1:23" ht="21.6" customHeight="1" x14ac:dyDescent="0.15">
      <c r="A79" s="28"/>
      <c r="B79" s="27"/>
      <c r="C79" s="21" t="s">
        <v>26</v>
      </c>
      <c r="D79" s="246">
        <v>95</v>
      </c>
      <c r="E79" s="247">
        <v>100</v>
      </c>
      <c r="F79" s="246">
        <v>54.315789473684212</v>
      </c>
      <c r="G79" s="247">
        <v>11.111111111111114</v>
      </c>
      <c r="H79" s="246"/>
      <c r="I79" s="247"/>
      <c r="J79" s="246">
        <v>17.96153846153846</v>
      </c>
      <c r="K79" s="247">
        <v>4.3478260869565224</v>
      </c>
      <c r="L79" s="246"/>
      <c r="M79" s="247"/>
      <c r="N79" s="246"/>
      <c r="O79" s="247"/>
      <c r="P79" s="246"/>
      <c r="Q79" s="247"/>
      <c r="R79" s="246"/>
      <c r="S79" s="247"/>
      <c r="T79" s="246"/>
      <c r="U79" s="247"/>
      <c r="V79" s="246">
        <v>167.27732793522267</v>
      </c>
      <c r="W79" s="247">
        <v>12.809769000963582</v>
      </c>
    </row>
    <row r="80" spans="1:23" ht="21.6" customHeight="1" x14ac:dyDescent="0.15">
      <c r="A80" s="28"/>
      <c r="B80" s="29"/>
      <c r="C80" s="23" t="s">
        <v>22</v>
      </c>
      <c r="D80" s="248">
        <v>95</v>
      </c>
      <c r="E80" s="249">
        <v>100</v>
      </c>
      <c r="F80" s="248">
        <v>488.8421052631578</v>
      </c>
      <c r="G80" s="249">
        <v>100</v>
      </c>
      <c r="H80" s="248">
        <v>206.5</v>
      </c>
      <c r="I80" s="249">
        <v>100</v>
      </c>
      <c r="J80" s="248">
        <v>413.11538461538453</v>
      </c>
      <c r="K80" s="249">
        <v>100</v>
      </c>
      <c r="L80" s="248">
        <v>80</v>
      </c>
      <c r="M80" s="249">
        <v>100</v>
      </c>
      <c r="N80" s="248">
        <v>22.4</v>
      </c>
      <c r="O80" s="249">
        <v>100</v>
      </c>
      <c r="P80" s="248"/>
      <c r="Q80" s="249"/>
      <c r="R80" s="248"/>
      <c r="S80" s="249"/>
      <c r="T80" s="248"/>
      <c r="U80" s="249"/>
      <c r="V80" s="248">
        <v>1305.8574898785423</v>
      </c>
      <c r="W80" s="249">
        <v>100</v>
      </c>
    </row>
    <row r="81" spans="1:23" ht="21.6" customHeight="1" x14ac:dyDescent="0.15">
      <c r="A81" s="28"/>
      <c r="B81" s="304" t="s">
        <v>41</v>
      </c>
      <c r="C81" s="17" t="s">
        <v>18</v>
      </c>
      <c r="D81" s="242">
        <v>1568.5173439463761</v>
      </c>
      <c r="E81" s="243">
        <v>61.160448186949786</v>
      </c>
      <c r="F81" s="242">
        <v>2949.2168740031912</v>
      </c>
      <c r="G81" s="243">
        <v>52.340242760267152</v>
      </c>
      <c r="H81" s="242">
        <v>2714.2226258245241</v>
      </c>
      <c r="I81" s="243">
        <v>70.639169390859323</v>
      </c>
      <c r="J81" s="242">
        <v>4024.3249969007634</v>
      </c>
      <c r="K81" s="243">
        <v>79.298930289570237</v>
      </c>
      <c r="L81" s="242">
        <v>462.03755006675595</v>
      </c>
      <c r="M81" s="243">
        <v>89.941576759872788</v>
      </c>
      <c r="N81" s="242">
        <v>211.20871320037998</v>
      </c>
      <c r="O81" s="243">
        <v>90.868921173828767</v>
      </c>
      <c r="P81" s="242">
        <v>27.500000000000004</v>
      </c>
      <c r="Q81" s="243">
        <v>98.214285714285708</v>
      </c>
      <c r="R81" s="242">
        <v>7</v>
      </c>
      <c r="S81" s="243">
        <v>100</v>
      </c>
      <c r="T81" s="242">
        <v>7</v>
      </c>
      <c r="U81" s="243">
        <v>100</v>
      </c>
      <c r="V81" s="242">
        <v>11971.02810394199</v>
      </c>
      <c r="W81" s="243">
        <v>66.859723196997791</v>
      </c>
    </row>
    <row r="82" spans="1:23" ht="21.6" customHeight="1" x14ac:dyDescent="0.15">
      <c r="A82" s="28"/>
      <c r="B82" s="305"/>
      <c r="C82" s="18" t="s">
        <v>25</v>
      </c>
      <c r="D82" s="244">
        <v>86.318181818181813</v>
      </c>
      <c r="E82" s="245">
        <v>3.3657636665974318</v>
      </c>
      <c r="F82" s="244">
        <v>636.93653679653687</v>
      </c>
      <c r="G82" s="245">
        <v>11.303818736654394</v>
      </c>
      <c r="H82" s="244">
        <v>128.98319327731093</v>
      </c>
      <c r="I82" s="245">
        <v>3.3568601012314168</v>
      </c>
      <c r="J82" s="244">
        <v>379.75018957003238</v>
      </c>
      <c r="K82" s="245">
        <v>7.4829403274726776</v>
      </c>
      <c r="L82" s="244">
        <v>28.088034045393862</v>
      </c>
      <c r="M82" s="245">
        <v>5.4676986096967894</v>
      </c>
      <c r="N82" s="244">
        <v>10.192711301044634</v>
      </c>
      <c r="O82" s="245">
        <v>4.3852389692062772</v>
      </c>
      <c r="P82" s="244">
        <v>0.5</v>
      </c>
      <c r="Q82" s="245">
        <v>1.7857142857142856</v>
      </c>
      <c r="R82" s="244"/>
      <c r="S82" s="245"/>
      <c r="T82" s="244"/>
      <c r="U82" s="245"/>
      <c r="V82" s="244">
        <v>1270.7688468085005</v>
      </c>
      <c r="W82" s="245">
        <v>7.0974065558334569</v>
      </c>
    </row>
    <row r="83" spans="1:23" ht="21.6" customHeight="1" x14ac:dyDescent="0.15">
      <c r="A83" s="28"/>
      <c r="B83" s="305"/>
      <c r="C83" s="18" t="s">
        <v>84</v>
      </c>
      <c r="D83" s="244">
        <v>216.03079178885631</v>
      </c>
      <c r="E83" s="245">
        <v>8.4235855593062468</v>
      </c>
      <c r="F83" s="244">
        <v>787.0307837776262</v>
      </c>
      <c r="G83" s="245">
        <v>13.967566321024552</v>
      </c>
      <c r="H83" s="244">
        <v>436.13081232492993</v>
      </c>
      <c r="I83" s="245">
        <v>11.350549522088299</v>
      </c>
      <c r="J83" s="244">
        <v>237.56696884233145</v>
      </c>
      <c r="K83" s="245">
        <v>4.6812338754550886</v>
      </c>
      <c r="L83" s="244">
        <v>8.3956386292834875</v>
      </c>
      <c r="M83" s="245">
        <v>1.6343194965750152</v>
      </c>
      <c r="N83" s="244">
        <v>3.0123456790123457</v>
      </c>
      <c r="O83" s="245">
        <v>1.296009988919359</v>
      </c>
      <c r="P83" s="244"/>
      <c r="Q83" s="245"/>
      <c r="R83" s="244"/>
      <c r="S83" s="245"/>
      <c r="T83" s="244"/>
      <c r="U83" s="245"/>
      <c r="V83" s="244">
        <v>1688.1673410420397</v>
      </c>
      <c r="W83" s="245">
        <v>9.4286305363459118</v>
      </c>
    </row>
    <row r="84" spans="1:23" ht="21.6" customHeight="1" x14ac:dyDescent="0.15">
      <c r="A84" s="28"/>
      <c r="B84" s="27"/>
      <c r="C84" s="21" t="s">
        <v>114</v>
      </c>
      <c r="D84" s="246">
        <v>693.72794302471721</v>
      </c>
      <c r="E84" s="247">
        <v>27.050202587146533</v>
      </c>
      <c r="F84" s="246">
        <v>1261.5181271360223</v>
      </c>
      <c r="G84" s="247">
        <v>22.388372182053885</v>
      </c>
      <c r="H84" s="246">
        <v>563.0395590494262</v>
      </c>
      <c r="I84" s="247">
        <v>14.653420985820961</v>
      </c>
      <c r="J84" s="246">
        <v>433.237142812868</v>
      </c>
      <c r="K84" s="247">
        <v>8.5368955075020203</v>
      </c>
      <c r="L84" s="246">
        <v>15.187305295950155</v>
      </c>
      <c r="M84" s="247">
        <v>2.9564051338553887</v>
      </c>
      <c r="N84" s="246">
        <v>8.018518518518519</v>
      </c>
      <c r="O84" s="247">
        <v>3.449829868045589</v>
      </c>
      <c r="P84" s="246"/>
      <c r="Q84" s="247"/>
      <c r="R84" s="246"/>
      <c r="S84" s="247"/>
      <c r="T84" s="246"/>
      <c r="U84" s="247"/>
      <c r="V84" s="246">
        <v>2974.7285958375023</v>
      </c>
      <c r="W84" s="247">
        <v>16.614239710822847</v>
      </c>
    </row>
    <row r="85" spans="1:23" ht="21.6" customHeight="1" x14ac:dyDescent="0.15">
      <c r="A85" s="28"/>
      <c r="B85" s="29"/>
      <c r="C85" s="23" t="s">
        <v>22</v>
      </c>
      <c r="D85" s="248">
        <v>2564.5942605781315</v>
      </c>
      <c r="E85" s="249">
        <v>100</v>
      </c>
      <c r="F85" s="248">
        <v>5634.7023217133774</v>
      </c>
      <c r="G85" s="249">
        <v>100</v>
      </c>
      <c r="H85" s="248">
        <v>3842.3761904761914</v>
      </c>
      <c r="I85" s="249">
        <v>100</v>
      </c>
      <c r="J85" s="248">
        <v>5074.879298125994</v>
      </c>
      <c r="K85" s="249">
        <v>100</v>
      </c>
      <c r="L85" s="248">
        <v>513.70852803738353</v>
      </c>
      <c r="M85" s="249">
        <v>100</v>
      </c>
      <c r="N85" s="248">
        <v>232.43228869895549</v>
      </c>
      <c r="O85" s="249">
        <v>100</v>
      </c>
      <c r="P85" s="248">
        <v>28.000000000000004</v>
      </c>
      <c r="Q85" s="249">
        <v>100</v>
      </c>
      <c r="R85" s="248">
        <v>7</v>
      </c>
      <c r="S85" s="249">
        <v>100</v>
      </c>
      <c r="T85" s="248">
        <v>7</v>
      </c>
      <c r="U85" s="249">
        <v>100</v>
      </c>
      <c r="V85" s="248">
        <v>17904.69288763003</v>
      </c>
      <c r="W85" s="249">
        <v>100</v>
      </c>
    </row>
    <row r="86" spans="1:23" ht="21.6" customHeight="1" x14ac:dyDescent="0.15">
      <c r="A86" s="28"/>
      <c r="B86" s="301" t="s">
        <v>42</v>
      </c>
      <c r="C86" s="17" t="s">
        <v>18</v>
      </c>
      <c r="D86" s="275">
        <v>108.42857142857144</v>
      </c>
      <c r="E86" s="276">
        <v>50</v>
      </c>
      <c r="F86" s="242">
        <v>332</v>
      </c>
      <c r="G86" s="243">
        <v>59.999999999999993</v>
      </c>
      <c r="H86" s="242">
        <v>95.076923076923066</v>
      </c>
      <c r="I86" s="243">
        <v>50</v>
      </c>
      <c r="J86" s="242">
        <v>421.47368421052602</v>
      </c>
      <c r="K86" s="243">
        <v>73.68421052631578</v>
      </c>
      <c r="L86" s="242">
        <v>18</v>
      </c>
      <c r="M86" s="243">
        <v>100</v>
      </c>
      <c r="N86" s="242">
        <v>8</v>
      </c>
      <c r="O86" s="243">
        <v>100</v>
      </c>
      <c r="P86" s="242"/>
      <c r="Q86" s="243"/>
      <c r="R86" s="242"/>
      <c r="S86" s="243"/>
      <c r="T86" s="242"/>
      <c r="U86" s="243"/>
      <c r="V86" s="242">
        <v>982.97917871602056</v>
      </c>
      <c r="W86" s="243">
        <v>63.078432963856088</v>
      </c>
    </row>
    <row r="87" spans="1:23" ht="21.6" customHeight="1" x14ac:dyDescent="0.15">
      <c r="A87" s="28"/>
      <c r="B87" s="302"/>
      <c r="C87" s="18" t="s">
        <v>119</v>
      </c>
      <c r="D87" s="244">
        <v>36.142857142857146</v>
      </c>
      <c r="E87" s="245">
        <v>16.666666666666664</v>
      </c>
      <c r="F87" s="244"/>
      <c r="G87" s="245"/>
      <c r="H87" s="244">
        <v>47.53846153846154</v>
      </c>
      <c r="I87" s="245">
        <v>25.000000000000004</v>
      </c>
      <c r="J87" s="244">
        <v>60.210526315789473</v>
      </c>
      <c r="K87" s="245">
        <v>10.52631578947369</v>
      </c>
      <c r="L87" s="244"/>
      <c r="M87" s="245"/>
      <c r="N87" s="244"/>
      <c r="O87" s="245"/>
      <c r="P87" s="244"/>
      <c r="Q87" s="245"/>
      <c r="R87" s="244"/>
      <c r="S87" s="245"/>
      <c r="T87" s="244"/>
      <c r="U87" s="245"/>
      <c r="V87" s="244">
        <v>143.89184499710817</v>
      </c>
      <c r="W87" s="245">
        <v>9.2336361697421285</v>
      </c>
    </row>
    <row r="88" spans="1:23" ht="21.6" customHeight="1" x14ac:dyDescent="0.15">
      <c r="A88" s="28"/>
      <c r="B88" s="302"/>
      <c r="C88" s="18" t="s">
        <v>84</v>
      </c>
      <c r="D88" s="244"/>
      <c r="E88" s="245"/>
      <c r="F88" s="244">
        <v>110.66666666666667</v>
      </c>
      <c r="G88" s="245">
        <v>20</v>
      </c>
      <c r="H88" s="244">
        <v>15.846153846153847</v>
      </c>
      <c r="I88" s="245">
        <v>8.3333333333333339</v>
      </c>
      <c r="J88" s="244">
        <v>30.105263157894736</v>
      </c>
      <c r="K88" s="245">
        <v>5.2631578947368451</v>
      </c>
      <c r="L88" s="244"/>
      <c r="M88" s="245"/>
      <c r="N88" s="244"/>
      <c r="O88" s="245"/>
      <c r="P88" s="244"/>
      <c r="Q88" s="245"/>
      <c r="R88" s="244"/>
      <c r="S88" s="245"/>
      <c r="T88" s="244"/>
      <c r="U88" s="245"/>
      <c r="V88" s="244">
        <v>156.61808367071527</v>
      </c>
      <c r="W88" s="245">
        <v>10.050287438087121</v>
      </c>
    </row>
    <row r="89" spans="1:23" ht="21.6" customHeight="1" x14ac:dyDescent="0.15">
      <c r="A89" s="28"/>
      <c r="B89" s="27"/>
      <c r="C89" s="21" t="s">
        <v>180</v>
      </c>
      <c r="D89" s="246">
        <v>72.285714285714292</v>
      </c>
      <c r="E89" s="247">
        <v>33.333333333333329</v>
      </c>
      <c r="F89" s="246">
        <v>110.66666666666667</v>
      </c>
      <c r="G89" s="247">
        <v>20</v>
      </c>
      <c r="H89" s="246">
        <v>31.692307692307693</v>
      </c>
      <c r="I89" s="247">
        <v>16.666666666666668</v>
      </c>
      <c r="J89" s="246">
        <v>60.210526315789473</v>
      </c>
      <c r="K89" s="247">
        <v>10.52631578947369</v>
      </c>
      <c r="L89" s="246"/>
      <c r="M89" s="247"/>
      <c r="N89" s="246"/>
      <c r="O89" s="247"/>
      <c r="P89" s="246"/>
      <c r="Q89" s="247"/>
      <c r="R89" s="246"/>
      <c r="S89" s="247"/>
      <c r="T89" s="246"/>
      <c r="U89" s="247"/>
      <c r="V89" s="246">
        <v>274.85521496047812</v>
      </c>
      <c r="W89" s="247">
        <v>17.637643428314675</v>
      </c>
    </row>
    <row r="90" spans="1:23" ht="21.6" customHeight="1" x14ac:dyDescent="0.15">
      <c r="A90" s="28"/>
      <c r="B90" s="29"/>
      <c r="C90" s="23" t="s">
        <v>22</v>
      </c>
      <c r="D90" s="252">
        <v>216.85714285714289</v>
      </c>
      <c r="E90" s="253">
        <v>100</v>
      </c>
      <c r="F90" s="248">
        <v>553.33333333333337</v>
      </c>
      <c r="G90" s="249">
        <v>100</v>
      </c>
      <c r="H90" s="248">
        <v>190.15384615384613</v>
      </c>
      <c r="I90" s="249">
        <v>100</v>
      </c>
      <c r="J90" s="248">
        <v>571.99999999999966</v>
      </c>
      <c r="K90" s="249">
        <v>100</v>
      </c>
      <c r="L90" s="248">
        <v>18</v>
      </c>
      <c r="M90" s="249">
        <v>100</v>
      </c>
      <c r="N90" s="248">
        <v>8</v>
      </c>
      <c r="O90" s="249">
        <v>100</v>
      </c>
      <c r="P90" s="248"/>
      <c r="Q90" s="249"/>
      <c r="R90" s="248"/>
      <c r="S90" s="249"/>
      <c r="T90" s="248"/>
      <c r="U90" s="249"/>
      <c r="V90" s="248">
        <v>1558.3443223443219</v>
      </c>
      <c r="W90" s="249">
        <v>100</v>
      </c>
    </row>
    <row r="91" spans="1:23" ht="21.6" customHeight="1" x14ac:dyDescent="0.15">
      <c r="A91" s="28"/>
      <c r="B91" s="301" t="s">
        <v>43</v>
      </c>
      <c r="C91" s="17" t="s">
        <v>18</v>
      </c>
      <c r="D91" s="242">
        <v>115</v>
      </c>
      <c r="E91" s="243">
        <v>83.333333333333329</v>
      </c>
      <c r="F91" s="242">
        <v>80.285714285714292</v>
      </c>
      <c r="G91" s="243">
        <v>40</v>
      </c>
      <c r="H91" s="242">
        <v>225.60000000000002</v>
      </c>
      <c r="I91" s="243">
        <v>75</v>
      </c>
      <c r="J91" s="242">
        <v>133</v>
      </c>
      <c r="K91" s="243">
        <v>66.666666666666671</v>
      </c>
      <c r="L91" s="242">
        <v>22.666666666666668</v>
      </c>
      <c r="M91" s="243">
        <v>100</v>
      </c>
      <c r="N91" s="242">
        <v>15</v>
      </c>
      <c r="O91" s="243">
        <v>83.333333333333329</v>
      </c>
      <c r="P91" s="242"/>
      <c r="Q91" s="243"/>
      <c r="R91" s="242"/>
      <c r="S91" s="243"/>
      <c r="T91" s="242"/>
      <c r="U91" s="243"/>
      <c r="V91" s="242">
        <v>591.55238095238099</v>
      </c>
      <c r="W91" s="243">
        <v>67.24624187340649</v>
      </c>
    </row>
    <row r="92" spans="1:23" ht="21.6" customHeight="1" x14ac:dyDescent="0.15">
      <c r="A92" s="28"/>
      <c r="B92" s="302"/>
      <c r="C92" s="18" t="s">
        <v>83</v>
      </c>
      <c r="D92" s="244"/>
      <c r="E92" s="245"/>
      <c r="F92" s="244"/>
      <c r="G92" s="245"/>
      <c r="H92" s="244"/>
      <c r="I92" s="245"/>
      <c r="J92" s="244">
        <v>57</v>
      </c>
      <c r="K92" s="245">
        <v>28.571428571428573</v>
      </c>
      <c r="L92" s="244"/>
      <c r="M92" s="245"/>
      <c r="N92" s="244"/>
      <c r="O92" s="245"/>
      <c r="P92" s="244"/>
      <c r="Q92" s="245"/>
      <c r="R92" s="244"/>
      <c r="S92" s="245"/>
      <c r="T92" s="244"/>
      <c r="U92" s="245"/>
      <c r="V92" s="244">
        <v>57</v>
      </c>
      <c r="W92" s="245">
        <v>6.4796219408551803</v>
      </c>
    </row>
    <row r="93" spans="1:23" ht="21.6" customHeight="1" x14ac:dyDescent="0.15">
      <c r="A93" s="28"/>
      <c r="B93" s="26"/>
      <c r="C93" s="18" t="s">
        <v>84</v>
      </c>
      <c r="D93" s="244"/>
      <c r="E93" s="245"/>
      <c r="F93" s="244"/>
      <c r="G93" s="245"/>
      <c r="H93" s="244"/>
      <c r="I93" s="245"/>
      <c r="J93" s="244"/>
      <c r="K93" s="245"/>
      <c r="L93" s="244"/>
      <c r="M93" s="245"/>
      <c r="N93" s="244"/>
      <c r="O93" s="245"/>
      <c r="P93" s="244"/>
      <c r="Q93" s="245"/>
      <c r="R93" s="244"/>
      <c r="S93" s="245"/>
      <c r="T93" s="244"/>
      <c r="U93" s="245"/>
      <c r="V93" s="244"/>
      <c r="W93" s="245"/>
    </row>
    <row r="94" spans="1:23" ht="21.6" customHeight="1" x14ac:dyDescent="0.15">
      <c r="A94" s="28"/>
      <c r="B94" s="27"/>
      <c r="C94" s="21" t="s">
        <v>114</v>
      </c>
      <c r="D94" s="246">
        <v>23</v>
      </c>
      <c r="E94" s="247">
        <v>16.666666666666668</v>
      </c>
      <c r="F94" s="246">
        <v>120.42857142857144</v>
      </c>
      <c r="G94" s="247">
        <v>60.000000000000007</v>
      </c>
      <c r="H94" s="246">
        <v>75.2</v>
      </c>
      <c r="I94" s="247">
        <v>25</v>
      </c>
      <c r="J94" s="246">
        <v>9.5</v>
      </c>
      <c r="K94" s="247">
        <v>4.7619047619047619</v>
      </c>
      <c r="L94" s="246"/>
      <c r="M94" s="247"/>
      <c r="N94" s="246">
        <v>3</v>
      </c>
      <c r="O94" s="247">
        <v>16.666666666666668</v>
      </c>
      <c r="P94" s="246"/>
      <c r="Q94" s="247"/>
      <c r="R94" s="246"/>
      <c r="S94" s="247"/>
      <c r="T94" s="246"/>
      <c r="U94" s="247"/>
      <c r="V94" s="246">
        <v>231.12857142857143</v>
      </c>
      <c r="W94" s="247">
        <v>26.274136185738335</v>
      </c>
    </row>
    <row r="95" spans="1:23" ht="21.6" customHeight="1" x14ac:dyDescent="0.15">
      <c r="A95" s="28"/>
      <c r="B95" s="29"/>
      <c r="C95" s="23" t="s">
        <v>22</v>
      </c>
      <c r="D95" s="248">
        <v>138</v>
      </c>
      <c r="E95" s="249">
        <v>100</v>
      </c>
      <c r="F95" s="248">
        <v>200.71428571428572</v>
      </c>
      <c r="G95" s="249">
        <v>100</v>
      </c>
      <c r="H95" s="248">
        <v>300.8</v>
      </c>
      <c r="I95" s="249">
        <v>100</v>
      </c>
      <c r="J95" s="248">
        <v>199.5</v>
      </c>
      <c r="K95" s="249">
        <v>100</v>
      </c>
      <c r="L95" s="248">
        <v>22.666666666666668</v>
      </c>
      <c r="M95" s="249">
        <v>100</v>
      </c>
      <c r="N95" s="248">
        <v>18</v>
      </c>
      <c r="O95" s="249">
        <v>100</v>
      </c>
      <c r="P95" s="248"/>
      <c r="Q95" s="249"/>
      <c r="R95" s="248"/>
      <c r="S95" s="249"/>
      <c r="T95" s="248"/>
      <c r="U95" s="249"/>
      <c r="V95" s="248">
        <v>879.68095238095236</v>
      </c>
      <c r="W95" s="249">
        <v>100</v>
      </c>
    </row>
    <row r="96" spans="1:23" ht="21.6" customHeight="1" x14ac:dyDescent="0.15">
      <c r="A96" s="28"/>
      <c r="B96" s="301" t="s">
        <v>44</v>
      </c>
      <c r="C96" s="17" t="s">
        <v>18</v>
      </c>
      <c r="D96" s="242">
        <v>125.86666666666666</v>
      </c>
      <c r="E96" s="243">
        <v>36.36363636363636</v>
      </c>
      <c r="F96" s="242">
        <v>517.84615384615381</v>
      </c>
      <c r="G96" s="243">
        <v>75</v>
      </c>
      <c r="H96" s="242">
        <v>254.71999999999991</v>
      </c>
      <c r="I96" s="243">
        <v>64</v>
      </c>
      <c r="J96" s="242">
        <v>529.404255319149</v>
      </c>
      <c r="K96" s="243">
        <v>82.978723404255334</v>
      </c>
      <c r="L96" s="242">
        <v>40</v>
      </c>
      <c r="M96" s="243">
        <v>95.238095238095241</v>
      </c>
      <c r="N96" s="242">
        <v>11</v>
      </c>
      <c r="O96" s="243">
        <v>100</v>
      </c>
      <c r="P96" s="242"/>
      <c r="Q96" s="243"/>
      <c r="R96" s="242"/>
      <c r="S96" s="243"/>
      <c r="T96" s="242"/>
      <c r="U96" s="243"/>
      <c r="V96" s="242">
        <v>1478.8370758319693</v>
      </c>
      <c r="W96" s="243">
        <v>69.57285677788758</v>
      </c>
    </row>
    <row r="97" spans="1:23" ht="21.6" customHeight="1" x14ac:dyDescent="0.15">
      <c r="A97" s="28"/>
      <c r="B97" s="302"/>
      <c r="C97" s="18" t="s">
        <v>83</v>
      </c>
      <c r="D97" s="244"/>
      <c r="E97" s="245"/>
      <c r="F97" s="244">
        <v>19.179487179487179</v>
      </c>
      <c r="G97" s="245">
        <v>2.7777777777777777</v>
      </c>
      <c r="H97" s="244">
        <v>31.84</v>
      </c>
      <c r="I97" s="245">
        <v>8.0000000000000018</v>
      </c>
      <c r="J97" s="244">
        <v>40.723404255319153</v>
      </c>
      <c r="K97" s="245">
        <v>6.3829787234042561</v>
      </c>
      <c r="L97" s="244">
        <v>2</v>
      </c>
      <c r="M97" s="245">
        <v>4.7619047619047619</v>
      </c>
      <c r="N97" s="244"/>
      <c r="O97" s="245"/>
      <c r="P97" s="244"/>
      <c r="Q97" s="245"/>
      <c r="R97" s="244"/>
      <c r="S97" s="245"/>
      <c r="T97" s="244"/>
      <c r="U97" s="245"/>
      <c r="V97" s="244">
        <v>93.742891434806324</v>
      </c>
      <c r="W97" s="245">
        <v>4.4101955964754929</v>
      </c>
    </row>
    <row r="98" spans="1:23" ht="21.6" customHeight="1" x14ac:dyDescent="0.15">
      <c r="A98" s="28"/>
      <c r="B98" s="302"/>
      <c r="C98" s="18" t="s">
        <v>84</v>
      </c>
      <c r="D98" s="244"/>
      <c r="E98" s="245"/>
      <c r="F98" s="244">
        <v>38.358974358974358</v>
      </c>
      <c r="G98" s="245">
        <v>5.5555555555555554</v>
      </c>
      <c r="H98" s="244"/>
      <c r="I98" s="245"/>
      <c r="J98" s="244">
        <v>13.574468085106384</v>
      </c>
      <c r="K98" s="245">
        <v>2.1276595744680851</v>
      </c>
      <c r="L98" s="244"/>
      <c r="M98" s="245"/>
      <c r="N98" s="244"/>
      <c r="O98" s="245"/>
      <c r="P98" s="244"/>
      <c r="Q98" s="245"/>
      <c r="R98" s="244"/>
      <c r="S98" s="245"/>
      <c r="T98" s="244"/>
      <c r="U98" s="245"/>
      <c r="V98" s="244">
        <v>51.93344244408074</v>
      </c>
      <c r="W98" s="245">
        <v>2.4432427426881995</v>
      </c>
    </row>
    <row r="99" spans="1:23" ht="21.6" customHeight="1" x14ac:dyDescent="0.15">
      <c r="A99" s="28"/>
      <c r="B99" s="27"/>
      <c r="C99" s="21" t="s">
        <v>26</v>
      </c>
      <c r="D99" s="246">
        <v>220.26666666666665</v>
      </c>
      <c r="E99" s="247">
        <v>63.636363636363633</v>
      </c>
      <c r="F99" s="246">
        <v>115.07692307692308</v>
      </c>
      <c r="G99" s="247">
        <v>16.666666666666668</v>
      </c>
      <c r="H99" s="246">
        <v>111.44</v>
      </c>
      <c r="I99" s="247">
        <v>28.000000000000007</v>
      </c>
      <c r="J99" s="246">
        <v>54.297872340425535</v>
      </c>
      <c r="K99" s="247">
        <v>8.5106382978723403</v>
      </c>
      <c r="L99" s="246"/>
      <c r="M99" s="247"/>
      <c r="N99" s="246"/>
      <c r="O99" s="247"/>
      <c r="P99" s="246"/>
      <c r="Q99" s="247"/>
      <c r="R99" s="246"/>
      <c r="S99" s="247"/>
      <c r="T99" s="246"/>
      <c r="U99" s="247"/>
      <c r="V99" s="246">
        <v>501.0814620840153</v>
      </c>
      <c r="W99" s="247">
        <v>23.573704882948721</v>
      </c>
    </row>
    <row r="100" spans="1:23" ht="21.6" customHeight="1" x14ac:dyDescent="0.15">
      <c r="A100" s="28"/>
      <c r="B100" s="29"/>
      <c r="C100" s="23" t="s">
        <v>22</v>
      </c>
      <c r="D100" s="248">
        <v>346.13333333333333</v>
      </c>
      <c r="E100" s="249">
        <v>100</v>
      </c>
      <c r="F100" s="248">
        <v>690.46153846153845</v>
      </c>
      <c r="G100" s="249">
        <v>100</v>
      </c>
      <c r="H100" s="248">
        <v>397.99999999999989</v>
      </c>
      <c r="I100" s="249">
        <v>100</v>
      </c>
      <c r="J100" s="248">
        <v>638</v>
      </c>
      <c r="K100" s="249">
        <v>100</v>
      </c>
      <c r="L100" s="248">
        <v>42</v>
      </c>
      <c r="M100" s="249">
        <v>100</v>
      </c>
      <c r="N100" s="248">
        <v>11</v>
      </c>
      <c r="O100" s="249">
        <v>100</v>
      </c>
      <c r="P100" s="248"/>
      <c r="Q100" s="249"/>
      <c r="R100" s="248"/>
      <c r="S100" s="249"/>
      <c r="T100" s="248"/>
      <c r="U100" s="249"/>
      <c r="V100" s="248">
        <v>2125.5948717948718</v>
      </c>
      <c r="W100" s="249">
        <v>100</v>
      </c>
    </row>
    <row r="101" spans="1:23" ht="21.6" customHeight="1" x14ac:dyDescent="0.15">
      <c r="A101" s="28"/>
      <c r="B101" s="301" t="s">
        <v>45</v>
      </c>
      <c r="C101" s="17" t="s">
        <v>18</v>
      </c>
      <c r="D101" s="242"/>
      <c r="E101" s="243"/>
      <c r="F101" s="242">
        <v>320</v>
      </c>
      <c r="G101" s="243">
        <v>71.428571428571431</v>
      </c>
      <c r="H101" s="242">
        <v>86.5</v>
      </c>
      <c r="I101" s="243">
        <v>50</v>
      </c>
      <c r="J101" s="242">
        <v>352</v>
      </c>
      <c r="K101" s="243">
        <v>78.048780487804876</v>
      </c>
      <c r="L101" s="242">
        <v>35.70000000000001</v>
      </c>
      <c r="M101" s="243">
        <v>94.444444444444443</v>
      </c>
      <c r="N101" s="242">
        <v>14.000000000000002</v>
      </c>
      <c r="O101" s="243">
        <v>100</v>
      </c>
      <c r="P101" s="242"/>
      <c r="Q101" s="243"/>
      <c r="R101" s="242"/>
      <c r="S101" s="243"/>
      <c r="T101" s="242"/>
      <c r="U101" s="243"/>
      <c r="V101" s="242">
        <v>808.2</v>
      </c>
      <c r="W101" s="243">
        <v>67.081673306772913</v>
      </c>
    </row>
    <row r="102" spans="1:23" ht="21.6" customHeight="1" x14ac:dyDescent="0.15">
      <c r="A102" s="28"/>
      <c r="B102" s="302"/>
      <c r="C102" s="18" t="s">
        <v>83</v>
      </c>
      <c r="D102" s="244">
        <v>20.25</v>
      </c>
      <c r="E102" s="245">
        <v>25</v>
      </c>
      <c r="F102" s="244"/>
      <c r="G102" s="245"/>
      <c r="H102" s="244">
        <v>34.6</v>
      </c>
      <c r="I102" s="245">
        <v>20</v>
      </c>
      <c r="J102" s="244">
        <v>33</v>
      </c>
      <c r="K102" s="245">
        <v>7.3170731707317076</v>
      </c>
      <c r="L102" s="244"/>
      <c r="M102" s="245"/>
      <c r="N102" s="244"/>
      <c r="O102" s="245"/>
      <c r="P102" s="244"/>
      <c r="Q102" s="245"/>
      <c r="R102" s="244"/>
      <c r="S102" s="245"/>
      <c r="T102" s="244"/>
      <c r="U102" s="245"/>
      <c r="V102" s="244">
        <v>87.85</v>
      </c>
      <c r="W102" s="245">
        <v>7.2916666666666661</v>
      </c>
    </row>
    <row r="103" spans="1:23" ht="21.6" customHeight="1" x14ac:dyDescent="0.15">
      <c r="A103" s="28"/>
      <c r="B103" s="302"/>
      <c r="C103" s="18" t="s">
        <v>29</v>
      </c>
      <c r="D103" s="244">
        <v>20.25</v>
      </c>
      <c r="E103" s="245">
        <v>25</v>
      </c>
      <c r="F103" s="244">
        <v>64</v>
      </c>
      <c r="G103" s="245">
        <v>14.285714285714286</v>
      </c>
      <c r="H103" s="244">
        <v>17.3</v>
      </c>
      <c r="I103" s="245">
        <v>10</v>
      </c>
      <c r="J103" s="244">
        <v>11</v>
      </c>
      <c r="K103" s="245">
        <v>2.4390243902439024</v>
      </c>
      <c r="L103" s="244">
        <v>2.1</v>
      </c>
      <c r="M103" s="245">
        <v>5.5555555555555545</v>
      </c>
      <c r="N103" s="244"/>
      <c r="O103" s="245"/>
      <c r="P103" s="244"/>
      <c r="Q103" s="245"/>
      <c r="R103" s="244"/>
      <c r="S103" s="245"/>
      <c r="T103" s="244"/>
      <c r="U103" s="245"/>
      <c r="V103" s="244">
        <v>114.64999999999999</v>
      </c>
      <c r="W103" s="245">
        <v>9.5161022576361223</v>
      </c>
    </row>
    <row r="104" spans="1:23" ht="21.6" customHeight="1" x14ac:dyDescent="0.15">
      <c r="A104" s="28"/>
      <c r="B104" s="27"/>
      <c r="C104" s="21" t="s">
        <v>180</v>
      </c>
      <c r="D104" s="246">
        <v>40.5</v>
      </c>
      <c r="E104" s="247">
        <v>50</v>
      </c>
      <c r="F104" s="246">
        <v>64</v>
      </c>
      <c r="G104" s="247">
        <v>14.285714285714286</v>
      </c>
      <c r="H104" s="246">
        <v>34.6</v>
      </c>
      <c r="I104" s="247">
        <v>20</v>
      </c>
      <c r="J104" s="246">
        <v>55</v>
      </c>
      <c r="K104" s="247">
        <v>12.195121951219512</v>
      </c>
      <c r="L104" s="246"/>
      <c r="M104" s="247"/>
      <c r="N104" s="246"/>
      <c r="O104" s="247"/>
      <c r="P104" s="246"/>
      <c r="Q104" s="247"/>
      <c r="R104" s="246"/>
      <c r="S104" s="247"/>
      <c r="T104" s="246"/>
      <c r="U104" s="247"/>
      <c r="V104" s="246">
        <v>194.1</v>
      </c>
      <c r="W104" s="247">
        <v>16.110557768924302</v>
      </c>
    </row>
    <row r="105" spans="1:23" ht="21.6" customHeight="1" x14ac:dyDescent="0.15">
      <c r="A105" s="28"/>
      <c r="B105" s="29"/>
      <c r="C105" s="23" t="s">
        <v>22</v>
      </c>
      <c r="D105" s="248">
        <v>81</v>
      </c>
      <c r="E105" s="249">
        <v>100</v>
      </c>
      <c r="F105" s="248">
        <v>448</v>
      </c>
      <c r="G105" s="249">
        <v>100</v>
      </c>
      <c r="H105" s="248">
        <v>173</v>
      </c>
      <c r="I105" s="249">
        <v>100</v>
      </c>
      <c r="J105" s="248">
        <v>451</v>
      </c>
      <c r="K105" s="249">
        <v>100</v>
      </c>
      <c r="L105" s="248">
        <v>37.800000000000011</v>
      </c>
      <c r="M105" s="249">
        <v>100</v>
      </c>
      <c r="N105" s="248">
        <v>14.000000000000002</v>
      </c>
      <c r="O105" s="249">
        <v>100</v>
      </c>
      <c r="P105" s="248"/>
      <c r="Q105" s="249"/>
      <c r="R105" s="248"/>
      <c r="S105" s="249"/>
      <c r="T105" s="248"/>
      <c r="U105" s="249"/>
      <c r="V105" s="248">
        <v>1204.8</v>
      </c>
      <c r="W105" s="249">
        <v>100</v>
      </c>
    </row>
    <row r="106" spans="1:23" ht="21.6" customHeight="1" x14ac:dyDescent="0.15">
      <c r="A106" s="28"/>
      <c r="B106" s="301" t="s">
        <v>46</v>
      </c>
      <c r="C106" s="17" t="s">
        <v>18</v>
      </c>
      <c r="D106" s="242">
        <v>123.91836734693872</v>
      </c>
      <c r="E106" s="243">
        <v>56.097560975609753</v>
      </c>
      <c r="F106" s="242">
        <v>244.21052631578937</v>
      </c>
      <c r="G106" s="243">
        <v>58.181818181818159</v>
      </c>
      <c r="H106" s="242">
        <v>220.41666666666674</v>
      </c>
      <c r="I106" s="243">
        <v>74.193548387096783</v>
      </c>
      <c r="J106" s="242">
        <v>248.37931034482773</v>
      </c>
      <c r="K106" s="243">
        <v>75.000000000000014</v>
      </c>
      <c r="L106" s="242">
        <v>28.999999999999996</v>
      </c>
      <c r="M106" s="243">
        <v>100</v>
      </c>
      <c r="N106" s="242"/>
      <c r="O106" s="243"/>
      <c r="P106" s="242">
        <v>2</v>
      </c>
      <c r="Q106" s="243">
        <v>100</v>
      </c>
      <c r="R106" s="242"/>
      <c r="S106" s="243"/>
      <c r="T106" s="242"/>
      <c r="U106" s="243"/>
      <c r="V106" s="242">
        <v>867.92487067422257</v>
      </c>
      <c r="W106" s="243">
        <v>66.513231452876184</v>
      </c>
    </row>
    <row r="107" spans="1:23" ht="21.6" customHeight="1" x14ac:dyDescent="0.15">
      <c r="A107" s="28"/>
      <c r="B107" s="302"/>
      <c r="C107" s="18" t="s">
        <v>83</v>
      </c>
      <c r="D107" s="244">
        <v>10.775510204081632</v>
      </c>
      <c r="E107" s="245">
        <v>4.8780487804878065</v>
      </c>
      <c r="F107" s="244">
        <v>15.263157894736842</v>
      </c>
      <c r="G107" s="245">
        <v>3.6363636363636367</v>
      </c>
      <c r="H107" s="244"/>
      <c r="I107" s="245"/>
      <c r="J107" s="244">
        <v>23.655172413793103</v>
      </c>
      <c r="K107" s="245">
        <v>7.1428571428571397</v>
      </c>
      <c r="L107" s="244"/>
      <c r="M107" s="245"/>
      <c r="N107" s="244"/>
      <c r="O107" s="245"/>
      <c r="P107" s="244"/>
      <c r="Q107" s="245"/>
      <c r="R107" s="244"/>
      <c r="S107" s="245"/>
      <c r="T107" s="244"/>
      <c r="U107" s="245"/>
      <c r="V107" s="244">
        <v>49.69384051261158</v>
      </c>
      <c r="W107" s="245">
        <v>3.8082765311587661</v>
      </c>
    </row>
    <row r="108" spans="1:23" ht="21.6" customHeight="1" x14ac:dyDescent="0.15">
      <c r="A108" s="28"/>
      <c r="B108" s="26"/>
      <c r="C108" s="18" t="s">
        <v>84</v>
      </c>
      <c r="D108" s="244">
        <v>16.163265306122447</v>
      </c>
      <c r="E108" s="245">
        <v>7.3170731707317094</v>
      </c>
      <c r="F108" s="244">
        <v>30.526315789473685</v>
      </c>
      <c r="G108" s="245">
        <v>7.2727272727272734</v>
      </c>
      <c r="H108" s="244">
        <v>9.5833333333333339</v>
      </c>
      <c r="I108" s="245">
        <v>3.2258064516129026</v>
      </c>
      <c r="J108" s="244">
        <v>11.827586206896552</v>
      </c>
      <c r="K108" s="245">
        <v>3.5714285714285698</v>
      </c>
      <c r="L108" s="244"/>
      <c r="M108" s="245"/>
      <c r="N108" s="244">
        <v>5</v>
      </c>
      <c r="O108" s="245">
        <v>100</v>
      </c>
      <c r="P108" s="244"/>
      <c r="Q108" s="245"/>
      <c r="R108" s="244"/>
      <c r="S108" s="245"/>
      <c r="T108" s="244"/>
      <c r="U108" s="245"/>
      <c r="V108" s="244">
        <v>73.100500635826023</v>
      </c>
      <c r="W108" s="245">
        <v>5.6020407784083845</v>
      </c>
    </row>
    <row r="109" spans="1:23" ht="21.6" customHeight="1" x14ac:dyDescent="0.15">
      <c r="A109" s="28"/>
      <c r="B109" s="27"/>
      <c r="C109" s="21" t="s">
        <v>180</v>
      </c>
      <c r="D109" s="246">
        <v>70.040816326530589</v>
      </c>
      <c r="E109" s="247">
        <v>31.707317073170735</v>
      </c>
      <c r="F109" s="246">
        <v>129.73684210526321</v>
      </c>
      <c r="G109" s="247">
        <v>30.909090909090924</v>
      </c>
      <c r="H109" s="246">
        <v>67.083333333333343</v>
      </c>
      <c r="I109" s="247">
        <v>22.58064516129032</v>
      </c>
      <c r="J109" s="246">
        <v>47.310344827586214</v>
      </c>
      <c r="K109" s="247">
        <v>14.285714285714281</v>
      </c>
      <c r="L109" s="246"/>
      <c r="M109" s="247"/>
      <c r="N109" s="246"/>
      <c r="O109" s="247"/>
      <c r="P109" s="246"/>
      <c r="Q109" s="247"/>
      <c r="R109" s="246"/>
      <c r="S109" s="247"/>
      <c r="T109" s="246"/>
      <c r="U109" s="247"/>
      <c r="V109" s="246">
        <v>314.17133659271332</v>
      </c>
      <c r="W109" s="247">
        <v>24.076451237556682</v>
      </c>
    </row>
    <row r="110" spans="1:23" ht="21.6" customHeight="1" x14ac:dyDescent="0.15">
      <c r="A110" s="28"/>
      <c r="B110" s="29"/>
      <c r="C110" s="23" t="s">
        <v>22</v>
      </c>
      <c r="D110" s="248">
        <v>220.89795918367338</v>
      </c>
      <c r="E110" s="249">
        <v>100</v>
      </c>
      <c r="F110" s="248">
        <v>419.73684210526312</v>
      </c>
      <c r="G110" s="249">
        <v>100</v>
      </c>
      <c r="H110" s="248">
        <v>297.08333333333343</v>
      </c>
      <c r="I110" s="249">
        <v>100</v>
      </c>
      <c r="J110" s="248">
        <v>331.1724137931036</v>
      </c>
      <c r="K110" s="249">
        <v>100</v>
      </c>
      <c r="L110" s="248">
        <v>28.999999999999996</v>
      </c>
      <c r="M110" s="249">
        <v>100</v>
      </c>
      <c r="N110" s="248">
        <v>5</v>
      </c>
      <c r="O110" s="249">
        <v>100</v>
      </c>
      <c r="P110" s="248">
        <v>2</v>
      </c>
      <c r="Q110" s="249">
        <v>100</v>
      </c>
      <c r="R110" s="248"/>
      <c r="S110" s="249"/>
      <c r="T110" s="248"/>
      <c r="U110" s="249"/>
      <c r="V110" s="248">
        <v>1304.8905484153734</v>
      </c>
      <c r="W110" s="249">
        <v>100</v>
      </c>
    </row>
    <row r="111" spans="1:23" ht="21.6" customHeight="1" x14ac:dyDescent="0.15">
      <c r="A111" s="28"/>
      <c r="B111" s="301" t="s">
        <v>47</v>
      </c>
      <c r="C111" s="17" t="s">
        <v>18</v>
      </c>
      <c r="D111" s="242"/>
      <c r="E111" s="243"/>
      <c r="F111" s="242">
        <v>50.571428571428569</v>
      </c>
      <c r="G111" s="243">
        <v>42.857142857142854</v>
      </c>
      <c r="H111" s="242"/>
      <c r="I111" s="243"/>
      <c r="J111" s="242">
        <v>193.00000000000003</v>
      </c>
      <c r="K111" s="243">
        <v>100</v>
      </c>
      <c r="L111" s="242">
        <v>14</v>
      </c>
      <c r="M111" s="243">
        <v>100</v>
      </c>
      <c r="N111" s="242">
        <v>8</v>
      </c>
      <c r="O111" s="243">
        <v>100</v>
      </c>
      <c r="P111" s="242">
        <v>1</v>
      </c>
      <c r="Q111" s="243">
        <v>100</v>
      </c>
      <c r="R111" s="242"/>
      <c r="S111" s="243"/>
      <c r="T111" s="242"/>
      <c r="U111" s="243"/>
      <c r="V111" s="242">
        <v>266.57142857142861</v>
      </c>
      <c r="W111" s="243">
        <v>62.870619946091651</v>
      </c>
    </row>
    <row r="112" spans="1:23" ht="21.6" customHeight="1" x14ac:dyDescent="0.15">
      <c r="A112" s="28"/>
      <c r="B112" s="302"/>
      <c r="C112" s="18" t="s">
        <v>83</v>
      </c>
      <c r="D112" s="244"/>
      <c r="E112" s="245"/>
      <c r="F112" s="244"/>
      <c r="G112" s="245"/>
      <c r="H112" s="244"/>
      <c r="I112" s="245"/>
      <c r="J112" s="244"/>
      <c r="K112" s="245"/>
      <c r="L112" s="244"/>
      <c r="M112" s="245"/>
      <c r="N112" s="244"/>
      <c r="O112" s="245"/>
      <c r="P112" s="244"/>
      <c r="Q112" s="245"/>
      <c r="R112" s="244"/>
      <c r="S112" s="245"/>
      <c r="T112" s="244"/>
      <c r="U112" s="245"/>
      <c r="V112" s="244"/>
      <c r="W112" s="245"/>
    </row>
    <row r="113" spans="1:23" ht="21.6" customHeight="1" x14ac:dyDescent="0.15">
      <c r="A113" s="28"/>
      <c r="B113" s="302"/>
      <c r="C113" s="18" t="s">
        <v>84</v>
      </c>
      <c r="D113" s="244"/>
      <c r="E113" s="245"/>
      <c r="F113" s="244"/>
      <c r="G113" s="245"/>
      <c r="H113" s="244">
        <v>90</v>
      </c>
      <c r="I113" s="245">
        <v>100</v>
      </c>
      <c r="J113" s="244"/>
      <c r="K113" s="245"/>
      <c r="L113" s="244"/>
      <c r="M113" s="245"/>
      <c r="N113" s="244"/>
      <c r="O113" s="245"/>
      <c r="P113" s="244"/>
      <c r="Q113" s="245"/>
      <c r="R113" s="244"/>
      <c r="S113" s="245"/>
      <c r="T113" s="244"/>
      <c r="U113" s="245"/>
      <c r="V113" s="244">
        <v>90</v>
      </c>
      <c r="W113" s="245">
        <v>21.226415094339622</v>
      </c>
    </row>
    <row r="114" spans="1:23" ht="21.6" customHeight="1" x14ac:dyDescent="0.15">
      <c r="A114" s="28"/>
      <c r="B114" s="27"/>
      <c r="C114" s="21" t="s">
        <v>180</v>
      </c>
      <c r="D114" s="246"/>
      <c r="E114" s="247"/>
      <c r="F114" s="246">
        <v>67.428571428571431</v>
      </c>
      <c r="G114" s="247">
        <v>57.142857142857146</v>
      </c>
      <c r="H114" s="246"/>
      <c r="I114" s="247"/>
      <c r="J114" s="246"/>
      <c r="K114" s="247"/>
      <c r="L114" s="246"/>
      <c r="M114" s="247"/>
      <c r="N114" s="246"/>
      <c r="O114" s="247"/>
      <c r="P114" s="246"/>
      <c r="Q114" s="247"/>
      <c r="R114" s="246"/>
      <c r="S114" s="247"/>
      <c r="T114" s="246"/>
      <c r="U114" s="247"/>
      <c r="V114" s="246">
        <v>67.428571428571431</v>
      </c>
      <c r="W114" s="247">
        <v>15.902964959568733</v>
      </c>
    </row>
    <row r="115" spans="1:23" ht="21.6" customHeight="1" x14ac:dyDescent="0.15">
      <c r="A115" s="28"/>
      <c r="B115" s="29"/>
      <c r="C115" s="23" t="s">
        <v>22</v>
      </c>
      <c r="D115" s="248"/>
      <c r="E115" s="249"/>
      <c r="F115" s="248">
        <v>118</v>
      </c>
      <c r="G115" s="249">
        <v>100</v>
      </c>
      <c r="H115" s="248">
        <v>90</v>
      </c>
      <c r="I115" s="249">
        <v>100</v>
      </c>
      <c r="J115" s="248">
        <v>193.00000000000003</v>
      </c>
      <c r="K115" s="249">
        <v>100</v>
      </c>
      <c r="L115" s="248">
        <v>14</v>
      </c>
      <c r="M115" s="249">
        <v>100</v>
      </c>
      <c r="N115" s="248">
        <v>8</v>
      </c>
      <c r="O115" s="249">
        <v>100</v>
      </c>
      <c r="P115" s="248">
        <v>1</v>
      </c>
      <c r="Q115" s="249">
        <v>100</v>
      </c>
      <c r="R115" s="248"/>
      <c r="S115" s="249"/>
      <c r="T115" s="248"/>
      <c r="U115" s="249"/>
      <c r="V115" s="248">
        <v>424</v>
      </c>
      <c r="W115" s="249">
        <v>100</v>
      </c>
    </row>
    <row r="116" spans="1:23" ht="21.6" customHeight="1" x14ac:dyDescent="0.15">
      <c r="A116" s="28"/>
      <c r="B116" s="301" t="s">
        <v>48</v>
      </c>
      <c r="C116" s="17" t="s">
        <v>18</v>
      </c>
      <c r="D116" s="242">
        <v>269.5</v>
      </c>
      <c r="E116" s="243">
        <v>60.000000000000007</v>
      </c>
      <c r="F116" s="242">
        <v>1084.1600000000003</v>
      </c>
      <c r="G116" s="243">
        <v>60.869565217391312</v>
      </c>
      <c r="H116" s="242">
        <v>898.94736842105272</v>
      </c>
      <c r="I116" s="243">
        <v>73.684210526315795</v>
      </c>
      <c r="J116" s="242">
        <v>1240.5882352941164</v>
      </c>
      <c r="K116" s="243">
        <v>90.909090909090907</v>
      </c>
      <c r="L116" s="242">
        <v>130.68627450980378</v>
      </c>
      <c r="M116" s="243">
        <v>89.583333333333329</v>
      </c>
      <c r="N116" s="242">
        <v>65.333333333333357</v>
      </c>
      <c r="O116" s="243">
        <v>84.848484848484844</v>
      </c>
      <c r="P116" s="242">
        <v>12</v>
      </c>
      <c r="Q116" s="243">
        <v>85.714285714285708</v>
      </c>
      <c r="R116" s="242">
        <v>3</v>
      </c>
      <c r="S116" s="243">
        <v>100</v>
      </c>
      <c r="T116" s="242"/>
      <c r="U116" s="243"/>
      <c r="V116" s="242">
        <v>3704.2152115583067</v>
      </c>
      <c r="W116" s="243">
        <v>73.280909811219331</v>
      </c>
    </row>
    <row r="117" spans="1:23" ht="21.6" customHeight="1" x14ac:dyDescent="0.15">
      <c r="A117" s="28"/>
      <c r="B117" s="302"/>
      <c r="C117" s="18" t="s">
        <v>83</v>
      </c>
      <c r="D117" s="244">
        <v>89.833333333333329</v>
      </c>
      <c r="E117" s="245">
        <v>20</v>
      </c>
      <c r="F117" s="244">
        <v>77.44</v>
      </c>
      <c r="G117" s="245">
        <v>4.3478260869565206</v>
      </c>
      <c r="H117" s="244"/>
      <c r="I117" s="245"/>
      <c r="J117" s="244">
        <v>82.705882352941174</v>
      </c>
      <c r="K117" s="245">
        <v>6.0606060606060659</v>
      </c>
      <c r="L117" s="244">
        <v>12.156862745098039</v>
      </c>
      <c r="M117" s="245">
        <v>8.333333333333341</v>
      </c>
      <c r="N117" s="244">
        <v>4.666666666666667</v>
      </c>
      <c r="O117" s="245">
        <v>6.0606060606060588</v>
      </c>
      <c r="P117" s="244"/>
      <c r="Q117" s="245"/>
      <c r="R117" s="244"/>
      <c r="S117" s="245"/>
      <c r="T117" s="244"/>
      <c r="U117" s="245"/>
      <c r="V117" s="244">
        <v>266.80274509803922</v>
      </c>
      <c r="W117" s="245">
        <v>5.2781889777646356</v>
      </c>
    </row>
    <row r="118" spans="1:23" ht="21.6" customHeight="1" x14ac:dyDescent="0.15">
      <c r="A118" s="28"/>
      <c r="B118" s="302"/>
      <c r="C118" s="18" t="s">
        <v>84</v>
      </c>
      <c r="D118" s="244"/>
      <c r="E118" s="245"/>
      <c r="F118" s="244">
        <v>309.76</v>
      </c>
      <c r="G118" s="245">
        <v>17.391304347826082</v>
      </c>
      <c r="H118" s="244"/>
      <c r="I118" s="245"/>
      <c r="J118" s="244">
        <v>13.784313725490197</v>
      </c>
      <c r="K118" s="245">
        <v>1.0101010101010111</v>
      </c>
      <c r="L118" s="244"/>
      <c r="M118" s="245"/>
      <c r="N118" s="244">
        <v>2.3333333333333335</v>
      </c>
      <c r="O118" s="245">
        <v>3.0303030303030294</v>
      </c>
      <c r="P118" s="244">
        <v>2</v>
      </c>
      <c r="Q118" s="245">
        <v>14.285714285714286</v>
      </c>
      <c r="R118" s="244"/>
      <c r="S118" s="245"/>
      <c r="T118" s="244"/>
      <c r="U118" s="245"/>
      <c r="V118" s="244">
        <v>327.87764705882353</v>
      </c>
      <c r="W118" s="245">
        <v>6.4864406928248055</v>
      </c>
    </row>
    <row r="119" spans="1:23" ht="21.6" customHeight="1" x14ac:dyDescent="0.15">
      <c r="A119" s="28"/>
      <c r="B119" s="27"/>
      <c r="C119" s="21" t="s">
        <v>26</v>
      </c>
      <c r="D119" s="246">
        <v>89.833333333333329</v>
      </c>
      <c r="E119" s="247">
        <v>20</v>
      </c>
      <c r="F119" s="246">
        <v>309.76</v>
      </c>
      <c r="G119" s="247">
        <v>17.391304347826082</v>
      </c>
      <c r="H119" s="246">
        <v>321.0526315789474</v>
      </c>
      <c r="I119" s="247">
        <v>26.315789473684212</v>
      </c>
      <c r="J119" s="246">
        <v>27.568627450980394</v>
      </c>
      <c r="K119" s="247">
        <v>2.0202020202020221</v>
      </c>
      <c r="L119" s="246">
        <v>3.0392156862745097</v>
      </c>
      <c r="M119" s="247">
        <v>2.0833333333333353</v>
      </c>
      <c r="N119" s="246">
        <v>4.666666666666667</v>
      </c>
      <c r="O119" s="247">
        <v>6.0606060606060588</v>
      </c>
      <c r="P119" s="246"/>
      <c r="Q119" s="247"/>
      <c r="R119" s="246"/>
      <c r="S119" s="247"/>
      <c r="T119" s="246"/>
      <c r="U119" s="247"/>
      <c r="V119" s="246">
        <v>755.92047471620231</v>
      </c>
      <c r="W119" s="247">
        <v>14.954460518191242</v>
      </c>
    </row>
    <row r="120" spans="1:23" ht="21.6" customHeight="1" x14ac:dyDescent="0.15">
      <c r="A120" s="33"/>
      <c r="B120" s="29"/>
      <c r="C120" s="23" t="s">
        <v>22</v>
      </c>
      <c r="D120" s="248">
        <v>449.16666666666663</v>
      </c>
      <c r="E120" s="249">
        <v>100</v>
      </c>
      <c r="F120" s="248">
        <v>1781.1200000000003</v>
      </c>
      <c r="G120" s="249">
        <v>100</v>
      </c>
      <c r="H120" s="248">
        <v>1220</v>
      </c>
      <c r="I120" s="249">
        <v>100</v>
      </c>
      <c r="J120" s="248">
        <v>1364.6470588235281</v>
      </c>
      <c r="K120" s="249">
        <v>100</v>
      </c>
      <c r="L120" s="248">
        <v>145.88235294117632</v>
      </c>
      <c r="M120" s="249">
        <v>100</v>
      </c>
      <c r="N120" s="248">
        <v>77.000000000000028</v>
      </c>
      <c r="O120" s="249">
        <v>100</v>
      </c>
      <c r="P120" s="248">
        <v>14</v>
      </c>
      <c r="Q120" s="249">
        <v>100</v>
      </c>
      <c r="R120" s="248">
        <v>3</v>
      </c>
      <c r="S120" s="249">
        <v>100</v>
      </c>
      <c r="T120" s="248"/>
      <c r="U120" s="249"/>
      <c r="V120" s="248">
        <v>5054.8160784313714</v>
      </c>
      <c r="W120" s="249">
        <v>100</v>
      </c>
    </row>
    <row r="121" spans="1:23" ht="21.6" customHeight="1" x14ac:dyDescent="0.15">
      <c r="A121" s="24" t="s">
        <v>35</v>
      </c>
      <c r="B121" s="301" t="s">
        <v>49</v>
      </c>
      <c r="C121" s="17" t="s">
        <v>18</v>
      </c>
      <c r="D121" s="242">
        <v>258</v>
      </c>
      <c r="E121" s="243">
        <v>100</v>
      </c>
      <c r="F121" s="242">
        <v>173.28</v>
      </c>
      <c r="G121" s="243">
        <v>52.173913043478258</v>
      </c>
      <c r="H121" s="242">
        <v>257.625</v>
      </c>
      <c r="I121" s="243">
        <v>56.25</v>
      </c>
      <c r="J121" s="242">
        <v>625.35211267605575</v>
      </c>
      <c r="K121" s="243">
        <v>84.507042253521107</v>
      </c>
      <c r="L121" s="242">
        <v>63</v>
      </c>
      <c r="M121" s="243">
        <v>100</v>
      </c>
      <c r="N121" s="242">
        <v>23.611111111111114</v>
      </c>
      <c r="O121" s="243">
        <v>94.444444444444443</v>
      </c>
      <c r="P121" s="242">
        <v>7.5</v>
      </c>
      <c r="Q121" s="243">
        <v>100</v>
      </c>
      <c r="R121" s="242">
        <v>1</v>
      </c>
      <c r="S121" s="243">
        <v>100</v>
      </c>
      <c r="T121" s="242"/>
      <c r="U121" s="243"/>
      <c r="V121" s="242">
        <v>1409.3682237871669</v>
      </c>
      <c r="W121" s="243">
        <v>74.782620570044216</v>
      </c>
    </row>
    <row r="122" spans="1:23" ht="21.6" customHeight="1" x14ac:dyDescent="0.15">
      <c r="A122" s="28"/>
      <c r="B122" s="302"/>
      <c r="C122" s="18" t="s">
        <v>83</v>
      </c>
      <c r="D122" s="244"/>
      <c r="E122" s="245"/>
      <c r="F122" s="244"/>
      <c r="G122" s="245"/>
      <c r="H122" s="244">
        <v>85.875</v>
      </c>
      <c r="I122" s="245">
        <v>18.75</v>
      </c>
      <c r="J122" s="244">
        <v>20.845070422535212</v>
      </c>
      <c r="K122" s="245">
        <v>2.8169014084507067</v>
      </c>
      <c r="L122" s="244"/>
      <c r="M122" s="245"/>
      <c r="N122" s="244">
        <v>1.3888888888888888</v>
      </c>
      <c r="O122" s="245">
        <v>5.5555555555555545</v>
      </c>
      <c r="P122" s="244"/>
      <c r="Q122" s="245"/>
      <c r="R122" s="244"/>
      <c r="S122" s="245"/>
      <c r="T122" s="244"/>
      <c r="U122" s="245"/>
      <c r="V122" s="244">
        <v>108.1089593114241</v>
      </c>
      <c r="W122" s="245">
        <v>5.7363797111048456</v>
      </c>
    </row>
    <row r="123" spans="1:23" ht="21.6" customHeight="1" x14ac:dyDescent="0.15">
      <c r="A123" s="28"/>
      <c r="B123" s="302"/>
      <c r="C123" s="18" t="s">
        <v>84</v>
      </c>
      <c r="D123" s="244"/>
      <c r="E123" s="245"/>
      <c r="F123" s="244">
        <v>72.2</v>
      </c>
      <c r="G123" s="245">
        <v>21.739130434782609</v>
      </c>
      <c r="H123" s="244">
        <v>28.625</v>
      </c>
      <c r="I123" s="245">
        <v>6.25</v>
      </c>
      <c r="J123" s="244">
        <v>52.112676056338032</v>
      </c>
      <c r="K123" s="245">
        <v>7.0422535211267663</v>
      </c>
      <c r="L123" s="244"/>
      <c r="M123" s="245"/>
      <c r="N123" s="244"/>
      <c r="O123" s="245"/>
      <c r="P123" s="244"/>
      <c r="Q123" s="245"/>
      <c r="R123" s="244"/>
      <c r="S123" s="245"/>
      <c r="T123" s="244"/>
      <c r="U123" s="245"/>
      <c r="V123" s="244">
        <v>152.93767605633803</v>
      </c>
      <c r="W123" s="245">
        <v>8.1150404886044978</v>
      </c>
    </row>
    <row r="124" spans="1:23" ht="21.6" customHeight="1" x14ac:dyDescent="0.15">
      <c r="A124" s="28"/>
      <c r="B124" s="27"/>
      <c r="C124" s="21" t="s">
        <v>26</v>
      </c>
      <c r="D124" s="246"/>
      <c r="E124" s="247"/>
      <c r="F124" s="246">
        <v>86.64</v>
      </c>
      <c r="G124" s="247">
        <v>26.086956521739129</v>
      </c>
      <c r="H124" s="246">
        <v>85.875</v>
      </c>
      <c r="I124" s="247">
        <v>18.75</v>
      </c>
      <c r="J124" s="246">
        <v>41.690140845070424</v>
      </c>
      <c r="K124" s="247">
        <v>5.6338028169014134</v>
      </c>
      <c r="L124" s="246"/>
      <c r="M124" s="247"/>
      <c r="N124" s="246"/>
      <c r="O124" s="247"/>
      <c r="P124" s="246"/>
      <c r="Q124" s="247"/>
      <c r="R124" s="246"/>
      <c r="S124" s="247"/>
      <c r="T124" s="246"/>
      <c r="U124" s="247"/>
      <c r="V124" s="246">
        <v>214.20514084507042</v>
      </c>
      <c r="W124" s="247">
        <v>11.365959230246441</v>
      </c>
    </row>
    <row r="125" spans="1:23" ht="21.6" customHeight="1" x14ac:dyDescent="0.15">
      <c r="A125" s="28"/>
      <c r="B125" s="29"/>
      <c r="C125" s="23" t="s">
        <v>22</v>
      </c>
      <c r="D125" s="248">
        <v>258</v>
      </c>
      <c r="E125" s="249">
        <v>100</v>
      </c>
      <c r="F125" s="248">
        <v>332.12</v>
      </c>
      <c r="G125" s="249">
        <v>100</v>
      </c>
      <c r="H125" s="248">
        <v>458</v>
      </c>
      <c r="I125" s="249">
        <v>100</v>
      </c>
      <c r="J125" s="248">
        <v>739.99999999999943</v>
      </c>
      <c r="K125" s="249">
        <v>100</v>
      </c>
      <c r="L125" s="248">
        <v>63</v>
      </c>
      <c r="M125" s="249">
        <v>100</v>
      </c>
      <c r="N125" s="248">
        <v>25.000000000000004</v>
      </c>
      <c r="O125" s="249">
        <v>100</v>
      </c>
      <c r="P125" s="248">
        <v>7.5</v>
      </c>
      <c r="Q125" s="249">
        <v>100</v>
      </c>
      <c r="R125" s="248">
        <v>1</v>
      </c>
      <c r="S125" s="249">
        <v>100</v>
      </c>
      <c r="T125" s="248"/>
      <c r="U125" s="249"/>
      <c r="V125" s="248">
        <v>1884.6199999999994</v>
      </c>
      <c r="W125" s="249">
        <v>100</v>
      </c>
    </row>
    <row r="126" spans="1:23" ht="21.6" customHeight="1" x14ac:dyDescent="0.15">
      <c r="A126" s="28"/>
      <c r="B126" s="301" t="s">
        <v>50</v>
      </c>
      <c r="C126" s="17" t="s">
        <v>18</v>
      </c>
      <c r="D126" s="242">
        <v>358.33333333333337</v>
      </c>
      <c r="E126" s="243">
        <v>100</v>
      </c>
      <c r="F126" s="242">
        <v>1669.6470588235297</v>
      </c>
      <c r="G126" s="243">
        <v>64.000000000000014</v>
      </c>
      <c r="H126" s="242">
        <v>681.48148148148164</v>
      </c>
      <c r="I126" s="243">
        <v>61.53846153846154</v>
      </c>
      <c r="J126" s="242">
        <v>2490.6063829787199</v>
      </c>
      <c r="K126" s="243">
        <v>95.604395604395606</v>
      </c>
      <c r="L126" s="242">
        <v>131.20000000000002</v>
      </c>
      <c r="M126" s="243">
        <v>83.333333333333329</v>
      </c>
      <c r="N126" s="242">
        <v>66.5625</v>
      </c>
      <c r="O126" s="243">
        <v>93.75</v>
      </c>
      <c r="P126" s="242">
        <v>4</v>
      </c>
      <c r="Q126" s="243">
        <v>66.666666666666671</v>
      </c>
      <c r="R126" s="242">
        <v>2</v>
      </c>
      <c r="S126" s="243">
        <v>100</v>
      </c>
      <c r="T126" s="242">
        <v>3</v>
      </c>
      <c r="U126" s="243">
        <v>100</v>
      </c>
      <c r="V126" s="242">
        <v>5406.8307566170652</v>
      </c>
      <c r="W126" s="243">
        <v>78.14331515353912</v>
      </c>
    </row>
    <row r="127" spans="1:23" ht="21.6" customHeight="1" x14ac:dyDescent="0.15">
      <c r="A127" s="28"/>
      <c r="B127" s="302"/>
      <c r="C127" s="18" t="s">
        <v>83</v>
      </c>
      <c r="D127" s="244"/>
      <c r="E127" s="245"/>
      <c r="F127" s="244">
        <v>156.52941176470588</v>
      </c>
      <c r="G127" s="245">
        <v>6</v>
      </c>
      <c r="H127" s="244">
        <v>85.18518518518519</v>
      </c>
      <c r="I127" s="245">
        <v>7.6923076923076916</v>
      </c>
      <c r="J127" s="244">
        <v>28.627659574468087</v>
      </c>
      <c r="K127" s="245">
        <v>1.0989010989011005</v>
      </c>
      <c r="L127" s="244">
        <v>13.12</v>
      </c>
      <c r="M127" s="245">
        <v>8.3333333333333321</v>
      </c>
      <c r="N127" s="244">
        <v>2.21875</v>
      </c>
      <c r="O127" s="245">
        <v>3.125</v>
      </c>
      <c r="P127" s="244"/>
      <c r="Q127" s="245"/>
      <c r="R127" s="244"/>
      <c r="S127" s="245"/>
      <c r="T127" s="244"/>
      <c r="U127" s="245"/>
      <c r="V127" s="244">
        <v>285.68100652435919</v>
      </c>
      <c r="W127" s="245">
        <v>4.128862531695173</v>
      </c>
    </row>
    <row r="128" spans="1:23" ht="21.6" customHeight="1" x14ac:dyDescent="0.15">
      <c r="A128" s="28"/>
      <c r="B128" s="302"/>
      <c r="C128" s="18" t="s">
        <v>84</v>
      </c>
      <c r="D128" s="244"/>
      <c r="E128" s="245"/>
      <c r="F128" s="244">
        <v>417.41176470588238</v>
      </c>
      <c r="G128" s="245">
        <v>16</v>
      </c>
      <c r="H128" s="244">
        <v>42.592592592592595</v>
      </c>
      <c r="I128" s="245">
        <v>3.8461538461538458</v>
      </c>
      <c r="J128" s="244">
        <v>28.627659574468087</v>
      </c>
      <c r="K128" s="245">
        <v>1.0989010989011005</v>
      </c>
      <c r="L128" s="244">
        <v>3.28</v>
      </c>
      <c r="M128" s="245">
        <v>2.083333333333333</v>
      </c>
      <c r="N128" s="244">
        <v>2.21875</v>
      </c>
      <c r="O128" s="245">
        <v>3.125</v>
      </c>
      <c r="P128" s="244"/>
      <c r="Q128" s="245"/>
      <c r="R128" s="244"/>
      <c r="S128" s="245"/>
      <c r="T128" s="244"/>
      <c r="U128" s="245"/>
      <c r="V128" s="244">
        <v>494.13076687294307</v>
      </c>
      <c r="W128" s="245">
        <v>7.1415248564154554</v>
      </c>
    </row>
    <row r="129" spans="1:23" ht="21.6" customHeight="1" x14ac:dyDescent="0.15">
      <c r="A129" s="28"/>
      <c r="B129" s="27"/>
      <c r="C129" s="21" t="s">
        <v>26</v>
      </c>
      <c r="D129" s="246"/>
      <c r="E129" s="247"/>
      <c r="F129" s="246">
        <v>365.23529411764707</v>
      </c>
      <c r="G129" s="247">
        <v>14</v>
      </c>
      <c r="H129" s="246">
        <v>298.14814814814821</v>
      </c>
      <c r="I129" s="247">
        <v>26.923076923076923</v>
      </c>
      <c r="J129" s="246">
        <v>57.255319148936174</v>
      </c>
      <c r="K129" s="247">
        <v>2.1978021978022011</v>
      </c>
      <c r="L129" s="246">
        <v>9.84</v>
      </c>
      <c r="M129" s="247">
        <v>6.2499999999999991</v>
      </c>
      <c r="N129" s="246"/>
      <c r="O129" s="247"/>
      <c r="P129" s="246">
        <v>2</v>
      </c>
      <c r="Q129" s="247">
        <v>33.333333333333336</v>
      </c>
      <c r="R129" s="246"/>
      <c r="S129" s="247"/>
      <c r="T129" s="246"/>
      <c r="U129" s="247"/>
      <c r="V129" s="246">
        <v>732.47876141473159</v>
      </c>
      <c r="W129" s="247">
        <v>10.58629745835028</v>
      </c>
    </row>
    <row r="130" spans="1:23" ht="21.6" customHeight="1" x14ac:dyDescent="0.15">
      <c r="A130" s="28"/>
      <c r="B130" s="29"/>
      <c r="C130" s="23" t="s">
        <v>22</v>
      </c>
      <c r="D130" s="248">
        <v>358.33333333333337</v>
      </c>
      <c r="E130" s="249">
        <v>100</v>
      </c>
      <c r="F130" s="248">
        <v>2608.8235294117649</v>
      </c>
      <c r="G130" s="249">
        <v>100</v>
      </c>
      <c r="H130" s="248">
        <v>1107.4074074074076</v>
      </c>
      <c r="I130" s="249">
        <v>100</v>
      </c>
      <c r="J130" s="248">
        <v>2605.1170212765919</v>
      </c>
      <c r="K130" s="249">
        <v>100</v>
      </c>
      <c r="L130" s="248">
        <v>157.44000000000003</v>
      </c>
      <c r="M130" s="249">
        <v>100</v>
      </c>
      <c r="N130" s="248">
        <v>71</v>
      </c>
      <c r="O130" s="249">
        <v>100</v>
      </c>
      <c r="P130" s="248">
        <v>6</v>
      </c>
      <c r="Q130" s="249">
        <v>100</v>
      </c>
      <c r="R130" s="248">
        <v>2</v>
      </c>
      <c r="S130" s="249">
        <v>100</v>
      </c>
      <c r="T130" s="248">
        <v>3</v>
      </c>
      <c r="U130" s="249">
        <v>100</v>
      </c>
      <c r="V130" s="248">
        <v>6919.1212914290973</v>
      </c>
      <c r="W130" s="249">
        <v>100</v>
      </c>
    </row>
    <row r="131" spans="1:23" ht="21.6" customHeight="1" x14ac:dyDescent="0.15">
      <c r="A131" s="28"/>
      <c r="B131" s="301" t="s">
        <v>51</v>
      </c>
      <c r="C131" s="17" t="s">
        <v>18</v>
      </c>
      <c r="D131" s="242"/>
      <c r="E131" s="243"/>
      <c r="F131" s="242">
        <v>509.03703703703718</v>
      </c>
      <c r="G131" s="243">
        <v>61.538461538461547</v>
      </c>
      <c r="H131" s="242">
        <v>318.5</v>
      </c>
      <c r="I131" s="243">
        <v>72.222222222222229</v>
      </c>
      <c r="J131" s="242">
        <v>853.54285714285709</v>
      </c>
      <c r="K131" s="243">
        <v>74.285714285714278</v>
      </c>
      <c r="L131" s="242">
        <v>74.918918918918976</v>
      </c>
      <c r="M131" s="243">
        <v>89.189189189189193</v>
      </c>
      <c r="N131" s="242">
        <v>30.461538461538467</v>
      </c>
      <c r="O131" s="243">
        <v>92.307692307692307</v>
      </c>
      <c r="P131" s="242">
        <v>7.0000000000000009</v>
      </c>
      <c r="Q131" s="243">
        <v>100</v>
      </c>
      <c r="R131" s="242"/>
      <c r="S131" s="243"/>
      <c r="T131" s="242"/>
      <c r="U131" s="243"/>
      <c r="V131" s="242">
        <v>1793.4603515603519</v>
      </c>
      <c r="W131" s="243">
        <v>58.018534772866097</v>
      </c>
    </row>
    <row r="132" spans="1:23" ht="21.6" customHeight="1" x14ac:dyDescent="0.15">
      <c r="A132" s="28"/>
      <c r="B132" s="302"/>
      <c r="C132" s="18" t="s">
        <v>83</v>
      </c>
      <c r="D132" s="244"/>
      <c r="E132" s="245"/>
      <c r="F132" s="244">
        <v>95.444444444444443</v>
      </c>
      <c r="G132" s="245">
        <v>11.538461538461537</v>
      </c>
      <c r="H132" s="244">
        <v>24.5</v>
      </c>
      <c r="I132" s="245">
        <v>5.5555555555555554</v>
      </c>
      <c r="J132" s="244">
        <v>82.071428571428569</v>
      </c>
      <c r="K132" s="245">
        <v>7.1428571428571423</v>
      </c>
      <c r="L132" s="244">
        <v>4.5405405405405403</v>
      </c>
      <c r="M132" s="245">
        <v>5.4054054054054017</v>
      </c>
      <c r="N132" s="244"/>
      <c r="O132" s="245"/>
      <c r="P132" s="244"/>
      <c r="Q132" s="245"/>
      <c r="R132" s="244"/>
      <c r="S132" s="245"/>
      <c r="T132" s="244"/>
      <c r="U132" s="245"/>
      <c r="V132" s="244">
        <v>206.55641355641356</v>
      </c>
      <c r="W132" s="245">
        <v>6.6821106204298557</v>
      </c>
    </row>
    <row r="133" spans="1:23" ht="21.6" customHeight="1" x14ac:dyDescent="0.15">
      <c r="A133" s="28"/>
      <c r="B133" s="302"/>
      <c r="C133" s="18" t="s">
        <v>84</v>
      </c>
      <c r="D133" s="244"/>
      <c r="E133" s="245"/>
      <c r="F133" s="244"/>
      <c r="G133" s="245"/>
      <c r="H133" s="244">
        <v>24.5</v>
      </c>
      <c r="I133" s="245">
        <v>5.5555555555555554</v>
      </c>
      <c r="J133" s="244">
        <v>16.414285714285715</v>
      </c>
      <c r="K133" s="245">
        <v>1.4285714285714286</v>
      </c>
      <c r="L133" s="244"/>
      <c r="M133" s="245"/>
      <c r="N133" s="244"/>
      <c r="O133" s="245"/>
      <c r="P133" s="244"/>
      <c r="Q133" s="245"/>
      <c r="R133" s="244"/>
      <c r="S133" s="245"/>
      <c r="T133" s="244"/>
      <c r="U133" s="245"/>
      <c r="V133" s="244">
        <v>40.914285714285711</v>
      </c>
      <c r="W133" s="245">
        <v>1.3235792507796533</v>
      </c>
    </row>
    <row r="134" spans="1:23" ht="21.6" customHeight="1" x14ac:dyDescent="0.15">
      <c r="A134" s="28"/>
      <c r="B134" s="27"/>
      <c r="C134" s="21" t="s">
        <v>114</v>
      </c>
      <c r="D134" s="250">
        <v>550</v>
      </c>
      <c r="E134" s="251">
        <v>100</v>
      </c>
      <c r="F134" s="246">
        <v>222.7037037037037</v>
      </c>
      <c r="G134" s="247">
        <v>26.923076923076916</v>
      </c>
      <c r="H134" s="246">
        <v>73.5</v>
      </c>
      <c r="I134" s="247">
        <v>16.666666666666668</v>
      </c>
      <c r="J134" s="246">
        <v>196.97142857142856</v>
      </c>
      <c r="K134" s="247">
        <v>17.142857142857142</v>
      </c>
      <c r="L134" s="246">
        <v>4.5405405405405403</v>
      </c>
      <c r="M134" s="247">
        <v>5.4054054054054017</v>
      </c>
      <c r="N134" s="246">
        <v>2.5384615384615383</v>
      </c>
      <c r="O134" s="247">
        <v>7.6923076923076898</v>
      </c>
      <c r="P134" s="246"/>
      <c r="Q134" s="247"/>
      <c r="R134" s="246"/>
      <c r="S134" s="247"/>
      <c r="T134" s="246"/>
      <c r="U134" s="247"/>
      <c r="V134" s="246">
        <v>1050.2541343541343</v>
      </c>
      <c r="W134" s="247">
        <v>33.975775355924405</v>
      </c>
    </row>
    <row r="135" spans="1:23" ht="21.6" customHeight="1" x14ac:dyDescent="0.15">
      <c r="A135" s="28"/>
      <c r="B135" s="29"/>
      <c r="C135" s="23" t="s">
        <v>22</v>
      </c>
      <c r="D135" s="252">
        <v>550</v>
      </c>
      <c r="E135" s="253">
        <v>100</v>
      </c>
      <c r="F135" s="248">
        <v>827.18518518518533</v>
      </c>
      <c r="G135" s="249">
        <v>100</v>
      </c>
      <c r="H135" s="248">
        <v>441</v>
      </c>
      <c r="I135" s="249">
        <v>100</v>
      </c>
      <c r="J135" s="248">
        <v>1149</v>
      </c>
      <c r="K135" s="249">
        <v>100</v>
      </c>
      <c r="L135" s="248">
        <v>84.000000000000057</v>
      </c>
      <c r="M135" s="249">
        <v>100</v>
      </c>
      <c r="N135" s="248">
        <v>33.000000000000007</v>
      </c>
      <c r="O135" s="249">
        <v>100</v>
      </c>
      <c r="P135" s="248">
        <v>7.0000000000000009</v>
      </c>
      <c r="Q135" s="249">
        <v>100</v>
      </c>
      <c r="R135" s="248"/>
      <c r="S135" s="249"/>
      <c r="T135" s="248"/>
      <c r="U135" s="249"/>
      <c r="V135" s="248">
        <v>3091.1851851851852</v>
      </c>
      <c r="W135" s="249">
        <v>100</v>
      </c>
    </row>
    <row r="136" spans="1:23" ht="21.6" customHeight="1" x14ac:dyDescent="0.15">
      <c r="A136" s="28"/>
      <c r="B136" s="304" t="s">
        <v>52</v>
      </c>
      <c r="C136" s="17" t="s">
        <v>18</v>
      </c>
      <c r="D136" s="242">
        <v>1359.0469387755102</v>
      </c>
      <c r="E136" s="243">
        <v>51.90394673360646</v>
      </c>
      <c r="F136" s="242">
        <v>4981.0379188796533</v>
      </c>
      <c r="G136" s="243">
        <v>62.422974101461492</v>
      </c>
      <c r="H136" s="242">
        <v>3038.8674396461242</v>
      </c>
      <c r="I136" s="243">
        <v>64.996331004845217</v>
      </c>
      <c r="J136" s="242">
        <v>7087.3468379662527</v>
      </c>
      <c r="K136" s="243">
        <v>85.975634593856469</v>
      </c>
      <c r="L136" s="242">
        <v>559.17186009538943</v>
      </c>
      <c r="M136" s="243">
        <v>91.101639526339341</v>
      </c>
      <c r="N136" s="242">
        <v>241.96848290598291</v>
      </c>
      <c r="O136" s="243">
        <v>89.617956631845502</v>
      </c>
      <c r="P136" s="242">
        <v>33.5</v>
      </c>
      <c r="Q136" s="243">
        <v>89.333333333333329</v>
      </c>
      <c r="R136" s="242">
        <v>6</v>
      </c>
      <c r="S136" s="243">
        <v>100</v>
      </c>
      <c r="T136" s="242">
        <v>3</v>
      </c>
      <c r="U136" s="243">
        <v>100</v>
      </c>
      <c r="V136" s="242">
        <v>17309.939478268916</v>
      </c>
      <c r="W136" s="243">
        <v>70.805832102821</v>
      </c>
    </row>
    <row r="137" spans="1:23" ht="21.6" customHeight="1" x14ac:dyDescent="0.15">
      <c r="A137" s="28"/>
      <c r="B137" s="305"/>
      <c r="C137" s="18" t="s">
        <v>115</v>
      </c>
      <c r="D137" s="244">
        <v>157.00170068027211</v>
      </c>
      <c r="E137" s="245">
        <v>5.9961195428148022</v>
      </c>
      <c r="F137" s="244">
        <v>363.85650128337437</v>
      </c>
      <c r="G137" s="245">
        <v>4.5598940072652834</v>
      </c>
      <c r="H137" s="244">
        <v>309.53864672364671</v>
      </c>
      <c r="I137" s="245">
        <v>6.6205179201843798</v>
      </c>
      <c r="J137" s="244">
        <v>428.83914390627484</v>
      </c>
      <c r="K137" s="245">
        <v>5.2021889684473317</v>
      </c>
      <c r="L137" s="244">
        <v>31.817403285638576</v>
      </c>
      <c r="M137" s="245">
        <v>5.1837687331010072</v>
      </c>
      <c r="N137" s="244">
        <v>8.2743055555555554</v>
      </c>
      <c r="O137" s="245">
        <v>3.0645576131687235</v>
      </c>
      <c r="P137" s="244"/>
      <c r="Q137" s="245"/>
      <c r="R137" s="244"/>
      <c r="S137" s="245"/>
      <c r="T137" s="244"/>
      <c r="U137" s="245"/>
      <c r="V137" s="244">
        <v>1299.3277014347623</v>
      </c>
      <c r="W137" s="245">
        <v>5.3148642830225876</v>
      </c>
    </row>
    <row r="138" spans="1:23" ht="21.6" customHeight="1" x14ac:dyDescent="0.15">
      <c r="A138" s="28"/>
      <c r="B138" s="305"/>
      <c r="C138" s="18" t="s">
        <v>84</v>
      </c>
      <c r="D138" s="244">
        <v>36.413265306122447</v>
      </c>
      <c r="E138" s="245">
        <v>1.3906746918899848</v>
      </c>
      <c r="F138" s="244">
        <v>1042.9237215209971</v>
      </c>
      <c r="G138" s="245">
        <v>13.070047150524006</v>
      </c>
      <c r="H138" s="244">
        <v>228.4470797720798</v>
      </c>
      <c r="I138" s="245">
        <v>4.8861038886531531</v>
      </c>
      <c r="J138" s="244">
        <v>177.4462525204797</v>
      </c>
      <c r="K138" s="245">
        <v>2.1525762059540665</v>
      </c>
      <c r="L138" s="244">
        <v>5.38</v>
      </c>
      <c r="M138" s="245">
        <v>0.87652268583060433</v>
      </c>
      <c r="N138" s="244">
        <v>9.5520833333333339</v>
      </c>
      <c r="O138" s="245">
        <v>3.5378086419753081</v>
      </c>
      <c r="P138" s="244">
        <v>2</v>
      </c>
      <c r="Q138" s="245">
        <v>5.333333333333333</v>
      </c>
      <c r="R138" s="244"/>
      <c r="S138" s="245"/>
      <c r="T138" s="244"/>
      <c r="U138" s="245"/>
      <c r="V138" s="244">
        <v>1502.1624024530124</v>
      </c>
      <c r="W138" s="245">
        <v>6.1445540576722433</v>
      </c>
    </row>
    <row r="139" spans="1:23" ht="21.6" customHeight="1" x14ac:dyDescent="0.15">
      <c r="A139" s="28"/>
      <c r="B139" s="27"/>
      <c r="C139" s="21" t="s">
        <v>114</v>
      </c>
      <c r="D139" s="246">
        <v>1065.9265306122447</v>
      </c>
      <c r="E139" s="247">
        <v>40.709259031688752</v>
      </c>
      <c r="F139" s="246">
        <v>1591.6765725273465</v>
      </c>
      <c r="G139" s="247">
        <v>19.947084740749212</v>
      </c>
      <c r="H139" s="246">
        <v>1098.5914207527367</v>
      </c>
      <c r="I139" s="247">
        <v>23.497047186317246</v>
      </c>
      <c r="J139" s="246">
        <v>549.80425950021674</v>
      </c>
      <c r="K139" s="247">
        <v>6.669600231742117</v>
      </c>
      <c r="L139" s="246">
        <v>17.41975622681505</v>
      </c>
      <c r="M139" s="247">
        <v>2.8380690547290559</v>
      </c>
      <c r="N139" s="246">
        <v>10.205128205128204</v>
      </c>
      <c r="O139" s="247">
        <v>3.7796771130104454</v>
      </c>
      <c r="P139" s="246">
        <v>2</v>
      </c>
      <c r="Q139" s="247">
        <v>5.333333333333333</v>
      </c>
      <c r="R139" s="246"/>
      <c r="S139" s="247"/>
      <c r="T139" s="246"/>
      <c r="U139" s="247"/>
      <c r="V139" s="246">
        <v>4335.6236678244886</v>
      </c>
      <c r="W139" s="247">
        <v>17.734749556484182</v>
      </c>
    </row>
    <row r="140" spans="1:23" ht="21.6" customHeight="1" x14ac:dyDescent="0.15">
      <c r="A140" s="28"/>
      <c r="B140" s="29"/>
      <c r="C140" s="23" t="s">
        <v>22</v>
      </c>
      <c r="D140" s="248">
        <v>2618.3884353741496</v>
      </c>
      <c r="E140" s="249">
        <v>100</v>
      </c>
      <c r="F140" s="248">
        <v>7979.4947142113715</v>
      </c>
      <c r="G140" s="249">
        <v>100</v>
      </c>
      <c r="H140" s="248">
        <v>4675.4445868945877</v>
      </c>
      <c r="I140" s="249">
        <v>100</v>
      </c>
      <c r="J140" s="248">
        <v>8243.4364938932249</v>
      </c>
      <c r="K140" s="249">
        <v>100</v>
      </c>
      <c r="L140" s="248">
        <v>613.78901960784299</v>
      </c>
      <c r="M140" s="249">
        <v>100</v>
      </c>
      <c r="N140" s="248">
        <v>270.00000000000006</v>
      </c>
      <c r="O140" s="249">
        <v>100</v>
      </c>
      <c r="P140" s="248">
        <v>37.5</v>
      </c>
      <c r="Q140" s="249">
        <v>100</v>
      </c>
      <c r="R140" s="248">
        <v>6</v>
      </c>
      <c r="S140" s="249">
        <v>100</v>
      </c>
      <c r="T140" s="248">
        <v>3</v>
      </c>
      <c r="U140" s="249">
        <v>100</v>
      </c>
      <c r="V140" s="248">
        <v>24447.053249981178</v>
      </c>
      <c r="W140" s="249">
        <v>100</v>
      </c>
    </row>
    <row r="141" spans="1:23" ht="21.6" customHeight="1" x14ac:dyDescent="0.15">
      <c r="A141" s="20"/>
      <c r="B141" s="30" t="s">
        <v>22</v>
      </c>
      <c r="C141" s="17" t="s">
        <v>18</v>
      </c>
      <c r="D141" s="242">
        <v>2927.5642827218867</v>
      </c>
      <c r="E141" s="243">
        <v>56.484160848312428</v>
      </c>
      <c r="F141" s="242">
        <v>7930.2547928828444</v>
      </c>
      <c r="G141" s="243">
        <v>58.249889963812883</v>
      </c>
      <c r="H141" s="242">
        <v>5753.0900654706475</v>
      </c>
      <c r="I141" s="243">
        <v>67.541806946147929</v>
      </c>
      <c r="J141" s="242">
        <v>11111.671834867015</v>
      </c>
      <c r="K141" s="243">
        <v>83.43150897146846</v>
      </c>
      <c r="L141" s="242">
        <v>1021.2094101621454</v>
      </c>
      <c r="M141" s="243">
        <v>90.57309368831325</v>
      </c>
      <c r="N141" s="242">
        <v>453.17719610636289</v>
      </c>
      <c r="O141" s="243">
        <v>90.196670536414288</v>
      </c>
      <c r="P141" s="242">
        <v>61</v>
      </c>
      <c r="Q141" s="243">
        <v>93.129770992366417</v>
      </c>
      <c r="R141" s="242">
        <v>13</v>
      </c>
      <c r="S141" s="243">
        <v>100</v>
      </c>
      <c r="T141" s="242">
        <v>10</v>
      </c>
      <c r="U141" s="243">
        <v>100</v>
      </c>
      <c r="V141" s="242">
        <v>29280.967582210902</v>
      </c>
      <c r="W141" s="243">
        <v>69.137568701582836</v>
      </c>
    </row>
    <row r="142" spans="1:23" ht="21.6" customHeight="1" x14ac:dyDescent="0.15">
      <c r="A142" s="20"/>
      <c r="B142" s="31"/>
      <c r="C142" s="18" t="s">
        <v>83</v>
      </c>
      <c r="D142" s="244">
        <v>243.31988249845392</v>
      </c>
      <c r="E142" s="245">
        <v>4.694591835864661</v>
      </c>
      <c r="F142" s="244">
        <v>1000.7930380799113</v>
      </c>
      <c r="G142" s="245">
        <v>7.3510985292709314</v>
      </c>
      <c r="H142" s="244">
        <v>438.5218400009577</v>
      </c>
      <c r="I142" s="245">
        <v>5.1482867679720963</v>
      </c>
      <c r="J142" s="244">
        <v>808.58933347630716</v>
      </c>
      <c r="K142" s="245">
        <v>6.0712581538338437</v>
      </c>
      <c r="L142" s="244">
        <v>59.905437331032438</v>
      </c>
      <c r="M142" s="245">
        <v>5.3131323838481661</v>
      </c>
      <c r="N142" s="244">
        <v>18.467016856600189</v>
      </c>
      <c r="O142" s="245">
        <v>3.6755235027630051</v>
      </c>
      <c r="P142" s="244">
        <v>0.5</v>
      </c>
      <c r="Q142" s="245">
        <v>0.76335877862595425</v>
      </c>
      <c r="R142" s="244"/>
      <c r="S142" s="245"/>
      <c r="T142" s="244"/>
      <c r="U142" s="245"/>
      <c r="V142" s="244">
        <v>2570.096548243263</v>
      </c>
      <c r="W142" s="245">
        <v>6.0684547453896922</v>
      </c>
    </row>
    <row r="143" spans="1:23" ht="21.6" customHeight="1" x14ac:dyDescent="0.15">
      <c r="A143" s="20"/>
      <c r="B143" s="31"/>
      <c r="C143" s="18" t="s">
        <v>84</v>
      </c>
      <c r="D143" s="244">
        <v>252.44405709497875</v>
      </c>
      <c r="E143" s="245">
        <v>4.8706328364192348</v>
      </c>
      <c r="F143" s="244">
        <v>1829.9545052986234</v>
      </c>
      <c r="G143" s="245">
        <v>13.441516238304704</v>
      </c>
      <c r="H143" s="244">
        <v>664.57789209700968</v>
      </c>
      <c r="I143" s="245">
        <v>7.8022056282586751</v>
      </c>
      <c r="J143" s="244">
        <v>415.01322136281124</v>
      </c>
      <c r="K143" s="245">
        <v>3.1161088822619831</v>
      </c>
      <c r="L143" s="244">
        <v>13.775638629283486</v>
      </c>
      <c r="M143" s="245">
        <v>1.2217887886367331</v>
      </c>
      <c r="N143" s="244">
        <v>12.564429012345679</v>
      </c>
      <c r="O143" s="245">
        <v>2.5007208523323943</v>
      </c>
      <c r="P143" s="244">
        <v>2</v>
      </c>
      <c r="Q143" s="245">
        <v>3.053435114503817</v>
      </c>
      <c r="R143" s="244"/>
      <c r="S143" s="245"/>
      <c r="T143" s="244"/>
      <c r="U143" s="245"/>
      <c r="V143" s="244">
        <v>3190.3297434950523</v>
      </c>
      <c r="W143" s="245">
        <v>7.5329355562551985</v>
      </c>
    </row>
    <row r="144" spans="1:23" ht="21.6" customHeight="1" x14ac:dyDescent="0.15">
      <c r="A144" s="20"/>
      <c r="B144" s="27"/>
      <c r="C144" s="21" t="s">
        <v>180</v>
      </c>
      <c r="D144" s="246">
        <v>1759.6544736369622</v>
      </c>
      <c r="E144" s="247">
        <v>33.950614479403676</v>
      </c>
      <c r="F144" s="246">
        <v>2853.1946996633687</v>
      </c>
      <c r="G144" s="247">
        <v>20.957495268611439</v>
      </c>
      <c r="H144" s="246">
        <v>1661.630979802163</v>
      </c>
      <c r="I144" s="247">
        <v>19.507700657621299</v>
      </c>
      <c r="J144" s="246">
        <v>983.04140231308486</v>
      </c>
      <c r="K144" s="247">
        <v>7.3811239924357128</v>
      </c>
      <c r="L144" s="246">
        <v>32.607061522765207</v>
      </c>
      <c r="M144" s="247">
        <v>2.8919851392018461</v>
      </c>
      <c r="N144" s="246">
        <v>18.223646723646723</v>
      </c>
      <c r="O144" s="247">
        <v>3.6270851084902822</v>
      </c>
      <c r="P144" s="246">
        <v>2</v>
      </c>
      <c r="Q144" s="247">
        <v>3.053435114503817</v>
      </c>
      <c r="R144" s="246"/>
      <c r="S144" s="247"/>
      <c r="T144" s="246"/>
      <c r="U144" s="247"/>
      <c r="V144" s="246">
        <v>7310.3522636619919</v>
      </c>
      <c r="W144" s="247">
        <v>17.261040996772284</v>
      </c>
    </row>
    <row r="145" spans="1:23" ht="21.6" customHeight="1" x14ac:dyDescent="0.15">
      <c r="A145" s="29"/>
      <c r="B145" s="32"/>
      <c r="C145" s="23" t="s">
        <v>22</v>
      </c>
      <c r="D145" s="248">
        <v>5182.9826959522816</v>
      </c>
      <c r="E145" s="249">
        <v>100</v>
      </c>
      <c r="F145" s="248">
        <v>13614.197035924753</v>
      </c>
      <c r="G145" s="249">
        <v>100</v>
      </c>
      <c r="H145" s="248">
        <v>8517.8207773707782</v>
      </c>
      <c r="I145" s="249">
        <v>100</v>
      </c>
      <c r="J145" s="248">
        <v>13318.315792019217</v>
      </c>
      <c r="K145" s="249">
        <v>100</v>
      </c>
      <c r="L145" s="248">
        <v>1127.4975476452266</v>
      </c>
      <c r="M145" s="249">
        <v>100</v>
      </c>
      <c r="N145" s="248">
        <v>502.43228869895563</v>
      </c>
      <c r="O145" s="249">
        <v>100</v>
      </c>
      <c r="P145" s="248">
        <v>65.5</v>
      </c>
      <c r="Q145" s="249">
        <v>100</v>
      </c>
      <c r="R145" s="248">
        <v>13</v>
      </c>
      <c r="S145" s="249">
        <v>100</v>
      </c>
      <c r="T145" s="248">
        <v>10</v>
      </c>
      <c r="U145" s="249">
        <v>100</v>
      </c>
      <c r="V145" s="248">
        <v>42351.746137611204</v>
      </c>
      <c r="W145" s="249">
        <v>100</v>
      </c>
    </row>
    <row r="146" spans="1:23" s="10" customFormat="1" ht="21.6" customHeight="1" x14ac:dyDescent="0.15">
      <c r="A146" s="296" t="s">
        <v>53</v>
      </c>
      <c r="B146" s="297" t="s">
        <v>54</v>
      </c>
      <c r="C146" s="17" t="s">
        <v>18</v>
      </c>
      <c r="D146" s="254">
        <v>893.19999999999982</v>
      </c>
      <c r="E146" s="255">
        <v>58.333333333333329</v>
      </c>
      <c r="F146" s="254">
        <v>3139.6153846153848</v>
      </c>
      <c r="G146" s="255">
        <v>72.972972972972983</v>
      </c>
      <c r="H146" s="254">
        <v>1526.8000000000004</v>
      </c>
      <c r="I146" s="255">
        <v>62.857142857142861</v>
      </c>
      <c r="J146" s="254">
        <v>4723.1839080459822</v>
      </c>
      <c r="K146" s="255">
        <v>84.883720930232585</v>
      </c>
      <c r="L146" s="254">
        <v>695.45535714285722</v>
      </c>
      <c r="M146" s="255">
        <v>88.181818181818187</v>
      </c>
      <c r="N146" s="254">
        <v>220.18987341772112</v>
      </c>
      <c r="O146" s="255">
        <v>89.873417721518976</v>
      </c>
      <c r="P146" s="254">
        <v>34.533333333333346</v>
      </c>
      <c r="Q146" s="255">
        <v>93.333333333333329</v>
      </c>
      <c r="R146" s="254">
        <v>12.999999999999998</v>
      </c>
      <c r="S146" s="255">
        <v>100</v>
      </c>
      <c r="T146" s="254">
        <v>19</v>
      </c>
      <c r="U146" s="255">
        <v>100</v>
      </c>
      <c r="V146" s="254">
        <v>11264.977856555277</v>
      </c>
      <c r="W146" s="255">
        <v>75.454006004410545</v>
      </c>
    </row>
    <row r="147" spans="1:23" s="10" customFormat="1" ht="21.6" customHeight="1" x14ac:dyDescent="0.15">
      <c r="A147" s="296"/>
      <c r="B147" s="297"/>
      <c r="C147" s="18" t="s">
        <v>58</v>
      </c>
      <c r="D147" s="244">
        <v>255.2</v>
      </c>
      <c r="E147" s="245">
        <v>16.666666666666668</v>
      </c>
      <c r="F147" s="244">
        <v>232.56410256410257</v>
      </c>
      <c r="G147" s="245">
        <v>5.4054054054054053</v>
      </c>
      <c r="H147" s="244">
        <v>277.60000000000002</v>
      </c>
      <c r="I147" s="245">
        <v>11.428571428571427</v>
      </c>
      <c r="J147" s="244">
        <v>388.20689655172401</v>
      </c>
      <c r="K147" s="245">
        <v>6.9767441860465036</v>
      </c>
      <c r="L147" s="244">
        <v>43.017857142857139</v>
      </c>
      <c r="M147" s="245">
        <v>5.4545454545454533</v>
      </c>
      <c r="N147" s="244">
        <v>15.506329113924052</v>
      </c>
      <c r="O147" s="245">
        <v>6.3291139240506444</v>
      </c>
      <c r="P147" s="244">
        <v>2.4666666666666668</v>
      </c>
      <c r="Q147" s="245">
        <v>6.6666666666666643</v>
      </c>
      <c r="R147" s="244"/>
      <c r="S147" s="245"/>
      <c r="T147" s="244"/>
      <c r="U147" s="245"/>
      <c r="V147" s="244">
        <v>1214.5618520392745</v>
      </c>
      <c r="W147" s="245">
        <v>8.1352629755211208</v>
      </c>
    </row>
    <row r="148" spans="1:23" s="10" customFormat="1" ht="21.6" customHeight="1" x14ac:dyDescent="0.15">
      <c r="A148" s="296"/>
      <c r="B148" s="298"/>
      <c r="C148" s="18" t="s">
        <v>55</v>
      </c>
      <c r="D148" s="244">
        <v>63.8</v>
      </c>
      <c r="E148" s="245">
        <v>4.166666666666667</v>
      </c>
      <c r="F148" s="244"/>
      <c r="G148" s="245"/>
      <c r="H148" s="244">
        <v>69.400000000000006</v>
      </c>
      <c r="I148" s="245">
        <v>2.8571428571428568</v>
      </c>
      <c r="J148" s="244">
        <v>129.40229885057471</v>
      </c>
      <c r="K148" s="245">
        <v>2.3255813953488351</v>
      </c>
      <c r="L148" s="244">
        <v>14.339285714285714</v>
      </c>
      <c r="M148" s="245">
        <v>1.8181818181818179</v>
      </c>
      <c r="N148" s="244">
        <v>3.1012658227848102</v>
      </c>
      <c r="O148" s="245">
        <v>1.2658227848101289</v>
      </c>
      <c r="P148" s="244"/>
      <c r="Q148" s="245"/>
      <c r="R148" s="244"/>
      <c r="S148" s="245"/>
      <c r="T148" s="244"/>
      <c r="U148" s="245"/>
      <c r="V148" s="244">
        <v>280.04285038764522</v>
      </c>
      <c r="W148" s="245">
        <v>1.8757564536485549</v>
      </c>
    </row>
    <row r="149" spans="1:23" s="10" customFormat="1" ht="21.6" customHeight="1" x14ac:dyDescent="0.15">
      <c r="A149" s="19"/>
      <c r="B149" s="20"/>
      <c r="C149" s="21" t="s">
        <v>56</v>
      </c>
      <c r="D149" s="246">
        <v>319</v>
      </c>
      <c r="E149" s="247">
        <v>20.833333333333336</v>
      </c>
      <c r="F149" s="246">
        <v>930.25641025641028</v>
      </c>
      <c r="G149" s="247">
        <v>21.621621621621621</v>
      </c>
      <c r="H149" s="246">
        <v>555.19999999999993</v>
      </c>
      <c r="I149" s="247">
        <v>22.857142857142851</v>
      </c>
      <c r="J149" s="246">
        <v>323.50574712643669</v>
      </c>
      <c r="K149" s="247">
        <v>5.8139534883720865</v>
      </c>
      <c r="L149" s="246">
        <v>35.848214285714285</v>
      </c>
      <c r="M149" s="247">
        <v>4.545454545454545</v>
      </c>
      <c r="N149" s="246">
        <v>6.2025316455696204</v>
      </c>
      <c r="O149" s="247">
        <v>2.5316455696202578</v>
      </c>
      <c r="P149" s="246"/>
      <c r="Q149" s="247"/>
      <c r="R149" s="246"/>
      <c r="S149" s="247"/>
      <c r="T149" s="246"/>
      <c r="U149" s="247"/>
      <c r="V149" s="246">
        <v>2170.0129033141307</v>
      </c>
      <c r="W149" s="247">
        <v>14.534974566419764</v>
      </c>
    </row>
    <row r="150" spans="1:23" s="10" customFormat="1" ht="21.6" customHeight="1" x14ac:dyDescent="0.15">
      <c r="A150" s="20"/>
      <c r="B150" s="20"/>
      <c r="C150" s="23" t="s">
        <v>22</v>
      </c>
      <c r="D150" s="248">
        <v>1531.1999999999998</v>
      </c>
      <c r="E150" s="249">
        <v>100</v>
      </c>
      <c r="F150" s="248">
        <v>4302.4358974358975</v>
      </c>
      <c r="G150" s="249">
        <v>100</v>
      </c>
      <c r="H150" s="248">
        <v>2429.0000000000005</v>
      </c>
      <c r="I150" s="249">
        <v>100</v>
      </c>
      <c r="J150" s="248">
        <v>5564.2988505747171</v>
      </c>
      <c r="K150" s="249">
        <v>100</v>
      </c>
      <c r="L150" s="248">
        <v>788.66071428571433</v>
      </c>
      <c r="M150" s="249">
        <v>100</v>
      </c>
      <c r="N150" s="248">
        <v>244.99999999999957</v>
      </c>
      <c r="O150" s="249">
        <v>100</v>
      </c>
      <c r="P150" s="248">
        <v>37.000000000000014</v>
      </c>
      <c r="Q150" s="249">
        <v>100</v>
      </c>
      <c r="R150" s="248">
        <v>12.999999999999998</v>
      </c>
      <c r="S150" s="249">
        <v>100</v>
      </c>
      <c r="T150" s="248">
        <v>19</v>
      </c>
      <c r="U150" s="249">
        <v>100</v>
      </c>
      <c r="V150" s="248">
        <v>14929.595462296329</v>
      </c>
      <c r="W150" s="249">
        <v>100</v>
      </c>
    </row>
    <row r="151" spans="1:23" s="10" customFormat="1" ht="21.6" customHeight="1" x14ac:dyDescent="0.15">
      <c r="A151" s="20"/>
      <c r="B151" s="301" t="s">
        <v>57</v>
      </c>
      <c r="C151" s="17" t="s">
        <v>18</v>
      </c>
      <c r="D151" s="242">
        <v>955.5</v>
      </c>
      <c r="E151" s="243">
        <v>65.625</v>
      </c>
      <c r="F151" s="242">
        <v>1727.3888888888878</v>
      </c>
      <c r="G151" s="243">
        <v>63.265306122448962</v>
      </c>
      <c r="H151" s="242">
        <v>1428.0810810810808</v>
      </c>
      <c r="I151" s="243">
        <v>79.411764705882362</v>
      </c>
      <c r="J151" s="242">
        <v>3134.7307692307591</v>
      </c>
      <c r="K151" s="243">
        <v>82.777777777777729</v>
      </c>
      <c r="L151" s="242">
        <v>426.26605504587155</v>
      </c>
      <c r="M151" s="243">
        <v>90.654205607476641</v>
      </c>
      <c r="N151" s="242">
        <v>171.86956521739111</v>
      </c>
      <c r="O151" s="243">
        <v>97.101449275362313</v>
      </c>
      <c r="P151" s="242">
        <v>39.666666666666671</v>
      </c>
      <c r="Q151" s="243">
        <v>94.444444444444443</v>
      </c>
      <c r="R151" s="242">
        <v>8</v>
      </c>
      <c r="S151" s="243">
        <v>100</v>
      </c>
      <c r="T151" s="242">
        <v>21</v>
      </c>
      <c r="U151" s="243">
        <v>100</v>
      </c>
      <c r="V151" s="242">
        <v>7912.5030261306565</v>
      </c>
      <c r="W151" s="243">
        <v>75.430106848654304</v>
      </c>
    </row>
    <row r="152" spans="1:23" s="10" customFormat="1" ht="21.6" customHeight="1" x14ac:dyDescent="0.15">
      <c r="A152" s="25"/>
      <c r="B152" s="302"/>
      <c r="C152" s="18" t="s">
        <v>25</v>
      </c>
      <c r="D152" s="244">
        <v>91</v>
      </c>
      <c r="E152" s="245">
        <v>6.25</v>
      </c>
      <c r="F152" s="244">
        <v>334.33333333333331</v>
      </c>
      <c r="G152" s="245">
        <v>12.244897959183678</v>
      </c>
      <c r="H152" s="244">
        <v>52.891891891891895</v>
      </c>
      <c r="I152" s="245">
        <v>2.9411764705882359</v>
      </c>
      <c r="J152" s="244">
        <v>168.30769230769235</v>
      </c>
      <c r="K152" s="245">
        <v>4.4444444444444571</v>
      </c>
      <c r="L152" s="244">
        <v>26.36697247706422</v>
      </c>
      <c r="M152" s="245">
        <v>5.6074766355140184</v>
      </c>
      <c r="N152" s="244"/>
      <c r="O152" s="245"/>
      <c r="P152" s="244">
        <v>2.3333333333333335</v>
      </c>
      <c r="Q152" s="245">
        <v>5.5555555555555554</v>
      </c>
      <c r="R152" s="244"/>
      <c r="S152" s="245"/>
      <c r="T152" s="244"/>
      <c r="U152" s="245"/>
      <c r="V152" s="244">
        <v>675.2332233433151</v>
      </c>
      <c r="W152" s="245">
        <v>6.4370167084099732</v>
      </c>
    </row>
    <row r="153" spans="1:23" s="10" customFormat="1" ht="21.6" customHeight="1" x14ac:dyDescent="0.15">
      <c r="A153" s="25"/>
      <c r="B153" s="26"/>
      <c r="C153" s="18" t="s">
        <v>158</v>
      </c>
      <c r="D153" s="244"/>
      <c r="E153" s="245"/>
      <c r="F153" s="244">
        <v>111.44444444444444</v>
      </c>
      <c r="G153" s="245">
        <v>4.0816326530612264</v>
      </c>
      <c r="H153" s="244">
        <v>158.67567567567568</v>
      </c>
      <c r="I153" s="245">
        <v>8.8235294117647083</v>
      </c>
      <c r="J153" s="244">
        <v>147.2692307692308</v>
      </c>
      <c r="K153" s="245">
        <v>3.8888888888888999</v>
      </c>
      <c r="L153" s="244">
        <v>4.3944954128440363</v>
      </c>
      <c r="M153" s="245">
        <v>0.93457943925233633</v>
      </c>
      <c r="N153" s="244"/>
      <c r="O153" s="245"/>
      <c r="P153" s="244"/>
      <c r="Q153" s="245"/>
      <c r="R153" s="244"/>
      <c r="S153" s="245"/>
      <c r="T153" s="244"/>
      <c r="U153" s="245"/>
      <c r="V153" s="244">
        <v>421.78384630219495</v>
      </c>
      <c r="W153" s="245">
        <v>4.020876894270093</v>
      </c>
    </row>
    <row r="154" spans="1:23" s="10" customFormat="1" ht="21.6" customHeight="1" x14ac:dyDescent="0.15">
      <c r="A154" s="19"/>
      <c r="B154" s="27"/>
      <c r="C154" s="21" t="s">
        <v>180</v>
      </c>
      <c r="D154" s="246">
        <v>409.5</v>
      </c>
      <c r="E154" s="247">
        <v>28.125</v>
      </c>
      <c r="F154" s="246">
        <v>557.22222222222217</v>
      </c>
      <c r="G154" s="247">
        <v>20.408163265306129</v>
      </c>
      <c r="H154" s="246">
        <v>158.67567567567568</v>
      </c>
      <c r="I154" s="247">
        <v>8.8235294117647083</v>
      </c>
      <c r="J154" s="246">
        <v>336.6153846153847</v>
      </c>
      <c r="K154" s="247">
        <v>8.8888888888889142</v>
      </c>
      <c r="L154" s="246">
        <v>13.183486238532108</v>
      </c>
      <c r="M154" s="247">
        <v>2.8037383177570088</v>
      </c>
      <c r="N154" s="246">
        <v>5.1304347826086953</v>
      </c>
      <c r="O154" s="247">
        <v>2.8985507246376843</v>
      </c>
      <c r="P154" s="246"/>
      <c r="Q154" s="247"/>
      <c r="R154" s="246"/>
      <c r="S154" s="247"/>
      <c r="T154" s="246"/>
      <c r="U154" s="247"/>
      <c r="V154" s="246">
        <v>1480.3272035344235</v>
      </c>
      <c r="W154" s="247">
        <v>14.11199954866562</v>
      </c>
    </row>
    <row r="155" spans="1:23" s="10" customFormat="1" ht="21.6" customHeight="1" x14ac:dyDescent="0.15">
      <c r="A155" s="28"/>
      <c r="B155" s="32"/>
      <c r="C155" s="23" t="s">
        <v>22</v>
      </c>
      <c r="D155" s="248">
        <v>1456</v>
      </c>
      <c r="E155" s="249">
        <v>100</v>
      </c>
      <c r="F155" s="248">
        <v>2730.3888888888878</v>
      </c>
      <c r="G155" s="249">
        <v>100</v>
      </c>
      <c r="H155" s="248">
        <v>1798.3243243243239</v>
      </c>
      <c r="I155" s="249">
        <v>100</v>
      </c>
      <c r="J155" s="248">
        <v>3786.9230769230671</v>
      </c>
      <c r="K155" s="249">
        <v>100</v>
      </c>
      <c r="L155" s="248">
        <v>470.21100917431193</v>
      </c>
      <c r="M155" s="249">
        <v>100</v>
      </c>
      <c r="N155" s="248">
        <v>176.9999999999998</v>
      </c>
      <c r="O155" s="249">
        <v>100</v>
      </c>
      <c r="P155" s="248">
        <v>42.000000000000007</v>
      </c>
      <c r="Q155" s="249">
        <v>100</v>
      </c>
      <c r="R155" s="248">
        <v>8</v>
      </c>
      <c r="S155" s="249">
        <v>100</v>
      </c>
      <c r="T155" s="248">
        <v>21</v>
      </c>
      <c r="U155" s="249">
        <v>100</v>
      </c>
      <c r="V155" s="248">
        <v>10489.847299310592</v>
      </c>
      <c r="W155" s="249">
        <v>100</v>
      </c>
    </row>
    <row r="156" spans="1:23" ht="21.6" customHeight="1" x14ac:dyDescent="0.15">
      <c r="A156" s="28"/>
      <c r="B156" s="301" t="s">
        <v>59</v>
      </c>
      <c r="C156" s="17" t="s">
        <v>18</v>
      </c>
      <c r="D156" s="242">
        <v>42.25</v>
      </c>
      <c r="E156" s="243">
        <v>33.333333333333336</v>
      </c>
      <c r="F156" s="242">
        <v>810.66666666666652</v>
      </c>
      <c r="G156" s="243">
        <v>80</v>
      </c>
      <c r="H156" s="242">
        <v>244</v>
      </c>
      <c r="I156" s="243">
        <v>66.666666666666671</v>
      </c>
      <c r="J156" s="242">
        <v>1023.2727272727278</v>
      </c>
      <c r="K156" s="243">
        <v>75.29411764705884</v>
      </c>
      <c r="L156" s="242">
        <v>168.63157894736841</v>
      </c>
      <c r="M156" s="243">
        <v>97.297297297297305</v>
      </c>
      <c r="N156" s="242">
        <v>100.82926829268284</v>
      </c>
      <c r="O156" s="243">
        <v>97.5</v>
      </c>
      <c r="P156" s="242">
        <v>15.999999999999998</v>
      </c>
      <c r="Q156" s="243">
        <v>100</v>
      </c>
      <c r="R156" s="242">
        <v>12.999999999999998</v>
      </c>
      <c r="S156" s="243">
        <v>100</v>
      </c>
      <c r="T156" s="242">
        <v>8</v>
      </c>
      <c r="U156" s="243">
        <v>100</v>
      </c>
      <c r="V156" s="242">
        <v>2426.6502411794454</v>
      </c>
      <c r="W156" s="243">
        <v>76.33741397252453</v>
      </c>
    </row>
    <row r="157" spans="1:23" ht="21.6" customHeight="1" x14ac:dyDescent="0.15">
      <c r="A157" s="28"/>
      <c r="B157" s="302"/>
      <c r="C157" s="18" t="s">
        <v>83</v>
      </c>
      <c r="D157" s="244"/>
      <c r="E157" s="245"/>
      <c r="F157" s="244"/>
      <c r="G157" s="245"/>
      <c r="H157" s="244">
        <v>30.5</v>
      </c>
      <c r="I157" s="245">
        <v>8.3333333333333339</v>
      </c>
      <c r="J157" s="244">
        <v>79.943181818181813</v>
      </c>
      <c r="K157" s="245">
        <v>5.8823529411764675</v>
      </c>
      <c r="L157" s="244"/>
      <c r="M157" s="245"/>
      <c r="N157" s="244">
        <v>2.5853658536585367</v>
      </c>
      <c r="O157" s="245">
        <v>2.5000000000000022</v>
      </c>
      <c r="P157" s="244"/>
      <c r="Q157" s="245"/>
      <c r="R157" s="244"/>
      <c r="S157" s="245"/>
      <c r="T157" s="244"/>
      <c r="U157" s="245"/>
      <c r="V157" s="244">
        <v>113.02854767184034</v>
      </c>
      <c r="W157" s="245">
        <v>3.5556450978880298</v>
      </c>
    </row>
    <row r="158" spans="1:23" ht="21.6" customHeight="1" x14ac:dyDescent="0.15">
      <c r="A158" s="28"/>
      <c r="B158" s="26"/>
      <c r="C158" s="18" t="s">
        <v>84</v>
      </c>
      <c r="D158" s="244"/>
      <c r="E158" s="245"/>
      <c r="F158" s="244">
        <v>50.666666666666664</v>
      </c>
      <c r="G158" s="245">
        <v>5.0000000000000009</v>
      </c>
      <c r="H158" s="244">
        <v>61</v>
      </c>
      <c r="I158" s="245">
        <v>16.666666666666668</v>
      </c>
      <c r="J158" s="244">
        <v>79.943181818181813</v>
      </c>
      <c r="K158" s="245">
        <v>5.8823529411764675</v>
      </c>
      <c r="L158" s="244">
        <v>4.6842105263157894</v>
      </c>
      <c r="M158" s="245">
        <v>2.7027027027027031</v>
      </c>
      <c r="N158" s="244"/>
      <c r="O158" s="245"/>
      <c r="P158" s="244"/>
      <c r="Q158" s="245"/>
      <c r="R158" s="244"/>
      <c r="S158" s="245"/>
      <c r="T158" s="244"/>
      <c r="U158" s="245"/>
      <c r="V158" s="244">
        <v>196.29405901116425</v>
      </c>
      <c r="W158" s="245">
        <v>6.1750064301806109</v>
      </c>
    </row>
    <row r="159" spans="1:23" ht="21.6" customHeight="1" x14ac:dyDescent="0.15">
      <c r="A159" s="28"/>
      <c r="B159" s="27"/>
      <c r="C159" s="21" t="s">
        <v>114</v>
      </c>
      <c r="D159" s="246">
        <v>84.5</v>
      </c>
      <c r="E159" s="247">
        <v>66.666666666666671</v>
      </c>
      <c r="F159" s="246">
        <v>152</v>
      </c>
      <c r="G159" s="247">
        <v>15.000000000000004</v>
      </c>
      <c r="H159" s="246">
        <v>30.5</v>
      </c>
      <c r="I159" s="247">
        <v>8.3333333333333339</v>
      </c>
      <c r="J159" s="246">
        <v>175.875</v>
      </c>
      <c r="K159" s="247">
        <v>12.94117647058823</v>
      </c>
      <c r="L159" s="246"/>
      <c r="M159" s="247"/>
      <c r="N159" s="246"/>
      <c r="O159" s="247"/>
      <c r="P159" s="246"/>
      <c r="Q159" s="247"/>
      <c r="R159" s="246"/>
      <c r="S159" s="247"/>
      <c r="T159" s="246"/>
      <c r="U159" s="247"/>
      <c r="V159" s="246">
        <v>442.875</v>
      </c>
      <c r="W159" s="247">
        <v>13.931934499406822</v>
      </c>
    </row>
    <row r="160" spans="1:23" ht="21.6" customHeight="1" x14ac:dyDescent="0.15">
      <c r="A160" s="28"/>
      <c r="B160" s="29"/>
      <c r="C160" s="23" t="s">
        <v>22</v>
      </c>
      <c r="D160" s="248">
        <v>126.75</v>
      </c>
      <c r="E160" s="249">
        <v>100</v>
      </c>
      <c r="F160" s="248">
        <v>1013.3333333333331</v>
      </c>
      <c r="G160" s="249">
        <v>100</v>
      </c>
      <c r="H160" s="248">
        <v>366</v>
      </c>
      <c r="I160" s="249">
        <v>100</v>
      </c>
      <c r="J160" s="248">
        <v>1359.0340909090914</v>
      </c>
      <c r="K160" s="249">
        <v>100</v>
      </c>
      <c r="L160" s="248">
        <v>173.31578947368419</v>
      </c>
      <c r="M160" s="249">
        <v>100</v>
      </c>
      <c r="N160" s="248">
        <v>103.41463414634137</v>
      </c>
      <c r="O160" s="249">
        <v>100</v>
      </c>
      <c r="P160" s="248">
        <v>15.999999999999998</v>
      </c>
      <c r="Q160" s="249">
        <v>100</v>
      </c>
      <c r="R160" s="248">
        <v>12.999999999999998</v>
      </c>
      <c r="S160" s="249">
        <v>100</v>
      </c>
      <c r="T160" s="248">
        <v>8</v>
      </c>
      <c r="U160" s="249">
        <v>100</v>
      </c>
      <c r="V160" s="248">
        <v>3178.8478478624502</v>
      </c>
      <c r="W160" s="249">
        <v>100</v>
      </c>
    </row>
    <row r="161" spans="1:23" ht="21.6" customHeight="1" x14ac:dyDescent="0.15">
      <c r="A161" s="28"/>
      <c r="B161" s="301" t="s">
        <v>60</v>
      </c>
      <c r="C161" s="17" t="s">
        <v>18</v>
      </c>
      <c r="D161" s="275">
        <v>148.33333333333334</v>
      </c>
      <c r="E161" s="276">
        <v>100</v>
      </c>
      <c r="F161" s="242">
        <v>233.38095238095244</v>
      </c>
      <c r="G161" s="243">
        <v>65.000000000000014</v>
      </c>
      <c r="H161" s="242">
        <v>146.30000000000001</v>
      </c>
      <c r="I161" s="243">
        <v>70</v>
      </c>
      <c r="J161" s="242">
        <v>294.82758620689663</v>
      </c>
      <c r="K161" s="243">
        <v>86.206896551724128</v>
      </c>
      <c r="L161" s="242">
        <v>29.538461538461533</v>
      </c>
      <c r="M161" s="243">
        <v>92.307692307692307</v>
      </c>
      <c r="N161" s="242">
        <v>9</v>
      </c>
      <c r="O161" s="243">
        <v>100</v>
      </c>
      <c r="P161" s="242"/>
      <c r="Q161" s="243"/>
      <c r="R161" s="242">
        <v>3</v>
      </c>
      <c r="S161" s="243">
        <v>100</v>
      </c>
      <c r="T161" s="242"/>
      <c r="U161" s="243"/>
      <c r="V161" s="242">
        <v>864.38033345964391</v>
      </c>
      <c r="W161" s="243">
        <v>78.410311026576764</v>
      </c>
    </row>
    <row r="162" spans="1:23" ht="21.6" customHeight="1" x14ac:dyDescent="0.15">
      <c r="A162" s="28"/>
      <c r="B162" s="302"/>
      <c r="C162" s="18" t="s">
        <v>83</v>
      </c>
      <c r="D162" s="244"/>
      <c r="E162" s="245"/>
      <c r="F162" s="244">
        <v>17.952380952380953</v>
      </c>
      <c r="G162" s="245">
        <v>4.9999999999999991</v>
      </c>
      <c r="H162" s="244">
        <v>20.9</v>
      </c>
      <c r="I162" s="245">
        <v>10</v>
      </c>
      <c r="J162" s="244">
        <v>23.586206896551722</v>
      </c>
      <c r="K162" s="245">
        <v>6.8965517241379279</v>
      </c>
      <c r="L162" s="244"/>
      <c r="M162" s="245"/>
      <c r="N162" s="244"/>
      <c r="O162" s="245"/>
      <c r="P162" s="244"/>
      <c r="Q162" s="245"/>
      <c r="R162" s="244"/>
      <c r="S162" s="245"/>
      <c r="T162" s="244"/>
      <c r="U162" s="245"/>
      <c r="V162" s="244">
        <v>62.438587848932677</v>
      </c>
      <c r="W162" s="245">
        <v>5.6639755716094431</v>
      </c>
    </row>
    <row r="163" spans="1:23" ht="21.6" customHeight="1" x14ac:dyDescent="0.15">
      <c r="A163" s="28"/>
      <c r="B163" s="26"/>
      <c r="C163" s="18" t="s">
        <v>84</v>
      </c>
      <c r="D163" s="244"/>
      <c r="E163" s="245"/>
      <c r="F163" s="244">
        <v>35.904761904761905</v>
      </c>
      <c r="G163" s="245">
        <v>9.9999999999999982</v>
      </c>
      <c r="H163" s="244">
        <v>41.8</v>
      </c>
      <c r="I163" s="245">
        <v>20</v>
      </c>
      <c r="J163" s="244"/>
      <c r="K163" s="245"/>
      <c r="L163" s="244"/>
      <c r="M163" s="245"/>
      <c r="N163" s="244"/>
      <c r="O163" s="245"/>
      <c r="P163" s="244"/>
      <c r="Q163" s="245"/>
      <c r="R163" s="244"/>
      <c r="S163" s="245"/>
      <c r="T163" s="244"/>
      <c r="U163" s="245"/>
      <c r="V163" s="244">
        <v>77.704761904761909</v>
      </c>
      <c r="W163" s="245">
        <v>7.0488120950323969</v>
      </c>
    </row>
    <row r="164" spans="1:23" ht="21.6" customHeight="1" x14ac:dyDescent="0.15">
      <c r="A164" s="28"/>
      <c r="B164" s="27"/>
      <c r="C164" s="21" t="s">
        <v>56</v>
      </c>
      <c r="D164" s="246"/>
      <c r="E164" s="247"/>
      <c r="F164" s="246">
        <v>71.80952380952381</v>
      </c>
      <c r="G164" s="247">
        <v>19.999999999999996</v>
      </c>
      <c r="H164" s="246"/>
      <c r="I164" s="247"/>
      <c r="J164" s="246">
        <v>23.586206896551722</v>
      </c>
      <c r="K164" s="247">
        <v>6.8965517241379279</v>
      </c>
      <c r="L164" s="246">
        <v>2.4615384615384617</v>
      </c>
      <c r="M164" s="247">
        <v>7.6923076923076943</v>
      </c>
      <c r="N164" s="246"/>
      <c r="O164" s="247"/>
      <c r="P164" s="246"/>
      <c r="Q164" s="247"/>
      <c r="R164" s="246"/>
      <c r="S164" s="247"/>
      <c r="T164" s="246"/>
      <c r="U164" s="247"/>
      <c r="V164" s="246">
        <v>97.857269167614007</v>
      </c>
      <c r="W164" s="247">
        <v>8.8769013067813987</v>
      </c>
    </row>
    <row r="165" spans="1:23" ht="21.6" customHeight="1" x14ac:dyDescent="0.15">
      <c r="A165" s="28"/>
      <c r="B165" s="29"/>
      <c r="C165" s="23" t="s">
        <v>22</v>
      </c>
      <c r="D165" s="252">
        <v>148.33333333333334</v>
      </c>
      <c r="E165" s="253">
        <v>100</v>
      </c>
      <c r="F165" s="248">
        <v>359.04761904761909</v>
      </c>
      <c r="G165" s="249">
        <v>100</v>
      </c>
      <c r="H165" s="248">
        <v>209</v>
      </c>
      <c r="I165" s="249">
        <v>100</v>
      </c>
      <c r="J165" s="248">
        <v>342.00000000000011</v>
      </c>
      <c r="K165" s="249">
        <v>100</v>
      </c>
      <c r="L165" s="248">
        <v>31.999999999999993</v>
      </c>
      <c r="M165" s="249">
        <v>100</v>
      </c>
      <c r="N165" s="248">
        <v>9</v>
      </c>
      <c r="O165" s="249">
        <v>100</v>
      </c>
      <c r="P165" s="248"/>
      <c r="Q165" s="249"/>
      <c r="R165" s="248">
        <v>3</v>
      </c>
      <c r="S165" s="249">
        <v>100</v>
      </c>
      <c r="T165" s="248"/>
      <c r="U165" s="249"/>
      <c r="V165" s="248">
        <v>1102.3809523809525</v>
      </c>
      <c r="W165" s="249">
        <v>100</v>
      </c>
    </row>
    <row r="166" spans="1:23" ht="21.6" customHeight="1" x14ac:dyDescent="0.15">
      <c r="A166" s="28"/>
      <c r="B166" s="301" t="s">
        <v>61</v>
      </c>
      <c r="C166" s="17" t="s">
        <v>18</v>
      </c>
      <c r="D166" s="242">
        <v>68</v>
      </c>
      <c r="E166" s="243">
        <v>50</v>
      </c>
      <c r="F166" s="242">
        <v>264.24000000000007</v>
      </c>
      <c r="G166" s="243">
        <v>37.500000000000007</v>
      </c>
      <c r="H166" s="242">
        <v>401.00000000000017</v>
      </c>
      <c r="I166" s="243">
        <v>100</v>
      </c>
      <c r="J166" s="242">
        <v>1043.9393939393951</v>
      </c>
      <c r="K166" s="243">
        <v>81.538461538461547</v>
      </c>
      <c r="L166" s="242">
        <v>92.933333333333309</v>
      </c>
      <c r="M166" s="243">
        <v>91.111111111111114</v>
      </c>
      <c r="N166" s="242">
        <v>49.679999999999978</v>
      </c>
      <c r="O166" s="243">
        <v>95.833333333333343</v>
      </c>
      <c r="P166" s="242">
        <v>4.5</v>
      </c>
      <c r="Q166" s="243">
        <v>50</v>
      </c>
      <c r="R166" s="242">
        <v>2.25</v>
      </c>
      <c r="S166" s="243">
        <v>75</v>
      </c>
      <c r="T166" s="242"/>
      <c r="U166" s="243"/>
      <c r="V166" s="242">
        <v>1926.5427272727288</v>
      </c>
      <c r="W166" s="243">
        <v>71.677762138989394</v>
      </c>
    </row>
    <row r="167" spans="1:23" ht="21.6" customHeight="1" x14ac:dyDescent="0.15">
      <c r="A167" s="28"/>
      <c r="B167" s="302"/>
      <c r="C167" s="18" t="s">
        <v>181</v>
      </c>
      <c r="D167" s="244">
        <v>9.7142857142857135</v>
      </c>
      <c r="E167" s="245">
        <v>7.1428571428571423</v>
      </c>
      <c r="F167" s="244">
        <v>58.72</v>
      </c>
      <c r="G167" s="245">
        <v>8.3333333333333321</v>
      </c>
      <c r="H167" s="244"/>
      <c r="I167" s="245"/>
      <c r="J167" s="244">
        <v>39.393939393939391</v>
      </c>
      <c r="K167" s="245">
        <v>3.0769230769230735</v>
      </c>
      <c r="L167" s="244">
        <v>2.2666666666666666</v>
      </c>
      <c r="M167" s="245">
        <v>2.2222222222222228</v>
      </c>
      <c r="N167" s="244"/>
      <c r="O167" s="245"/>
      <c r="P167" s="244">
        <v>2.25</v>
      </c>
      <c r="Q167" s="245">
        <v>25</v>
      </c>
      <c r="R167" s="244"/>
      <c r="S167" s="245"/>
      <c r="T167" s="244"/>
      <c r="U167" s="245"/>
      <c r="V167" s="244">
        <v>112.34489177489176</v>
      </c>
      <c r="W167" s="245">
        <v>4.179834849326566</v>
      </c>
    </row>
    <row r="168" spans="1:23" ht="21.6" customHeight="1" x14ac:dyDescent="0.15">
      <c r="A168" s="28"/>
      <c r="B168" s="26"/>
      <c r="C168" s="18" t="s">
        <v>158</v>
      </c>
      <c r="D168" s="244">
        <v>19.428571428571427</v>
      </c>
      <c r="E168" s="245">
        <v>14.285714285714285</v>
      </c>
      <c r="F168" s="244">
        <v>176.16000000000003</v>
      </c>
      <c r="G168" s="245">
        <v>25</v>
      </c>
      <c r="H168" s="244"/>
      <c r="I168" s="245"/>
      <c r="J168" s="244">
        <v>118.18181818181816</v>
      </c>
      <c r="K168" s="245">
        <v>9.2307692307692193</v>
      </c>
      <c r="L168" s="244"/>
      <c r="M168" s="245"/>
      <c r="N168" s="244"/>
      <c r="O168" s="245"/>
      <c r="P168" s="244">
        <v>2.25</v>
      </c>
      <c r="Q168" s="245">
        <v>25</v>
      </c>
      <c r="R168" s="244">
        <v>0.75</v>
      </c>
      <c r="S168" s="245">
        <v>25</v>
      </c>
      <c r="T168" s="244"/>
      <c r="U168" s="245"/>
      <c r="V168" s="244">
        <v>316.7703896103896</v>
      </c>
      <c r="W168" s="245">
        <v>11.785564014617487</v>
      </c>
    </row>
    <row r="169" spans="1:23" ht="21.6" customHeight="1" x14ac:dyDescent="0.15">
      <c r="A169" s="28"/>
      <c r="B169" s="27"/>
      <c r="C169" s="21" t="s">
        <v>26</v>
      </c>
      <c r="D169" s="246">
        <v>38.857142857142854</v>
      </c>
      <c r="E169" s="247">
        <v>28.571428571428569</v>
      </c>
      <c r="F169" s="246">
        <v>205.52000000000004</v>
      </c>
      <c r="G169" s="247">
        <v>29.166666666666668</v>
      </c>
      <c r="H169" s="246"/>
      <c r="I169" s="247"/>
      <c r="J169" s="246">
        <v>78.787878787878782</v>
      </c>
      <c r="K169" s="247">
        <v>6.1538461538461471</v>
      </c>
      <c r="L169" s="246">
        <v>6.8</v>
      </c>
      <c r="M169" s="247">
        <v>6.6666666666666687</v>
      </c>
      <c r="N169" s="246">
        <v>2.16</v>
      </c>
      <c r="O169" s="247">
        <v>4.1666666666666687</v>
      </c>
      <c r="P169" s="246"/>
      <c r="Q169" s="247"/>
      <c r="R169" s="246"/>
      <c r="S169" s="247"/>
      <c r="T169" s="246"/>
      <c r="U169" s="247"/>
      <c r="V169" s="246">
        <v>332.12502164502172</v>
      </c>
      <c r="W169" s="247">
        <v>12.356838997066534</v>
      </c>
    </row>
    <row r="170" spans="1:23" ht="21.6" customHeight="1" x14ac:dyDescent="0.15">
      <c r="A170" s="28"/>
      <c r="B170" s="29"/>
      <c r="C170" s="23" t="s">
        <v>22</v>
      </c>
      <c r="D170" s="248">
        <v>136</v>
      </c>
      <c r="E170" s="249">
        <v>100</v>
      </c>
      <c r="F170" s="248">
        <v>704.6400000000001</v>
      </c>
      <c r="G170" s="249">
        <v>100</v>
      </c>
      <c r="H170" s="248">
        <v>401.00000000000017</v>
      </c>
      <c r="I170" s="249">
        <v>100</v>
      </c>
      <c r="J170" s="248">
        <v>1280.3030303030316</v>
      </c>
      <c r="K170" s="249">
        <v>100</v>
      </c>
      <c r="L170" s="248">
        <v>101.99999999999997</v>
      </c>
      <c r="M170" s="249">
        <v>100</v>
      </c>
      <c r="N170" s="248">
        <v>51.839999999999975</v>
      </c>
      <c r="O170" s="249">
        <v>100</v>
      </c>
      <c r="P170" s="248">
        <v>9</v>
      </c>
      <c r="Q170" s="249">
        <v>100</v>
      </c>
      <c r="R170" s="248">
        <v>3</v>
      </c>
      <c r="S170" s="249">
        <v>100</v>
      </c>
      <c r="T170" s="248"/>
      <c r="U170" s="249"/>
      <c r="V170" s="248">
        <v>2687.7830303030323</v>
      </c>
      <c r="W170" s="249">
        <v>100</v>
      </c>
    </row>
    <row r="171" spans="1:23" ht="21.6" customHeight="1" x14ac:dyDescent="0.15">
      <c r="A171" s="19"/>
      <c r="B171" s="301" t="s">
        <v>62</v>
      </c>
      <c r="C171" s="17" t="s">
        <v>18</v>
      </c>
      <c r="D171" s="242">
        <v>9.7777777777777786</v>
      </c>
      <c r="E171" s="243">
        <v>47.058823529411768</v>
      </c>
      <c r="F171" s="242">
        <v>50.555555555555543</v>
      </c>
      <c r="G171" s="243">
        <v>83.999999999999986</v>
      </c>
      <c r="H171" s="242">
        <v>25.263157894736846</v>
      </c>
      <c r="I171" s="243">
        <v>55.555555555555557</v>
      </c>
      <c r="J171" s="242">
        <v>95.68627450980388</v>
      </c>
      <c r="K171" s="243">
        <v>79.999999999999986</v>
      </c>
      <c r="L171" s="242">
        <v>14</v>
      </c>
      <c r="M171" s="243">
        <v>100</v>
      </c>
      <c r="N171" s="242">
        <v>6</v>
      </c>
      <c r="O171" s="243">
        <v>100</v>
      </c>
      <c r="P171" s="242">
        <v>4</v>
      </c>
      <c r="Q171" s="243">
        <v>100</v>
      </c>
      <c r="R171" s="242"/>
      <c r="S171" s="243"/>
      <c r="T171" s="242"/>
      <c r="U171" s="243"/>
      <c r="V171" s="242">
        <v>205.28276573787406</v>
      </c>
      <c r="W171" s="243">
        <v>76.018127791332518</v>
      </c>
    </row>
    <row r="172" spans="1:23" ht="21.6" customHeight="1" x14ac:dyDescent="0.15">
      <c r="A172" s="19"/>
      <c r="B172" s="302"/>
      <c r="C172" s="18" t="s">
        <v>83</v>
      </c>
      <c r="D172" s="244">
        <v>1.2222222222222223</v>
      </c>
      <c r="E172" s="245">
        <v>5.882352941176471</v>
      </c>
      <c r="F172" s="244"/>
      <c r="G172" s="245"/>
      <c r="H172" s="244">
        <v>2.5263157894736841</v>
      </c>
      <c r="I172" s="245">
        <v>5.5555555555555545</v>
      </c>
      <c r="J172" s="244">
        <v>4.784313725490196</v>
      </c>
      <c r="K172" s="245">
        <v>4.0000000000000009</v>
      </c>
      <c r="L172" s="244"/>
      <c r="M172" s="245"/>
      <c r="N172" s="244"/>
      <c r="O172" s="245"/>
      <c r="P172" s="244"/>
      <c r="Q172" s="245"/>
      <c r="R172" s="244"/>
      <c r="S172" s="245"/>
      <c r="T172" s="244"/>
      <c r="U172" s="245"/>
      <c r="V172" s="244">
        <v>8.5328517371861032</v>
      </c>
      <c r="W172" s="245">
        <v>3.1597947906166222</v>
      </c>
    </row>
    <row r="173" spans="1:23" ht="21.6" customHeight="1" x14ac:dyDescent="0.15">
      <c r="A173" s="19"/>
      <c r="B173" s="31"/>
      <c r="C173" s="18" t="s">
        <v>158</v>
      </c>
      <c r="D173" s="244">
        <v>1.2222222222222223</v>
      </c>
      <c r="E173" s="245">
        <v>5.882352941176471</v>
      </c>
      <c r="F173" s="244">
        <v>4.8148148148148149</v>
      </c>
      <c r="G173" s="245">
        <v>8.0000000000000018</v>
      </c>
      <c r="H173" s="244">
        <v>10.105263157894736</v>
      </c>
      <c r="I173" s="245">
        <v>22.222222222222218</v>
      </c>
      <c r="J173" s="244">
        <v>2.392156862745098</v>
      </c>
      <c r="K173" s="245">
        <v>2.0000000000000004</v>
      </c>
      <c r="L173" s="244"/>
      <c r="M173" s="245"/>
      <c r="N173" s="244"/>
      <c r="O173" s="245"/>
      <c r="P173" s="244"/>
      <c r="Q173" s="245"/>
      <c r="R173" s="244"/>
      <c r="S173" s="245"/>
      <c r="T173" s="244"/>
      <c r="U173" s="245"/>
      <c r="V173" s="244">
        <v>18.534457057676871</v>
      </c>
      <c r="W173" s="245">
        <v>6.8634827677280139</v>
      </c>
    </row>
    <row r="174" spans="1:23" ht="21.6" customHeight="1" x14ac:dyDescent="0.15">
      <c r="A174" s="28"/>
      <c r="B174" s="27"/>
      <c r="C174" s="21" t="s">
        <v>114</v>
      </c>
      <c r="D174" s="246">
        <v>8.5555555555555571</v>
      </c>
      <c r="E174" s="247">
        <v>41.176470588235297</v>
      </c>
      <c r="F174" s="246">
        <v>4.8148148148148149</v>
      </c>
      <c r="G174" s="247">
        <v>8.0000000000000018</v>
      </c>
      <c r="H174" s="246">
        <v>7.5789473684210522</v>
      </c>
      <c r="I174" s="247">
        <v>16.666666666666664</v>
      </c>
      <c r="J174" s="246">
        <v>16.745098039215687</v>
      </c>
      <c r="K174" s="247">
        <v>14.000000000000005</v>
      </c>
      <c r="L174" s="246"/>
      <c r="M174" s="247"/>
      <c r="N174" s="246"/>
      <c r="O174" s="247"/>
      <c r="P174" s="246"/>
      <c r="Q174" s="247"/>
      <c r="R174" s="246"/>
      <c r="S174" s="247"/>
      <c r="T174" s="246"/>
      <c r="U174" s="247"/>
      <c r="V174" s="246">
        <v>37.694415778007112</v>
      </c>
      <c r="W174" s="247">
        <v>13.958594650322839</v>
      </c>
    </row>
    <row r="175" spans="1:23" ht="21.6" customHeight="1" x14ac:dyDescent="0.15">
      <c r="A175" s="33"/>
      <c r="B175" s="29"/>
      <c r="C175" s="23" t="s">
        <v>22</v>
      </c>
      <c r="D175" s="248">
        <v>20.777777777777779</v>
      </c>
      <c r="E175" s="249">
        <v>100</v>
      </c>
      <c r="F175" s="248">
        <v>60.185185185185176</v>
      </c>
      <c r="G175" s="249">
        <v>100</v>
      </c>
      <c r="H175" s="248">
        <v>45.473684210526322</v>
      </c>
      <c r="I175" s="249">
        <v>100</v>
      </c>
      <c r="J175" s="248">
        <v>119.60784313725486</v>
      </c>
      <c r="K175" s="249">
        <v>100</v>
      </c>
      <c r="L175" s="248">
        <v>14</v>
      </c>
      <c r="M175" s="249">
        <v>100</v>
      </c>
      <c r="N175" s="248">
        <v>6</v>
      </c>
      <c r="O175" s="249">
        <v>100</v>
      </c>
      <c r="P175" s="248">
        <v>4</v>
      </c>
      <c r="Q175" s="249">
        <v>100</v>
      </c>
      <c r="R175" s="248"/>
      <c r="S175" s="249"/>
      <c r="T175" s="248"/>
      <c r="U175" s="249"/>
      <c r="V175" s="248">
        <v>270.04449031074415</v>
      </c>
      <c r="W175" s="249">
        <v>100</v>
      </c>
    </row>
    <row r="176" spans="1:23" ht="21.6" customHeight="1" x14ac:dyDescent="0.15">
      <c r="A176" s="303" t="s">
        <v>53</v>
      </c>
      <c r="B176" s="301" t="s">
        <v>63</v>
      </c>
      <c r="C176" s="17" t="s">
        <v>18</v>
      </c>
      <c r="D176" s="242"/>
      <c r="E176" s="243"/>
      <c r="F176" s="242">
        <v>180.71428571428572</v>
      </c>
      <c r="G176" s="243">
        <v>71.428571428571431</v>
      </c>
      <c r="H176" s="242">
        <v>62.5</v>
      </c>
      <c r="I176" s="243">
        <v>50</v>
      </c>
      <c r="J176" s="242">
        <v>177.05882352941177</v>
      </c>
      <c r="K176" s="243">
        <v>82.352941176470594</v>
      </c>
      <c r="L176" s="242">
        <v>12.8</v>
      </c>
      <c r="M176" s="243">
        <v>80</v>
      </c>
      <c r="N176" s="242">
        <v>7</v>
      </c>
      <c r="O176" s="243">
        <v>100</v>
      </c>
      <c r="P176" s="242"/>
      <c r="Q176" s="243"/>
      <c r="R176" s="242"/>
      <c r="S176" s="243"/>
      <c r="T176" s="242"/>
      <c r="U176" s="243"/>
      <c r="V176" s="242">
        <v>440.0731092436975</v>
      </c>
      <c r="W176" s="243">
        <v>71.44043981228856</v>
      </c>
    </row>
    <row r="177" spans="1:23" ht="21.6" customHeight="1" x14ac:dyDescent="0.15">
      <c r="A177" s="296"/>
      <c r="B177" s="302"/>
      <c r="C177" s="18" t="s">
        <v>115</v>
      </c>
      <c r="D177" s="244"/>
      <c r="E177" s="245"/>
      <c r="F177" s="244"/>
      <c r="G177" s="245"/>
      <c r="H177" s="244"/>
      <c r="I177" s="245"/>
      <c r="J177" s="244"/>
      <c r="K177" s="245"/>
      <c r="L177" s="244">
        <v>3.2</v>
      </c>
      <c r="M177" s="245">
        <v>20</v>
      </c>
      <c r="N177" s="244"/>
      <c r="O177" s="245"/>
      <c r="P177" s="244"/>
      <c r="Q177" s="245"/>
      <c r="R177" s="244"/>
      <c r="S177" s="245"/>
      <c r="T177" s="244"/>
      <c r="U177" s="245"/>
      <c r="V177" s="244">
        <v>3.2</v>
      </c>
      <c r="W177" s="245">
        <v>0.51948051948051954</v>
      </c>
    </row>
    <row r="178" spans="1:23" ht="21.6" customHeight="1" x14ac:dyDescent="0.15">
      <c r="A178" s="296"/>
      <c r="B178" s="26"/>
      <c r="C178" s="18" t="s">
        <v>84</v>
      </c>
      <c r="D178" s="244"/>
      <c r="E178" s="245"/>
      <c r="F178" s="244"/>
      <c r="G178" s="245"/>
      <c r="H178" s="244"/>
      <c r="I178" s="245"/>
      <c r="J178" s="244">
        <v>12.647058823529411</v>
      </c>
      <c r="K178" s="245">
        <v>5.8823529411764701</v>
      </c>
      <c r="L178" s="244"/>
      <c r="M178" s="245"/>
      <c r="N178" s="244"/>
      <c r="O178" s="245"/>
      <c r="P178" s="244"/>
      <c r="Q178" s="245"/>
      <c r="R178" s="244"/>
      <c r="S178" s="245"/>
      <c r="T178" s="244"/>
      <c r="U178" s="245"/>
      <c r="V178" s="244">
        <v>12.647058823529411</v>
      </c>
      <c r="W178" s="245">
        <v>2.0530939648586708</v>
      </c>
    </row>
    <row r="179" spans="1:23" ht="21.6" customHeight="1" x14ac:dyDescent="0.15">
      <c r="A179" s="28"/>
      <c r="B179" s="27"/>
      <c r="C179" s="21" t="s">
        <v>56</v>
      </c>
      <c r="D179" s="246"/>
      <c r="E179" s="247"/>
      <c r="F179" s="246">
        <v>72.285714285714292</v>
      </c>
      <c r="G179" s="247">
        <v>28.571428571428573</v>
      </c>
      <c r="H179" s="246">
        <v>62.5</v>
      </c>
      <c r="I179" s="247">
        <v>50</v>
      </c>
      <c r="J179" s="246">
        <v>25.294117647058822</v>
      </c>
      <c r="K179" s="247">
        <v>11.76470588235294</v>
      </c>
      <c r="L179" s="246"/>
      <c r="M179" s="247"/>
      <c r="N179" s="246"/>
      <c r="O179" s="247"/>
      <c r="P179" s="246"/>
      <c r="Q179" s="247"/>
      <c r="R179" s="246"/>
      <c r="S179" s="247"/>
      <c r="T179" s="246"/>
      <c r="U179" s="247"/>
      <c r="V179" s="246">
        <v>160.07983193277309</v>
      </c>
      <c r="W179" s="247">
        <v>25.986985703372255</v>
      </c>
    </row>
    <row r="180" spans="1:23" ht="21.6" customHeight="1" x14ac:dyDescent="0.15">
      <c r="A180" s="28"/>
      <c r="B180" s="29"/>
      <c r="C180" s="23" t="s">
        <v>22</v>
      </c>
      <c r="D180" s="248"/>
      <c r="E180" s="249"/>
      <c r="F180" s="248">
        <v>253</v>
      </c>
      <c r="G180" s="249">
        <v>100</v>
      </c>
      <c r="H180" s="248">
        <v>125</v>
      </c>
      <c r="I180" s="249">
        <v>100</v>
      </c>
      <c r="J180" s="248">
        <v>215</v>
      </c>
      <c r="K180" s="249">
        <v>100</v>
      </c>
      <c r="L180" s="248">
        <v>16</v>
      </c>
      <c r="M180" s="249">
        <v>100</v>
      </c>
      <c r="N180" s="248">
        <v>7</v>
      </c>
      <c r="O180" s="249">
        <v>100</v>
      </c>
      <c r="P180" s="248"/>
      <c r="Q180" s="249"/>
      <c r="R180" s="248"/>
      <c r="S180" s="249"/>
      <c r="T180" s="248"/>
      <c r="U180" s="249"/>
      <c r="V180" s="248">
        <v>616</v>
      </c>
      <c r="W180" s="249">
        <v>100</v>
      </c>
    </row>
    <row r="181" spans="1:23" ht="21.6" customHeight="1" x14ac:dyDescent="0.15">
      <c r="A181" s="20"/>
      <c r="B181" s="30" t="s">
        <v>22</v>
      </c>
      <c r="C181" s="17" t="s">
        <v>18</v>
      </c>
      <c r="D181" s="242">
        <v>2117.0611111111107</v>
      </c>
      <c r="E181" s="243">
        <v>61.919370327461557</v>
      </c>
      <c r="F181" s="242">
        <v>6406.5617338217326</v>
      </c>
      <c r="G181" s="243">
        <v>67.98833396140823</v>
      </c>
      <c r="H181" s="242">
        <v>3833.9442389758178</v>
      </c>
      <c r="I181" s="243">
        <v>71.345149796970702</v>
      </c>
      <c r="J181" s="242">
        <v>10492.699482734979</v>
      </c>
      <c r="K181" s="243">
        <v>82.833829950470502</v>
      </c>
      <c r="L181" s="242">
        <v>1439.6247860078918</v>
      </c>
      <c r="M181" s="243">
        <v>90.191457729294953</v>
      </c>
      <c r="N181" s="242">
        <v>564.56870692779501</v>
      </c>
      <c r="O181" s="243">
        <v>94.211821612701087</v>
      </c>
      <c r="P181" s="242">
        <v>98.700000000000017</v>
      </c>
      <c r="Q181" s="243">
        <v>91.388888888888886</v>
      </c>
      <c r="R181" s="242">
        <v>39.25</v>
      </c>
      <c r="S181" s="243">
        <v>98.125</v>
      </c>
      <c r="T181" s="242">
        <v>48</v>
      </c>
      <c r="U181" s="243">
        <v>100</v>
      </c>
      <c r="V181" s="242">
        <v>25040.410059579324</v>
      </c>
      <c r="W181" s="243">
        <v>75.254055658424022</v>
      </c>
    </row>
    <row r="182" spans="1:23" ht="21.6" customHeight="1" x14ac:dyDescent="0.15">
      <c r="A182" s="20"/>
      <c r="B182" s="31"/>
      <c r="C182" s="18" t="s">
        <v>25</v>
      </c>
      <c r="D182" s="244">
        <v>357.13650793650794</v>
      </c>
      <c r="E182" s="245">
        <v>10.445455530932213</v>
      </c>
      <c r="F182" s="244">
        <v>643.5698168498169</v>
      </c>
      <c r="G182" s="245">
        <v>6.8297538451043991</v>
      </c>
      <c r="H182" s="244">
        <v>384.41820768136557</v>
      </c>
      <c r="I182" s="245">
        <v>7.1535663802550697</v>
      </c>
      <c r="J182" s="244">
        <v>704.22223069357938</v>
      </c>
      <c r="K182" s="245">
        <v>5.559429639683918</v>
      </c>
      <c r="L182" s="244">
        <v>74.851496286588031</v>
      </c>
      <c r="M182" s="245">
        <v>4.6893924228873862</v>
      </c>
      <c r="N182" s="244">
        <v>18.091694967582587</v>
      </c>
      <c r="O182" s="245">
        <v>3.0190329680728869</v>
      </c>
      <c r="P182" s="244">
        <v>7.0500000000000007</v>
      </c>
      <c r="Q182" s="245">
        <v>6.5277777777777777</v>
      </c>
      <c r="R182" s="244"/>
      <c r="S182" s="245"/>
      <c r="T182" s="244"/>
      <c r="U182" s="245"/>
      <c r="V182" s="244">
        <v>2189.3399544154404</v>
      </c>
      <c r="W182" s="245">
        <v>6.5796330967736143</v>
      </c>
    </row>
    <row r="183" spans="1:23" ht="21.6" customHeight="1" x14ac:dyDescent="0.15">
      <c r="A183" s="20"/>
      <c r="B183" s="31"/>
      <c r="C183" s="18" t="s">
        <v>29</v>
      </c>
      <c r="D183" s="244">
        <v>84.450793650793656</v>
      </c>
      <c r="E183" s="245">
        <v>2.4699995380705322</v>
      </c>
      <c r="F183" s="244">
        <v>378.99068783068788</v>
      </c>
      <c r="G183" s="245">
        <v>4.0219616266970339</v>
      </c>
      <c r="H183" s="244">
        <v>340.98093883357046</v>
      </c>
      <c r="I183" s="245">
        <v>6.3452503851468327</v>
      </c>
      <c r="J183" s="244">
        <v>489.83574530607996</v>
      </c>
      <c r="K183" s="245">
        <v>3.8669715926877681</v>
      </c>
      <c r="L183" s="244">
        <v>23.41799165344554</v>
      </c>
      <c r="M183" s="245">
        <v>1.4671203391639418</v>
      </c>
      <c r="N183" s="244">
        <v>3.1012658227848102</v>
      </c>
      <c r="O183" s="245">
        <v>0.5175205406968062</v>
      </c>
      <c r="P183" s="244">
        <v>2.25</v>
      </c>
      <c r="Q183" s="245">
        <v>2.083333333333333</v>
      </c>
      <c r="R183" s="244">
        <v>0.75</v>
      </c>
      <c r="S183" s="245">
        <v>1.875</v>
      </c>
      <c r="T183" s="244"/>
      <c r="U183" s="245"/>
      <c r="V183" s="244">
        <v>1323.7774230973623</v>
      </c>
      <c r="W183" s="245">
        <v>3.978354173917535</v>
      </c>
    </row>
    <row r="184" spans="1:23" ht="21.6" customHeight="1" x14ac:dyDescent="0.15">
      <c r="A184" s="20"/>
      <c r="B184" s="27"/>
      <c r="C184" s="21" t="s">
        <v>56</v>
      </c>
      <c r="D184" s="246">
        <v>860.41269841269843</v>
      </c>
      <c r="E184" s="247">
        <v>25.165174603535686</v>
      </c>
      <c r="F184" s="246">
        <v>1993.9086853886852</v>
      </c>
      <c r="G184" s="247">
        <v>21.159950566790329</v>
      </c>
      <c r="H184" s="246">
        <v>814.45462304409671</v>
      </c>
      <c r="I184" s="247">
        <v>15.156033437627389</v>
      </c>
      <c r="J184" s="246">
        <v>980.40943311252636</v>
      </c>
      <c r="K184" s="247">
        <v>7.7397688171578212</v>
      </c>
      <c r="L184" s="246">
        <v>58.293238985784846</v>
      </c>
      <c r="M184" s="247">
        <v>3.6520295086537091</v>
      </c>
      <c r="N184" s="246">
        <v>13.492966428178317</v>
      </c>
      <c r="O184" s="247">
        <v>2.2516248785292285</v>
      </c>
      <c r="P184" s="246"/>
      <c r="Q184" s="247"/>
      <c r="R184" s="246"/>
      <c r="S184" s="247"/>
      <c r="T184" s="246"/>
      <c r="U184" s="247"/>
      <c r="V184" s="246">
        <v>4720.9716453719693</v>
      </c>
      <c r="W184" s="247">
        <v>14.187957070884819</v>
      </c>
    </row>
    <row r="185" spans="1:23" ht="21.6" customHeight="1" thickBot="1" x14ac:dyDescent="0.2">
      <c r="A185" s="34"/>
      <c r="B185" s="35"/>
      <c r="C185" s="36" t="s">
        <v>22</v>
      </c>
      <c r="D185" s="256">
        <v>3419.0611111111111</v>
      </c>
      <c r="E185" s="257">
        <v>100</v>
      </c>
      <c r="F185" s="256">
        <v>9423.0309238909231</v>
      </c>
      <c r="G185" s="257">
        <v>100</v>
      </c>
      <c r="H185" s="256">
        <v>5373.7980085348509</v>
      </c>
      <c r="I185" s="257">
        <v>100</v>
      </c>
      <c r="J185" s="256">
        <v>12667.166891847164</v>
      </c>
      <c r="K185" s="257">
        <v>100</v>
      </c>
      <c r="L185" s="256">
        <v>1596.1875129337104</v>
      </c>
      <c r="M185" s="257">
        <v>100</v>
      </c>
      <c r="N185" s="256">
        <v>599.25463414634066</v>
      </c>
      <c r="O185" s="257">
        <v>100</v>
      </c>
      <c r="P185" s="256">
        <v>108.00000000000001</v>
      </c>
      <c r="Q185" s="257">
        <v>100</v>
      </c>
      <c r="R185" s="256">
        <v>40</v>
      </c>
      <c r="S185" s="257">
        <v>100</v>
      </c>
      <c r="T185" s="256">
        <v>48</v>
      </c>
      <c r="U185" s="257">
        <v>100</v>
      </c>
      <c r="V185" s="256">
        <v>33274.499082464099</v>
      </c>
      <c r="W185" s="257">
        <v>100</v>
      </c>
    </row>
    <row r="186" spans="1:23" ht="21.6" customHeight="1" thickTop="1" x14ac:dyDescent="0.15">
      <c r="A186" s="299" t="s">
        <v>64</v>
      </c>
      <c r="B186" s="300"/>
      <c r="C186" s="17" t="s">
        <v>18</v>
      </c>
      <c r="D186" s="254">
        <v>9703.6484818560839</v>
      </c>
      <c r="E186" s="255">
        <v>59.156901009594399</v>
      </c>
      <c r="F186" s="254">
        <v>24064.402733601128</v>
      </c>
      <c r="G186" s="255">
        <v>65.01966011715237</v>
      </c>
      <c r="H186" s="254">
        <v>19708.672149057991</v>
      </c>
      <c r="I186" s="255">
        <v>75.362292974279327</v>
      </c>
      <c r="J186" s="254">
        <v>45349.31470567613</v>
      </c>
      <c r="K186" s="255">
        <v>84.744163501245126</v>
      </c>
      <c r="L186" s="254">
        <v>9171.8322192400101</v>
      </c>
      <c r="M186" s="255">
        <v>89.53858849945729</v>
      </c>
      <c r="N186" s="254">
        <v>3520.5219926983546</v>
      </c>
      <c r="O186" s="255">
        <v>94.320823052319014</v>
      </c>
      <c r="P186" s="254">
        <v>550.55478260869586</v>
      </c>
      <c r="Q186" s="255">
        <v>95.298287864534345</v>
      </c>
      <c r="R186" s="254">
        <v>124.89593301435406</v>
      </c>
      <c r="S186" s="255">
        <v>98.413700799276128</v>
      </c>
      <c r="T186" s="254">
        <v>161.99999999999997</v>
      </c>
      <c r="U186" s="255">
        <v>100</v>
      </c>
      <c r="V186" s="254">
        <v>112355.84299775276</v>
      </c>
      <c r="W186" s="255">
        <v>75.956207831395758</v>
      </c>
    </row>
    <row r="187" spans="1:23" ht="21.6" customHeight="1" x14ac:dyDescent="0.15">
      <c r="A187" s="20"/>
      <c r="B187" s="31"/>
      <c r="C187" s="18" t="s">
        <v>58</v>
      </c>
      <c r="D187" s="244">
        <v>1022.2745722531437</v>
      </c>
      <c r="E187" s="245">
        <v>6.2321502874388219</v>
      </c>
      <c r="F187" s="244">
        <v>2133.5151537803022</v>
      </c>
      <c r="G187" s="245">
        <v>5.7645490598399087</v>
      </c>
      <c r="H187" s="244">
        <v>1285.9948095870852</v>
      </c>
      <c r="I187" s="245">
        <v>4.9174047277526363</v>
      </c>
      <c r="J187" s="244">
        <v>3095.1202491613162</v>
      </c>
      <c r="K187" s="245">
        <v>5.7838443238506381</v>
      </c>
      <c r="L187" s="244">
        <v>536.93758993059384</v>
      </c>
      <c r="M187" s="245">
        <v>5.2417698847384147</v>
      </c>
      <c r="N187" s="244">
        <v>105.25799319510594</v>
      </c>
      <c r="O187" s="245">
        <v>2.8200421902174546</v>
      </c>
      <c r="P187" s="244">
        <v>13.232608695652175</v>
      </c>
      <c r="Q187" s="245">
        <v>2.2904985888993412</v>
      </c>
      <c r="R187" s="244">
        <v>1.263157894736842</v>
      </c>
      <c r="S187" s="245">
        <v>0.99532498868948882</v>
      </c>
      <c r="T187" s="244"/>
      <c r="U187" s="245"/>
      <c r="V187" s="244">
        <v>8193.5961344979369</v>
      </c>
      <c r="W187" s="245">
        <v>5.5391377455188868</v>
      </c>
    </row>
    <row r="188" spans="1:23" ht="21.6" customHeight="1" x14ac:dyDescent="0.15">
      <c r="A188" s="20"/>
      <c r="B188" s="31"/>
      <c r="C188" s="18" t="s">
        <v>55</v>
      </c>
      <c r="D188" s="244">
        <v>1174.8883572392785</v>
      </c>
      <c r="E188" s="245">
        <v>7.1625383356049515</v>
      </c>
      <c r="F188" s="244">
        <v>3382.8992161178162</v>
      </c>
      <c r="G188" s="245">
        <v>9.1402624730610267</v>
      </c>
      <c r="H188" s="244">
        <v>1448.6707356924849</v>
      </c>
      <c r="I188" s="245">
        <v>5.539447182480024</v>
      </c>
      <c r="J188" s="244">
        <v>1817.8964674051597</v>
      </c>
      <c r="K188" s="245">
        <v>3.3970990843404389</v>
      </c>
      <c r="L188" s="244">
        <v>308.34267308725958</v>
      </c>
      <c r="M188" s="245">
        <v>3.0101474887937387</v>
      </c>
      <c r="N188" s="244">
        <v>50.944849781215815</v>
      </c>
      <c r="O188" s="245">
        <v>1.3648999130262629</v>
      </c>
      <c r="P188" s="244">
        <v>11.93</v>
      </c>
      <c r="Q188" s="245">
        <v>2.065023518344308</v>
      </c>
      <c r="R188" s="244">
        <v>0.75</v>
      </c>
      <c r="S188" s="245">
        <v>0.59097421203438405</v>
      </c>
      <c r="T188" s="244"/>
      <c r="U188" s="245"/>
      <c r="V188" s="244">
        <v>8196.3222993232139</v>
      </c>
      <c r="W188" s="245">
        <v>5.5409807216964184</v>
      </c>
    </row>
    <row r="189" spans="1:23" ht="21.6" customHeight="1" x14ac:dyDescent="0.15">
      <c r="A189" s="20"/>
      <c r="B189" s="27"/>
      <c r="C189" s="21" t="s">
        <v>114</v>
      </c>
      <c r="D189" s="246">
        <v>4502.4286439111329</v>
      </c>
      <c r="E189" s="247">
        <v>27.448410367361813</v>
      </c>
      <c r="F189" s="246">
        <v>7430.1464885003306</v>
      </c>
      <c r="G189" s="247">
        <v>20.075528349946715</v>
      </c>
      <c r="H189" s="246">
        <v>3708.5631717685665</v>
      </c>
      <c r="I189" s="247">
        <v>14.18085511548802</v>
      </c>
      <c r="J189" s="246">
        <v>3250.8697612345618</v>
      </c>
      <c r="K189" s="247">
        <v>6.0748930905638039</v>
      </c>
      <c r="L189" s="246">
        <v>226.32822073647029</v>
      </c>
      <c r="M189" s="247">
        <v>2.2094941270105726</v>
      </c>
      <c r="N189" s="246">
        <v>55.772272355805143</v>
      </c>
      <c r="O189" s="247">
        <v>1.4942348444372775</v>
      </c>
      <c r="P189" s="246">
        <v>2</v>
      </c>
      <c r="Q189" s="247">
        <v>0.34619002822201306</v>
      </c>
      <c r="R189" s="246"/>
      <c r="S189" s="247"/>
      <c r="T189" s="246"/>
      <c r="U189" s="247"/>
      <c r="V189" s="246">
        <v>19176.108558506869</v>
      </c>
      <c r="W189" s="247">
        <v>12.963673701388963</v>
      </c>
    </row>
    <row r="190" spans="1:23" ht="21.6" customHeight="1" x14ac:dyDescent="0.15">
      <c r="A190" s="29"/>
      <c r="B190" s="32"/>
      <c r="C190" s="23"/>
      <c r="D190" s="248">
        <v>16403.240055259641</v>
      </c>
      <c r="E190" s="249">
        <v>100</v>
      </c>
      <c r="F190" s="248">
        <v>37010.963591999571</v>
      </c>
      <c r="G190" s="249">
        <v>100</v>
      </c>
      <c r="H190" s="248">
        <v>26151.900866106127</v>
      </c>
      <c r="I190" s="249">
        <v>100</v>
      </c>
      <c r="J190" s="248">
        <v>53513.201183477162</v>
      </c>
      <c r="K190" s="249">
        <v>100</v>
      </c>
      <c r="L190" s="248">
        <v>10243.440702994332</v>
      </c>
      <c r="M190" s="249">
        <v>100</v>
      </c>
      <c r="N190" s="248">
        <v>3732.4971080304813</v>
      </c>
      <c r="O190" s="249">
        <v>100</v>
      </c>
      <c r="P190" s="248">
        <v>577.71739130434798</v>
      </c>
      <c r="Q190" s="249">
        <v>100</v>
      </c>
      <c r="R190" s="248">
        <v>126.90909090909089</v>
      </c>
      <c r="S190" s="249">
        <v>100</v>
      </c>
      <c r="T190" s="248">
        <v>161.99999999999997</v>
      </c>
      <c r="U190" s="249">
        <v>100</v>
      </c>
      <c r="V190" s="248">
        <v>147921.86999008074</v>
      </c>
      <c r="W190" s="249">
        <v>100</v>
      </c>
    </row>
    <row r="191" spans="1:23" ht="21.6" customHeight="1" x14ac:dyDescent="0.15">
      <c r="A191" s="2"/>
      <c r="B191" s="7"/>
      <c r="C191" s="2"/>
      <c r="D191" s="3"/>
      <c r="E191" s="4"/>
      <c r="F191" s="3"/>
      <c r="G191" s="4"/>
      <c r="H191" s="3"/>
      <c r="I191" s="4"/>
      <c r="J191" s="3"/>
      <c r="K191" s="4"/>
      <c r="L191" s="3"/>
      <c r="M191" s="4"/>
      <c r="N191" s="4"/>
      <c r="O191" s="130" t="s">
        <v>65</v>
      </c>
      <c r="P191" s="193" t="s">
        <v>66</v>
      </c>
      <c r="Q191" s="4"/>
      <c r="R191" s="4"/>
      <c r="S191" s="4"/>
      <c r="T191" s="5"/>
      <c r="U191" s="3"/>
      <c r="V191" s="4"/>
      <c r="W191" s="3"/>
    </row>
    <row r="192" spans="1:23" ht="21.6" customHeight="1" x14ac:dyDescent="0.15">
      <c r="A192" s="2"/>
      <c r="B192" s="7"/>
      <c r="C192" s="2"/>
      <c r="D192" s="3"/>
      <c r="E192" s="4"/>
      <c r="F192" s="3"/>
      <c r="G192" s="4"/>
      <c r="H192" s="3"/>
      <c r="I192" s="4"/>
      <c r="J192" s="3"/>
      <c r="K192" s="4"/>
      <c r="L192" s="3"/>
      <c r="M192" s="4"/>
      <c r="N192" s="4"/>
      <c r="O192" s="193"/>
      <c r="P192" s="3" t="s">
        <v>183</v>
      </c>
      <c r="Q192" s="4"/>
      <c r="R192" s="4"/>
      <c r="S192" s="4"/>
      <c r="T192" s="5"/>
      <c r="U192" s="3"/>
      <c r="V192" s="4"/>
      <c r="W192" s="3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Y102"/>
  <sheetViews>
    <sheetView view="pageBreakPreview" zoomScale="60" zoomScaleNormal="85" workbookViewId="0"/>
  </sheetViews>
  <sheetFormatPr defaultColWidth="9" defaultRowHeight="13.5" x14ac:dyDescent="0.15"/>
  <cols>
    <col min="1" max="1" width="4.25" style="44" customWidth="1"/>
    <col min="2" max="2" width="18.75" style="44" customWidth="1"/>
    <col min="3" max="3" width="8.125" style="45" customWidth="1"/>
    <col min="4" max="6" width="8.125" style="46" customWidth="1"/>
    <col min="7" max="7" width="8.125" style="45" customWidth="1"/>
    <col min="8" max="20" width="8.125" style="44" customWidth="1"/>
    <col min="21" max="21" width="9" style="44"/>
    <col min="22" max="22" width="8.125" style="44" customWidth="1"/>
    <col min="23" max="16384" width="9" style="44"/>
  </cols>
  <sheetData>
    <row r="1" spans="1:22" ht="17.25" x14ac:dyDescent="0.15">
      <c r="A1" s="43" t="s">
        <v>184</v>
      </c>
    </row>
    <row r="2" spans="1:22" ht="17.25" customHeight="1" x14ac:dyDescent="0.15">
      <c r="A2" s="194"/>
    </row>
    <row r="3" spans="1:22" ht="17.25" customHeight="1" x14ac:dyDescent="0.15">
      <c r="A3" s="47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9" t="s">
        <v>1</v>
      </c>
    </row>
    <row r="4" spans="1:22" ht="21" customHeight="1" x14ac:dyDescent="0.15">
      <c r="A4" s="50"/>
      <c r="B4" s="51" t="s">
        <v>2</v>
      </c>
      <c r="C4" s="336" t="s">
        <v>162</v>
      </c>
      <c r="D4" s="337"/>
      <c r="E4" s="340" t="s">
        <v>105</v>
      </c>
      <c r="F4" s="341"/>
      <c r="G4" s="341"/>
      <c r="H4" s="341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2"/>
      <c r="U4" s="336" t="s">
        <v>106</v>
      </c>
      <c r="V4" s="337"/>
    </row>
    <row r="5" spans="1:22" ht="36" customHeight="1" x14ac:dyDescent="0.15">
      <c r="A5" s="52" t="s">
        <v>69</v>
      </c>
      <c r="B5" s="53" t="s">
        <v>7</v>
      </c>
      <c r="C5" s="338"/>
      <c r="D5" s="339"/>
      <c r="E5" s="343" t="s">
        <v>107</v>
      </c>
      <c r="F5" s="344"/>
      <c r="G5" s="345" t="s">
        <v>185</v>
      </c>
      <c r="H5" s="344"/>
      <c r="I5" s="345" t="s">
        <v>186</v>
      </c>
      <c r="J5" s="344"/>
      <c r="K5" s="345" t="s">
        <v>187</v>
      </c>
      <c r="L5" s="344"/>
      <c r="M5" s="345" t="s">
        <v>72</v>
      </c>
      <c r="N5" s="344"/>
      <c r="O5" s="345" t="s">
        <v>165</v>
      </c>
      <c r="P5" s="344"/>
      <c r="Q5" s="345" t="s">
        <v>166</v>
      </c>
      <c r="R5" s="344"/>
      <c r="S5" s="346" t="s">
        <v>113</v>
      </c>
      <c r="T5" s="347"/>
      <c r="U5" s="338"/>
      <c r="V5" s="339"/>
    </row>
    <row r="6" spans="1:22" ht="24.95" customHeight="1" x14ac:dyDescent="0.15">
      <c r="A6" s="331" t="s">
        <v>75</v>
      </c>
      <c r="B6" s="54" t="s">
        <v>18</v>
      </c>
      <c r="C6" s="114">
        <f>IF('4-1-7'!D186&lt;&gt;"",'4-1-7'!D186,"")</f>
        <v>9703.6484818560839</v>
      </c>
      <c r="D6" s="258">
        <f>IF('4-1-7'!E186&lt;&gt;"",'4-1-7'!E186,"")</f>
        <v>59.156901009594399</v>
      </c>
      <c r="E6" s="114">
        <f>IF('4-1-7'!F186&lt;&gt;"",'4-1-7'!F186,"")</f>
        <v>24064.402733601128</v>
      </c>
      <c r="F6" s="258">
        <f>IF('4-1-7'!G186&lt;&gt;"",'4-1-7'!G186,"")</f>
        <v>65.01966011715237</v>
      </c>
      <c r="G6" s="259">
        <f>IF('4-1-7'!H186&lt;&gt;"",'4-1-7'!H186,"")</f>
        <v>19708.672149057991</v>
      </c>
      <c r="H6" s="258">
        <f>IF('4-1-7'!I186&lt;&gt;"",'4-1-7'!I186,"")</f>
        <v>75.362292974279327</v>
      </c>
      <c r="I6" s="259">
        <f>IF('4-1-7'!J186&lt;&gt;"",'4-1-7'!J186,"")</f>
        <v>45349.31470567613</v>
      </c>
      <c r="J6" s="258">
        <f>IF('4-1-7'!K186&lt;&gt;"",'4-1-7'!K186,"")</f>
        <v>84.744163501245126</v>
      </c>
      <c r="K6" s="259">
        <f>IF('4-1-7'!L186&lt;&gt;"",'4-1-7'!L186,"")</f>
        <v>9171.8322192400101</v>
      </c>
      <c r="L6" s="258">
        <f>IF('4-1-7'!M186&lt;&gt;"",'4-1-7'!M186,"")</f>
        <v>89.53858849945729</v>
      </c>
      <c r="M6" s="259">
        <f>IF('4-1-7'!N186&lt;&gt;"",'4-1-7'!N186,"")</f>
        <v>3520.5219926983546</v>
      </c>
      <c r="N6" s="258">
        <f>IF('4-1-7'!O186&lt;&gt;"",'4-1-7'!O186,"")</f>
        <v>94.320823052319014</v>
      </c>
      <c r="O6" s="259">
        <f>IF('4-1-7'!P186&lt;&gt;"",'4-1-7'!P186,"")</f>
        <v>550.55478260869586</v>
      </c>
      <c r="P6" s="258">
        <f>IF('4-1-7'!Q186&lt;&gt;"",'4-1-7'!Q186,"")</f>
        <v>95.298287864534345</v>
      </c>
      <c r="Q6" s="259">
        <f>IF('4-1-7'!R186&lt;&gt;"",'4-1-7'!R186,"")</f>
        <v>124.89593301435406</v>
      </c>
      <c r="R6" s="258">
        <f>IF('4-1-7'!S186&lt;&gt;"",'4-1-7'!S186,"")</f>
        <v>98.413700799276128</v>
      </c>
      <c r="S6" s="259">
        <f>IF('4-1-7'!T186&lt;&gt;"",'4-1-7'!T186,"")</f>
        <v>161.99999999999997</v>
      </c>
      <c r="T6" s="258">
        <f>IF('4-1-7'!U186&lt;&gt;"",'4-1-7'!U186,"")</f>
        <v>100</v>
      </c>
      <c r="U6" s="259">
        <f>IF('4-1-7'!V186&lt;&gt;"",'4-1-7'!V186,"")</f>
        <v>112355.84299775276</v>
      </c>
      <c r="V6" s="115">
        <f>IF('4-1-7'!W186&lt;&gt;"",'4-1-7'!W186,"")</f>
        <v>75.956207831395758</v>
      </c>
    </row>
    <row r="7" spans="1:22" ht="24.95" customHeight="1" x14ac:dyDescent="0.15">
      <c r="A7" s="332"/>
      <c r="B7" s="55" t="s">
        <v>83</v>
      </c>
      <c r="C7" s="89">
        <f>IF('4-1-7'!D187&lt;&gt;"",'4-1-7'!D187,"")</f>
        <v>1022.2745722531437</v>
      </c>
      <c r="D7" s="260">
        <f>IF('4-1-7'!E187&lt;&gt;"",'4-1-7'!E187,"")</f>
        <v>6.2321502874388219</v>
      </c>
      <c r="E7" s="89">
        <f>IF('4-1-7'!F187&lt;&gt;"",'4-1-7'!F187,"")</f>
        <v>2133.5151537803022</v>
      </c>
      <c r="F7" s="260">
        <f>IF('4-1-7'!G187&lt;&gt;"",'4-1-7'!G187,"")</f>
        <v>5.7645490598399087</v>
      </c>
      <c r="G7" s="261">
        <f>IF('4-1-7'!H187&lt;&gt;"",'4-1-7'!H187,"")</f>
        <v>1285.9948095870852</v>
      </c>
      <c r="H7" s="260">
        <f>IF('4-1-7'!I187&lt;&gt;"",'4-1-7'!I187,"")</f>
        <v>4.9174047277526363</v>
      </c>
      <c r="I7" s="261">
        <f>IF('4-1-7'!J187&lt;&gt;"",'4-1-7'!J187,"")</f>
        <v>3095.1202491613162</v>
      </c>
      <c r="J7" s="260">
        <f>IF('4-1-7'!K187&lt;&gt;"",'4-1-7'!K187,"")</f>
        <v>5.7838443238506381</v>
      </c>
      <c r="K7" s="261">
        <f>IF('4-1-7'!L187&lt;&gt;"",'4-1-7'!L187,"")</f>
        <v>536.93758993059384</v>
      </c>
      <c r="L7" s="260">
        <f>IF('4-1-7'!M187&lt;&gt;"",'4-1-7'!M187,"")</f>
        <v>5.2417698847384147</v>
      </c>
      <c r="M7" s="261">
        <f>IF('4-1-7'!N187&lt;&gt;"",'4-1-7'!N187,"")</f>
        <v>105.25799319510594</v>
      </c>
      <c r="N7" s="260">
        <f>IF('4-1-7'!O187&lt;&gt;"",'4-1-7'!O187,"")</f>
        <v>2.8200421902174546</v>
      </c>
      <c r="O7" s="261">
        <f>IF('4-1-7'!P187&lt;&gt;"",'4-1-7'!P187,"")</f>
        <v>13.232608695652175</v>
      </c>
      <c r="P7" s="260">
        <f>IF('4-1-7'!Q187&lt;&gt;"",'4-1-7'!Q187,"")</f>
        <v>2.2904985888993412</v>
      </c>
      <c r="Q7" s="261">
        <f>IF('4-1-7'!R187&lt;&gt;"",'4-1-7'!R187,"")</f>
        <v>1.263157894736842</v>
      </c>
      <c r="R7" s="260">
        <f>IF('4-1-7'!S187&lt;&gt;"",'4-1-7'!S187,"")</f>
        <v>0.99532498868948882</v>
      </c>
      <c r="S7" s="261" t="str">
        <f>IF('4-1-7'!T187&lt;&gt;"",'4-1-7'!T187,"")</f>
        <v/>
      </c>
      <c r="T7" s="260" t="str">
        <f>IF('4-1-7'!U187&lt;&gt;"",'4-1-7'!U187,"")</f>
        <v/>
      </c>
      <c r="U7" s="261">
        <f>IF('4-1-7'!V187&lt;&gt;"",'4-1-7'!V187,"")</f>
        <v>8193.5961344979369</v>
      </c>
      <c r="V7" s="90">
        <f>IF('4-1-7'!W187&lt;&gt;"",'4-1-7'!W187,"")</f>
        <v>5.5391377455188868</v>
      </c>
    </row>
    <row r="8" spans="1:22" ht="24.95" customHeight="1" x14ac:dyDescent="0.15">
      <c r="A8" s="332"/>
      <c r="B8" s="55" t="s">
        <v>84</v>
      </c>
      <c r="C8" s="89">
        <f>IF('4-1-7'!D188&lt;&gt;"",'4-1-7'!D188,"")</f>
        <v>1174.8883572392785</v>
      </c>
      <c r="D8" s="260">
        <f>IF('4-1-7'!E188&lt;&gt;"",'4-1-7'!E188,"")</f>
        <v>7.1625383356049515</v>
      </c>
      <c r="E8" s="89">
        <f>IF('4-1-7'!F188&lt;&gt;"",'4-1-7'!F188,"")</f>
        <v>3382.8992161178162</v>
      </c>
      <c r="F8" s="260">
        <f>IF('4-1-7'!G188&lt;&gt;"",'4-1-7'!G188,"")</f>
        <v>9.1402624730610267</v>
      </c>
      <c r="G8" s="261">
        <f>IF('4-1-7'!H188&lt;&gt;"",'4-1-7'!H188,"")</f>
        <v>1448.6707356924849</v>
      </c>
      <c r="H8" s="260">
        <f>IF('4-1-7'!I188&lt;&gt;"",'4-1-7'!I188,"")</f>
        <v>5.539447182480024</v>
      </c>
      <c r="I8" s="261">
        <f>IF('4-1-7'!J188&lt;&gt;"",'4-1-7'!J188,"")</f>
        <v>1817.8964674051597</v>
      </c>
      <c r="J8" s="260">
        <f>IF('4-1-7'!K188&lt;&gt;"",'4-1-7'!K188,"")</f>
        <v>3.3970990843404389</v>
      </c>
      <c r="K8" s="261">
        <f>IF('4-1-7'!L188&lt;&gt;"",'4-1-7'!L188,"")</f>
        <v>308.34267308725958</v>
      </c>
      <c r="L8" s="260">
        <f>IF('4-1-7'!M188&lt;&gt;"",'4-1-7'!M188,"")</f>
        <v>3.0101474887937387</v>
      </c>
      <c r="M8" s="261">
        <f>IF('4-1-7'!N188&lt;&gt;"",'4-1-7'!N188,"")</f>
        <v>50.944849781215815</v>
      </c>
      <c r="N8" s="260">
        <f>IF('4-1-7'!O188&lt;&gt;"",'4-1-7'!O188,"")</f>
        <v>1.3648999130262629</v>
      </c>
      <c r="O8" s="261">
        <f>IF('4-1-7'!P188&lt;&gt;"",'4-1-7'!P188,"")</f>
        <v>11.93</v>
      </c>
      <c r="P8" s="260">
        <f>IF('4-1-7'!Q188&lt;&gt;"",'4-1-7'!Q188,"")</f>
        <v>2.065023518344308</v>
      </c>
      <c r="Q8" s="261">
        <f>IF('4-1-7'!R188&lt;&gt;"",'4-1-7'!R188,"")</f>
        <v>0.75</v>
      </c>
      <c r="R8" s="260">
        <f>IF('4-1-7'!S188&lt;&gt;"",'4-1-7'!S188,"")</f>
        <v>0.59097421203438405</v>
      </c>
      <c r="S8" s="261" t="str">
        <f>IF('4-1-7'!T188&lt;&gt;"",'4-1-7'!T188,"")</f>
        <v/>
      </c>
      <c r="T8" s="260" t="str">
        <f>IF('4-1-7'!U188&lt;&gt;"",'4-1-7'!U188,"")</f>
        <v/>
      </c>
      <c r="U8" s="261">
        <f>IF('4-1-7'!V188&lt;&gt;"",'4-1-7'!V188,"")</f>
        <v>8196.3222993232139</v>
      </c>
      <c r="V8" s="90">
        <f>IF('4-1-7'!W188&lt;&gt;"",'4-1-7'!W188,"")</f>
        <v>5.5409807216964184</v>
      </c>
    </row>
    <row r="9" spans="1:22" ht="24.95" customHeight="1" x14ac:dyDescent="0.15">
      <c r="A9" s="332"/>
      <c r="B9" s="56" t="s">
        <v>76</v>
      </c>
      <c r="C9" s="94">
        <f>IF('4-1-7'!D189&lt;&gt;"",'4-1-7'!D189,"")</f>
        <v>4502.4286439111329</v>
      </c>
      <c r="D9" s="262">
        <f>IF('4-1-7'!E189&lt;&gt;"",'4-1-7'!E189,"")</f>
        <v>27.448410367361813</v>
      </c>
      <c r="E9" s="94">
        <f>IF('4-1-7'!F189&lt;&gt;"",'4-1-7'!F189,"")</f>
        <v>7430.1464885003306</v>
      </c>
      <c r="F9" s="262">
        <f>IF('4-1-7'!G189&lt;&gt;"",'4-1-7'!G189,"")</f>
        <v>20.075528349946715</v>
      </c>
      <c r="G9" s="263">
        <f>IF('4-1-7'!H189&lt;&gt;"",'4-1-7'!H189,"")</f>
        <v>3708.5631717685665</v>
      </c>
      <c r="H9" s="262">
        <f>IF('4-1-7'!I189&lt;&gt;"",'4-1-7'!I189,"")</f>
        <v>14.18085511548802</v>
      </c>
      <c r="I9" s="263">
        <f>IF('4-1-7'!J189&lt;&gt;"",'4-1-7'!J189,"")</f>
        <v>3250.8697612345618</v>
      </c>
      <c r="J9" s="262">
        <f>IF('4-1-7'!K189&lt;&gt;"",'4-1-7'!K189,"")</f>
        <v>6.0748930905638039</v>
      </c>
      <c r="K9" s="263">
        <f>IF('4-1-7'!L189&lt;&gt;"",'4-1-7'!L189,"")</f>
        <v>226.32822073647029</v>
      </c>
      <c r="L9" s="262">
        <f>IF('4-1-7'!M189&lt;&gt;"",'4-1-7'!M189,"")</f>
        <v>2.2094941270105726</v>
      </c>
      <c r="M9" s="263">
        <f>IF('4-1-7'!N189&lt;&gt;"",'4-1-7'!N189,"")</f>
        <v>55.772272355805143</v>
      </c>
      <c r="N9" s="262">
        <f>IF('4-1-7'!O189&lt;&gt;"",'4-1-7'!O189,"")</f>
        <v>1.4942348444372775</v>
      </c>
      <c r="O9" s="263">
        <f>IF('4-1-7'!P189&lt;&gt;"",'4-1-7'!P189,"")</f>
        <v>2</v>
      </c>
      <c r="P9" s="262">
        <f>IF('4-1-7'!Q189&lt;&gt;"",'4-1-7'!Q189,"")</f>
        <v>0.34619002822201306</v>
      </c>
      <c r="Q9" s="263" t="str">
        <f>IF('4-1-7'!R189&lt;&gt;"",'4-1-7'!R189,"")</f>
        <v/>
      </c>
      <c r="R9" s="262" t="str">
        <f>IF('4-1-7'!S189&lt;&gt;"",'4-1-7'!S189,"")</f>
        <v/>
      </c>
      <c r="S9" s="263" t="str">
        <f>IF('4-1-7'!T189&lt;&gt;"",'4-1-7'!T189,"")</f>
        <v/>
      </c>
      <c r="T9" s="262" t="str">
        <f>IF('4-1-7'!U189&lt;&gt;"",'4-1-7'!U189,"")</f>
        <v/>
      </c>
      <c r="U9" s="263">
        <f>IF('4-1-7'!V189&lt;&gt;"",'4-1-7'!V189,"")</f>
        <v>19176.108558506869</v>
      </c>
      <c r="V9" s="95">
        <f>IF('4-1-7'!W189&lt;&gt;"",'4-1-7'!W189,"")</f>
        <v>12.963673701388963</v>
      </c>
    </row>
    <row r="10" spans="1:22" ht="24.95" customHeight="1" x14ac:dyDescent="0.15">
      <c r="A10" s="333"/>
      <c r="B10" s="57"/>
      <c r="C10" s="100">
        <f>IF('4-1-7'!D190&lt;&gt;"",'4-1-7'!D190,"")</f>
        <v>16403.240055259641</v>
      </c>
      <c r="D10" s="264">
        <f>IF('4-1-7'!E190&lt;&gt;"",'4-1-7'!E190,"")</f>
        <v>100</v>
      </c>
      <c r="E10" s="100">
        <f>IF('4-1-7'!F190&lt;&gt;"",'4-1-7'!F190,"")</f>
        <v>37010.963591999571</v>
      </c>
      <c r="F10" s="264">
        <f>IF('4-1-7'!G190&lt;&gt;"",'4-1-7'!G190,"")</f>
        <v>100</v>
      </c>
      <c r="G10" s="265">
        <f>IF('4-1-7'!H190&lt;&gt;"",'4-1-7'!H190,"")</f>
        <v>26151.900866106127</v>
      </c>
      <c r="H10" s="264">
        <f>IF('4-1-7'!I190&lt;&gt;"",'4-1-7'!I190,"")</f>
        <v>100</v>
      </c>
      <c r="I10" s="265">
        <f>IF('4-1-7'!J190&lt;&gt;"",'4-1-7'!J190,"")</f>
        <v>53513.201183477162</v>
      </c>
      <c r="J10" s="264">
        <f>IF('4-1-7'!K190&lt;&gt;"",'4-1-7'!K190,"")</f>
        <v>100</v>
      </c>
      <c r="K10" s="265">
        <f>IF('4-1-7'!L190&lt;&gt;"",'4-1-7'!L190,"")</f>
        <v>10243.440702994332</v>
      </c>
      <c r="L10" s="264">
        <f>IF('4-1-7'!M190&lt;&gt;"",'4-1-7'!M190,"")</f>
        <v>100</v>
      </c>
      <c r="M10" s="265">
        <f>IF('4-1-7'!N190&lt;&gt;"",'4-1-7'!N190,"")</f>
        <v>3732.4971080304813</v>
      </c>
      <c r="N10" s="264">
        <f>IF('4-1-7'!O190&lt;&gt;"",'4-1-7'!O190,"")</f>
        <v>100</v>
      </c>
      <c r="O10" s="265">
        <f>IF('4-1-7'!P190&lt;&gt;"",'4-1-7'!P190,"")</f>
        <v>577.71739130434798</v>
      </c>
      <c r="P10" s="264">
        <f>IF('4-1-7'!Q190&lt;&gt;"",'4-1-7'!Q190,"")</f>
        <v>100</v>
      </c>
      <c r="Q10" s="265">
        <f>IF('4-1-7'!R190&lt;&gt;"",'4-1-7'!R190,"")</f>
        <v>126.90909090909089</v>
      </c>
      <c r="R10" s="264">
        <f>IF('4-1-7'!S190&lt;&gt;"",'4-1-7'!S190,"")</f>
        <v>100</v>
      </c>
      <c r="S10" s="265">
        <f>IF('4-1-7'!T190&lt;&gt;"",'4-1-7'!T190,"")</f>
        <v>161.99999999999997</v>
      </c>
      <c r="T10" s="264">
        <f>IF('4-1-7'!U190&lt;&gt;"",'4-1-7'!U190,"")</f>
        <v>100</v>
      </c>
      <c r="U10" s="265">
        <f>IF('4-1-7'!V190&lt;&gt;"",'4-1-7'!V190,"")</f>
        <v>147921.86999008074</v>
      </c>
      <c r="V10" s="101">
        <f>IF('4-1-7'!W190&lt;&gt;"",'4-1-7'!W190,"")</f>
        <v>100</v>
      </c>
    </row>
    <row r="11" spans="1:22" ht="24.95" customHeight="1" x14ac:dyDescent="0.15">
      <c r="A11" s="331" t="s">
        <v>77</v>
      </c>
      <c r="B11" s="54" t="s">
        <v>18</v>
      </c>
      <c r="C11" s="114"/>
      <c r="D11" s="266">
        <f>IF(AND(ISNUMBER(D6),ISNUMBER(D16)),D6-D16,"")</f>
        <v>-5.1937609368263296</v>
      </c>
      <c r="E11" s="114"/>
      <c r="F11" s="266">
        <f>IF(AND(ISNUMBER(F6),ISNUMBER(F16)),F6-F16,"")</f>
        <v>-4.0020129497586652</v>
      </c>
      <c r="G11" s="114"/>
      <c r="H11" s="266">
        <f>IF(AND(ISNUMBER(H6),ISNUMBER(H16)),H6-H16,"")</f>
        <v>2.573444591730734</v>
      </c>
      <c r="I11" s="114"/>
      <c r="J11" s="266">
        <f>IF(AND(ISNUMBER(J6),ISNUMBER(J16)),J6-J16,"")</f>
        <v>-0.56634133911637718</v>
      </c>
      <c r="K11" s="114"/>
      <c r="L11" s="266">
        <f>IF(AND(ISNUMBER(L6),ISNUMBER(L16)),L6-L16,"")</f>
        <v>-1.4101435815008045</v>
      </c>
      <c r="M11" s="114"/>
      <c r="N11" s="266">
        <f>IF(AND(ISNUMBER(N6),ISNUMBER(N16)),N6-N16,"")</f>
        <v>-0.87942998855700694</v>
      </c>
      <c r="O11" s="114"/>
      <c r="P11" s="266">
        <f>IF(AND(ISNUMBER(P6),ISNUMBER(P16)),P6-P16,"")</f>
        <v>-0.61929308522530846</v>
      </c>
      <c r="Q11" s="114"/>
      <c r="R11" s="266">
        <f>IF(AND(ISNUMBER(R6),ISNUMBER(R16)),R6-R16,"")</f>
        <v>5.5870229121882744</v>
      </c>
      <c r="S11" s="114"/>
      <c r="T11" s="266">
        <f>IF(AND(ISNUMBER(T6),ISNUMBER(T16)),T6-T16,"")</f>
        <v>0.97560493436660067</v>
      </c>
      <c r="U11" s="114"/>
      <c r="V11" s="267">
        <f>IF(AND(ISNUMBER(V6),ISNUMBER(V16)),V6-V16,"")</f>
        <v>-1.2629894716458523</v>
      </c>
    </row>
    <row r="12" spans="1:22" ht="24.95" customHeight="1" x14ac:dyDescent="0.15">
      <c r="A12" s="332"/>
      <c r="B12" s="55" t="s">
        <v>83</v>
      </c>
      <c r="C12" s="89"/>
      <c r="D12" s="268">
        <f>IF(AND(ISNUMBER(D7),ISNUMBER(D17)),D7-D17,"")</f>
        <v>2.9754357337075472</v>
      </c>
      <c r="E12" s="89"/>
      <c r="F12" s="268">
        <f>IF(AND(ISNUMBER(F7),ISNUMBER(F17)),F7-F17,"")</f>
        <v>-2.0007834254251753</v>
      </c>
      <c r="G12" s="89"/>
      <c r="H12" s="268">
        <f>IF(AND(ISNUMBER(H7),ISNUMBER(H17)),H7-H17,"")</f>
        <v>-2.1267797351645905</v>
      </c>
      <c r="I12" s="89"/>
      <c r="J12" s="268">
        <f>IF(AND(ISNUMBER(J7),ISNUMBER(J17)),J7-J17,"")</f>
        <v>-0.16364602532981998</v>
      </c>
      <c r="K12" s="89"/>
      <c r="L12" s="268">
        <f>IF(AND(ISNUMBER(L7),ISNUMBER(L17)),L7-L17,"")</f>
        <v>1.4085911431099101</v>
      </c>
      <c r="M12" s="89"/>
      <c r="N12" s="268">
        <f>IF(AND(ISNUMBER(N7),ISNUMBER(N17)),N7-N17,"")</f>
        <v>0.55182928950610677</v>
      </c>
      <c r="O12" s="89"/>
      <c r="P12" s="268">
        <f>IF(AND(ISNUMBER(P7),ISNUMBER(P17)),P7-P17,"")</f>
        <v>0.10852396871183245</v>
      </c>
      <c r="Q12" s="89"/>
      <c r="R12" s="268">
        <f>IF(AND(ISNUMBER(R7),ISNUMBER(R17)),R7-R17,"")</f>
        <v>-1.4791786078562252</v>
      </c>
      <c r="S12" s="89"/>
      <c r="T12" s="268" t="str">
        <f>IF(AND(ISNUMBER(T7),ISNUMBER(T17)),T7-T17,"")</f>
        <v/>
      </c>
      <c r="U12" s="89"/>
      <c r="V12" s="269">
        <f>IF(AND(ISNUMBER(V7),ISNUMBER(V17)),V7-V17,"")</f>
        <v>-0.38942642308834863</v>
      </c>
    </row>
    <row r="13" spans="1:22" ht="24.95" customHeight="1" x14ac:dyDescent="0.15">
      <c r="A13" s="332"/>
      <c r="B13" s="55" t="s">
        <v>92</v>
      </c>
      <c r="C13" s="89"/>
      <c r="D13" s="268">
        <f>IF(AND(ISNUMBER(D8),ISNUMBER(D18)),D8-D18,"")</f>
        <v>2.4211993757195502</v>
      </c>
      <c r="E13" s="89"/>
      <c r="F13" s="268">
        <f>IF(AND(ISNUMBER(F8),ISNUMBER(F18)),F8-F18,"")</f>
        <v>3.7375258331409711</v>
      </c>
      <c r="G13" s="89"/>
      <c r="H13" s="268">
        <f>IF(AND(ISNUMBER(H8),ISNUMBER(H18)),H8-H18,"")</f>
        <v>-1.816472476881553</v>
      </c>
      <c r="I13" s="89"/>
      <c r="J13" s="268">
        <f>IF(AND(ISNUMBER(J8),ISNUMBER(J18)),J8-J18,"")</f>
        <v>-0.2292490134402283</v>
      </c>
      <c r="K13" s="89"/>
      <c r="L13" s="268">
        <f>IF(AND(ISNUMBER(L8),ISNUMBER(L18)),L8-L18,"")</f>
        <v>1.2444503825610762</v>
      </c>
      <c r="M13" s="89"/>
      <c r="N13" s="268">
        <f>IF(AND(ISNUMBER(N8),ISNUMBER(N18)),N8-N18,"")</f>
        <v>0.28290942398642671</v>
      </c>
      <c r="O13" s="89"/>
      <c r="P13" s="268">
        <f>IF(AND(ISNUMBER(P8),ISNUMBER(P18)),P8-P18,"")</f>
        <v>0.49486590353321147</v>
      </c>
      <c r="Q13" s="89"/>
      <c r="R13" s="268">
        <f>IF(AND(ISNUMBER(R8),ISNUMBER(R18)),R8-R18,"")</f>
        <v>-2.2949448272838429</v>
      </c>
      <c r="S13" s="89"/>
      <c r="T13" s="268" t="str">
        <f>IF(AND(ISNUMBER(T8),ISNUMBER(T18)),T8-T18,"")</f>
        <v/>
      </c>
      <c r="U13" s="89"/>
      <c r="V13" s="269">
        <f>IF(AND(ISNUMBER(V8),ISNUMBER(V18)),V8-V18,"")</f>
        <v>0.98113950578553055</v>
      </c>
    </row>
    <row r="14" spans="1:22" ht="24.95" customHeight="1" x14ac:dyDescent="0.15">
      <c r="A14" s="332"/>
      <c r="B14" s="56" t="s">
        <v>76</v>
      </c>
      <c r="C14" s="94"/>
      <c r="D14" s="270">
        <f>IF(AND(ISNUMBER(D9),ISNUMBER(D19)),D9-D19,"")</f>
        <v>-0.20287417260081853</v>
      </c>
      <c r="E14" s="94"/>
      <c r="F14" s="270">
        <f>IF(AND(ISNUMBER(F9),ISNUMBER(F19)),F9-F19,"")</f>
        <v>2.2652705420428418</v>
      </c>
      <c r="G14" s="94"/>
      <c r="H14" s="270">
        <f>IF(AND(ISNUMBER(H9),ISNUMBER(H19)),H9-H19,"")</f>
        <v>1.3698076203154272</v>
      </c>
      <c r="I14" s="94"/>
      <c r="J14" s="270">
        <f>IF(AND(ISNUMBER(J9),ISNUMBER(J19)),J9-J19,"")</f>
        <v>0.95923637788646943</v>
      </c>
      <c r="K14" s="94"/>
      <c r="L14" s="270">
        <f>IF(AND(ISNUMBER(L9),ISNUMBER(L19)),L9-L19,"")</f>
        <v>-1.2428979441700947</v>
      </c>
      <c r="M14" s="94"/>
      <c r="N14" s="270">
        <f>IF(AND(ISNUMBER(N9),ISNUMBER(N19)),N9-N19,"")</f>
        <v>4.4691275064483227E-2</v>
      </c>
      <c r="O14" s="94"/>
      <c r="P14" s="270">
        <f>IF(AND(ISNUMBER(P9),ISNUMBER(P19)),P9-P19,"")</f>
        <v>1.5903212980248049E-2</v>
      </c>
      <c r="Q14" s="94"/>
      <c r="R14" s="270" t="str">
        <f>IF(AND(ISNUMBER(R9),ISNUMBER(R19)),R9-R19,"")</f>
        <v/>
      </c>
      <c r="S14" s="94"/>
      <c r="T14" s="270" t="str">
        <f>IF(AND(ISNUMBER(T9),ISNUMBER(T19)),T9-T19,"")</f>
        <v/>
      </c>
      <c r="U14" s="94"/>
      <c r="V14" s="271">
        <f>IF(AND(ISNUMBER(V9),ISNUMBER(V19)),V9-V19,"")</f>
        <v>0.67127638894869612</v>
      </c>
    </row>
    <row r="15" spans="1:22" ht="24.95" customHeight="1" x14ac:dyDescent="0.15">
      <c r="A15" s="333"/>
      <c r="B15" s="57"/>
      <c r="C15" s="272" t="s">
        <v>81</v>
      </c>
      <c r="D15" s="273" t="s">
        <v>80</v>
      </c>
      <c r="E15" s="272" t="s">
        <v>80</v>
      </c>
      <c r="F15" s="273" t="s">
        <v>81</v>
      </c>
      <c r="G15" s="272" t="s">
        <v>80</v>
      </c>
      <c r="H15" s="273" t="s">
        <v>81</v>
      </c>
      <c r="I15" s="272" t="s">
        <v>80</v>
      </c>
      <c r="J15" s="273" t="s">
        <v>188</v>
      </c>
      <c r="K15" s="272" t="s">
        <v>80</v>
      </c>
      <c r="L15" s="273" t="s">
        <v>81</v>
      </c>
      <c r="M15" s="272" t="s">
        <v>81</v>
      </c>
      <c r="N15" s="273" t="s">
        <v>80</v>
      </c>
      <c r="O15" s="272" t="s">
        <v>81</v>
      </c>
      <c r="P15" s="273" t="s">
        <v>81</v>
      </c>
      <c r="Q15" s="272" t="s">
        <v>81</v>
      </c>
      <c r="R15" s="273" t="s">
        <v>80</v>
      </c>
      <c r="S15" s="272" t="s">
        <v>81</v>
      </c>
      <c r="T15" s="273" t="s">
        <v>189</v>
      </c>
      <c r="U15" s="272" t="s">
        <v>137</v>
      </c>
      <c r="V15" s="274" t="s">
        <v>81</v>
      </c>
    </row>
    <row r="16" spans="1:22" ht="24.95" customHeight="1" x14ac:dyDescent="0.15">
      <c r="A16" s="331" t="s">
        <v>138</v>
      </c>
      <c r="B16" s="54" t="s">
        <v>18</v>
      </c>
      <c r="C16" s="114">
        <v>15355.080747074222</v>
      </c>
      <c r="D16" s="258">
        <v>64.350661946420729</v>
      </c>
      <c r="E16" s="114">
        <v>28700.322165989142</v>
      </c>
      <c r="F16" s="258">
        <v>69.021673066911035</v>
      </c>
      <c r="G16" s="259">
        <v>17481.719327571071</v>
      </c>
      <c r="H16" s="258">
        <v>72.788848382548593</v>
      </c>
      <c r="I16" s="259">
        <v>54553.180166058897</v>
      </c>
      <c r="J16" s="258">
        <v>85.310504840361503</v>
      </c>
      <c r="K16" s="259">
        <v>10011.34488080439</v>
      </c>
      <c r="L16" s="258">
        <v>90.948732080958095</v>
      </c>
      <c r="M16" s="259">
        <v>3617.1492658586963</v>
      </c>
      <c r="N16" s="258">
        <v>95.200253040876021</v>
      </c>
      <c r="O16" s="259">
        <v>580.81386554621884</v>
      </c>
      <c r="P16" s="258">
        <v>95.917580949759653</v>
      </c>
      <c r="Q16" s="259">
        <v>133.12892720306513</v>
      </c>
      <c r="R16" s="258">
        <v>92.826677887087854</v>
      </c>
      <c r="S16" s="259">
        <v>177.6258865248227</v>
      </c>
      <c r="T16" s="258">
        <v>99.024395065633399</v>
      </c>
      <c r="U16" s="259">
        <v>130610.36523263053</v>
      </c>
      <c r="V16" s="115">
        <v>77.219197303041611</v>
      </c>
    </row>
    <row r="17" spans="1:22" ht="24.95" customHeight="1" x14ac:dyDescent="0.15">
      <c r="A17" s="332"/>
      <c r="B17" s="55" t="s">
        <v>83</v>
      </c>
      <c r="C17" s="89">
        <v>777.10334952501557</v>
      </c>
      <c r="D17" s="260">
        <v>3.2567145537312747</v>
      </c>
      <c r="E17" s="89">
        <v>3228.9501855029889</v>
      </c>
      <c r="F17" s="260">
        <v>7.765332485265084</v>
      </c>
      <c r="G17" s="261">
        <v>1691.8038739280328</v>
      </c>
      <c r="H17" s="260">
        <v>7.0441844629172268</v>
      </c>
      <c r="I17" s="261">
        <v>3803.2187614160553</v>
      </c>
      <c r="J17" s="260">
        <v>5.947490349180458</v>
      </c>
      <c r="K17" s="261">
        <v>421.94402818118408</v>
      </c>
      <c r="L17" s="260">
        <v>3.8331787416285046</v>
      </c>
      <c r="M17" s="261">
        <v>86.181122072191698</v>
      </c>
      <c r="N17" s="260">
        <v>2.2682129007113478</v>
      </c>
      <c r="O17" s="261">
        <v>13.212605042016806</v>
      </c>
      <c r="P17" s="260">
        <v>2.1819746201875088</v>
      </c>
      <c r="Q17" s="261">
        <v>3.548850574712644</v>
      </c>
      <c r="R17" s="260">
        <v>2.4745035965457141</v>
      </c>
      <c r="S17" s="261">
        <v>1.75</v>
      </c>
      <c r="T17" s="260">
        <v>0.97560493436659812</v>
      </c>
      <c r="U17" s="261">
        <v>10027.712776242199</v>
      </c>
      <c r="V17" s="90">
        <v>5.9285641686072355</v>
      </c>
    </row>
    <row r="18" spans="1:22" ht="24.95" customHeight="1" x14ac:dyDescent="0.15">
      <c r="A18" s="332"/>
      <c r="B18" s="55" t="s">
        <v>84</v>
      </c>
      <c r="C18" s="89">
        <v>1131.3580991428896</v>
      </c>
      <c r="D18" s="260">
        <v>4.7413389598854012</v>
      </c>
      <c r="E18" s="89">
        <v>2246.5448206881429</v>
      </c>
      <c r="F18" s="260">
        <v>5.4027366399200556</v>
      </c>
      <c r="G18" s="261">
        <v>1766.673408614502</v>
      </c>
      <c r="H18" s="260">
        <v>7.355919659361577</v>
      </c>
      <c r="I18" s="261">
        <v>2318.9268601008012</v>
      </c>
      <c r="J18" s="260">
        <v>3.6263480977806672</v>
      </c>
      <c r="K18" s="261">
        <v>194.36227730803648</v>
      </c>
      <c r="L18" s="260">
        <v>1.7656971062326625</v>
      </c>
      <c r="M18" s="261">
        <v>41.110406517681263</v>
      </c>
      <c r="N18" s="260">
        <v>1.0819904890398362</v>
      </c>
      <c r="O18" s="261">
        <v>9.5078431372549019</v>
      </c>
      <c r="P18" s="260">
        <v>1.5701576148110965</v>
      </c>
      <c r="Q18" s="261">
        <v>4.1388888888888893</v>
      </c>
      <c r="R18" s="260">
        <v>2.8859190393182268</v>
      </c>
      <c r="S18" s="261" t="s">
        <v>85</v>
      </c>
      <c r="T18" s="260" t="s">
        <v>85</v>
      </c>
      <c r="U18" s="261">
        <v>7712.6226043981978</v>
      </c>
      <c r="V18" s="90">
        <v>4.5598412159108879</v>
      </c>
    </row>
    <row r="19" spans="1:22" ht="24.95" customHeight="1" x14ac:dyDescent="0.15">
      <c r="A19" s="332"/>
      <c r="B19" s="56" t="s">
        <v>76</v>
      </c>
      <c r="C19" s="94">
        <v>6598.0316911886466</v>
      </c>
      <c r="D19" s="262">
        <v>27.651284539962631</v>
      </c>
      <c r="E19" s="94">
        <v>7405.7917496528298</v>
      </c>
      <c r="F19" s="262">
        <v>17.810257807903874</v>
      </c>
      <c r="G19" s="263">
        <v>3076.8330806080558</v>
      </c>
      <c r="H19" s="262">
        <v>12.811047495172593</v>
      </c>
      <c r="I19" s="263">
        <v>3271.2893076487931</v>
      </c>
      <c r="J19" s="262">
        <v>5.1156567126773345</v>
      </c>
      <c r="K19" s="263">
        <v>380.02825215394842</v>
      </c>
      <c r="L19" s="262">
        <v>3.4523920711806673</v>
      </c>
      <c r="M19" s="263">
        <v>55.07564623316415</v>
      </c>
      <c r="N19" s="262">
        <v>1.4495435693727943</v>
      </c>
      <c r="O19" s="263">
        <v>2</v>
      </c>
      <c r="P19" s="262">
        <v>0.33028681524176501</v>
      </c>
      <c r="Q19" s="263">
        <v>2.6</v>
      </c>
      <c r="R19" s="262">
        <v>1.8128994770482283</v>
      </c>
      <c r="S19" s="263" t="s">
        <v>85</v>
      </c>
      <c r="T19" s="262" t="s">
        <v>85</v>
      </c>
      <c r="U19" s="263">
        <v>20791.649727485434</v>
      </c>
      <c r="V19" s="95">
        <v>12.292397312440267</v>
      </c>
    </row>
    <row r="20" spans="1:22" ht="24.95" customHeight="1" x14ac:dyDescent="0.15">
      <c r="A20" s="333"/>
      <c r="B20" s="57"/>
      <c r="C20" s="100">
        <v>23861.573886930764</v>
      </c>
      <c r="D20" s="264">
        <v>100</v>
      </c>
      <c r="E20" s="100">
        <v>41581.608921833082</v>
      </c>
      <c r="F20" s="264">
        <v>100</v>
      </c>
      <c r="G20" s="265">
        <v>24017.029690721665</v>
      </c>
      <c r="H20" s="264">
        <v>100</v>
      </c>
      <c r="I20" s="265">
        <v>63946.615095224566</v>
      </c>
      <c r="J20" s="264">
        <v>100</v>
      </c>
      <c r="K20" s="265">
        <v>11007.679438447567</v>
      </c>
      <c r="L20" s="264">
        <v>100</v>
      </c>
      <c r="M20" s="265">
        <v>3799.5164406817335</v>
      </c>
      <c r="N20" s="264">
        <v>100</v>
      </c>
      <c r="O20" s="265">
        <v>605.53431372549039</v>
      </c>
      <c r="P20" s="264">
        <v>100</v>
      </c>
      <c r="Q20" s="265">
        <v>143.41666666666663</v>
      </c>
      <c r="R20" s="264">
        <v>100</v>
      </c>
      <c r="S20" s="265">
        <v>179.3758865248227</v>
      </c>
      <c r="T20" s="264">
        <v>100</v>
      </c>
      <c r="U20" s="265">
        <v>169142.35034075635</v>
      </c>
      <c r="V20" s="101">
        <v>100</v>
      </c>
    </row>
    <row r="21" spans="1:22" ht="24.95" customHeight="1" x14ac:dyDescent="0.15">
      <c r="A21" s="331" t="s">
        <v>77</v>
      </c>
      <c r="B21" s="54" t="s">
        <v>18</v>
      </c>
      <c r="C21" s="114"/>
      <c r="D21" s="266">
        <f>IF(AND(ISNUMBER(D16),ISNUMBER(D26)),D16-D26,"")</f>
        <v>4.350661946420729</v>
      </c>
      <c r="E21" s="114"/>
      <c r="F21" s="266">
        <f>IF(AND(ISNUMBER(F16),ISNUMBER(F26)),F16-F26,"")</f>
        <v>-3.4783269330889652</v>
      </c>
      <c r="G21" s="114"/>
      <c r="H21" s="266">
        <f>IF(AND(ISNUMBER(H16),ISNUMBER(H26)),H16-H26,"")</f>
        <v>5.5888483825485906</v>
      </c>
      <c r="I21" s="114"/>
      <c r="J21" s="266">
        <f>IF(AND(ISNUMBER(J16),ISNUMBER(J26)),J16-J26,"")</f>
        <v>-0.78949515963849137</v>
      </c>
      <c r="K21" s="114"/>
      <c r="L21" s="266">
        <f>IF(AND(ISNUMBER(L16),ISNUMBER(L26)),L16-L26,"")</f>
        <v>1.5487320809580893</v>
      </c>
      <c r="M21" s="114"/>
      <c r="N21" s="266">
        <f>IF(AND(ISNUMBER(N16),ISNUMBER(N26)),N16-N26,"")</f>
        <v>0.80025304087601512</v>
      </c>
      <c r="O21" s="114"/>
      <c r="P21" s="266">
        <f>IF(AND(ISNUMBER(P16),ISNUMBER(P26)),P16-P26,"")</f>
        <v>-0.18241905024034111</v>
      </c>
      <c r="Q21" s="114"/>
      <c r="R21" s="266">
        <f>IF(AND(ISNUMBER(R16),ISNUMBER(R26)),R16-R26,"")</f>
        <v>-4.9733221129121432</v>
      </c>
      <c r="S21" s="114"/>
      <c r="T21" s="266">
        <f>IF(AND(ISNUMBER(T16),ISNUMBER(T26)),T16-T26,"")</f>
        <v>0.22439506563340217</v>
      </c>
      <c r="U21" s="114"/>
      <c r="V21" s="267">
        <f>IF(AND(ISNUMBER(V16),ISNUMBER(V26)),V16-V26,"")</f>
        <v>0.3191973030416051</v>
      </c>
    </row>
    <row r="22" spans="1:22" ht="24.95" customHeight="1" x14ac:dyDescent="0.15">
      <c r="A22" s="332"/>
      <c r="B22" s="55" t="s">
        <v>83</v>
      </c>
      <c r="C22" s="89"/>
      <c r="D22" s="268">
        <f>IF(AND(ISNUMBER(D17),ISNUMBER(D27)),D17-D27,"")</f>
        <v>0.65671455373127463</v>
      </c>
      <c r="E22" s="89"/>
      <c r="F22" s="268">
        <f>IF(AND(ISNUMBER(F17),ISNUMBER(F27)),F17-F27,"")</f>
        <v>3.3653324852650837</v>
      </c>
      <c r="G22" s="89"/>
      <c r="H22" s="268">
        <f>IF(AND(ISNUMBER(H17),ISNUMBER(H27)),H17-H27,"")</f>
        <v>0.54418446291722677</v>
      </c>
      <c r="I22" s="89"/>
      <c r="J22" s="268">
        <f>IF(AND(ISNUMBER(J17),ISNUMBER(J27)),J17-J27,"")</f>
        <v>1.447490349180458</v>
      </c>
      <c r="K22" s="89"/>
      <c r="L22" s="268">
        <f>IF(AND(ISNUMBER(L17),ISNUMBER(L27)),L17-L27,"")</f>
        <v>-0.8668212583714956</v>
      </c>
      <c r="M22" s="89"/>
      <c r="N22" s="268">
        <f>IF(AND(ISNUMBER(N17),ISNUMBER(N27)),N17-N27,"")</f>
        <v>-0.43178709928865233</v>
      </c>
      <c r="O22" s="89"/>
      <c r="P22" s="268">
        <f>IF(AND(ISNUMBER(P17),ISNUMBER(P27)),P17-P27,"")</f>
        <v>8.1974620187508673E-2</v>
      </c>
      <c r="Q22" s="89"/>
      <c r="R22" s="268">
        <f>IF(AND(ISNUMBER(R17),ISNUMBER(R27)),R17-R27,"")</f>
        <v>1.874503596545714</v>
      </c>
      <c r="S22" s="89"/>
      <c r="T22" s="268">
        <f>IF(AND(ISNUMBER(T17),ISNUMBER(T27)),T17-T27,"")</f>
        <v>-0.22439506563340184</v>
      </c>
      <c r="U22" s="89"/>
      <c r="V22" s="269">
        <f>IF(AND(ISNUMBER(V17),ISNUMBER(V27)),V17-V27,"")</f>
        <v>1.5285641686072351</v>
      </c>
    </row>
    <row r="23" spans="1:22" ht="24.95" customHeight="1" x14ac:dyDescent="0.15">
      <c r="A23" s="332"/>
      <c r="B23" s="55" t="s">
        <v>122</v>
      </c>
      <c r="C23" s="89"/>
      <c r="D23" s="268">
        <f>IF(AND(ISNUMBER(D18),ISNUMBER(D28)),D18-D28,"")</f>
        <v>-3.7586610401145988</v>
      </c>
      <c r="E23" s="89"/>
      <c r="F23" s="268">
        <f>IF(AND(ISNUMBER(F18),ISNUMBER(F28)),F18-F28,"")</f>
        <v>-2.8972633600799451</v>
      </c>
      <c r="G23" s="89"/>
      <c r="H23" s="268">
        <f>IF(AND(ISNUMBER(H18),ISNUMBER(H28)),H18-H28,"")</f>
        <v>-2.4440803406384237</v>
      </c>
      <c r="I23" s="89"/>
      <c r="J23" s="268">
        <f>IF(AND(ISNUMBER(J18),ISNUMBER(J28)),J18-J28,"")</f>
        <v>1.0263480977806672</v>
      </c>
      <c r="K23" s="89"/>
      <c r="L23" s="268">
        <f>IF(AND(ISNUMBER(L18),ISNUMBER(L28)),L18-L28,"")</f>
        <v>-0.93430289376733766</v>
      </c>
      <c r="M23" s="89"/>
      <c r="N23" s="268">
        <f>IF(AND(ISNUMBER(N18),ISNUMBER(N28)),N18-N28,"")</f>
        <v>-0.5180095109601639</v>
      </c>
      <c r="O23" s="89"/>
      <c r="P23" s="268">
        <f>IF(AND(ISNUMBER(P18),ISNUMBER(P28)),P18-P28,"")</f>
        <v>0.87015761481109655</v>
      </c>
      <c r="Q23" s="89"/>
      <c r="R23" s="268" t="str">
        <f>IF(AND(ISNUMBER(R18),ISNUMBER(R28)),R18-R28,"")</f>
        <v/>
      </c>
      <c r="S23" s="89"/>
      <c r="T23" s="268" t="str">
        <f>IF(AND(ISNUMBER(T18),ISNUMBER(T28)),T18-T28,"")</f>
        <v/>
      </c>
      <c r="U23" s="89"/>
      <c r="V23" s="269">
        <f>IF(AND(ISNUMBER(V18),ISNUMBER(V28)),V18-V28,"")</f>
        <v>-1.240158784089112</v>
      </c>
    </row>
    <row r="24" spans="1:22" ht="24.95" customHeight="1" x14ac:dyDescent="0.15">
      <c r="A24" s="332"/>
      <c r="B24" s="56" t="s">
        <v>76</v>
      </c>
      <c r="C24" s="94"/>
      <c r="D24" s="270">
        <f>IF(AND(ISNUMBER(D19),ISNUMBER(D29)),D19-D29,"")</f>
        <v>-1.2487154600373671</v>
      </c>
      <c r="E24" s="94"/>
      <c r="F24" s="270">
        <f>IF(AND(ISNUMBER(F19),ISNUMBER(F29)),F19-F29,"")</f>
        <v>3.0102578079038729</v>
      </c>
      <c r="G24" s="94"/>
      <c r="H24" s="270">
        <f>IF(AND(ISNUMBER(H19),ISNUMBER(H29)),H19-H29,"")</f>
        <v>-3.688952504827407</v>
      </c>
      <c r="I24" s="94"/>
      <c r="J24" s="270">
        <f>IF(AND(ISNUMBER(J19),ISNUMBER(J29)),J19-J29,"")</f>
        <v>-1.6843432873226654</v>
      </c>
      <c r="K24" s="94"/>
      <c r="L24" s="270">
        <f>IF(AND(ISNUMBER(L19),ISNUMBER(L29)),L19-L29,"")</f>
        <v>0.35239207118066718</v>
      </c>
      <c r="M24" s="94"/>
      <c r="N24" s="270">
        <f>IF(AND(ISNUMBER(N19),ISNUMBER(N29)),N19-N29,"")</f>
        <v>0.14954356937279423</v>
      </c>
      <c r="O24" s="94"/>
      <c r="P24" s="270">
        <f>IF(AND(ISNUMBER(P19),ISNUMBER(P29)),P19-P29,"")</f>
        <v>-0.86971318475823489</v>
      </c>
      <c r="Q24" s="94"/>
      <c r="R24" s="270">
        <f>IF(AND(ISNUMBER(R19),ISNUMBER(R29)),R19-R29,"")</f>
        <v>0.2128994770482282</v>
      </c>
      <c r="S24" s="94"/>
      <c r="T24" s="270" t="str">
        <f>IF(AND(ISNUMBER(T19),ISNUMBER(T29)),T19-T29,"")</f>
        <v/>
      </c>
      <c r="U24" s="94"/>
      <c r="V24" s="271">
        <f>IF(AND(ISNUMBER(V19),ISNUMBER(V29)),V19-V29,"")</f>
        <v>-0.60760268755973357</v>
      </c>
    </row>
    <row r="25" spans="1:22" ht="24.95" customHeight="1" x14ac:dyDescent="0.15">
      <c r="A25" s="333"/>
      <c r="B25" s="57"/>
      <c r="C25" s="272" t="s">
        <v>81</v>
      </c>
      <c r="D25" s="273" t="s">
        <v>81</v>
      </c>
      <c r="E25" s="272" t="s">
        <v>80</v>
      </c>
      <c r="F25" s="273" t="s">
        <v>81</v>
      </c>
      <c r="G25" s="272" t="s">
        <v>81</v>
      </c>
      <c r="H25" s="273" t="s">
        <v>80</v>
      </c>
      <c r="I25" s="272" t="s">
        <v>80</v>
      </c>
      <c r="J25" s="273" t="s">
        <v>81</v>
      </c>
      <c r="K25" s="272" t="s">
        <v>80</v>
      </c>
      <c r="L25" s="273" t="s">
        <v>81</v>
      </c>
      <c r="M25" s="272" t="s">
        <v>80</v>
      </c>
      <c r="N25" s="273" t="s">
        <v>188</v>
      </c>
      <c r="O25" s="272" t="s">
        <v>80</v>
      </c>
      <c r="P25" s="273" t="s">
        <v>81</v>
      </c>
      <c r="Q25" s="272" t="s">
        <v>81</v>
      </c>
      <c r="R25" s="273" t="s">
        <v>80</v>
      </c>
      <c r="S25" s="272" t="s">
        <v>81</v>
      </c>
      <c r="T25" s="273" t="s">
        <v>81</v>
      </c>
      <c r="U25" s="272" t="s">
        <v>81</v>
      </c>
      <c r="V25" s="274" t="s">
        <v>80</v>
      </c>
    </row>
    <row r="26" spans="1:22" ht="24.95" customHeight="1" x14ac:dyDescent="0.15">
      <c r="A26" s="331" t="s">
        <v>173</v>
      </c>
      <c r="B26" s="54" t="s">
        <v>18</v>
      </c>
      <c r="C26" s="114">
        <v>14862.58</v>
      </c>
      <c r="D26" s="258">
        <v>60</v>
      </c>
      <c r="E26" s="114">
        <v>29584.57</v>
      </c>
      <c r="F26" s="258">
        <v>72.5</v>
      </c>
      <c r="G26" s="259">
        <v>15076.36</v>
      </c>
      <c r="H26" s="258">
        <v>67.2</v>
      </c>
      <c r="I26" s="259">
        <v>55450.720000000001</v>
      </c>
      <c r="J26" s="258">
        <v>86.1</v>
      </c>
      <c r="K26" s="259">
        <v>9883.01</v>
      </c>
      <c r="L26" s="258">
        <v>89.4</v>
      </c>
      <c r="M26" s="259">
        <v>3518.73</v>
      </c>
      <c r="N26" s="258">
        <v>94.4</v>
      </c>
      <c r="O26" s="259">
        <v>584.42999999999995</v>
      </c>
      <c r="P26" s="258">
        <v>96.1</v>
      </c>
      <c r="Q26" s="259">
        <v>155.44</v>
      </c>
      <c r="R26" s="258">
        <v>97.8</v>
      </c>
      <c r="S26" s="259">
        <v>183.75</v>
      </c>
      <c r="T26" s="258">
        <v>98.8</v>
      </c>
      <c r="U26" s="259">
        <v>129299.59</v>
      </c>
      <c r="V26" s="115">
        <v>76.900000000000006</v>
      </c>
    </row>
    <row r="27" spans="1:22" ht="24.95" customHeight="1" x14ac:dyDescent="0.15">
      <c r="A27" s="332"/>
      <c r="B27" s="55" t="s">
        <v>78</v>
      </c>
      <c r="C27" s="89">
        <v>644.19000000000005</v>
      </c>
      <c r="D27" s="260">
        <v>2.6</v>
      </c>
      <c r="E27" s="89">
        <v>1778.5</v>
      </c>
      <c r="F27" s="260">
        <v>4.4000000000000004</v>
      </c>
      <c r="G27" s="261">
        <v>1456.48</v>
      </c>
      <c r="H27" s="260">
        <v>6.5</v>
      </c>
      <c r="I27" s="261">
        <v>2897.74</v>
      </c>
      <c r="J27" s="260">
        <v>4.5</v>
      </c>
      <c r="K27" s="261">
        <v>523.58000000000004</v>
      </c>
      <c r="L27" s="260">
        <v>4.7</v>
      </c>
      <c r="M27" s="261">
        <v>101.89</v>
      </c>
      <c r="N27" s="260">
        <v>2.7</v>
      </c>
      <c r="O27" s="261">
        <v>12.49</v>
      </c>
      <c r="P27" s="260">
        <v>2.1</v>
      </c>
      <c r="Q27" s="261">
        <v>1</v>
      </c>
      <c r="R27" s="260">
        <v>0.6</v>
      </c>
      <c r="S27" s="261">
        <v>2.25</v>
      </c>
      <c r="T27" s="260">
        <v>1.2</v>
      </c>
      <c r="U27" s="261">
        <v>7418.11</v>
      </c>
      <c r="V27" s="90">
        <v>4.4000000000000004</v>
      </c>
    </row>
    <row r="28" spans="1:22" ht="24.95" customHeight="1" x14ac:dyDescent="0.15">
      <c r="A28" s="332"/>
      <c r="B28" s="55" t="s">
        <v>84</v>
      </c>
      <c r="C28" s="89">
        <v>2094.73</v>
      </c>
      <c r="D28" s="260">
        <v>8.5</v>
      </c>
      <c r="E28" s="89">
        <v>3385.55</v>
      </c>
      <c r="F28" s="260">
        <v>8.3000000000000007</v>
      </c>
      <c r="G28" s="261">
        <v>2194.15</v>
      </c>
      <c r="H28" s="260">
        <v>9.8000000000000007</v>
      </c>
      <c r="I28" s="261">
        <v>1660.12</v>
      </c>
      <c r="J28" s="260">
        <v>2.6</v>
      </c>
      <c r="K28" s="261">
        <v>299.02999999999997</v>
      </c>
      <c r="L28" s="260">
        <v>2.7</v>
      </c>
      <c r="M28" s="261">
        <v>59.26</v>
      </c>
      <c r="N28" s="260">
        <v>1.6</v>
      </c>
      <c r="O28" s="261">
        <v>4.0199999999999996</v>
      </c>
      <c r="P28" s="260">
        <v>0.7</v>
      </c>
      <c r="Q28" s="261" t="s">
        <v>87</v>
      </c>
      <c r="R28" s="260" t="s">
        <v>87</v>
      </c>
      <c r="S28" s="261" t="s">
        <v>87</v>
      </c>
      <c r="T28" s="260" t="s">
        <v>87</v>
      </c>
      <c r="U28" s="261">
        <v>9696.8700000000008</v>
      </c>
      <c r="V28" s="90">
        <v>5.8</v>
      </c>
    </row>
    <row r="29" spans="1:22" ht="24.95" customHeight="1" x14ac:dyDescent="0.15">
      <c r="A29" s="332"/>
      <c r="B29" s="56" t="s">
        <v>76</v>
      </c>
      <c r="C29" s="94">
        <v>7156.77</v>
      </c>
      <c r="D29" s="262">
        <v>28.9</v>
      </c>
      <c r="E29" s="94">
        <v>6041.39</v>
      </c>
      <c r="F29" s="262">
        <v>14.8</v>
      </c>
      <c r="G29" s="263">
        <v>3706.37</v>
      </c>
      <c r="H29" s="262">
        <v>16.5</v>
      </c>
      <c r="I29" s="263">
        <v>4361.8599999999997</v>
      </c>
      <c r="J29" s="262">
        <v>6.8</v>
      </c>
      <c r="K29" s="263">
        <v>344.98</v>
      </c>
      <c r="L29" s="262">
        <v>3.1</v>
      </c>
      <c r="M29" s="263">
        <v>48.21</v>
      </c>
      <c r="N29" s="262">
        <v>1.3</v>
      </c>
      <c r="O29" s="263">
        <v>6.99</v>
      </c>
      <c r="P29" s="262">
        <v>1.2</v>
      </c>
      <c r="Q29" s="263">
        <v>2.56</v>
      </c>
      <c r="R29" s="262">
        <v>1.6</v>
      </c>
      <c r="S29" s="263" t="s">
        <v>87</v>
      </c>
      <c r="T29" s="262" t="s">
        <v>87</v>
      </c>
      <c r="U29" s="263">
        <v>21669.119999999999</v>
      </c>
      <c r="V29" s="95">
        <v>12.9</v>
      </c>
    </row>
    <row r="30" spans="1:22" ht="24.95" customHeight="1" x14ac:dyDescent="0.15">
      <c r="A30" s="333"/>
      <c r="B30" s="57"/>
      <c r="C30" s="100">
        <v>24758.27</v>
      </c>
      <c r="D30" s="264">
        <v>100</v>
      </c>
      <c r="E30" s="100">
        <v>40790.01</v>
      </c>
      <c r="F30" s="264">
        <v>100</v>
      </c>
      <c r="G30" s="265">
        <v>22433.360000000001</v>
      </c>
      <c r="H30" s="264">
        <v>100</v>
      </c>
      <c r="I30" s="265">
        <v>64370.43</v>
      </c>
      <c r="J30" s="264">
        <v>100</v>
      </c>
      <c r="K30" s="265">
        <v>11050.6</v>
      </c>
      <c r="L30" s="264">
        <v>100</v>
      </c>
      <c r="M30" s="265">
        <v>3728.09</v>
      </c>
      <c r="N30" s="264">
        <v>100</v>
      </c>
      <c r="O30" s="265">
        <v>607.92999999999995</v>
      </c>
      <c r="P30" s="264">
        <v>100</v>
      </c>
      <c r="Q30" s="265">
        <v>159</v>
      </c>
      <c r="R30" s="264">
        <v>100</v>
      </c>
      <c r="S30" s="265">
        <v>186</v>
      </c>
      <c r="T30" s="264">
        <v>100</v>
      </c>
      <c r="U30" s="265">
        <v>168083.69</v>
      </c>
      <c r="V30" s="101">
        <v>100</v>
      </c>
    </row>
    <row r="31" spans="1:22" ht="24.95" customHeight="1" x14ac:dyDescent="0.15">
      <c r="A31" s="331" t="s">
        <v>77</v>
      </c>
      <c r="B31" s="54" t="s">
        <v>18</v>
      </c>
      <c r="C31" s="114"/>
      <c r="D31" s="266">
        <f>IF(AND(ISNUMBER(D26),ISNUMBER(D36)),D26-D36,"")</f>
        <v>-11.299999999999997</v>
      </c>
      <c r="E31" s="114"/>
      <c r="F31" s="266">
        <f>IF(AND(ISNUMBER(F26),ISNUMBER(F36)),F26-F36,"")</f>
        <v>-1.0999999999999943</v>
      </c>
      <c r="G31" s="114"/>
      <c r="H31" s="266">
        <f>IF(AND(ISNUMBER(H26),ISNUMBER(H36)),H26-H36,"")</f>
        <v>-8.5</v>
      </c>
      <c r="I31" s="114"/>
      <c r="J31" s="266">
        <f>IF(AND(ISNUMBER(J26),ISNUMBER(J36)),J26-J36,"")</f>
        <v>-1.2000000000000028</v>
      </c>
      <c r="K31" s="114"/>
      <c r="L31" s="266">
        <f>IF(AND(ISNUMBER(L26),ISNUMBER(L36)),L26-L36,"")</f>
        <v>-1</v>
      </c>
      <c r="M31" s="114"/>
      <c r="N31" s="266">
        <f>IF(AND(ISNUMBER(N26),ISNUMBER(N36)),N26-N36,"")</f>
        <v>-0.29999999999999716</v>
      </c>
      <c r="O31" s="114"/>
      <c r="P31" s="266">
        <f>IF(AND(ISNUMBER(P26),ISNUMBER(P36)),P26-P36,"")</f>
        <v>-2.2000000000000028</v>
      </c>
      <c r="Q31" s="114"/>
      <c r="R31" s="266">
        <f>IF(AND(ISNUMBER(R26),ISNUMBER(R36)),R26-R36,"")</f>
        <v>0.5</v>
      </c>
      <c r="S31" s="114"/>
      <c r="T31" s="266">
        <f>IF(AND(ISNUMBER(T26),ISNUMBER(T36)),T26-T36,"")</f>
        <v>-0.5</v>
      </c>
      <c r="U31" s="114"/>
      <c r="V31" s="267">
        <f>IF(AND(ISNUMBER(V26),ISNUMBER(V36)),V26-V36,"")</f>
        <v>-3.8999999999999915</v>
      </c>
    </row>
    <row r="32" spans="1:22" ht="24.95" customHeight="1" x14ac:dyDescent="0.15">
      <c r="A32" s="332"/>
      <c r="B32" s="55" t="s">
        <v>83</v>
      </c>
      <c r="C32" s="89"/>
      <c r="D32" s="268">
        <f>IF(AND(ISNUMBER(D27),ISNUMBER(D37)),D27-D37,"")</f>
        <v>0.90000000000000013</v>
      </c>
      <c r="E32" s="89"/>
      <c r="F32" s="268">
        <f>IF(AND(ISNUMBER(F27),ISNUMBER(F37)),F27-F37,"")</f>
        <v>-1.2999999999999998</v>
      </c>
      <c r="G32" s="89"/>
      <c r="H32" s="268">
        <f>IF(AND(ISNUMBER(H27),ISNUMBER(H37)),H27-H37,"")</f>
        <v>1.2000000000000002</v>
      </c>
      <c r="I32" s="89"/>
      <c r="J32" s="268">
        <f>IF(AND(ISNUMBER(J27),ISNUMBER(J37)),J27-J37,"")</f>
        <v>0.29999999999999982</v>
      </c>
      <c r="K32" s="89"/>
      <c r="L32" s="268">
        <f>IF(AND(ISNUMBER(L27),ISNUMBER(L37)),L27-L37,"")</f>
        <v>0.40000000000000036</v>
      </c>
      <c r="M32" s="89"/>
      <c r="N32" s="268">
        <f>IF(AND(ISNUMBER(N27),ISNUMBER(N37)),N27-N37,"")</f>
        <v>-0.29999999999999982</v>
      </c>
      <c r="O32" s="89"/>
      <c r="P32" s="268">
        <f>IF(AND(ISNUMBER(P27),ISNUMBER(P37)),P27-P37,"")</f>
        <v>1.1000000000000001</v>
      </c>
      <c r="Q32" s="89"/>
      <c r="R32" s="268" t="str">
        <f>IF(AND(ISNUMBER(R27),ISNUMBER(R37)),R27-R37,"")</f>
        <v/>
      </c>
      <c r="S32" s="89"/>
      <c r="T32" s="268">
        <f>IF(AND(ISNUMBER(T27),ISNUMBER(T37)),T27-T37,"")</f>
        <v>0.5</v>
      </c>
      <c r="U32" s="89"/>
      <c r="V32" s="269">
        <f>IF(AND(ISNUMBER(V27),ISNUMBER(V37)),V27-V37,"")</f>
        <v>0.20000000000000018</v>
      </c>
    </row>
    <row r="33" spans="1:22" ht="24.95" customHeight="1" x14ac:dyDescent="0.15">
      <c r="A33" s="332"/>
      <c r="B33" s="55" t="s">
        <v>84</v>
      </c>
      <c r="C33" s="89"/>
      <c r="D33" s="268">
        <f>IF(AND(ISNUMBER(D28),ISNUMBER(D38)),D28-D38,"")</f>
        <v>6.1</v>
      </c>
      <c r="E33" s="89"/>
      <c r="F33" s="268">
        <f>IF(AND(ISNUMBER(F28),ISNUMBER(F38)),F28-F38,"")</f>
        <v>1.7000000000000011</v>
      </c>
      <c r="G33" s="89"/>
      <c r="H33" s="268">
        <f>IF(AND(ISNUMBER(H28),ISNUMBER(H38)),H28-H38,"")</f>
        <v>5.0000000000000009</v>
      </c>
      <c r="I33" s="89"/>
      <c r="J33" s="268">
        <f>IF(AND(ISNUMBER(J28),ISNUMBER(J38)),J28-J38,"")</f>
        <v>0.20000000000000018</v>
      </c>
      <c r="K33" s="89"/>
      <c r="L33" s="268">
        <f>IF(AND(ISNUMBER(L28),ISNUMBER(L38)),L28-L38,"")</f>
        <v>0</v>
      </c>
      <c r="M33" s="89"/>
      <c r="N33" s="268">
        <f>IF(AND(ISNUMBER(N28),ISNUMBER(N38)),N28-N38,"")</f>
        <v>0.40000000000000013</v>
      </c>
      <c r="O33" s="89"/>
      <c r="P33" s="268">
        <f>IF(AND(ISNUMBER(P28),ISNUMBER(P38)),P28-P38,"")</f>
        <v>0.19999999999999996</v>
      </c>
      <c r="Q33" s="89"/>
      <c r="R33" s="268" t="str">
        <f>IF(AND(ISNUMBER(R28),ISNUMBER(R38)),R28-R38,"")</f>
        <v/>
      </c>
      <c r="S33" s="89"/>
      <c r="T33" s="268" t="str">
        <f>IF(AND(ISNUMBER(T28),ISNUMBER(T38)),T28-T38,"")</f>
        <v/>
      </c>
      <c r="U33" s="89"/>
      <c r="V33" s="269">
        <f>IF(AND(ISNUMBER(V28),ISNUMBER(V38)),V28-V38,"")</f>
        <v>2.1999999999999997</v>
      </c>
    </row>
    <row r="34" spans="1:22" ht="24.95" customHeight="1" x14ac:dyDescent="0.15">
      <c r="A34" s="332"/>
      <c r="B34" s="56" t="s">
        <v>76</v>
      </c>
      <c r="C34" s="94"/>
      <c r="D34" s="270">
        <f>IF(AND(ISNUMBER(D29),ISNUMBER(D39)),D29-D39,"")</f>
        <v>4.1999999999999993</v>
      </c>
      <c r="E34" s="94"/>
      <c r="F34" s="270">
        <f>IF(AND(ISNUMBER(F29),ISNUMBER(F39)),F29-F39,"")</f>
        <v>0.60000000000000142</v>
      </c>
      <c r="G34" s="94"/>
      <c r="H34" s="270">
        <f>IF(AND(ISNUMBER(H29),ISNUMBER(H39)),H29-H39,"")</f>
        <v>2.1999999999999993</v>
      </c>
      <c r="I34" s="94"/>
      <c r="J34" s="270">
        <f>IF(AND(ISNUMBER(J29),ISNUMBER(J39)),J29-J39,"")</f>
        <v>0.79999999999999982</v>
      </c>
      <c r="K34" s="94"/>
      <c r="L34" s="270">
        <f>IF(AND(ISNUMBER(L29),ISNUMBER(L39)),L29-L39,"")</f>
        <v>0.5</v>
      </c>
      <c r="M34" s="94"/>
      <c r="N34" s="270">
        <f>IF(AND(ISNUMBER(N29),ISNUMBER(N39)),N29-N39,"")</f>
        <v>0.19999999999999996</v>
      </c>
      <c r="O34" s="94"/>
      <c r="P34" s="270">
        <f>IF(AND(ISNUMBER(P29),ISNUMBER(P39)),P29-P39,"")</f>
        <v>1</v>
      </c>
      <c r="Q34" s="94"/>
      <c r="R34" s="270" t="str">
        <f>IF(AND(ISNUMBER(R29),ISNUMBER(R39)),R29-R39,"")</f>
        <v/>
      </c>
      <c r="S34" s="94"/>
      <c r="T34" s="270" t="str">
        <f>IF(AND(ISNUMBER(T29),ISNUMBER(T39)),T29-T39,"")</f>
        <v/>
      </c>
      <c r="U34" s="94"/>
      <c r="V34" s="271">
        <f>IF(AND(ISNUMBER(V29),ISNUMBER(V39)),V29-V39,"")</f>
        <v>1.5999999999999996</v>
      </c>
    </row>
    <row r="35" spans="1:22" ht="24.95" customHeight="1" x14ac:dyDescent="0.15">
      <c r="A35" s="333"/>
      <c r="B35" s="57"/>
      <c r="C35" s="272" t="s">
        <v>81</v>
      </c>
      <c r="D35" s="273" t="s">
        <v>80</v>
      </c>
      <c r="E35" s="272" t="s">
        <v>81</v>
      </c>
      <c r="F35" s="273" t="s">
        <v>80</v>
      </c>
      <c r="G35" s="272" t="s">
        <v>81</v>
      </c>
      <c r="H35" s="273" t="s">
        <v>137</v>
      </c>
      <c r="I35" s="272" t="s">
        <v>81</v>
      </c>
      <c r="J35" s="273" t="s">
        <v>81</v>
      </c>
      <c r="K35" s="272" t="s">
        <v>80</v>
      </c>
      <c r="L35" s="273" t="s">
        <v>189</v>
      </c>
      <c r="M35" s="272" t="s">
        <v>80</v>
      </c>
      <c r="N35" s="273" t="s">
        <v>81</v>
      </c>
      <c r="O35" s="272" t="s">
        <v>189</v>
      </c>
      <c r="P35" s="273" t="s">
        <v>81</v>
      </c>
      <c r="Q35" s="272" t="s">
        <v>81</v>
      </c>
      <c r="R35" s="273" t="s">
        <v>80</v>
      </c>
      <c r="S35" s="272" t="s">
        <v>81</v>
      </c>
      <c r="T35" s="273" t="s">
        <v>80</v>
      </c>
      <c r="U35" s="272" t="s">
        <v>81</v>
      </c>
      <c r="V35" s="274" t="s">
        <v>137</v>
      </c>
    </row>
    <row r="36" spans="1:22" ht="24.95" customHeight="1" x14ac:dyDescent="0.15">
      <c r="A36" s="331" t="s">
        <v>190</v>
      </c>
      <c r="B36" s="54" t="s">
        <v>18</v>
      </c>
      <c r="C36" s="114">
        <v>19522.29</v>
      </c>
      <c r="D36" s="258">
        <v>71.3</v>
      </c>
      <c r="E36" s="114">
        <v>29114.01</v>
      </c>
      <c r="F36" s="258">
        <v>73.599999999999994</v>
      </c>
      <c r="G36" s="259">
        <v>16413.05</v>
      </c>
      <c r="H36" s="258">
        <v>75.7</v>
      </c>
      <c r="I36" s="259">
        <v>62288.4</v>
      </c>
      <c r="J36" s="258">
        <v>87.3</v>
      </c>
      <c r="K36" s="259">
        <v>11365.11</v>
      </c>
      <c r="L36" s="258">
        <v>90.4</v>
      </c>
      <c r="M36" s="259">
        <v>3791.82</v>
      </c>
      <c r="N36" s="258">
        <v>94.7</v>
      </c>
      <c r="O36" s="259">
        <v>688.16</v>
      </c>
      <c r="P36" s="258">
        <v>98.3</v>
      </c>
      <c r="Q36" s="259">
        <v>175.99</v>
      </c>
      <c r="R36" s="258">
        <v>97.3</v>
      </c>
      <c r="S36" s="259">
        <v>206.29</v>
      </c>
      <c r="T36" s="258">
        <v>99.3</v>
      </c>
      <c r="U36" s="259">
        <v>143565.12</v>
      </c>
      <c r="V36" s="115">
        <v>80.8</v>
      </c>
    </row>
    <row r="37" spans="1:22" ht="24.95" customHeight="1" x14ac:dyDescent="0.15">
      <c r="A37" s="332"/>
      <c r="B37" s="55" t="s">
        <v>83</v>
      </c>
      <c r="C37" s="89">
        <v>455.89</v>
      </c>
      <c r="D37" s="260">
        <v>1.7</v>
      </c>
      <c r="E37" s="89">
        <v>2238.67</v>
      </c>
      <c r="F37" s="260">
        <v>5.7</v>
      </c>
      <c r="G37" s="261">
        <v>1153.19</v>
      </c>
      <c r="H37" s="260">
        <v>5.3</v>
      </c>
      <c r="I37" s="261">
        <v>3009.16</v>
      </c>
      <c r="J37" s="260">
        <v>4.2</v>
      </c>
      <c r="K37" s="261">
        <v>540.15</v>
      </c>
      <c r="L37" s="260">
        <v>4.3</v>
      </c>
      <c r="M37" s="261">
        <v>118.79</v>
      </c>
      <c r="N37" s="260">
        <v>3</v>
      </c>
      <c r="O37" s="261">
        <v>6.86</v>
      </c>
      <c r="P37" s="260">
        <v>1</v>
      </c>
      <c r="Q37" s="261" t="s">
        <v>87</v>
      </c>
      <c r="R37" s="260"/>
      <c r="S37" s="261">
        <v>1.35</v>
      </c>
      <c r="T37" s="260">
        <v>0.7</v>
      </c>
      <c r="U37" s="261">
        <v>7524.06</v>
      </c>
      <c r="V37" s="90">
        <v>4.2</v>
      </c>
    </row>
    <row r="38" spans="1:22" ht="24.95" customHeight="1" x14ac:dyDescent="0.15">
      <c r="A38" s="332"/>
      <c r="B38" s="55" t="s">
        <v>191</v>
      </c>
      <c r="C38" s="89">
        <v>647.53</v>
      </c>
      <c r="D38" s="260">
        <v>2.4</v>
      </c>
      <c r="E38" s="89">
        <v>2593.19</v>
      </c>
      <c r="F38" s="260">
        <v>6.6</v>
      </c>
      <c r="G38" s="261">
        <v>1030.97</v>
      </c>
      <c r="H38" s="260">
        <v>4.8</v>
      </c>
      <c r="I38" s="261">
        <v>1743.48</v>
      </c>
      <c r="J38" s="260">
        <v>2.4</v>
      </c>
      <c r="K38" s="261">
        <v>344.92</v>
      </c>
      <c r="L38" s="260">
        <v>2.7</v>
      </c>
      <c r="M38" s="261">
        <v>48.38</v>
      </c>
      <c r="N38" s="260">
        <v>1.2</v>
      </c>
      <c r="O38" s="261">
        <v>3.43</v>
      </c>
      <c r="P38" s="260">
        <v>0.5</v>
      </c>
      <c r="Q38" s="261">
        <v>4.97</v>
      </c>
      <c r="R38" s="260">
        <v>2.7</v>
      </c>
      <c r="S38" s="261" t="s">
        <v>87</v>
      </c>
      <c r="T38" s="260"/>
      <c r="U38" s="261">
        <v>6416.87</v>
      </c>
      <c r="V38" s="90">
        <v>3.6</v>
      </c>
    </row>
    <row r="39" spans="1:22" ht="24.95" customHeight="1" x14ac:dyDescent="0.15">
      <c r="A39" s="332"/>
      <c r="B39" s="56" t="s">
        <v>76</v>
      </c>
      <c r="C39" s="94">
        <v>6755.56</v>
      </c>
      <c r="D39" s="262">
        <v>24.7</v>
      </c>
      <c r="E39" s="94">
        <v>5634.2</v>
      </c>
      <c r="F39" s="262">
        <v>14.2</v>
      </c>
      <c r="G39" s="263">
        <v>3093.5</v>
      </c>
      <c r="H39" s="262">
        <v>14.3</v>
      </c>
      <c r="I39" s="263">
        <v>4274.04</v>
      </c>
      <c r="J39" s="262">
        <v>6</v>
      </c>
      <c r="K39" s="263">
        <v>327.98</v>
      </c>
      <c r="L39" s="262">
        <v>2.6</v>
      </c>
      <c r="M39" s="263">
        <v>44.01</v>
      </c>
      <c r="N39" s="262">
        <v>1.1000000000000001</v>
      </c>
      <c r="O39" s="263">
        <v>1.55</v>
      </c>
      <c r="P39" s="262">
        <v>0.2</v>
      </c>
      <c r="Q39" s="263" t="s">
        <v>87</v>
      </c>
      <c r="R39" s="262"/>
      <c r="S39" s="263" t="s">
        <v>87</v>
      </c>
      <c r="T39" s="262"/>
      <c r="U39" s="263">
        <v>20130.84</v>
      </c>
      <c r="V39" s="95">
        <v>11.3</v>
      </c>
    </row>
    <row r="40" spans="1:22" ht="24.95" customHeight="1" x14ac:dyDescent="0.15">
      <c r="A40" s="333"/>
      <c r="B40" s="57"/>
      <c r="C40" s="100">
        <v>27381.26</v>
      </c>
      <c r="D40" s="264">
        <v>100</v>
      </c>
      <c r="E40" s="100">
        <v>39580.080000000002</v>
      </c>
      <c r="F40" s="264">
        <v>100</v>
      </c>
      <c r="G40" s="265">
        <v>21690.71</v>
      </c>
      <c r="H40" s="264">
        <v>100</v>
      </c>
      <c r="I40" s="265">
        <v>71315.08</v>
      </c>
      <c r="J40" s="264">
        <v>100</v>
      </c>
      <c r="K40" s="265">
        <v>12578.16</v>
      </c>
      <c r="L40" s="264">
        <v>100</v>
      </c>
      <c r="M40" s="265">
        <v>4003</v>
      </c>
      <c r="N40" s="264">
        <v>100</v>
      </c>
      <c r="O40" s="265">
        <v>700</v>
      </c>
      <c r="P40" s="264">
        <v>100</v>
      </c>
      <c r="Q40" s="265">
        <v>180.96</v>
      </c>
      <c r="R40" s="264">
        <v>100</v>
      </c>
      <c r="S40" s="265">
        <v>207.65</v>
      </c>
      <c r="T40" s="264">
        <v>100</v>
      </c>
      <c r="U40" s="265">
        <v>177636.89</v>
      </c>
      <c r="V40" s="101">
        <v>100</v>
      </c>
    </row>
    <row r="41" spans="1:22" ht="24.95" customHeight="1" x14ac:dyDescent="0.15">
      <c r="A41" s="331" t="s">
        <v>77</v>
      </c>
      <c r="B41" s="54" t="s">
        <v>18</v>
      </c>
      <c r="C41" s="114"/>
      <c r="D41" s="266">
        <f>D36-D46</f>
        <v>9</v>
      </c>
      <c r="E41" s="114"/>
      <c r="F41" s="266">
        <f>F36-F46</f>
        <v>1.5999999999999943</v>
      </c>
      <c r="G41" s="114"/>
      <c r="H41" s="266">
        <f>H36-H46</f>
        <v>-0.79999999999999716</v>
      </c>
      <c r="I41" s="114"/>
      <c r="J41" s="266">
        <f>J36-J46</f>
        <v>-1.2999999999999972</v>
      </c>
      <c r="K41" s="114"/>
      <c r="L41" s="266">
        <f>L36-L46</f>
        <v>-0.59999999999999432</v>
      </c>
      <c r="M41" s="114"/>
      <c r="N41" s="266">
        <f>N36-N46</f>
        <v>0</v>
      </c>
      <c r="O41" s="114"/>
      <c r="P41" s="266">
        <f>P36-P46</f>
        <v>0.5</v>
      </c>
      <c r="Q41" s="114"/>
      <c r="R41" s="266">
        <f>R36-R46</f>
        <v>-1.7000000000000028</v>
      </c>
      <c r="S41" s="114"/>
      <c r="T41" s="266">
        <f>T36-T46</f>
        <v>0.29999999999999716</v>
      </c>
      <c r="U41" s="114"/>
      <c r="V41" s="267">
        <f>V36-V46</f>
        <v>1.5999999999999943</v>
      </c>
    </row>
    <row r="42" spans="1:22" ht="24.95" customHeight="1" x14ac:dyDescent="0.15">
      <c r="A42" s="332"/>
      <c r="B42" s="55" t="s">
        <v>83</v>
      </c>
      <c r="C42" s="89"/>
      <c r="D42" s="268">
        <f>D37-D47</f>
        <v>-0.7</v>
      </c>
      <c r="E42" s="89"/>
      <c r="F42" s="268">
        <f>F37-F47</f>
        <v>2.1</v>
      </c>
      <c r="G42" s="89"/>
      <c r="H42" s="268">
        <f>H37-H47</f>
        <v>2.2999999999999998</v>
      </c>
      <c r="I42" s="89"/>
      <c r="J42" s="268">
        <f>J37-J47</f>
        <v>1</v>
      </c>
      <c r="K42" s="89"/>
      <c r="L42" s="268">
        <f>L37-L47</f>
        <v>0.20000000000000018</v>
      </c>
      <c r="M42" s="89"/>
      <c r="N42" s="268">
        <f>N37-N47</f>
        <v>0.5</v>
      </c>
      <c r="O42" s="89"/>
      <c r="P42" s="268">
        <f>P37-P47</f>
        <v>0.4</v>
      </c>
      <c r="Q42" s="89"/>
      <c r="R42" s="268">
        <f>R37-R47</f>
        <v>-0.4</v>
      </c>
      <c r="S42" s="89"/>
      <c r="T42" s="268">
        <f>T37-T47</f>
        <v>0.49999999999999994</v>
      </c>
      <c r="U42" s="89"/>
      <c r="V42" s="269">
        <f>V37-V47</f>
        <v>1</v>
      </c>
    </row>
    <row r="43" spans="1:22" ht="24.95" customHeight="1" x14ac:dyDescent="0.15">
      <c r="A43" s="332"/>
      <c r="B43" s="55" t="s">
        <v>122</v>
      </c>
      <c r="C43" s="89"/>
      <c r="D43" s="268">
        <f>D38-D48</f>
        <v>-3.5000000000000004</v>
      </c>
      <c r="E43" s="89"/>
      <c r="F43" s="268">
        <f>F38-F48</f>
        <v>0.19999999999999929</v>
      </c>
      <c r="G43" s="89"/>
      <c r="H43" s="268">
        <f>H38-H48</f>
        <v>-2</v>
      </c>
      <c r="I43" s="89"/>
      <c r="J43" s="268">
        <f>J38-J48</f>
        <v>-0.20000000000000018</v>
      </c>
      <c r="K43" s="89"/>
      <c r="L43" s="268">
        <f>L38-L48</f>
        <v>0.30000000000000027</v>
      </c>
      <c r="M43" s="89"/>
      <c r="N43" s="268">
        <f>N38-N48</f>
        <v>-0.10000000000000009</v>
      </c>
      <c r="O43" s="89"/>
      <c r="P43" s="268">
        <f>P38-P48</f>
        <v>-9.9999999999999978E-2</v>
      </c>
      <c r="Q43" s="89"/>
      <c r="R43" s="268">
        <f>R38-R48</f>
        <v>2.3000000000000003</v>
      </c>
      <c r="S43" s="89"/>
      <c r="T43" s="268">
        <f>T38-T48</f>
        <v>-0.8</v>
      </c>
      <c r="U43" s="89"/>
      <c r="V43" s="269">
        <f>V38-V48</f>
        <v>-0.89999999999999991</v>
      </c>
    </row>
    <row r="44" spans="1:22" ht="24.95" customHeight="1" x14ac:dyDescent="0.15">
      <c r="A44" s="332"/>
      <c r="B44" s="56" t="s">
        <v>76</v>
      </c>
      <c r="C44" s="94"/>
      <c r="D44" s="270">
        <f>D39-D49</f>
        <v>-4.6999999999999993</v>
      </c>
      <c r="E44" s="94"/>
      <c r="F44" s="270">
        <f>F39-F49</f>
        <v>-3.8000000000000007</v>
      </c>
      <c r="G44" s="94"/>
      <c r="H44" s="270">
        <f>H39-H49</f>
        <v>0.60000000000000142</v>
      </c>
      <c r="I44" s="94"/>
      <c r="J44" s="270">
        <f>J39-J49</f>
        <v>0.5</v>
      </c>
      <c r="K44" s="94"/>
      <c r="L44" s="270">
        <f>L39-L49</f>
        <v>0.10000000000000009</v>
      </c>
      <c r="M44" s="94"/>
      <c r="N44" s="270">
        <f>N39-N49</f>
        <v>-0.29999999999999982</v>
      </c>
      <c r="O44" s="94"/>
      <c r="P44" s="270">
        <f>P39-P49</f>
        <v>-0.7</v>
      </c>
      <c r="Q44" s="94"/>
      <c r="R44" s="270">
        <f>R39-R49</f>
        <v>-0.2</v>
      </c>
      <c r="S44" s="94"/>
      <c r="T44" s="270">
        <f>T39-T49</f>
        <v>0</v>
      </c>
      <c r="U44" s="94"/>
      <c r="V44" s="271">
        <f>V39-V49</f>
        <v>-1.7999999999999989</v>
      </c>
    </row>
    <row r="45" spans="1:22" ht="24.95" customHeight="1" x14ac:dyDescent="0.15">
      <c r="A45" s="333"/>
      <c r="B45" s="57"/>
      <c r="C45" s="272" t="s">
        <v>81</v>
      </c>
      <c r="D45" s="273" t="s">
        <v>81</v>
      </c>
      <c r="E45" s="272" t="s">
        <v>189</v>
      </c>
      <c r="F45" s="273" t="s">
        <v>137</v>
      </c>
      <c r="G45" s="272" t="s">
        <v>81</v>
      </c>
      <c r="H45" s="273" t="s">
        <v>80</v>
      </c>
      <c r="I45" s="272" t="s">
        <v>80</v>
      </c>
      <c r="J45" s="273" t="s">
        <v>81</v>
      </c>
      <c r="K45" s="272" t="s">
        <v>192</v>
      </c>
      <c r="L45" s="273" t="s">
        <v>189</v>
      </c>
      <c r="M45" s="272" t="s">
        <v>80</v>
      </c>
      <c r="N45" s="273" t="s">
        <v>81</v>
      </c>
      <c r="O45" s="272" t="s">
        <v>81</v>
      </c>
      <c r="P45" s="273" t="s">
        <v>80</v>
      </c>
      <c r="Q45" s="272" t="s">
        <v>137</v>
      </c>
      <c r="R45" s="273" t="s">
        <v>81</v>
      </c>
      <c r="S45" s="272" t="s">
        <v>81</v>
      </c>
      <c r="T45" s="273" t="s">
        <v>80</v>
      </c>
      <c r="U45" s="272" t="s">
        <v>81</v>
      </c>
      <c r="V45" s="274" t="s">
        <v>81</v>
      </c>
    </row>
    <row r="46" spans="1:22" ht="24.95" customHeight="1" x14ac:dyDescent="0.15">
      <c r="A46" s="331" t="s">
        <v>141</v>
      </c>
      <c r="B46" s="54" t="s">
        <v>18</v>
      </c>
      <c r="C46" s="114">
        <v>22426</v>
      </c>
      <c r="D46" s="258">
        <v>62.3</v>
      </c>
      <c r="E46" s="114">
        <v>34397</v>
      </c>
      <c r="F46" s="258">
        <v>72</v>
      </c>
      <c r="G46" s="259">
        <v>20667</v>
      </c>
      <c r="H46" s="258">
        <v>76.5</v>
      </c>
      <c r="I46" s="259">
        <v>71169</v>
      </c>
      <c r="J46" s="258">
        <v>88.6</v>
      </c>
      <c r="K46" s="259">
        <v>12880</v>
      </c>
      <c r="L46" s="258">
        <v>91</v>
      </c>
      <c r="M46" s="259">
        <v>4082</v>
      </c>
      <c r="N46" s="258">
        <v>94.7</v>
      </c>
      <c r="O46" s="259">
        <v>809</v>
      </c>
      <c r="P46" s="258">
        <v>97.8</v>
      </c>
      <c r="Q46" s="259">
        <v>212</v>
      </c>
      <c r="R46" s="258">
        <v>99</v>
      </c>
      <c r="S46" s="259">
        <v>245</v>
      </c>
      <c r="T46" s="258">
        <v>99</v>
      </c>
      <c r="U46" s="259">
        <v>166887</v>
      </c>
      <c r="V46" s="115">
        <v>79.2</v>
      </c>
    </row>
    <row r="47" spans="1:22" ht="24.95" customHeight="1" x14ac:dyDescent="0.15">
      <c r="A47" s="332"/>
      <c r="B47" s="55" t="s">
        <v>193</v>
      </c>
      <c r="C47" s="89">
        <v>882</v>
      </c>
      <c r="D47" s="260">
        <v>2.4</v>
      </c>
      <c r="E47" s="89">
        <v>1704</v>
      </c>
      <c r="F47" s="260">
        <v>3.6</v>
      </c>
      <c r="G47" s="261">
        <v>799</v>
      </c>
      <c r="H47" s="260">
        <v>3</v>
      </c>
      <c r="I47" s="261">
        <v>2576</v>
      </c>
      <c r="J47" s="260">
        <v>3.2</v>
      </c>
      <c r="K47" s="261">
        <v>581</v>
      </c>
      <c r="L47" s="260">
        <v>4.0999999999999996</v>
      </c>
      <c r="M47" s="261">
        <v>109</v>
      </c>
      <c r="N47" s="260">
        <v>2.5</v>
      </c>
      <c r="O47" s="261">
        <v>5</v>
      </c>
      <c r="P47" s="260">
        <v>0.6</v>
      </c>
      <c r="Q47" s="261">
        <v>1</v>
      </c>
      <c r="R47" s="260">
        <v>0.4</v>
      </c>
      <c r="S47" s="261">
        <v>1</v>
      </c>
      <c r="T47" s="260">
        <v>0.2</v>
      </c>
      <c r="U47" s="261">
        <v>6657</v>
      </c>
      <c r="V47" s="90">
        <v>3.2</v>
      </c>
    </row>
    <row r="48" spans="1:22" ht="24.95" customHeight="1" x14ac:dyDescent="0.15">
      <c r="A48" s="332"/>
      <c r="B48" s="55" t="s">
        <v>84</v>
      </c>
      <c r="C48" s="89">
        <v>2120</v>
      </c>
      <c r="D48" s="260">
        <v>5.9</v>
      </c>
      <c r="E48" s="89">
        <v>3071</v>
      </c>
      <c r="F48" s="260">
        <v>6.4</v>
      </c>
      <c r="G48" s="261">
        <v>1834</v>
      </c>
      <c r="H48" s="260">
        <v>6.8</v>
      </c>
      <c r="I48" s="261">
        <v>2104</v>
      </c>
      <c r="J48" s="260">
        <v>2.6</v>
      </c>
      <c r="K48" s="261">
        <v>339</v>
      </c>
      <c r="L48" s="260">
        <v>2.4</v>
      </c>
      <c r="M48" s="261">
        <v>58</v>
      </c>
      <c r="N48" s="260">
        <v>1.3</v>
      </c>
      <c r="O48" s="261">
        <v>5</v>
      </c>
      <c r="P48" s="260">
        <v>0.6</v>
      </c>
      <c r="Q48" s="261">
        <v>1</v>
      </c>
      <c r="R48" s="260">
        <v>0.4</v>
      </c>
      <c r="S48" s="261">
        <v>2</v>
      </c>
      <c r="T48" s="260">
        <v>0.8</v>
      </c>
      <c r="U48" s="261">
        <v>9534</v>
      </c>
      <c r="V48" s="90">
        <v>4.5</v>
      </c>
    </row>
    <row r="49" spans="1:25" ht="24.95" customHeight="1" x14ac:dyDescent="0.15">
      <c r="A49" s="332"/>
      <c r="B49" s="56" t="s">
        <v>76</v>
      </c>
      <c r="C49" s="94">
        <v>10565</v>
      </c>
      <c r="D49" s="262">
        <v>29.4</v>
      </c>
      <c r="E49" s="94">
        <v>8572</v>
      </c>
      <c r="F49" s="262">
        <v>18</v>
      </c>
      <c r="G49" s="263">
        <v>3712</v>
      </c>
      <c r="H49" s="262">
        <v>13.7</v>
      </c>
      <c r="I49" s="263">
        <v>4441</v>
      </c>
      <c r="J49" s="262">
        <v>5.5</v>
      </c>
      <c r="K49" s="263">
        <v>347</v>
      </c>
      <c r="L49" s="262">
        <v>2.5</v>
      </c>
      <c r="M49" s="263">
        <v>62</v>
      </c>
      <c r="N49" s="262">
        <v>1.4</v>
      </c>
      <c r="O49" s="263">
        <v>8</v>
      </c>
      <c r="P49" s="262">
        <v>0.9</v>
      </c>
      <c r="Q49" s="263">
        <v>0</v>
      </c>
      <c r="R49" s="262">
        <v>0.2</v>
      </c>
      <c r="S49" s="263" t="s">
        <v>194</v>
      </c>
      <c r="T49" s="262"/>
      <c r="U49" s="263">
        <v>27707</v>
      </c>
      <c r="V49" s="95">
        <v>13.1</v>
      </c>
    </row>
    <row r="50" spans="1:25" ht="24.95" customHeight="1" x14ac:dyDescent="0.15">
      <c r="A50" s="333"/>
      <c r="B50" s="57"/>
      <c r="C50" s="100">
        <v>35993</v>
      </c>
      <c r="D50" s="264">
        <v>100</v>
      </c>
      <c r="E50" s="100">
        <v>47744</v>
      </c>
      <c r="F50" s="264">
        <v>100</v>
      </c>
      <c r="G50" s="265">
        <v>27012</v>
      </c>
      <c r="H50" s="264">
        <v>100</v>
      </c>
      <c r="I50" s="265">
        <v>80290</v>
      </c>
      <c r="J50" s="264">
        <v>100</v>
      </c>
      <c r="K50" s="265">
        <v>14147</v>
      </c>
      <c r="L50" s="264">
        <v>100</v>
      </c>
      <c r="M50" s="265">
        <v>4310</v>
      </c>
      <c r="N50" s="264">
        <v>100</v>
      </c>
      <c r="O50" s="265">
        <v>826</v>
      </c>
      <c r="P50" s="264">
        <v>100</v>
      </c>
      <c r="Q50" s="265">
        <v>214</v>
      </c>
      <c r="R50" s="264">
        <v>100</v>
      </c>
      <c r="S50" s="265">
        <v>248</v>
      </c>
      <c r="T50" s="264">
        <v>100</v>
      </c>
      <c r="U50" s="265">
        <v>210785</v>
      </c>
      <c r="V50" s="101">
        <v>100</v>
      </c>
    </row>
    <row r="51" spans="1:25" ht="24.95" customHeight="1" x14ac:dyDescent="0.15">
      <c r="A51" s="331" t="s">
        <v>77</v>
      </c>
      <c r="B51" s="54" t="s">
        <v>18</v>
      </c>
      <c r="C51" s="114"/>
      <c r="D51" s="266">
        <f>D46-D56</f>
        <v>11.201740431276683</v>
      </c>
      <c r="E51" s="114"/>
      <c r="F51" s="266">
        <f>F46-F56</f>
        <v>8.6179107626314106</v>
      </c>
      <c r="G51" s="114"/>
      <c r="H51" s="266">
        <f>H46-H56</f>
        <v>8.6406913280776223</v>
      </c>
      <c r="I51" s="114"/>
      <c r="J51" s="266">
        <f>J46-J56</f>
        <v>2.6051267060913261</v>
      </c>
      <c r="K51" s="114"/>
      <c r="L51" s="266">
        <f>L46-L56</f>
        <v>-3.3649495775415659</v>
      </c>
      <c r="M51" s="114"/>
      <c r="N51" s="266">
        <f>N46-N56</f>
        <v>-0.52737505628094539</v>
      </c>
      <c r="O51" s="114"/>
      <c r="P51" s="266">
        <f>P46-P56</f>
        <v>1.1023735810113493</v>
      </c>
      <c r="Q51" s="114"/>
      <c r="R51" s="266">
        <f>R46-R56</f>
        <v>1.3148148148148096</v>
      </c>
      <c r="S51" s="114"/>
      <c r="T51" s="266">
        <f>T46-T56</f>
        <v>0.77304964539007415</v>
      </c>
      <c r="U51" s="114"/>
      <c r="V51" s="267">
        <f>V46-V56</f>
        <v>7.3823290515685045</v>
      </c>
    </row>
    <row r="52" spans="1:25" ht="24.95" customHeight="1" x14ac:dyDescent="0.15">
      <c r="A52" s="332"/>
      <c r="B52" s="55" t="s">
        <v>83</v>
      </c>
      <c r="C52" s="89"/>
      <c r="D52" s="268">
        <f>D47-D57</f>
        <v>-1.8507388623344405</v>
      </c>
      <c r="E52" s="89"/>
      <c r="F52" s="268">
        <f>F47-F57</f>
        <v>1.3220350901868017E-3</v>
      </c>
      <c r="G52" s="89"/>
      <c r="H52" s="268">
        <f>H47-H57</f>
        <v>-0.86092581362441889</v>
      </c>
      <c r="I52" s="89"/>
      <c r="J52" s="268">
        <f>J47-J57</f>
        <v>1.1245834551300788</v>
      </c>
      <c r="K52" s="89"/>
      <c r="L52" s="268">
        <f>L47-L57</f>
        <v>2.9893431452711905</v>
      </c>
      <c r="M52" s="89"/>
      <c r="N52" s="268">
        <f>N47-N57</f>
        <v>1.3968932913102208</v>
      </c>
      <c r="O52" s="89"/>
      <c r="P52" s="268">
        <f>P47-P57</f>
        <v>-1.2575851393188855</v>
      </c>
      <c r="Q52" s="89"/>
      <c r="R52" s="268">
        <f>R47-R57</f>
        <v>-6.2962962962962887E-2</v>
      </c>
      <c r="S52" s="89"/>
      <c r="T52" s="268">
        <f>T47-T57</f>
        <v>-0.86382978723404258</v>
      </c>
      <c r="U52" s="89"/>
      <c r="V52" s="269">
        <f>V47-V57</f>
        <v>0.17021629355662826</v>
      </c>
    </row>
    <row r="53" spans="1:25" ht="24.95" customHeight="1" x14ac:dyDescent="0.15">
      <c r="A53" s="332"/>
      <c r="B53" s="55" t="s">
        <v>84</v>
      </c>
      <c r="C53" s="89"/>
      <c r="D53" s="268">
        <f>D48-D58</f>
        <v>2.136362972963112</v>
      </c>
      <c r="E53" s="89"/>
      <c r="F53" s="268">
        <f>F48-F58</f>
        <v>2.3741218663197499</v>
      </c>
      <c r="G53" s="89"/>
      <c r="H53" s="268">
        <f>H48-H58</f>
        <v>1.7700154976079778</v>
      </c>
      <c r="I53" s="89"/>
      <c r="J53" s="268">
        <f>J48-J58</f>
        <v>1.035005508960493</v>
      </c>
      <c r="K53" s="89"/>
      <c r="L53" s="268">
        <f>L48-L58</f>
        <v>1.5278277459798308</v>
      </c>
      <c r="M53" s="89"/>
      <c r="N53" s="268">
        <f>N48-N58</f>
        <v>0.33196758217019362</v>
      </c>
      <c r="O53" s="89"/>
      <c r="P53" s="268">
        <f>P48-P58</f>
        <v>-0.12239422084623319</v>
      </c>
      <c r="Q53" s="89"/>
      <c r="R53" s="268">
        <f>R48-R58</f>
        <v>-1.4518518518518517</v>
      </c>
      <c r="S53" s="89"/>
      <c r="T53" s="268">
        <f>T48-T58</f>
        <v>9.0780141843971651E-2</v>
      </c>
      <c r="U53" s="89"/>
      <c r="V53" s="269">
        <f>V48-V58</f>
        <v>1.5415568991148185</v>
      </c>
    </row>
    <row r="54" spans="1:25" ht="24.95" customHeight="1" x14ac:dyDescent="0.15">
      <c r="A54" s="332"/>
      <c r="B54" s="56" t="s">
        <v>76</v>
      </c>
      <c r="C54" s="94"/>
      <c r="D54" s="270">
        <f>D49-D59</f>
        <v>-11.48736454190535</v>
      </c>
      <c r="E54" s="94"/>
      <c r="F54" s="270">
        <f>F49-F59</f>
        <v>-10.993354664041348</v>
      </c>
      <c r="G54" s="94"/>
      <c r="H54" s="270">
        <f>H49-H59</f>
        <v>-9.5497810120611817</v>
      </c>
      <c r="I54" s="94"/>
      <c r="J54" s="270">
        <f>J49-J59</f>
        <v>-4.8647156701819085</v>
      </c>
      <c r="K54" s="94"/>
      <c r="L54" s="270">
        <f>L49-L59</f>
        <v>-1.1590351594439898</v>
      </c>
      <c r="M54" s="94"/>
      <c r="N54" s="270">
        <f>N49-N59</f>
        <v>-1.3014858171994601</v>
      </c>
      <c r="O54" s="94"/>
      <c r="P54" s="270">
        <f>P49-P59</f>
        <v>0.17760577915376685</v>
      </c>
      <c r="Q54" s="94"/>
      <c r="R54" s="270">
        <f>R49-R59</f>
        <v>0.2</v>
      </c>
      <c r="S54" s="94"/>
      <c r="T54" s="270">
        <f>T49-T59</f>
        <v>0</v>
      </c>
      <c r="U54" s="94"/>
      <c r="V54" s="271">
        <f>V49-V59</f>
        <v>-9.0941022442399433</v>
      </c>
    </row>
    <row r="55" spans="1:25" ht="24.95" customHeight="1" x14ac:dyDescent="0.15">
      <c r="A55" s="333"/>
      <c r="B55" s="57"/>
      <c r="C55" s="272" t="s">
        <v>80</v>
      </c>
      <c r="D55" s="273" t="s">
        <v>188</v>
      </c>
      <c r="E55" s="272" t="s">
        <v>80</v>
      </c>
      <c r="F55" s="273" t="s">
        <v>81</v>
      </c>
      <c r="G55" s="272" t="s">
        <v>81</v>
      </c>
      <c r="H55" s="273" t="s">
        <v>80</v>
      </c>
      <c r="I55" s="272" t="s">
        <v>81</v>
      </c>
      <c r="J55" s="273" t="s">
        <v>81</v>
      </c>
      <c r="K55" s="272" t="s">
        <v>81</v>
      </c>
      <c r="L55" s="273" t="s">
        <v>80</v>
      </c>
      <c r="M55" s="272" t="s">
        <v>81</v>
      </c>
      <c r="N55" s="273" t="s">
        <v>189</v>
      </c>
      <c r="O55" s="272" t="s">
        <v>81</v>
      </c>
      <c r="P55" s="273" t="s">
        <v>80</v>
      </c>
      <c r="Q55" s="272" t="s">
        <v>81</v>
      </c>
      <c r="R55" s="273" t="s">
        <v>137</v>
      </c>
      <c r="S55" s="272" t="s">
        <v>81</v>
      </c>
      <c r="T55" s="273" t="s">
        <v>189</v>
      </c>
      <c r="U55" s="272" t="s">
        <v>81</v>
      </c>
      <c r="V55" s="274" t="s">
        <v>80</v>
      </c>
    </row>
    <row r="56" spans="1:25" ht="24.95" customHeight="1" x14ac:dyDescent="0.15">
      <c r="A56" s="379" t="s">
        <v>93</v>
      </c>
      <c r="B56" s="54" t="s">
        <v>18</v>
      </c>
      <c r="C56" s="114">
        <v>28009.40625</v>
      </c>
      <c r="D56" s="258">
        <f>IF(ROUND(C60,0)=0,"",ROUND(C56,0)/ROUND(C60,0)*100)</f>
        <v>51.098259568723314</v>
      </c>
      <c r="E56" s="114">
        <v>36053.40234375</v>
      </c>
      <c r="F56" s="258">
        <f>IF(ROUND(E60,0)=0,"",ROUND(E56,0)/ROUND(E60,0)*100)</f>
        <v>63.382089237368589</v>
      </c>
      <c r="G56" s="259">
        <v>20142.3515625</v>
      </c>
      <c r="H56" s="258">
        <f>IF(ROUND(G60,0)=0,"",ROUND(G56,0)/ROUND(G60,0)*100)</f>
        <v>67.859308671922378</v>
      </c>
      <c r="I56" s="259">
        <v>76489.046875</v>
      </c>
      <c r="J56" s="258">
        <f>IF(ROUND(I60,0)=0,"",ROUND(I56,0)/ROUND(I60,0)*100)</f>
        <v>85.994873293908668</v>
      </c>
      <c r="K56" s="259">
        <v>13848.6181640625</v>
      </c>
      <c r="L56" s="258">
        <f>IF(ROUND(K60,0)=0,"",ROUND(K56,0)/ROUND(K60,0)*100)</f>
        <v>94.364949577541566</v>
      </c>
      <c r="M56" s="259">
        <v>4230.05517578125</v>
      </c>
      <c r="N56" s="258">
        <f>IF(ROUND(M60,0)=0,"",ROUND(M56,0)/ROUND(M60,0)*100)</f>
        <v>95.227375056280948</v>
      </c>
      <c r="O56" s="259">
        <v>936.512451171875</v>
      </c>
      <c r="P56" s="258">
        <f>IF(ROUND(O60,0)=0,"",ROUND(O56,0)/ROUND(O60,0)*100)</f>
        <v>96.697626418988648</v>
      </c>
      <c r="Q56" s="259">
        <v>210.64295959472656</v>
      </c>
      <c r="R56" s="258">
        <f>IF(ROUND(Q60,0)=0,"",ROUND(Q56,0)/ROUND(Q60,0)*100)</f>
        <v>97.68518518518519</v>
      </c>
      <c r="S56" s="259">
        <v>276.86370849609375</v>
      </c>
      <c r="T56" s="258">
        <f>IF(ROUND(S60,0)=0,"",ROUND(S56,0)/ROUND(S60,0)*100)</f>
        <v>98.226950354609926</v>
      </c>
      <c r="U56" s="259">
        <v>180196.890625</v>
      </c>
      <c r="V56" s="115">
        <f>IF(ROUND(U60,0)=0,"",ROUND(U56,0)/ROUND(U60,0)*100)</f>
        <v>71.817670948431498</v>
      </c>
    </row>
    <row r="57" spans="1:25" ht="24.95" customHeight="1" x14ac:dyDescent="0.15">
      <c r="A57" s="380"/>
      <c r="B57" s="55" t="s">
        <v>193</v>
      </c>
      <c r="C57" s="89">
        <v>2329.964111328125</v>
      </c>
      <c r="D57" s="260">
        <f>IF(ROUND(C60,0)=0,"",ROUND(C57,0)/ROUND(C60,0)*100)</f>
        <v>4.2507388623344404</v>
      </c>
      <c r="E57" s="89">
        <v>2046.623046875</v>
      </c>
      <c r="F57" s="260">
        <f>IF(ROUND(E60,0)=0,"",ROUND(E57,0)/ROUND(E60,0)*100)</f>
        <v>3.5986779649098133</v>
      </c>
      <c r="G57" s="261">
        <v>1145.59130859375</v>
      </c>
      <c r="H57" s="260">
        <f>IF(ROUND(G60,0)=0,"",ROUND(G57,0)/ROUND(G60,0)*100)</f>
        <v>3.8609258136244189</v>
      </c>
      <c r="I57" s="261">
        <v>1846.0693359375</v>
      </c>
      <c r="J57" s="260">
        <f>IF(ROUND(I60,0)=0,"",ROUND(I57,0)/ROUND(I60,0)*100)</f>
        <v>2.0754165448699213</v>
      </c>
      <c r="K57" s="261">
        <v>162.89814758300781</v>
      </c>
      <c r="L57" s="260">
        <f>IF(ROUND(K60,0)=0,"",ROUND(K57,0)/ROUND(K60,0)*100)</f>
        <v>1.1106568547288089</v>
      </c>
      <c r="M57" s="261">
        <v>49.16595458984375</v>
      </c>
      <c r="N57" s="260">
        <f>IF(ROUND(M60,0)=0,"",ROUND(M57,0)/ROUND(M60,0)*100)</f>
        <v>1.1031067086897792</v>
      </c>
      <c r="O57" s="261">
        <v>18.292182922363281</v>
      </c>
      <c r="P57" s="260">
        <f>IF(ROUND(O60,0)=0,"",ROUND(O57,0)/ROUND(O60,0)*100)</f>
        <v>1.8575851393188854</v>
      </c>
      <c r="Q57" s="261">
        <v>0.94444441795349121</v>
      </c>
      <c r="R57" s="260">
        <f>IF(ROUND(Q60,0)=0,"",ROUND(Q57,0)/ROUND(Q60,0)*100)</f>
        <v>0.46296296296296291</v>
      </c>
      <c r="S57" s="261">
        <v>2.5555555820465088</v>
      </c>
      <c r="T57" s="260">
        <f>IF(ROUND(S60,0)=0,"",ROUND(S57,0)/ROUND(S60,0)*100)</f>
        <v>1.0638297872340425</v>
      </c>
      <c r="U57" s="261">
        <v>7602.10400390625</v>
      </c>
      <c r="V57" s="90">
        <f>IF(ROUND(U60,0)=0,"",ROUND(U57,0)/ROUND(U60,0)*100)</f>
        <v>3.0297837064433719</v>
      </c>
    </row>
    <row r="58" spans="1:25" ht="24.95" customHeight="1" x14ac:dyDescent="0.15">
      <c r="A58" s="380"/>
      <c r="B58" s="55" t="s">
        <v>191</v>
      </c>
      <c r="C58" s="89">
        <v>2063.359375</v>
      </c>
      <c r="D58" s="260">
        <f>IF(ROUND(C60,0)=0,"",ROUND(C58,0)/ROUND(C60,0)*100)</f>
        <v>3.7636370270368884</v>
      </c>
      <c r="E58" s="89">
        <v>2290.142578125</v>
      </c>
      <c r="F58" s="260">
        <f>IF(ROUND(E60,0)=0,"",ROUND(E58,0)/ROUND(E60,0)*100)</f>
        <v>4.0258781336802505</v>
      </c>
      <c r="G58" s="261">
        <v>1492.6788330078125</v>
      </c>
      <c r="H58" s="260">
        <f>IF(ROUND(G60,0)=0,"",ROUND(G58,0)/ROUND(G60,0)*100)</f>
        <v>5.029984502392022</v>
      </c>
      <c r="I58" s="261">
        <v>1392.3160400390625</v>
      </c>
      <c r="J58" s="260">
        <f>IF(ROUND(I60,0)=0,"",ROUND(I58,0)/ROUND(I60,0)*100)</f>
        <v>1.5649944910395071</v>
      </c>
      <c r="K58" s="261">
        <v>127.8302001953125</v>
      </c>
      <c r="L58" s="260">
        <f>IF(ROUND(K60,0)=0,"",ROUND(K58,0)/ROUND(K60,0)*100)</f>
        <v>0.87217225402016907</v>
      </c>
      <c r="M58" s="261">
        <v>43.229167938232422</v>
      </c>
      <c r="N58" s="260">
        <f>IF(ROUND(M60,0)=0,"",ROUND(M58,0)/ROUND(M60,0)*100)</f>
        <v>0.96803241782980642</v>
      </c>
      <c r="O58" s="261">
        <v>6.5217084884643555</v>
      </c>
      <c r="P58" s="260">
        <f>IF(ROUND(O60,0)=0,"",ROUND(O58,0)/ROUND(O60,0)*100)</f>
        <v>0.72239422084623317</v>
      </c>
      <c r="Q58" s="261">
        <v>4.4125871658325195</v>
      </c>
      <c r="R58" s="260">
        <f>IF(ROUND(Q60,0)=0,"",ROUND(Q58,0)/ROUND(Q60,0)*100)</f>
        <v>1.8518518518518516</v>
      </c>
      <c r="S58" s="261">
        <v>2.1261770725250244</v>
      </c>
      <c r="T58" s="260">
        <f>IF(ROUND(S60,0)=0,"",ROUND(S58,0)/ROUND(S60,0)*100)</f>
        <v>0.70921985815602839</v>
      </c>
      <c r="U58" s="261">
        <v>7422.61669921875</v>
      </c>
      <c r="V58" s="90">
        <f>IF(ROUND(U60,0)=0,"",ROUND(U58,0)/ROUND(U60,0)*100)</f>
        <v>2.9584431008851815</v>
      </c>
    </row>
    <row r="59" spans="1:25" ht="24.95" customHeight="1" x14ac:dyDescent="0.15">
      <c r="A59" s="380"/>
      <c r="B59" s="56" t="s">
        <v>76</v>
      </c>
      <c r="C59" s="94">
        <v>22411.69140625</v>
      </c>
      <c r="D59" s="262">
        <f>IF(ROUND(C60,0)=0,"",ROUND(C59,0)/ROUND(C60,0)*100)</f>
        <v>40.887364541905349</v>
      </c>
      <c r="E59" s="94">
        <v>16492.20703125</v>
      </c>
      <c r="F59" s="262">
        <f>IF(ROUND(E60,0)=0,"",ROUND(E59,0)/ROUND(E60,0)*100)</f>
        <v>28.993354664041348</v>
      </c>
      <c r="G59" s="263">
        <v>6900.998046875</v>
      </c>
      <c r="H59" s="262">
        <f>IF(ROUND(G60,0)=0,"",ROUND(G59,0)/ROUND(G60,0)*100)</f>
        <v>23.249781012061181</v>
      </c>
      <c r="I59" s="263">
        <v>9218.728515625</v>
      </c>
      <c r="J59" s="262">
        <f>IF(ROUND(I60,0)=0,"",ROUND(I59,0)/ROUND(I60,0)*100)</f>
        <v>10.364715670181909</v>
      </c>
      <c r="K59" s="263">
        <v>536.65338134765625</v>
      </c>
      <c r="L59" s="262">
        <f>IF(ROUND(K60,0)=0,"",ROUND(K59,0)/ROUND(K60,0)*100)</f>
        <v>3.6590351594439898</v>
      </c>
      <c r="M59" s="263">
        <v>119.54970550537109</v>
      </c>
      <c r="N59" s="262">
        <f>IF(ROUND(M60,0)=0,"",ROUND(M59,0)/ROUND(M60,0)*100)</f>
        <v>2.70148581719946</v>
      </c>
      <c r="O59" s="263">
        <v>7.3236842155456543</v>
      </c>
      <c r="P59" s="262">
        <f>IF(ROUND(O60,0)=0,"",ROUND(O59,0)/ROUND(O60,0)*100)</f>
        <v>0.72239422084623317</v>
      </c>
      <c r="Q59" s="263"/>
      <c r="R59" s="262"/>
      <c r="S59" s="263"/>
      <c r="T59" s="262"/>
      <c r="U59" s="263">
        <v>55687.1484375</v>
      </c>
      <c r="V59" s="95">
        <f>IF(ROUND(U60,0)=0,"",ROUND(U59,0)/ROUND(U60,0)*100)</f>
        <v>22.194102244239943</v>
      </c>
    </row>
    <row r="60" spans="1:25" ht="24.95" customHeight="1" x14ac:dyDescent="0.15">
      <c r="A60" s="325"/>
      <c r="B60" s="57"/>
      <c r="C60" s="100">
        <v>54814.421875</v>
      </c>
      <c r="D60" s="264">
        <f>IF(ROUND(C60,0)=0,"",ROUND(C60,0)/ROUND(C60,0)*100)</f>
        <v>100</v>
      </c>
      <c r="E60" s="100">
        <v>56882.375</v>
      </c>
      <c r="F60" s="264">
        <f>IF(ROUND(E60,0)=0,"",ROUND(E60,0)/ROUND(E60,0)*100)</f>
        <v>100</v>
      </c>
      <c r="G60" s="265">
        <v>29681.619140625</v>
      </c>
      <c r="H60" s="264">
        <f>IF(ROUND(G60,0)=0,"",ROUND(G60,0)/ROUND(G60,0)*100)</f>
        <v>100</v>
      </c>
      <c r="I60" s="265">
        <v>88946.1640625</v>
      </c>
      <c r="J60" s="264">
        <f>IF(ROUND(I60,0)=0,"",ROUND(I60,0)/ROUND(I60,0)*100)</f>
        <v>100</v>
      </c>
      <c r="K60" s="265">
        <v>14676</v>
      </c>
      <c r="L60" s="264">
        <f>IF(ROUND(K60,0)=0,"",ROUND(K60,0)/ROUND(K60,0)*100)</f>
        <v>100</v>
      </c>
      <c r="M60" s="265">
        <v>4442</v>
      </c>
      <c r="N60" s="264">
        <f>IF(ROUND(M60,0)=0,"",ROUND(M60,0)/ROUND(M60,0)*100)</f>
        <v>100</v>
      </c>
      <c r="O60" s="265">
        <v>968.6500244140625</v>
      </c>
      <c r="P60" s="264">
        <f>IF(ROUND(O60,0)=0,"",ROUND(O60,0)/ROUND(O60,0)*100)</f>
        <v>100</v>
      </c>
      <c r="Q60" s="265">
        <v>215.99998474121094</v>
      </c>
      <c r="R60" s="264">
        <f>IF(ROUND(Q60,0)=0,"",ROUND(Q60,0)/ROUND(Q60,0)*100)</f>
        <v>100</v>
      </c>
      <c r="S60" s="265">
        <v>281.54544067382813</v>
      </c>
      <c r="T60" s="264">
        <f>IF(ROUND(S60,0)=0,"",ROUND(S60,0)/ROUND(S60,0)*100)</f>
        <v>100</v>
      </c>
      <c r="U60" s="265">
        <v>250908.765625</v>
      </c>
      <c r="V60" s="101">
        <f>IF(ROUND(U60,0)=0,"",ROUND(U60,0)/ROUND(U60,0)*100)</f>
        <v>100</v>
      </c>
    </row>
    <row r="61" spans="1:25" ht="18.75" customHeight="1" x14ac:dyDescent="0.15">
      <c r="A61" s="58"/>
      <c r="C61" s="59"/>
      <c r="D61" s="60"/>
      <c r="E61" s="60"/>
      <c r="F61" s="60"/>
      <c r="G61" s="59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2"/>
      <c r="S61" s="195" t="str">
        <f>P102</f>
        <v>（注）無効回答企業 198社を除く</v>
      </c>
      <c r="T61" s="61"/>
      <c r="U61" s="61"/>
      <c r="V61" s="61"/>
    </row>
    <row r="62" spans="1:25" ht="23.25" customHeight="1" x14ac:dyDescent="0.15">
      <c r="A62" s="58"/>
      <c r="C62" s="59"/>
      <c r="D62" s="60"/>
      <c r="E62" s="60"/>
      <c r="F62" s="60"/>
      <c r="G62" s="59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5" ht="17.25" customHeight="1" x14ac:dyDescent="0.15">
      <c r="C63" s="60"/>
      <c r="D63" s="61"/>
      <c r="E63" s="60"/>
      <c r="F63" s="60"/>
      <c r="G63" s="61"/>
      <c r="H63" s="60"/>
      <c r="I63" s="60"/>
      <c r="J63" s="61"/>
      <c r="K63" s="60"/>
      <c r="L63" s="60"/>
      <c r="M63" s="61"/>
      <c r="N63" s="61"/>
      <c r="O63" s="61"/>
      <c r="P63" s="61"/>
      <c r="Q63" s="61"/>
      <c r="R63" s="61"/>
      <c r="S63" s="196" t="s">
        <v>1</v>
      </c>
      <c r="T63" s="61"/>
      <c r="U63" s="61"/>
      <c r="V63" s="61"/>
      <c r="W63" s="61"/>
      <c r="X63" s="61"/>
      <c r="Y63" s="61"/>
    </row>
    <row r="64" spans="1:25" ht="20.100000000000001" customHeight="1" x14ac:dyDescent="0.15">
      <c r="A64" s="65"/>
      <c r="B64" s="66" t="s">
        <v>69</v>
      </c>
      <c r="C64" s="327" t="s">
        <v>75</v>
      </c>
      <c r="D64" s="334"/>
      <c r="E64" s="67"/>
      <c r="F64" s="327" t="s">
        <v>195</v>
      </c>
      <c r="G64" s="334"/>
      <c r="H64" s="67"/>
      <c r="I64" s="327" t="s">
        <v>173</v>
      </c>
      <c r="J64" s="334"/>
      <c r="K64" s="67"/>
      <c r="L64" s="327" t="s">
        <v>196</v>
      </c>
      <c r="M64" s="334"/>
      <c r="N64" s="67"/>
      <c r="O64" s="327" t="s">
        <v>141</v>
      </c>
      <c r="P64" s="334"/>
      <c r="Q64" s="67"/>
      <c r="R64" s="327" t="s">
        <v>93</v>
      </c>
      <c r="S64" s="334"/>
      <c r="T64" s="197"/>
      <c r="U64" s="84"/>
      <c r="V64" s="84"/>
      <c r="W64" s="61"/>
      <c r="X64" s="61"/>
      <c r="Y64" s="61"/>
    </row>
    <row r="65" spans="1:25" ht="20.100000000000001" customHeight="1" x14ac:dyDescent="0.15">
      <c r="A65" s="377" t="s">
        <v>97</v>
      </c>
      <c r="B65" s="69"/>
      <c r="C65" s="329"/>
      <c r="D65" s="335"/>
      <c r="E65" s="70"/>
      <c r="F65" s="329"/>
      <c r="G65" s="335"/>
      <c r="H65" s="70"/>
      <c r="I65" s="329"/>
      <c r="J65" s="335"/>
      <c r="K65" s="70"/>
      <c r="L65" s="329"/>
      <c r="M65" s="335"/>
      <c r="N65" s="70"/>
      <c r="O65" s="329"/>
      <c r="P65" s="335"/>
      <c r="Q65" s="70"/>
      <c r="R65" s="329"/>
      <c r="S65" s="335"/>
      <c r="T65" s="197"/>
      <c r="U65" s="84"/>
      <c r="V65" s="84"/>
      <c r="W65" s="61"/>
      <c r="X65" s="61"/>
      <c r="Y65" s="61"/>
    </row>
    <row r="66" spans="1:25" s="78" customFormat="1" ht="20.100000000000001" customHeight="1" x14ac:dyDescent="0.15">
      <c r="A66" s="378"/>
      <c r="B66" s="72" t="s">
        <v>7</v>
      </c>
      <c r="C66" s="73"/>
      <c r="D66" s="74"/>
      <c r="E66" s="75" t="s">
        <v>77</v>
      </c>
      <c r="F66" s="73"/>
      <c r="G66" s="74"/>
      <c r="H66" s="75" t="s">
        <v>77</v>
      </c>
      <c r="I66" s="73"/>
      <c r="J66" s="74"/>
      <c r="K66" s="75" t="s">
        <v>77</v>
      </c>
      <c r="L66" s="73"/>
      <c r="M66" s="74"/>
      <c r="N66" s="75" t="s">
        <v>77</v>
      </c>
      <c r="O66" s="73"/>
      <c r="P66" s="74"/>
      <c r="Q66" s="75" t="s">
        <v>77</v>
      </c>
      <c r="R66" s="73"/>
      <c r="S66" s="74"/>
      <c r="T66" s="198"/>
      <c r="U66" s="199"/>
      <c r="V66" s="199"/>
      <c r="W66" s="77"/>
      <c r="X66" s="77"/>
      <c r="Y66" s="77"/>
    </row>
    <row r="67" spans="1:25" s="85" customFormat="1" ht="24.75" customHeight="1" x14ac:dyDescent="0.15">
      <c r="A67" s="323" t="s">
        <v>98</v>
      </c>
      <c r="B67" s="54" t="s">
        <v>18</v>
      </c>
      <c r="C67" s="200">
        <f>IF('4-1-7'!V6&lt;&gt;"",'4-1-7'!V6,"")</f>
        <v>2995.2957268646473</v>
      </c>
      <c r="D67" s="201">
        <f>IF('4-1-7'!W6&lt;&gt;"",'4-1-7'!W6,"")</f>
        <v>85.595307410707065</v>
      </c>
      <c r="E67" s="202">
        <f>IF(AND(ISNUMBER(D67),ISNUMBER(G67)),D67-G67,"")</f>
        <v>-2.0186689832486451</v>
      </c>
      <c r="F67" s="200">
        <v>3676.6347028284717</v>
      </c>
      <c r="G67" s="201">
        <v>87.61397639395571</v>
      </c>
      <c r="H67" s="202">
        <f>IF(AND(ISNUMBER(G67),ISNUMBER(J67)),G67-J67,"")</f>
        <v>-2.7860236060442958</v>
      </c>
      <c r="I67" s="200">
        <v>3935.69</v>
      </c>
      <c r="J67" s="201">
        <v>90.4</v>
      </c>
      <c r="K67" s="202">
        <f>J67-M67</f>
        <v>1</v>
      </c>
      <c r="L67" s="200">
        <v>4463.6499999999996</v>
      </c>
      <c r="M67" s="201">
        <v>89.4</v>
      </c>
      <c r="N67" s="202">
        <f>M67-P67</f>
        <v>0.20000000000000284</v>
      </c>
      <c r="O67" s="200">
        <v>5264</v>
      </c>
      <c r="P67" s="201">
        <v>89.2</v>
      </c>
      <c r="Q67" s="202">
        <f>P67-S67</f>
        <v>0.54938550288437682</v>
      </c>
      <c r="R67" s="203">
        <v>7069.24560546875</v>
      </c>
      <c r="S67" s="204">
        <f>IF(ROUND(R71,0)=0,"",ROUND(R67,0)/ROUND(R71,0)*100)</f>
        <v>88.650614497115626</v>
      </c>
      <c r="T67" s="197"/>
      <c r="U67" s="84"/>
      <c r="V67" s="84"/>
      <c r="W67" s="84"/>
      <c r="X67" s="84"/>
      <c r="Y67" s="84"/>
    </row>
    <row r="68" spans="1:25" s="85" customFormat="1" ht="24.75" customHeight="1" x14ac:dyDescent="0.15">
      <c r="A68" s="324"/>
      <c r="B68" s="55" t="s">
        <v>83</v>
      </c>
      <c r="C68" s="205">
        <f>IF('4-1-7'!V7&lt;&gt;"",'4-1-7'!V7,"")</f>
        <v>134.83054684381594</v>
      </c>
      <c r="D68" s="206">
        <f>IF('4-1-7'!W7&lt;&gt;"",'4-1-7'!W7,"")</f>
        <v>3.852995883491833</v>
      </c>
      <c r="E68" s="207">
        <f>IF(AND(ISNUMBER(D68),ISNUMBER(G68)),D68-G68,"")</f>
        <v>-4.1321793889833369</v>
      </c>
      <c r="F68" s="205">
        <v>335.09005895291597</v>
      </c>
      <c r="G68" s="206">
        <v>7.9851752724751695</v>
      </c>
      <c r="H68" s="207">
        <f>IF(AND(ISNUMBER(G68),ISNUMBER(J68)),G68-J68,"")</f>
        <v>2.0851752724751691</v>
      </c>
      <c r="I68" s="205">
        <v>255.86</v>
      </c>
      <c r="J68" s="206">
        <v>5.9</v>
      </c>
      <c r="K68" s="207">
        <f>J68-M68</f>
        <v>1.8000000000000007</v>
      </c>
      <c r="L68" s="205">
        <v>202.9</v>
      </c>
      <c r="M68" s="206">
        <v>4.0999999999999996</v>
      </c>
      <c r="N68" s="207">
        <f>M68-P68</f>
        <v>0</v>
      </c>
      <c r="O68" s="205">
        <v>242</v>
      </c>
      <c r="P68" s="206">
        <v>4.0999999999999996</v>
      </c>
      <c r="Q68" s="207">
        <f t="shared" ref="Q68:Q100" si="0">P68-S68</f>
        <v>0.19982442939553513</v>
      </c>
      <c r="R68" s="208">
        <v>311.2579345703125</v>
      </c>
      <c r="S68" s="209">
        <f>IF(ROUND(R71,0)=0,"",ROUND(R68,0)/ROUND(R71,0)*100)</f>
        <v>3.9001755706044645</v>
      </c>
      <c r="T68" s="197"/>
      <c r="U68" s="84"/>
      <c r="V68" s="84"/>
      <c r="W68" s="84"/>
      <c r="X68" s="84"/>
      <c r="Y68" s="84"/>
    </row>
    <row r="69" spans="1:25" s="85" customFormat="1" ht="24.75" customHeight="1" x14ac:dyDescent="0.15">
      <c r="A69" s="324"/>
      <c r="B69" s="55" t="s">
        <v>92</v>
      </c>
      <c r="C69" s="205">
        <f>IF('4-1-7'!V8&lt;&gt;"",'4-1-7'!V8,"")</f>
        <v>271.98098522978182</v>
      </c>
      <c r="D69" s="206">
        <f>IF('4-1-7'!W8&lt;&gt;"",'4-1-7'!W8,"")</f>
        <v>7.77228633280194</v>
      </c>
      <c r="E69" s="207">
        <f>IF(AND(ISNUMBER(D69),ISNUMBER(G69)),D69-G69,"")</f>
        <v>4.2171192775386341</v>
      </c>
      <c r="F69" s="205">
        <v>149.1891032426114</v>
      </c>
      <c r="G69" s="206">
        <v>3.5551670552633055</v>
      </c>
      <c r="H69" s="207">
        <f>IF(AND(ISNUMBER(G69),ISNUMBER(J69)),G69-J69,"")</f>
        <v>2.0551670552633055</v>
      </c>
      <c r="I69" s="205">
        <v>64.599999999999994</v>
      </c>
      <c r="J69" s="206">
        <v>1.5</v>
      </c>
      <c r="K69" s="207">
        <f>J69-M69</f>
        <v>-1.2999999999999998</v>
      </c>
      <c r="L69" s="205">
        <v>139.86000000000001</v>
      </c>
      <c r="M69" s="206">
        <v>2.8</v>
      </c>
      <c r="N69" s="207">
        <f>M69-P69</f>
        <v>-0.30000000000000027</v>
      </c>
      <c r="O69" s="205">
        <v>183</v>
      </c>
      <c r="P69" s="206">
        <v>3.1</v>
      </c>
      <c r="Q69" s="207">
        <f t="shared" si="0"/>
        <v>0.41627790318535274</v>
      </c>
      <c r="R69" s="208">
        <v>214.35945129394531</v>
      </c>
      <c r="S69" s="209">
        <f>IF(ROUND(R71,0)=0,"",ROUND(R69,0)/ROUND(R71,0)*100)</f>
        <v>2.6837220968146474</v>
      </c>
      <c r="T69" s="197"/>
      <c r="U69" s="84"/>
      <c r="V69" s="84"/>
      <c r="W69" s="84"/>
      <c r="X69" s="84"/>
      <c r="Y69" s="84"/>
    </row>
    <row r="70" spans="1:25" s="85" customFormat="1" ht="24.75" customHeight="1" x14ac:dyDescent="0.15">
      <c r="A70" s="324"/>
      <c r="B70" s="56" t="s">
        <v>76</v>
      </c>
      <c r="C70" s="210">
        <f>IF('4-1-7'!V9&lt;&gt;"",'4-1-7'!V9,"")</f>
        <v>97.261827374503426</v>
      </c>
      <c r="D70" s="211">
        <f>IF('4-1-7'!W9&lt;&gt;"",'4-1-7'!W9,"")</f>
        <v>2.7794103729991884</v>
      </c>
      <c r="E70" s="212">
        <f>IF(AND(ISNUMBER(D70),ISNUMBER(G70)),D70-G70,"")</f>
        <v>1.9337290946933874</v>
      </c>
      <c r="F70" s="210">
        <v>35.488186512282894</v>
      </c>
      <c r="G70" s="211">
        <v>0.84568127830580098</v>
      </c>
      <c r="H70" s="212">
        <f>IF(AND(ISNUMBER(G70),ISNUMBER(J70)),G70-J70,"")</f>
        <v>-1.4543187216941988</v>
      </c>
      <c r="I70" s="210">
        <v>99.74</v>
      </c>
      <c r="J70" s="211">
        <v>2.2999999999999998</v>
      </c>
      <c r="K70" s="212">
        <f>J70-M70</f>
        <v>-1.4000000000000004</v>
      </c>
      <c r="L70" s="210">
        <v>186.56</v>
      </c>
      <c r="M70" s="211">
        <v>3.7</v>
      </c>
      <c r="N70" s="212">
        <f>M70-P70</f>
        <v>0.10000000000000009</v>
      </c>
      <c r="O70" s="210">
        <v>213</v>
      </c>
      <c r="P70" s="211">
        <v>3.6</v>
      </c>
      <c r="Q70" s="212">
        <f t="shared" si="0"/>
        <v>-1.1529470780035118</v>
      </c>
      <c r="R70" s="213">
        <v>379.2030029296875</v>
      </c>
      <c r="S70" s="214">
        <f>IF(ROUND(R71,0)=0,"",ROUND(R70,0)/ROUND(R71,0)*100)</f>
        <v>4.7529470780035119</v>
      </c>
      <c r="T70" s="197"/>
      <c r="U70" s="84"/>
      <c r="V70" s="84"/>
      <c r="W70" s="84"/>
      <c r="X70" s="84"/>
      <c r="Y70" s="84"/>
    </row>
    <row r="71" spans="1:25" s="85" customFormat="1" ht="24.75" customHeight="1" x14ac:dyDescent="0.15">
      <c r="A71" s="325"/>
      <c r="B71" s="96" t="s">
        <v>22</v>
      </c>
      <c r="C71" s="215">
        <f>IF('4-1-7'!V10&lt;&gt;"",'4-1-7'!V10,"")</f>
        <v>3499.3690863127476</v>
      </c>
      <c r="D71" s="216">
        <f>IF('4-1-7'!W10&lt;&gt;"",'4-1-7'!W10,"")</f>
        <v>100</v>
      </c>
      <c r="E71" s="217" t="s">
        <v>175</v>
      </c>
      <c r="F71" s="215">
        <v>4196.4020515362827</v>
      </c>
      <c r="G71" s="216">
        <v>100</v>
      </c>
      <c r="H71" s="217" t="s">
        <v>175</v>
      </c>
      <c r="I71" s="215">
        <v>4355.8999999999996</v>
      </c>
      <c r="J71" s="216">
        <v>100</v>
      </c>
      <c r="K71" s="217" t="s">
        <v>175</v>
      </c>
      <c r="L71" s="215">
        <v>4992.9799999999996</v>
      </c>
      <c r="M71" s="216">
        <v>100</v>
      </c>
      <c r="N71" s="217" t="s">
        <v>81</v>
      </c>
      <c r="O71" s="215">
        <v>5901</v>
      </c>
      <c r="P71" s="216">
        <v>100</v>
      </c>
      <c r="Q71" s="217" t="s">
        <v>81</v>
      </c>
      <c r="R71" s="218">
        <v>7974.06640625</v>
      </c>
      <c r="S71" s="219">
        <f>IF(ROUND(R71,0)=0,"",ROUND(R71,0)/ROUND(R71,0)*100)</f>
        <v>100</v>
      </c>
      <c r="T71" s="197"/>
      <c r="U71" s="84"/>
      <c r="V71" s="84"/>
      <c r="W71" s="84"/>
      <c r="X71" s="84"/>
      <c r="Y71" s="84"/>
    </row>
    <row r="72" spans="1:25" s="85" customFormat="1" ht="24.75" customHeight="1" x14ac:dyDescent="0.15">
      <c r="A72" s="323" t="s">
        <v>23</v>
      </c>
      <c r="B72" s="54" t="s">
        <v>18</v>
      </c>
      <c r="C72" s="200">
        <f>IF('4-1-7'!V36&lt;&gt;"",'4-1-7'!V36,"")</f>
        <v>24808.496458684069</v>
      </c>
      <c r="D72" s="201">
        <f>IF('4-1-7'!W36&lt;&gt;"",'4-1-7'!W36,"")</f>
        <v>78.969521330588535</v>
      </c>
      <c r="E72" s="220">
        <f>IF(AND(ISNUMBER(D72),ISNUMBER(G72)),D72-G72,"")</f>
        <v>-1.1024568386880276</v>
      </c>
      <c r="F72" s="200">
        <v>29655.554333902452</v>
      </c>
      <c r="G72" s="201">
        <v>80.071978169276562</v>
      </c>
      <c r="H72" s="220">
        <f>IF(AND(ISNUMBER(G72),ISNUMBER(J72)),G72-J72,"")</f>
        <v>2.3719781692765594</v>
      </c>
      <c r="I72" s="200">
        <v>30363.439999999999</v>
      </c>
      <c r="J72" s="201">
        <v>77.7</v>
      </c>
      <c r="K72" s="220">
        <f>J72-M72</f>
        <v>-2.2999999999999972</v>
      </c>
      <c r="L72" s="200">
        <v>36227.279999999999</v>
      </c>
      <c r="M72" s="201">
        <v>80</v>
      </c>
      <c r="N72" s="220">
        <f>M72-P72</f>
        <v>-2.0999999999999943</v>
      </c>
      <c r="O72" s="200">
        <v>45741</v>
      </c>
      <c r="P72" s="201">
        <v>82.1</v>
      </c>
      <c r="Q72" s="220">
        <f t="shared" si="0"/>
        <v>3.4958060288335417</v>
      </c>
      <c r="R72" s="203">
        <v>52777.89453125</v>
      </c>
      <c r="S72" s="204">
        <f>IF(ROUND(R76,0)=0,"",ROUND(R72,0)/ROUND(R76,0)*100)</f>
        <v>78.604193971166453</v>
      </c>
      <c r="T72" s="197"/>
      <c r="U72" s="84"/>
      <c r="V72" s="84"/>
      <c r="W72" s="84"/>
      <c r="X72" s="84"/>
      <c r="Y72" s="84"/>
    </row>
    <row r="73" spans="1:25" s="85" customFormat="1" ht="24.75" customHeight="1" x14ac:dyDescent="0.15">
      <c r="A73" s="324"/>
      <c r="B73" s="55" t="s">
        <v>78</v>
      </c>
      <c r="C73" s="205">
        <f>IF('4-1-7'!V37&lt;&gt;"",'4-1-7'!V37,"")</f>
        <v>2166.3026348782082</v>
      </c>
      <c r="D73" s="206">
        <f>IF('4-1-7'!W37&lt;&gt;"",'4-1-7'!W37,"")</f>
        <v>6.8956973034793529</v>
      </c>
      <c r="E73" s="207">
        <f>IF(AND(ISNUMBER(D73),ISNUMBER(G73)),D73-G73,"")</f>
        <v>1.3143512081388113</v>
      </c>
      <c r="F73" s="205">
        <v>2067.1140662563844</v>
      </c>
      <c r="G73" s="206">
        <v>5.5813460953405416</v>
      </c>
      <c r="H73" s="207">
        <f>IF(AND(ISNUMBER(G73),ISNUMBER(J73)),G73-J73,"")</f>
        <v>-0.61865390465945858</v>
      </c>
      <c r="I73" s="205">
        <v>2437.33</v>
      </c>
      <c r="J73" s="206">
        <v>6.2</v>
      </c>
      <c r="K73" s="207">
        <f>J73-M73</f>
        <v>0.70000000000000018</v>
      </c>
      <c r="L73" s="205">
        <v>2503.35</v>
      </c>
      <c r="M73" s="206">
        <v>5.5</v>
      </c>
      <c r="N73" s="207">
        <f>M73-P73</f>
        <v>0.90000000000000036</v>
      </c>
      <c r="O73" s="205">
        <v>2553</v>
      </c>
      <c r="P73" s="206">
        <v>4.5999999999999996</v>
      </c>
      <c r="Q73" s="207">
        <f t="shared" si="0"/>
        <v>1.5483498153222919</v>
      </c>
      <c r="R73" s="208">
        <v>2049.307373046875</v>
      </c>
      <c r="S73" s="209">
        <f>IF(ROUND(R76,0)=0,"",ROUND(R73,0)/ROUND(R76,0)*100)</f>
        <v>3.0516501846777078</v>
      </c>
      <c r="T73" s="197"/>
      <c r="U73" s="84"/>
      <c r="V73" s="84"/>
      <c r="W73" s="84"/>
      <c r="X73" s="84"/>
      <c r="Y73" s="84"/>
    </row>
    <row r="74" spans="1:25" s="85" customFormat="1" ht="24.75" customHeight="1" x14ac:dyDescent="0.15">
      <c r="A74" s="324"/>
      <c r="B74" s="55" t="s">
        <v>84</v>
      </c>
      <c r="C74" s="205">
        <f>IF('4-1-7'!V38&lt;&gt;"",'4-1-7'!V38,"")</f>
        <v>1763.9937830382717</v>
      </c>
      <c r="D74" s="206">
        <f>IF('4-1-7'!W38&lt;&gt;"",'4-1-7'!W38,"")</f>
        <v>5.6150821114314082</v>
      </c>
      <c r="E74" s="207">
        <f>IF(AND(ISNUMBER(D74),ISNUMBER(G74)),D74-G74,"")</f>
        <v>0.38314627711678462</v>
      </c>
      <c r="F74" s="205">
        <v>1937.7060608893707</v>
      </c>
      <c r="G74" s="206">
        <v>5.2319358343146236</v>
      </c>
      <c r="H74" s="207">
        <f>IF(AND(ISNUMBER(G74),ISNUMBER(J74)),G74-J74,"")</f>
        <v>-1.1680641656853767</v>
      </c>
      <c r="I74" s="205">
        <v>2505.56</v>
      </c>
      <c r="J74" s="206">
        <v>6.4</v>
      </c>
      <c r="K74" s="207">
        <f>J74-M74</f>
        <v>2.6000000000000005</v>
      </c>
      <c r="L74" s="205">
        <v>1706.4</v>
      </c>
      <c r="M74" s="206">
        <v>3.8</v>
      </c>
      <c r="N74" s="207">
        <f>M74-P74</f>
        <v>-1</v>
      </c>
      <c r="O74" s="205">
        <v>2695</v>
      </c>
      <c r="P74" s="206">
        <v>4.8</v>
      </c>
      <c r="Q74" s="207">
        <f t="shared" si="0"/>
        <v>2.1608959847491955</v>
      </c>
      <c r="R74" s="208">
        <v>1771.7513427734375</v>
      </c>
      <c r="S74" s="209">
        <f>IF(ROUND(R76,0)=0,"",ROUND(R74,0)/ROUND(R76,0)*100)</f>
        <v>2.6391040152508043</v>
      </c>
      <c r="T74" s="197"/>
      <c r="U74" s="84"/>
      <c r="V74" s="84"/>
      <c r="W74" s="84"/>
      <c r="X74" s="84"/>
      <c r="Y74" s="84"/>
    </row>
    <row r="75" spans="1:25" s="85" customFormat="1" ht="24.75" customHeight="1" x14ac:dyDescent="0.15">
      <c r="A75" s="324"/>
      <c r="B75" s="56" t="s">
        <v>76</v>
      </c>
      <c r="C75" s="210">
        <f>IF('4-1-7'!V39&lt;&gt;"",'4-1-7'!V39,"")</f>
        <v>2676.4873994805953</v>
      </c>
      <c r="D75" s="211">
        <f>IF('4-1-7'!W39&lt;&gt;"",'4-1-7'!W39,"")</f>
        <v>8.5196992545007166</v>
      </c>
      <c r="E75" s="212">
        <f>IF(AND(ISNUMBER(D75),ISNUMBER(G75)),D75-G75,"")</f>
        <v>-0.5950406465675151</v>
      </c>
      <c r="F75" s="210">
        <v>3375.7460544322125</v>
      </c>
      <c r="G75" s="211">
        <v>9.1147399010682317</v>
      </c>
      <c r="H75" s="212">
        <f>IF(AND(ISNUMBER(G75),ISNUMBER(J75)),G75-J75,"")</f>
        <v>-0.48526009893176791</v>
      </c>
      <c r="I75" s="210">
        <v>3757.38</v>
      </c>
      <c r="J75" s="211">
        <v>9.6</v>
      </c>
      <c r="K75" s="212">
        <f>J75-M75</f>
        <v>-1.0999999999999996</v>
      </c>
      <c r="L75" s="210">
        <v>4840.3</v>
      </c>
      <c r="M75" s="211">
        <v>10.7</v>
      </c>
      <c r="N75" s="212">
        <f>M75-P75</f>
        <v>2.2999999999999989</v>
      </c>
      <c r="O75" s="210">
        <v>4693</v>
      </c>
      <c r="P75" s="211">
        <v>8.4</v>
      </c>
      <c r="Q75" s="212">
        <f t="shared" si="0"/>
        <v>-7.3050518289050395</v>
      </c>
      <c r="R75" s="213">
        <v>10545.4296875</v>
      </c>
      <c r="S75" s="214">
        <f>IF(ROUND(R76,0)=0,"",ROUND(R75,0)/ROUND(R76,0)*100)</f>
        <v>15.70505182890504</v>
      </c>
      <c r="T75" s="197"/>
      <c r="U75" s="84"/>
      <c r="V75" s="84"/>
      <c r="W75" s="84"/>
      <c r="X75" s="84"/>
      <c r="Y75" s="84"/>
    </row>
    <row r="76" spans="1:25" s="85" customFormat="1" ht="24.75" customHeight="1" x14ac:dyDescent="0.15">
      <c r="A76" s="325"/>
      <c r="B76" s="96" t="s">
        <v>22</v>
      </c>
      <c r="C76" s="215">
        <f>IF('4-1-7'!V40&lt;&gt;"",'4-1-7'!V40,"")</f>
        <v>31415.280276081139</v>
      </c>
      <c r="D76" s="216">
        <f>IF('4-1-7'!W40&lt;&gt;"",'4-1-7'!W40,"")</f>
        <v>100</v>
      </c>
      <c r="E76" s="217" t="s">
        <v>175</v>
      </c>
      <c r="F76" s="215">
        <v>37036.120515480434</v>
      </c>
      <c r="G76" s="216">
        <v>100</v>
      </c>
      <c r="H76" s="217" t="s">
        <v>175</v>
      </c>
      <c r="I76" s="215">
        <v>39063.71</v>
      </c>
      <c r="J76" s="216">
        <v>100</v>
      </c>
      <c r="K76" s="217" t="s">
        <v>175</v>
      </c>
      <c r="L76" s="215">
        <v>45277.33</v>
      </c>
      <c r="M76" s="216">
        <v>100</v>
      </c>
      <c r="N76" s="217" t="s">
        <v>192</v>
      </c>
      <c r="O76" s="215">
        <v>55682</v>
      </c>
      <c r="P76" s="216">
        <v>100</v>
      </c>
      <c r="Q76" s="217" t="s">
        <v>81</v>
      </c>
      <c r="R76" s="218">
        <v>67144.3828125</v>
      </c>
      <c r="S76" s="219">
        <f>IF(ROUND(R76,0)=0,"",ROUND(R76,0)/ROUND(R76,0)*100)</f>
        <v>100</v>
      </c>
      <c r="T76" s="197"/>
      <c r="U76" s="84"/>
      <c r="V76" s="84"/>
      <c r="W76" s="84"/>
      <c r="X76" s="84"/>
      <c r="Y76" s="84"/>
    </row>
    <row r="77" spans="1:25" s="85" customFormat="1" ht="24.75" customHeight="1" x14ac:dyDescent="0.15">
      <c r="A77" s="323" t="s">
        <v>32</v>
      </c>
      <c r="B77" s="54" t="s">
        <v>18</v>
      </c>
      <c r="C77" s="200">
        <f>IF('4-1-7'!V41&lt;&gt;"",'4-1-7'!V41,"")</f>
        <v>22859.263465521755</v>
      </c>
      <c r="D77" s="201">
        <f>IF('4-1-7'!W41&lt;&gt;"",'4-1-7'!W41,"")</f>
        <v>83.884406391225085</v>
      </c>
      <c r="E77" s="220">
        <f>IF(AND(ISNUMBER(D77),ISNUMBER(G77)),D77-G77,"")</f>
        <v>2.0880426911714665</v>
      </c>
      <c r="F77" s="200">
        <v>25736.091160970325</v>
      </c>
      <c r="G77" s="201">
        <v>81.796363700053618</v>
      </c>
      <c r="H77" s="220">
        <f>IF(AND(ISNUMBER(G77),ISNUMBER(J77)),G77-J77,"")</f>
        <v>1.8963637000536124</v>
      </c>
      <c r="I77" s="200">
        <v>27168.3</v>
      </c>
      <c r="J77" s="201">
        <v>79.900000000000006</v>
      </c>
      <c r="K77" s="220">
        <f>J77-M77</f>
        <v>-5.6999999999999886</v>
      </c>
      <c r="L77" s="200">
        <v>28338.03</v>
      </c>
      <c r="M77" s="201">
        <v>85.6</v>
      </c>
      <c r="N77" s="220">
        <f>M77-P77</f>
        <v>2.7999999999999972</v>
      </c>
      <c r="O77" s="200">
        <v>36469</v>
      </c>
      <c r="P77" s="201">
        <v>82.8</v>
      </c>
      <c r="Q77" s="220">
        <f t="shared" si="0"/>
        <v>10.964745037442043</v>
      </c>
      <c r="R77" s="203">
        <v>36260.54296875</v>
      </c>
      <c r="S77" s="204">
        <f>IF(ROUND(R81,0)=0,"",ROUND(R77,0)/ROUND(R81,0)*100)</f>
        <v>71.835254962557954</v>
      </c>
      <c r="T77" s="197"/>
      <c r="U77" s="84"/>
      <c r="V77" s="84"/>
      <c r="W77" s="84"/>
      <c r="X77" s="84"/>
      <c r="Y77" s="84"/>
    </row>
    <row r="78" spans="1:25" s="85" customFormat="1" ht="24.75" customHeight="1" x14ac:dyDescent="0.15">
      <c r="A78" s="324"/>
      <c r="B78" s="55" t="s">
        <v>25</v>
      </c>
      <c r="C78" s="205">
        <f>IF('4-1-7'!V42&lt;&gt;"",'4-1-7'!V42,"")</f>
        <v>689.6113184079602</v>
      </c>
      <c r="D78" s="206">
        <f>IF('4-1-7'!W42&lt;&gt;"",'4-1-7'!W42,"")</f>
        <v>2.530599298292024</v>
      </c>
      <c r="E78" s="207">
        <f>IF(AND(ISNUMBER(D78),ISNUMBER(G78)),D78-G78,"")</f>
        <v>-5.086852263664726</v>
      </c>
      <c r="F78" s="205">
        <v>2396.7254648590961</v>
      </c>
      <c r="G78" s="206">
        <v>7.6174515619567496</v>
      </c>
      <c r="H78" s="207">
        <f>IF(AND(ISNUMBER(G78),ISNUMBER(J78)),G78-J78,"")</f>
        <v>3.8174515619567497</v>
      </c>
      <c r="I78" s="205">
        <v>1302.1199999999999</v>
      </c>
      <c r="J78" s="206">
        <v>3.8</v>
      </c>
      <c r="K78" s="207">
        <f>J78-M78</f>
        <v>-0.20000000000000018</v>
      </c>
      <c r="L78" s="205">
        <v>1313.68</v>
      </c>
      <c r="M78" s="206">
        <v>4</v>
      </c>
      <c r="N78" s="207">
        <f>M78-P78</f>
        <v>1.9</v>
      </c>
      <c r="O78" s="205">
        <v>923</v>
      </c>
      <c r="P78" s="206">
        <v>2.1</v>
      </c>
      <c r="Q78" s="207">
        <f t="shared" si="0"/>
        <v>-2.4663457347755462</v>
      </c>
      <c r="R78" s="208">
        <v>2305.45166015625</v>
      </c>
      <c r="S78" s="209">
        <f>IF(ROUND(R81,0)=0,"",ROUND(R78,0)/ROUND(R81,0)*100)</f>
        <v>4.5663457347755463</v>
      </c>
      <c r="T78" s="197"/>
      <c r="U78" s="84"/>
      <c r="V78" s="84"/>
      <c r="W78" s="84"/>
      <c r="X78" s="84"/>
      <c r="Y78" s="84"/>
    </row>
    <row r="79" spans="1:25" s="85" customFormat="1" ht="24.75" customHeight="1" x14ac:dyDescent="0.15">
      <c r="A79" s="324"/>
      <c r="B79" s="55" t="s">
        <v>84</v>
      </c>
      <c r="C79" s="205">
        <f>IF('4-1-7'!V43&lt;&gt;"",'4-1-7'!V43,"")</f>
        <v>919.30116858237545</v>
      </c>
      <c r="D79" s="206">
        <f>IF('4-1-7'!W43&lt;&gt;"",'4-1-7'!W43,"")</f>
        <v>3.3734697068260058</v>
      </c>
      <c r="E79" s="207">
        <f>IF(AND(ISNUMBER(D79),ISNUMBER(G79)),D79-G79,"")</f>
        <v>0.91389737843013119</v>
      </c>
      <c r="F79" s="205">
        <v>773.87031399972579</v>
      </c>
      <c r="G79" s="206">
        <v>2.4595723283958746</v>
      </c>
      <c r="H79" s="207">
        <f>IF(AND(ISNUMBER(G79),ISNUMBER(J79)),G79-J79,"")</f>
        <v>-5.9404276716041258</v>
      </c>
      <c r="I79" s="205">
        <v>2858.18</v>
      </c>
      <c r="J79" s="206">
        <v>8.4</v>
      </c>
      <c r="K79" s="207">
        <f>J79-M79</f>
        <v>5.9</v>
      </c>
      <c r="L79" s="205">
        <v>826.46</v>
      </c>
      <c r="M79" s="206">
        <v>2.5</v>
      </c>
      <c r="N79" s="207">
        <f>M79-P79</f>
        <v>-4.3</v>
      </c>
      <c r="O79" s="205">
        <v>3005</v>
      </c>
      <c r="P79" s="206">
        <v>6.8</v>
      </c>
      <c r="Q79" s="207">
        <f t="shared" si="0"/>
        <v>3.7273743016759777</v>
      </c>
      <c r="R79" s="208">
        <v>1551.3079833984375</v>
      </c>
      <c r="S79" s="209">
        <f>IF(ROUND(R81,0)=0,"",ROUND(R79,0)/ROUND(R81,0)*100)</f>
        <v>3.0726256983240221</v>
      </c>
      <c r="T79" s="197"/>
      <c r="U79" s="84"/>
      <c r="V79" s="84"/>
      <c r="W79" s="84"/>
      <c r="X79" s="84"/>
      <c r="Y79" s="84"/>
    </row>
    <row r="80" spans="1:25" s="85" customFormat="1" ht="24.75" customHeight="1" x14ac:dyDescent="0.15">
      <c r="A80" s="324"/>
      <c r="B80" s="56" t="s">
        <v>76</v>
      </c>
      <c r="C80" s="210">
        <f>IF('4-1-7'!V44&lt;&gt;"",'4-1-7'!V44,"")</f>
        <v>2782.7333033862747</v>
      </c>
      <c r="D80" s="211">
        <f>IF('4-1-7'!W44&lt;&gt;"",'4-1-7'!W44,"")</f>
        <v>10.211524603656892</v>
      </c>
      <c r="E80" s="212">
        <f>IF(AND(ISNUMBER(D80),ISNUMBER(G80)),D80-G80,"")</f>
        <v>2.0849121940631168</v>
      </c>
      <c r="F80" s="210">
        <v>2556.9258625006705</v>
      </c>
      <c r="G80" s="211">
        <v>8.1266124095937755</v>
      </c>
      <c r="H80" s="212">
        <f>IF(AND(ISNUMBER(G80),ISNUMBER(J80)),G80-J80,"")</f>
        <v>0.32661240959377569</v>
      </c>
      <c r="I80" s="210">
        <v>2658.46</v>
      </c>
      <c r="J80" s="211">
        <v>7.8</v>
      </c>
      <c r="K80" s="212">
        <f>J80-M80</f>
        <v>-0.20000000000000018</v>
      </c>
      <c r="L80" s="210">
        <v>2634.71</v>
      </c>
      <c r="M80" s="211">
        <v>8</v>
      </c>
      <c r="N80" s="212">
        <f>M80-P80</f>
        <v>-0.30000000000000071</v>
      </c>
      <c r="O80" s="210">
        <v>3656</v>
      </c>
      <c r="P80" s="211">
        <v>8.3000000000000007</v>
      </c>
      <c r="Q80" s="212">
        <f t="shared" si="0"/>
        <v>-12.225773604342486</v>
      </c>
      <c r="R80" s="213">
        <v>10360.5791015625</v>
      </c>
      <c r="S80" s="214">
        <f>IF(ROUND(R81,0)=0,"",ROUND(R80,0)/ROUND(R81,0)*100)</f>
        <v>20.525773604342486</v>
      </c>
      <c r="T80" s="197"/>
      <c r="U80" s="84"/>
      <c r="V80" s="84"/>
      <c r="W80" s="84"/>
      <c r="X80" s="84"/>
      <c r="Y80" s="84"/>
    </row>
    <row r="81" spans="1:25" s="85" customFormat="1" ht="24.75" customHeight="1" x14ac:dyDescent="0.15">
      <c r="A81" s="325"/>
      <c r="B81" s="96" t="s">
        <v>22</v>
      </c>
      <c r="C81" s="215">
        <f>IF('4-1-7'!V45&lt;&gt;"",'4-1-7'!V45,"")</f>
        <v>27250.909255898365</v>
      </c>
      <c r="D81" s="216">
        <f>IF('4-1-7'!W45&lt;&gt;"",'4-1-7'!W45,"")</f>
        <v>100</v>
      </c>
      <c r="E81" s="217" t="s">
        <v>175</v>
      </c>
      <c r="F81" s="215">
        <v>31463.612802329812</v>
      </c>
      <c r="G81" s="216">
        <v>100</v>
      </c>
      <c r="H81" s="217" t="s">
        <v>175</v>
      </c>
      <c r="I81" s="215">
        <v>33987.06</v>
      </c>
      <c r="J81" s="216">
        <v>100</v>
      </c>
      <c r="K81" s="217" t="s">
        <v>175</v>
      </c>
      <c r="L81" s="215">
        <v>33112.879999999997</v>
      </c>
      <c r="M81" s="216">
        <v>100</v>
      </c>
      <c r="N81" s="217" t="s">
        <v>80</v>
      </c>
      <c r="O81" s="215">
        <v>44053</v>
      </c>
      <c r="P81" s="216">
        <v>100</v>
      </c>
      <c r="Q81" s="217" t="s">
        <v>81</v>
      </c>
      <c r="R81" s="218">
        <v>50477.8828125</v>
      </c>
      <c r="S81" s="219">
        <f>IF(ROUND(R81,0)=0,"",ROUND(R81,0)/ROUND(R81,0)*100)</f>
        <v>100</v>
      </c>
      <c r="T81" s="197"/>
      <c r="U81" s="84"/>
      <c r="V81" s="84"/>
      <c r="W81" s="84"/>
      <c r="X81" s="84"/>
      <c r="Y81" s="84"/>
    </row>
    <row r="82" spans="1:25" s="85" customFormat="1" ht="24.75" customHeight="1" x14ac:dyDescent="0.15">
      <c r="A82" s="323" t="s">
        <v>100</v>
      </c>
      <c r="B82" s="54" t="s">
        <v>18</v>
      </c>
      <c r="C82" s="200">
        <f>IF('4-1-7'!V46&lt;&gt;"",'4-1-7'!V46,"")</f>
        <v>7371.4097048920567</v>
      </c>
      <c r="D82" s="201">
        <f>IF('4-1-7'!W46&lt;&gt;"",'4-1-7'!W46,"")</f>
        <v>72.767636405270608</v>
      </c>
      <c r="E82" s="220">
        <f>IF(AND(ISNUMBER(D82),ISNUMBER(G82)),D82-G82,"")</f>
        <v>-2.1596728835957322</v>
      </c>
      <c r="F82" s="200">
        <v>10982.127023414601</v>
      </c>
      <c r="G82" s="201">
        <v>74.92730928886634</v>
      </c>
      <c r="H82" s="220">
        <f>IF(AND(ISNUMBER(G82),ISNUMBER(J82)),G82-J82,"")</f>
        <v>-1.0726907111336601</v>
      </c>
      <c r="I82" s="200">
        <v>9346.0400000000009</v>
      </c>
      <c r="J82" s="201">
        <v>76</v>
      </c>
      <c r="K82" s="220">
        <f>J82-M82</f>
        <v>-9.2999999999999972</v>
      </c>
      <c r="L82" s="200">
        <v>11948.23</v>
      </c>
      <c r="M82" s="201">
        <v>85.3</v>
      </c>
      <c r="N82" s="220">
        <f>M82-P82</f>
        <v>14.200000000000003</v>
      </c>
      <c r="O82" s="200">
        <v>12985</v>
      </c>
      <c r="P82" s="201">
        <v>71.099999999999994</v>
      </c>
      <c r="Q82" s="220">
        <f t="shared" si="0"/>
        <v>8.3383185396081032</v>
      </c>
      <c r="R82" s="203">
        <v>14990.16796875</v>
      </c>
      <c r="S82" s="204">
        <f>IF(ROUND(R86,0)=0,"",ROUND(R82,0)/ROUND(R86,0)*100)</f>
        <v>62.761681460391891</v>
      </c>
      <c r="T82" s="197"/>
      <c r="U82" s="84"/>
      <c r="V82" s="84"/>
      <c r="W82" s="84"/>
      <c r="X82" s="84"/>
      <c r="Y82" s="84"/>
    </row>
    <row r="83" spans="1:25" s="85" customFormat="1" ht="24.75" customHeight="1" x14ac:dyDescent="0.15">
      <c r="A83" s="324"/>
      <c r="B83" s="55" t="s">
        <v>78</v>
      </c>
      <c r="C83" s="205">
        <f>IF('4-1-7'!V47&lt;&gt;"",'4-1-7'!V47,"")</f>
        <v>443.41513170924929</v>
      </c>
      <c r="D83" s="206">
        <f>IF('4-1-7'!W47&lt;&gt;"",'4-1-7'!W47,"")</f>
        <v>4.3772185202784524</v>
      </c>
      <c r="E83" s="207">
        <f>IF(AND(ISNUMBER(D83),ISNUMBER(G83)),D83-G83,"")</f>
        <v>-0.15408944432094263</v>
      </c>
      <c r="F83" s="205">
        <v>664.15570132898551</v>
      </c>
      <c r="G83" s="206">
        <v>4.531307964599395</v>
      </c>
      <c r="H83" s="207">
        <f>IF(AND(ISNUMBER(G83),ISNUMBER(J83)),G83-J83,"")</f>
        <v>-0.36869203540060536</v>
      </c>
      <c r="I83" s="205">
        <v>603.20000000000005</v>
      </c>
      <c r="J83" s="206">
        <v>4.9000000000000004</v>
      </c>
      <c r="K83" s="207">
        <f>J83-M83</f>
        <v>1.3000000000000003</v>
      </c>
      <c r="L83" s="205">
        <v>511.05</v>
      </c>
      <c r="M83" s="206">
        <v>3.6</v>
      </c>
      <c r="N83" s="207">
        <f>M83-P83</f>
        <v>2.2000000000000002</v>
      </c>
      <c r="O83" s="205">
        <v>253</v>
      </c>
      <c r="P83" s="206">
        <v>1.4</v>
      </c>
      <c r="Q83" s="207">
        <f t="shared" si="0"/>
        <v>0.19417183051415177</v>
      </c>
      <c r="R83" s="208">
        <v>288.35614013671875</v>
      </c>
      <c r="S83" s="209">
        <f>IF(ROUND(R86,0)=0,"",ROUND(R83,0)/ROUND(R86,0)*100)</f>
        <v>1.2058281694858481</v>
      </c>
      <c r="T83" s="197"/>
      <c r="U83" s="84"/>
      <c r="V83" s="84"/>
      <c r="W83" s="84"/>
      <c r="X83" s="84"/>
      <c r="Y83" s="84"/>
    </row>
    <row r="84" spans="1:25" s="85" customFormat="1" ht="24.75" customHeight="1" x14ac:dyDescent="0.15">
      <c r="A84" s="324"/>
      <c r="B84" s="55" t="s">
        <v>84</v>
      </c>
      <c r="C84" s="205">
        <f>IF('4-1-7'!V48&lt;&gt;"",'4-1-7'!V48,"")</f>
        <v>726.93919588037238</v>
      </c>
      <c r="D84" s="206">
        <f>IF('4-1-7'!W48&lt;&gt;"",'4-1-7'!W48,"")</f>
        <v>7.1760557630458477</v>
      </c>
      <c r="E84" s="207">
        <f>IF(AND(ISNUMBER(D84),ISNUMBER(G84)),D84-G84,"")</f>
        <v>1.086915538287232</v>
      </c>
      <c r="F84" s="205">
        <v>892.48782648623842</v>
      </c>
      <c r="G84" s="206">
        <v>6.0891402247586157</v>
      </c>
      <c r="H84" s="207">
        <f>IF(AND(ISNUMBER(G84),ISNUMBER(J84)),G84-J84,"")</f>
        <v>0.28914022475861589</v>
      </c>
      <c r="I84" s="205">
        <v>717.12</v>
      </c>
      <c r="J84" s="206">
        <v>5.8</v>
      </c>
      <c r="K84" s="207">
        <f>J84-M84</f>
        <v>0.59999999999999964</v>
      </c>
      <c r="L84" s="205">
        <v>731.84</v>
      </c>
      <c r="M84" s="206">
        <v>5.2</v>
      </c>
      <c r="N84" s="207">
        <f>M84-P84</f>
        <v>-2</v>
      </c>
      <c r="O84" s="205">
        <v>1321</v>
      </c>
      <c r="P84" s="206">
        <v>7.2</v>
      </c>
      <c r="Q84" s="207">
        <f t="shared" si="0"/>
        <v>1.1917936694021103</v>
      </c>
      <c r="R84" s="208">
        <v>1435.1033935546875</v>
      </c>
      <c r="S84" s="209">
        <f>IF(ROUND(R86,0)=0,"",ROUND(R84,0)/ROUND(R86,0)*100)</f>
        <v>6.0082063305978899</v>
      </c>
      <c r="T84" s="197"/>
      <c r="U84" s="84"/>
      <c r="V84" s="84"/>
      <c r="W84" s="84"/>
      <c r="X84" s="84"/>
      <c r="Y84" s="84"/>
    </row>
    <row r="85" spans="1:25" s="85" customFormat="1" ht="24.75" customHeight="1" x14ac:dyDescent="0.15">
      <c r="A85" s="324"/>
      <c r="B85" s="56" t="s">
        <v>76</v>
      </c>
      <c r="C85" s="210">
        <f>IF('4-1-7'!V49&lt;&gt;"",'4-1-7'!V49,"")</f>
        <v>1588.3021192315309</v>
      </c>
      <c r="D85" s="211">
        <f>IF('4-1-7'!W49&lt;&gt;"",'4-1-7'!W49,"")</f>
        <v>15.679089311405093</v>
      </c>
      <c r="E85" s="212">
        <f>IF(AND(ISNUMBER(D85),ISNUMBER(G85)),D85-G85,"")</f>
        <v>1.2268467896294393</v>
      </c>
      <c r="F85" s="210">
        <v>2118.2712238529311</v>
      </c>
      <c r="G85" s="211">
        <v>14.452242521775654</v>
      </c>
      <c r="H85" s="212">
        <f>IF(AND(ISNUMBER(G85),ISNUMBER(J85)),G85-J85,"")</f>
        <v>1.1522425217756531</v>
      </c>
      <c r="I85" s="210">
        <v>1631.06</v>
      </c>
      <c r="J85" s="211">
        <v>13.3</v>
      </c>
      <c r="K85" s="212">
        <f>J85-M85</f>
        <v>7.5000000000000009</v>
      </c>
      <c r="L85" s="210">
        <v>811.26</v>
      </c>
      <c r="M85" s="211">
        <v>5.8</v>
      </c>
      <c r="N85" s="212">
        <f>M85-P85</f>
        <v>-14.5</v>
      </c>
      <c r="O85" s="210">
        <v>3701</v>
      </c>
      <c r="P85" s="211">
        <v>20.3</v>
      </c>
      <c r="Q85" s="212">
        <f t="shared" si="0"/>
        <v>-9.7200971361580955</v>
      </c>
      <c r="R85" s="213">
        <v>7170.3759765625</v>
      </c>
      <c r="S85" s="214">
        <f>IF(ROUND(R86,0)=0,"",ROUND(R85,0)/ROUND(R86,0)*100)</f>
        <v>30.020097136158096</v>
      </c>
      <c r="T85" s="197"/>
      <c r="U85" s="84"/>
      <c r="V85" s="84"/>
      <c r="W85" s="84"/>
      <c r="X85" s="84"/>
      <c r="Y85" s="84"/>
    </row>
    <row r="86" spans="1:25" s="85" customFormat="1" ht="24.75" customHeight="1" x14ac:dyDescent="0.15">
      <c r="A86" s="325"/>
      <c r="B86" s="96" t="s">
        <v>22</v>
      </c>
      <c r="C86" s="215">
        <f>IF('4-1-7'!V50&lt;&gt;"",'4-1-7'!V50,"")</f>
        <v>10130.066151713208</v>
      </c>
      <c r="D86" s="216">
        <f>IF('4-1-7'!W50&lt;&gt;"",'4-1-7'!W50,"")</f>
        <v>100</v>
      </c>
      <c r="E86" s="217" t="s">
        <v>175</v>
      </c>
      <c r="F86" s="215">
        <v>14657.041775082756</v>
      </c>
      <c r="G86" s="216">
        <v>100</v>
      </c>
      <c r="H86" s="217" t="s">
        <v>175</v>
      </c>
      <c r="I86" s="215">
        <v>12297.41</v>
      </c>
      <c r="J86" s="216">
        <v>100</v>
      </c>
      <c r="K86" s="217" t="s">
        <v>175</v>
      </c>
      <c r="L86" s="215">
        <v>14002.38</v>
      </c>
      <c r="M86" s="216">
        <v>100</v>
      </c>
      <c r="N86" s="217" t="s">
        <v>99</v>
      </c>
      <c r="O86" s="215">
        <v>18260</v>
      </c>
      <c r="P86" s="216">
        <v>100</v>
      </c>
      <c r="Q86" s="217" t="s">
        <v>192</v>
      </c>
      <c r="R86" s="218">
        <v>23884.00390625</v>
      </c>
      <c r="S86" s="219">
        <f>IF(ROUND(R86,0)=0,"",ROUND(R86,0)/ROUND(R86,0)*100)</f>
        <v>100</v>
      </c>
      <c r="T86" s="197"/>
      <c r="U86" s="84"/>
      <c r="V86" s="84"/>
      <c r="W86" s="84"/>
      <c r="X86" s="84"/>
      <c r="Y86" s="84"/>
    </row>
    <row r="87" spans="1:25" s="85" customFormat="1" ht="24.75" customHeight="1" x14ac:dyDescent="0.15">
      <c r="A87" s="323" t="s">
        <v>35</v>
      </c>
      <c r="B87" s="54" t="s">
        <v>18</v>
      </c>
      <c r="C87" s="200">
        <f>IF('4-1-7'!V141&lt;&gt;"",'4-1-7'!V141,"")</f>
        <v>29280.967582210902</v>
      </c>
      <c r="D87" s="201">
        <f>IF('4-1-7'!W141&lt;&gt;"",'4-1-7'!W141,"")</f>
        <v>69.137568701582836</v>
      </c>
      <c r="E87" s="220">
        <f>IF(AND(ISNUMBER(D87),ISNUMBER(G87)),D87-G87,"")</f>
        <v>-1.6295386642640892</v>
      </c>
      <c r="F87" s="200">
        <v>31650.82158190705</v>
      </c>
      <c r="G87" s="201">
        <v>70.767107365846925</v>
      </c>
      <c r="H87" s="220">
        <f>IF(AND(ISNUMBER(G87),ISNUMBER(J87)),G87-J87,"")</f>
        <v>-1.4328926341530774</v>
      </c>
      <c r="I87" s="200">
        <v>30335.18</v>
      </c>
      <c r="J87" s="201">
        <v>72.2</v>
      </c>
      <c r="K87" s="220">
        <f>J87-M87</f>
        <v>-2.2999999999999972</v>
      </c>
      <c r="L87" s="200">
        <v>32014.41</v>
      </c>
      <c r="M87" s="201">
        <v>74.5</v>
      </c>
      <c r="N87" s="220">
        <f>M87-P87</f>
        <v>-0.59999999999999432</v>
      </c>
      <c r="O87" s="200">
        <v>34667</v>
      </c>
      <c r="P87" s="201">
        <v>75.099999999999994</v>
      </c>
      <c r="Q87" s="220">
        <f t="shared" si="0"/>
        <v>11.607637186498202</v>
      </c>
      <c r="R87" s="203">
        <v>37036.578125</v>
      </c>
      <c r="S87" s="204">
        <f>IF(ROUND(R91,0)=0,"",ROUND(R87,0)/ROUND(R91,0)*100)</f>
        <v>63.492362813501792</v>
      </c>
      <c r="T87" s="197"/>
      <c r="U87" s="84"/>
      <c r="V87" s="84"/>
      <c r="W87" s="84"/>
      <c r="X87" s="84"/>
      <c r="Y87" s="84"/>
    </row>
    <row r="88" spans="1:25" s="85" customFormat="1" ht="24.75" customHeight="1" x14ac:dyDescent="0.15">
      <c r="A88" s="324"/>
      <c r="B88" s="55" t="s">
        <v>83</v>
      </c>
      <c r="C88" s="205">
        <f>IF('4-1-7'!V142&lt;&gt;"",'4-1-7'!V142,"")</f>
        <v>2570.096548243263</v>
      </c>
      <c r="D88" s="206">
        <f>IF('4-1-7'!W142&lt;&gt;"",'4-1-7'!W142,"")</f>
        <v>6.0684547453896922</v>
      </c>
      <c r="E88" s="207">
        <f>IF(AND(ISNUMBER(D88),ISNUMBER(G88)),D88-G88,"")</f>
        <v>-0.20138747697295756</v>
      </c>
      <c r="F88" s="205">
        <v>2804.2075607357679</v>
      </c>
      <c r="G88" s="206">
        <v>6.2698422223626498</v>
      </c>
      <c r="H88" s="207">
        <f>IF(AND(ISNUMBER(G88),ISNUMBER(J88)),G88-J88,"")</f>
        <v>2.9698422223626499</v>
      </c>
      <c r="I88" s="205">
        <v>1366.78</v>
      </c>
      <c r="J88" s="206">
        <v>3.3</v>
      </c>
      <c r="K88" s="207">
        <f>J88-M88</f>
        <v>-0.90000000000000036</v>
      </c>
      <c r="L88" s="205">
        <v>1809.23</v>
      </c>
      <c r="M88" s="206">
        <v>4.2</v>
      </c>
      <c r="N88" s="207">
        <f>M88-P88</f>
        <v>0.40000000000000036</v>
      </c>
      <c r="O88" s="205">
        <v>1738</v>
      </c>
      <c r="P88" s="206">
        <v>3.8</v>
      </c>
      <c r="Q88" s="207">
        <f t="shared" si="0"/>
        <v>0.5685529631597892</v>
      </c>
      <c r="R88" s="208">
        <v>1884.873046875</v>
      </c>
      <c r="S88" s="209">
        <f>IF(ROUND(R91,0)=0,"",ROUND(R88,0)/ROUND(R91,0)*100)</f>
        <v>3.2314470368402106</v>
      </c>
      <c r="T88" s="197"/>
      <c r="U88" s="84"/>
      <c r="V88" s="84"/>
      <c r="W88" s="84"/>
      <c r="X88" s="84"/>
      <c r="Y88" s="84"/>
    </row>
    <row r="89" spans="1:25" s="85" customFormat="1" ht="24.75" customHeight="1" x14ac:dyDescent="0.15">
      <c r="A89" s="324"/>
      <c r="B89" s="55" t="s">
        <v>84</v>
      </c>
      <c r="C89" s="205">
        <f>IF('4-1-7'!V143&lt;&gt;"",'4-1-7'!V143,"")</f>
        <v>3190.3297434950523</v>
      </c>
      <c r="D89" s="206">
        <f>IF('4-1-7'!W143&lt;&gt;"",'4-1-7'!W143,"")</f>
        <v>7.5329355562551985</v>
      </c>
      <c r="E89" s="207">
        <f>IF(AND(ISNUMBER(D89),ISNUMBER(G89)),D89-G89,"")</f>
        <v>2.4219893631178397</v>
      </c>
      <c r="F89" s="205">
        <v>2285.8874990810727</v>
      </c>
      <c r="G89" s="206">
        <v>5.1109461931373588</v>
      </c>
      <c r="H89" s="207">
        <f>IF(AND(ISNUMBER(G89),ISNUMBER(J89)),G89-J89,"")</f>
        <v>-0.28905380686264159</v>
      </c>
      <c r="I89" s="205">
        <v>2271.16</v>
      </c>
      <c r="J89" s="206">
        <v>5.4</v>
      </c>
      <c r="K89" s="207">
        <f>J89-M89</f>
        <v>1.3000000000000007</v>
      </c>
      <c r="L89" s="205">
        <v>1750.43</v>
      </c>
      <c r="M89" s="206">
        <v>4.0999999999999996</v>
      </c>
      <c r="N89" s="207">
        <f>M89-P89</f>
        <v>1.5999999999999996</v>
      </c>
      <c r="O89" s="205">
        <v>1164</v>
      </c>
      <c r="P89" s="206">
        <v>2.5</v>
      </c>
      <c r="Q89" s="207">
        <f t="shared" si="0"/>
        <v>-0.89087651929439593</v>
      </c>
      <c r="R89" s="208">
        <v>1977.733642578125</v>
      </c>
      <c r="S89" s="209">
        <f>IF(ROUND(R91,0)=0,"",ROUND(R89,0)/ROUND(R91,0)*100)</f>
        <v>3.3908765192943959</v>
      </c>
      <c r="T89" s="197"/>
      <c r="U89" s="84"/>
      <c r="V89" s="84"/>
      <c r="W89" s="84"/>
      <c r="X89" s="84"/>
      <c r="Y89" s="84"/>
    </row>
    <row r="90" spans="1:25" s="85" customFormat="1" ht="24.75" customHeight="1" x14ac:dyDescent="0.15">
      <c r="A90" s="324"/>
      <c r="B90" s="56" t="s">
        <v>76</v>
      </c>
      <c r="C90" s="210">
        <f>IF('4-1-7'!V144&lt;&gt;"",'4-1-7'!V144,"")</f>
        <v>7310.3522636619919</v>
      </c>
      <c r="D90" s="211">
        <f>IF('4-1-7'!W144&lt;&gt;"",'4-1-7'!W144,"")</f>
        <v>17.261040996772284</v>
      </c>
      <c r="E90" s="212">
        <f>IF(AND(ISNUMBER(D90),ISNUMBER(G90)),D90-G90,"")</f>
        <v>-0.59106322188080185</v>
      </c>
      <c r="F90" s="210">
        <v>7984.4123423771762</v>
      </c>
      <c r="G90" s="211">
        <v>17.852104218653086</v>
      </c>
      <c r="H90" s="212">
        <f>IF(AND(ISNUMBER(G90),ISNUMBER(J90)),G90-J90,"")</f>
        <v>-1.3478957813469137</v>
      </c>
      <c r="I90" s="210">
        <v>8069.76</v>
      </c>
      <c r="J90" s="211">
        <v>19.2</v>
      </c>
      <c r="K90" s="212">
        <f>J90-M90</f>
        <v>1.8999999999999986</v>
      </c>
      <c r="L90" s="210">
        <v>7424.97</v>
      </c>
      <c r="M90" s="211">
        <v>17.3</v>
      </c>
      <c r="N90" s="212">
        <f>M90-P90</f>
        <v>-1.3000000000000007</v>
      </c>
      <c r="O90" s="210">
        <v>8611</v>
      </c>
      <c r="P90" s="211">
        <v>18.600000000000001</v>
      </c>
      <c r="Q90" s="212">
        <f t="shared" si="0"/>
        <v>-11.2853136303636</v>
      </c>
      <c r="R90" s="213">
        <v>17433.4609375</v>
      </c>
      <c r="S90" s="214">
        <f>IF(ROUND(R91,0)=0,"",ROUND(R90,0)/ROUND(R91,0)*100)</f>
        <v>29.885313630363601</v>
      </c>
      <c r="T90" s="197"/>
      <c r="U90" s="84"/>
      <c r="V90" s="84"/>
      <c r="W90" s="84"/>
      <c r="X90" s="84"/>
      <c r="Y90" s="84"/>
    </row>
    <row r="91" spans="1:25" s="85" customFormat="1" ht="24.75" customHeight="1" x14ac:dyDescent="0.15">
      <c r="A91" s="325"/>
      <c r="B91" s="96" t="s">
        <v>22</v>
      </c>
      <c r="C91" s="215">
        <f>IF('4-1-7'!V145&lt;&gt;"",'4-1-7'!V145,"")</f>
        <v>42351.746137611204</v>
      </c>
      <c r="D91" s="221">
        <f>IF('4-1-7'!W145&lt;&gt;"",'4-1-7'!W145,"")</f>
        <v>100</v>
      </c>
      <c r="E91" s="217" t="s">
        <v>175</v>
      </c>
      <c r="F91" s="215">
        <v>44725.328984101056</v>
      </c>
      <c r="G91" s="221">
        <v>100</v>
      </c>
      <c r="H91" s="217" t="s">
        <v>175</v>
      </c>
      <c r="I91" s="215">
        <v>42042.879999999997</v>
      </c>
      <c r="J91" s="221">
        <v>100</v>
      </c>
      <c r="K91" s="217" t="s">
        <v>175</v>
      </c>
      <c r="L91" s="215">
        <v>42999.040000000001</v>
      </c>
      <c r="M91" s="221">
        <v>100</v>
      </c>
      <c r="N91" s="217" t="s">
        <v>81</v>
      </c>
      <c r="O91" s="215">
        <v>46180</v>
      </c>
      <c r="P91" s="221">
        <v>100</v>
      </c>
      <c r="Q91" s="217" t="s">
        <v>99</v>
      </c>
      <c r="R91" s="218">
        <v>58332.64453125</v>
      </c>
      <c r="S91" s="222">
        <f>IF(ROUND(R91,0)=0,"",ROUND(R91,0)/ROUND(R91,0)*100)</f>
        <v>100</v>
      </c>
      <c r="T91" s="197"/>
      <c r="U91" s="84"/>
      <c r="V91" s="84"/>
      <c r="W91" s="84"/>
      <c r="X91" s="84"/>
      <c r="Y91" s="84"/>
    </row>
    <row r="92" spans="1:25" s="85" customFormat="1" ht="24.75" customHeight="1" x14ac:dyDescent="0.15">
      <c r="A92" s="323" t="s">
        <v>53</v>
      </c>
      <c r="B92" s="54" t="s">
        <v>18</v>
      </c>
      <c r="C92" s="200">
        <f>IF('4-1-7'!V181&lt;&gt;"",'4-1-7'!V181,"")</f>
        <v>25040.410059579324</v>
      </c>
      <c r="D92" s="201">
        <f>IF('4-1-7'!W181&lt;&gt;"",'4-1-7'!W181,"")</f>
        <v>75.254055658424022</v>
      </c>
      <c r="E92" s="220">
        <f>IF(AND(ISNUMBER(D92),ISNUMBER(G92)),D92-G92,"")</f>
        <v>-2.744158083451012</v>
      </c>
      <c r="F92" s="200">
        <v>28909.136429607621</v>
      </c>
      <c r="G92" s="201">
        <v>77.998213741875034</v>
      </c>
      <c r="H92" s="220">
        <f>IF(AND(ISNUMBER(G92),ISNUMBER(J92)),G92-J92,"")</f>
        <v>0.49821374187503409</v>
      </c>
      <c r="I92" s="200">
        <v>28150.94</v>
      </c>
      <c r="J92" s="201">
        <v>77.5</v>
      </c>
      <c r="K92" s="220">
        <f>J92-M92</f>
        <v>-4.5999999999999943</v>
      </c>
      <c r="L92" s="200">
        <v>30573.53</v>
      </c>
      <c r="M92" s="201">
        <v>82.1</v>
      </c>
      <c r="N92" s="220">
        <f>M92-P92</f>
        <v>4.0999999999999943</v>
      </c>
      <c r="O92" s="200">
        <v>31761</v>
      </c>
      <c r="P92" s="201">
        <v>78</v>
      </c>
      <c r="Q92" s="220">
        <f t="shared" si="0"/>
        <v>3.6033042509745741</v>
      </c>
      <c r="R92" s="203">
        <v>32062.466796875</v>
      </c>
      <c r="S92" s="204">
        <f>IF(ROUND(R96,0)=0,"",ROUND(R92,0)/ROUND(R96,0)*100)</f>
        <v>74.396695749025426</v>
      </c>
      <c r="T92" s="197"/>
      <c r="U92" s="84"/>
      <c r="V92" s="84"/>
      <c r="W92" s="84"/>
      <c r="X92" s="84"/>
      <c r="Y92" s="84"/>
    </row>
    <row r="93" spans="1:25" s="85" customFormat="1" ht="24.75" customHeight="1" x14ac:dyDescent="0.15">
      <c r="A93" s="324"/>
      <c r="B93" s="55" t="s">
        <v>58</v>
      </c>
      <c r="C93" s="205">
        <f>IF('4-1-7'!V182&lt;&gt;"",'4-1-7'!V182,"")</f>
        <v>2189.3399544154404</v>
      </c>
      <c r="D93" s="206">
        <f>IF('4-1-7'!W182&lt;&gt;"",'4-1-7'!W182,"")</f>
        <v>6.5796330967736143</v>
      </c>
      <c r="E93" s="207">
        <f>IF(AND(ISNUMBER(D93),ISNUMBER(G93)),D93-G93,"")</f>
        <v>1.8299371018601898</v>
      </c>
      <c r="F93" s="205">
        <v>1760.4199241090498</v>
      </c>
      <c r="G93" s="206">
        <v>4.7496959949134245</v>
      </c>
      <c r="H93" s="207">
        <f>IF(AND(ISNUMBER(G93),ISNUMBER(J93)),G93-J93,"")</f>
        <v>0.74969599491342453</v>
      </c>
      <c r="I93" s="205">
        <v>1452.81</v>
      </c>
      <c r="J93" s="206">
        <v>4</v>
      </c>
      <c r="K93" s="207">
        <f>J93-M93</f>
        <v>0.79999999999999982</v>
      </c>
      <c r="L93" s="205">
        <v>1183.8499999999999</v>
      </c>
      <c r="M93" s="206">
        <v>3.2</v>
      </c>
      <c r="N93" s="207">
        <f>M93-P93</f>
        <v>0.90000000000000036</v>
      </c>
      <c r="O93" s="205">
        <v>948</v>
      </c>
      <c r="P93" s="206">
        <v>2.2999999999999998</v>
      </c>
      <c r="Q93" s="207">
        <f t="shared" si="0"/>
        <v>0.52953406348617027</v>
      </c>
      <c r="R93" s="208">
        <v>762.85784912109375</v>
      </c>
      <c r="S93" s="209">
        <f>IF(ROUND(R96,0)=0,"",ROUND(R93,0)/ROUND(R96,0)*100)</f>
        <v>1.7704659365138296</v>
      </c>
      <c r="T93" s="197"/>
      <c r="U93" s="84"/>
      <c r="V93" s="84"/>
      <c r="W93" s="84"/>
      <c r="X93" s="84"/>
      <c r="Y93" s="84"/>
    </row>
    <row r="94" spans="1:25" s="85" customFormat="1" ht="24.75" customHeight="1" x14ac:dyDescent="0.15">
      <c r="A94" s="324"/>
      <c r="B94" s="55" t="s">
        <v>84</v>
      </c>
      <c r="C94" s="205">
        <f>IF('4-1-7'!V183&lt;&gt;"",'4-1-7'!V183,"")</f>
        <v>1323.7774230973623</v>
      </c>
      <c r="D94" s="206">
        <f>IF('4-1-7'!W183&lt;&gt;"",'4-1-7'!W183,"")</f>
        <v>3.978354173917535</v>
      </c>
      <c r="E94" s="207">
        <f>IF(AND(ISNUMBER(D94),ISNUMBER(G94)),D94-G94,"")</f>
        <v>-0.53677866313221401</v>
      </c>
      <c r="F94" s="205">
        <v>1673.4818006991793</v>
      </c>
      <c r="G94" s="206">
        <v>4.515132837049749</v>
      </c>
      <c r="H94" s="207">
        <f>IF(AND(ISNUMBER(G94),ISNUMBER(J94)),G94-J94,"")</f>
        <v>1.015132837049749</v>
      </c>
      <c r="I94" s="205">
        <v>1280.25</v>
      </c>
      <c r="J94" s="206">
        <v>3.5</v>
      </c>
      <c r="K94" s="207">
        <f>J94-M94</f>
        <v>0.10000000000000009</v>
      </c>
      <c r="L94" s="205">
        <v>1261.8699999999999</v>
      </c>
      <c r="M94" s="206">
        <v>3.4</v>
      </c>
      <c r="N94" s="207">
        <f>M94-P94</f>
        <v>0.5</v>
      </c>
      <c r="O94" s="205">
        <v>1167</v>
      </c>
      <c r="P94" s="206">
        <v>2.9</v>
      </c>
      <c r="Q94" s="207">
        <f t="shared" si="0"/>
        <v>1.8047707443846295</v>
      </c>
      <c r="R94" s="208">
        <v>472.36099243164063</v>
      </c>
      <c r="S94" s="209">
        <f>IF(ROUND(R96,0)=0,"",ROUND(R94,0)/ROUND(R96,0)*100)</f>
        <v>1.0952292556153704</v>
      </c>
      <c r="T94" s="197"/>
      <c r="U94" s="84"/>
      <c r="V94" s="84"/>
      <c r="W94" s="84"/>
      <c r="X94" s="84"/>
      <c r="Y94" s="84"/>
    </row>
    <row r="95" spans="1:25" s="85" customFormat="1" ht="24.75" customHeight="1" x14ac:dyDescent="0.15">
      <c r="A95" s="324"/>
      <c r="B95" s="56" t="s">
        <v>76</v>
      </c>
      <c r="C95" s="210">
        <f>IF('4-1-7'!V184&lt;&gt;"",'4-1-7'!V184,"")</f>
        <v>4720.9716453719693</v>
      </c>
      <c r="D95" s="211">
        <f>IF('4-1-7'!W184&lt;&gt;"",'4-1-7'!W184,"")</f>
        <v>14.187957070884819</v>
      </c>
      <c r="E95" s="212">
        <f>IF(AND(ISNUMBER(D95),ISNUMBER(G95)),D95-G95,"")</f>
        <v>1.4509996447230087</v>
      </c>
      <c r="F95" s="210">
        <v>4720.8060578101649</v>
      </c>
      <c r="G95" s="211">
        <v>12.73695742616181</v>
      </c>
      <c r="H95" s="212">
        <f>IF(AND(ISNUMBER(G95),ISNUMBER(J95)),G95-J95,"")</f>
        <v>-2.2630425738381899</v>
      </c>
      <c r="I95" s="210">
        <v>5452.72</v>
      </c>
      <c r="J95" s="211">
        <v>15</v>
      </c>
      <c r="K95" s="212">
        <f>J95-M95</f>
        <v>3.5999999999999996</v>
      </c>
      <c r="L95" s="210">
        <v>4233.04</v>
      </c>
      <c r="M95" s="211">
        <v>11.4</v>
      </c>
      <c r="N95" s="212">
        <f>M95-P95</f>
        <v>-5.4</v>
      </c>
      <c r="O95" s="210">
        <v>6833</v>
      </c>
      <c r="P95" s="211">
        <v>16.8</v>
      </c>
      <c r="Q95" s="212">
        <f t="shared" si="0"/>
        <v>-5.9352886578800828</v>
      </c>
      <c r="R95" s="213">
        <v>9798.1025390625</v>
      </c>
      <c r="S95" s="214">
        <f>IF(ROUND(R96,0)=0,"",ROUND(R95,0)/ROUND(R96,0)*100)</f>
        <v>22.735288657880083</v>
      </c>
      <c r="T95" s="197"/>
      <c r="U95" s="84"/>
      <c r="V95" s="84"/>
      <c r="W95" s="84"/>
      <c r="X95" s="84"/>
      <c r="Y95" s="84"/>
    </row>
    <row r="96" spans="1:25" s="85" customFormat="1" ht="24.75" customHeight="1" thickBot="1" x14ac:dyDescent="0.2">
      <c r="A96" s="326"/>
      <c r="B96" s="105" t="s">
        <v>22</v>
      </c>
      <c r="C96" s="223">
        <f>IF('4-1-7'!V185&lt;&gt;"",'4-1-7'!V185,"")</f>
        <v>33274.499082464099</v>
      </c>
      <c r="D96" s="224">
        <f>IF('4-1-7'!W185&lt;&gt;"",'4-1-7'!W185,"")</f>
        <v>100</v>
      </c>
      <c r="E96" s="225" t="s">
        <v>175</v>
      </c>
      <c r="F96" s="223">
        <v>37063.844212226009</v>
      </c>
      <c r="G96" s="224">
        <v>100</v>
      </c>
      <c r="H96" s="225" t="s">
        <v>175</v>
      </c>
      <c r="I96" s="223">
        <v>36336.730000000003</v>
      </c>
      <c r="J96" s="224">
        <v>100</v>
      </c>
      <c r="K96" s="225" t="s">
        <v>175</v>
      </c>
      <c r="L96" s="223">
        <v>37252.28</v>
      </c>
      <c r="M96" s="224">
        <v>100</v>
      </c>
      <c r="N96" s="225" t="s">
        <v>99</v>
      </c>
      <c r="O96" s="223">
        <v>40709</v>
      </c>
      <c r="P96" s="224">
        <v>100</v>
      </c>
      <c r="Q96" s="225" t="s">
        <v>81</v>
      </c>
      <c r="R96" s="226">
        <v>43095.7890625</v>
      </c>
      <c r="S96" s="227">
        <f>IF(ROUND(R96,0)=0,"",ROUND(R96,0)/ROUND(R96,0)*100)</f>
        <v>100</v>
      </c>
      <c r="T96" s="197"/>
      <c r="U96" s="84"/>
      <c r="V96" s="84"/>
      <c r="W96" s="84"/>
      <c r="X96" s="84"/>
      <c r="Y96" s="84"/>
    </row>
    <row r="97" spans="1:25" s="85" customFormat="1" ht="24.75" customHeight="1" thickTop="1" x14ac:dyDescent="0.15">
      <c r="A97" s="376" t="s">
        <v>64</v>
      </c>
      <c r="B97" s="54" t="s">
        <v>18</v>
      </c>
      <c r="C97" s="228">
        <f>IF('4-1-7'!V186&lt;&gt;"",'4-1-7'!V186,"")</f>
        <v>112355.84299775276</v>
      </c>
      <c r="D97" s="229">
        <f>IF('4-1-7'!W186&lt;&gt;"",'4-1-7'!W186,"")</f>
        <v>75.956207831395758</v>
      </c>
      <c r="E97" s="230">
        <f>IF(AND(ISNUMBER(D97),ISNUMBER(G97)),D97-G97,"")</f>
        <v>-1.2629894716458523</v>
      </c>
      <c r="F97" s="228">
        <v>130610.36523263053</v>
      </c>
      <c r="G97" s="229">
        <v>77.219197303041611</v>
      </c>
      <c r="H97" s="230">
        <f>IF(AND(ISNUMBER(G97),ISNUMBER(J97)),G97-J97,"")</f>
        <v>0.3191973030416051</v>
      </c>
      <c r="I97" s="228">
        <v>129299.59</v>
      </c>
      <c r="J97" s="229">
        <v>76.900000000000006</v>
      </c>
      <c r="K97" s="230">
        <f>J97-M97</f>
        <v>-3.8999999999999915</v>
      </c>
      <c r="L97" s="228">
        <v>143565.12</v>
      </c>
      <c r="M97" s="229">
        <v>80.8</v>
      </c>
      <c r="N97" s="230">
        <f>M97-P97</f>
        <v>1.5999999999999943</v>
      </c>
      <c r="O97" s="228">
        <v>166887</v>
      </c>
      <c r="P97" s="229">
        <v>79.2</v>
      </c>
      <c r="Q97" s="230">
        <f t="shared" si="0"/>
        <v>7.3823290515685045</v>
      </c>
      <c r="R97" s="231">
        <v>180196.890625</v>
      </c>
      <c r="S97" s="232">
        <f>IF(ROUND(R101,0)=0,"",ROUND(R97,0)/ROUND(R101,0)*100)</f>
        <v>71.817670948431498</v>
      </c>
      <c r="T97" s="197"/>
      <c r="U97" s="84"/>
      <c r="V97" s="84"/>
      <c r="W97" s="84"/>
      <c r="X97" s="84"/>
      <c r="Y97" s="84"/>
    </row>
    <row r="98" spans="1:25" s="85" customFormat="1" ht="24.75" customHeight="1" x14ac:dyDescent="0.15">
      <c r="A98" s="322"/>
      <c r="B98" s="55" t="s">
        <v>78</v>
      </c>
      <c r="C98" s="205">
        <f>IF('4-1-7'!V187&lt;&gt;"",'4-1-7'!V187,"")</f>
        <v>8193.5961344979369</v>
      </c>
      <c r="D98" s="206">
        <f>IF('4-1-7'!W187&lt;&gt;"",'4-1-7'!W187,"")</f>
        <v>5.5391377455188868</v>
      </c>
      <c r="E98" s="207">
        <f>IF(AND(ISNUMBER(D98),ISNUMBER(G98)),D98-G98,"")</f>
        <v>-0.38942642308834863</v>
      </c>
      <c r="F98" s="205">
        <v>10027.712776242199</v>
      </c>
      <c r="G98" s="206">
        <v>5.9285641686072355</v>
      </c>
      <c r="H98" s="207">
        <f>IF(AND(ISNUMBER(G98),ISNUMBER(J98)),G98-J98,"")</f>
        <v>1.5285641686072351</v>
      </c>
      <c r="I98" s="205">
        <v>7418.11</v>
      </c>
      <c r="J98" s="206">
        <v>4.4000000000000004</v>
      </c>
      <c r="K98" s="207">
        <f>J98-M98</f>
        <v>0.20000000000000018</v>
      </c>
      <c r="L98" s="205">
        <v>7524.06</v>
      </c>
      <c r="M98" s="206">
        <v>4.2</v>
      </c>
      <c r="N98" s="207">
        <f>M98-P98</f>
        <v>1</v>
      </c>
      <c r="O98" s="205">
        <v>6657</v>
      </c>
      <c r="P98" s="206">
        <v>3.2</v>
      </c>
      <c r="Q98" s="207">
        <f t="shared" si="0"/>
        <v>0.17021629355662826</v>
      </c>
      <c r="R98" s="208">
        <v>7602.10400390625</v>
      </c>
      <c r="S98" s="209">
        <f>IF(ROUND(R101,0)=0,"",ROUND(R98,0)/ROUND(R101,0)*100)</f>
        <v>3.0297837064433719</v>
      </c>
      <c r="T98" s="197"/>
      <c r="U98" s="84"/>
      <c r="V98" s="84"/>
      <c r="W98" s="84"/>
      <c r="X98" s="84"/>
      <c r="Y98" s="84"/>
    </row>
    <row r="99" spans="1:25" s="85" customFormat="1" ht="24.75" customHeight="1" x14ac:dyDescent="0.15">
      <c r="A99" s="322"/>
      <c r="B99" s="55" t="s">
        <v>84</v>
      </c>
      <c r="C99" s="205">
        <f>IF('4-1-7'!V188&lt;&gt;"",'4-1-7'!V188,"")</f>
        <v>8196.3222993232139</v>
      </c>
      <c r="D99" s="206">
        <f>IF('4-1-7'!W188&lt;&gt;"",'4-1-7'!W188,"")</f>
        <v>5.5409807216964184</v>
      </c>
      <c r="E99" s="207">
        <f>IF(AND(ISNUMBER(D99),ISNUMBER(G99)),D99-G99,"")</f>
        <v>0.98113950578553055</v>
      </c>
      <c r="F99" s="205">
        <v>7712.6226043981978</v>
      </c>
      <c r="G99" s="206">
        <v>4.5598412159108879</v>
      </c>
      <c r="H99" s="207">
        <f>IF(AND(ISNUMBER(G99),ISNUMBER(J99)),G99-J99,"")</f>
        <v>-1.240158784089112</v>
      </c>
      <c r="I99" s="205">
        <v>9696.8700000000008</v>
      </c>
      <c r="J99" s="206">
        <v>5.8</v>
      </c>
      <c r="K99" s="207">
        <f>J99-M99</f>
        <v>2.1999999999999997</v>
      </c>
      <c r="L99" s="205">
        <v>6416.87</v>
      </c>
      <c r="M99" s="206">
        <v>3.6</v>
      </c>
      <c r="N99" s="207">
        <f>M99-P99</f>
        <v>-0.89999999999999991</v>
      </c>
      <c r="O99" s="205">
        <v>9534</v>
      </c>
      <c r="P99" s="206">
        <v>4.5</v>
      </c>
      <c r="Q99" s="207">
        <f t="shared" si="0"/>
        <v>1.5415568991148185</v>
      </c>
      <c r="R99" s="208">
        <v>7422.61669921875</v>
      </c>
      <c r="S99" s="209">
        <f>IF(ROUND(R101,0)=0,"",ROUND(R99,0)/ROUND(R101,0)*100)</f>
        <v>2.9584431008851815</v>
      </c>
      <c r="T99" s="197"/>
      <c r="U99" s="84"/>
      <c r="V99" s="84"/>
      <c r="W99" s="84"/>
      <c r="X99" s="84"/>
      <c r="Y99" s="84"/>
    </row>
    <row r="100" spans="1:25" s="85" customFormat="1" ht="24.75" customHeight="1" x14ac:dyDescent="0.15">
      <c r="A100" s="322"/>
      <c r="B100" s="56" t="s">
        <v>76</v>
      </c>
      <c r="C100" s="210">
        <f>IF('4-1-7'!V189&lt;&gt;"",'4-1-7'!V189,"")</f>
        <v>19176.108558506869</v>
      </c>
      <c r="D100" s="211">
        <f>IF('4-1-7'!W189&lt;&gt;"",'4-1-7'!W189,"")</f>
        <v>12.963673701388963</v>
      </c>
      <c r="E100" s="212">
        <f>IF(AND(ISNUMBER(D100),ISNUMBER(G100)),D100-G100,"")</f>
        <v>0.67127638894869612</v>
      </c>
      <c r="F100" s="210">
        <v>20791.649727485434</v>
      </c>
      <c r="G100" s="211">
        <v>12.292397312440267</v>
      </c>
      <c r="H100" s="212">
        <f>IF(AND(ISNUMBER(G100),ISNUMBER(J100)),G100-J100,"")</f>
        <v>-0.60760268755973357</v>
      </c>
      <c r="I100" s="210">
        <v>21669.119999999999</v>
      </c>
      <c r="J100" s="211">
        <v>12.9</v>
      </c>
      <c r="K100" s="212">
        <f>J100-M100</f>
        <v>1.5999999999999996</v>
      </c>
      <c r="L100" s="210">
        <v>20130.84</v>
      </c>
      <c r="M100" s="211">
        <v>11.3</v>
      </c>
      <c r="N100" s="212">
        <f>M100-P100</f>
        <v>-1.7999999999999989</v>
      </c>
      <c r="O100" s="210">
        <v>27707</v>
      </c>
      <c r="P100" s="211">
        <v>13.1</v>
      </c>
      <c r="Q100" s="212">
        <f t="shared" si="0"/>
        <v>-9.0941022442399433</v>
      </c>
      <c r="R100" s="213">
        <v>55687.1484375</v>
      </c>
      <c r="S100" s="214">
        <f>IF(ROUND(R101,0)=0,"",ROUND(R100,0)/ROUND(R101,0)*100)</f>
        <v>22.194102244239943</v>
      </c>
      <c r="T100" s="197"/>
      <c r="U100" s="84"/>
      <c r="V100" s="84"/>
      <c r="W100" s="84"/>
      <c r="X100" s="84"/>
      <c r="Y100" s="84"/>
    </row>
    <row r="101" spans="1:25" s="85" customFormat="1" ht="24.75" customHeight="1" x14ac:dyDescent="0.15">
      <c r="A101" s="116"/>
      <c r="B101" s="117"/>
      <c r="C101" s="233">
        <f>IF('4-1-7'!V190&lt;&gt;"",'4-1-7'!V190,"")</f>
        <v>147921.86999008074</v>
      </c>
      <c r="D101" s="216">
        <f>IF('4-1-7'!W190&lt;&gt;"",'4-1-7'!W190,"")</f>
        <v>100</v>
      </c>
      <c r="E101" s="217" t="s">
        <v>175</v>
      </c>
      <c r="F101" s="233">
        <v>169142.35034075635</v>
      </c>
      <c r="G101" s="216">
        <v>100</v>
      </c>
      <c r="H101" s="217" t="s">
        <v>175</v>
      </c>
      <c r="I101" s="233">
        <v>168083.69</v>
      </c>
      <c r="J101" s="216">
        <v>100</v>
      </c>
      <c r="K101" s="217" t="s">
        <v>175</v>
      </c>
      <c r="L101" s="233">
        <v>177636.89</v>
      </c>
      <c r="M101" s="216">
        <v>100</v>
      </c>
      <c r="N101" s="217" t="s">
        <v>81</v>
      </c>
      <c r="O101" s="233">
        <v>210785</v>
      </c>
      <c r="P101" s="216">
        <v>100</v>
      </c>
      <c r="Q101" s="217" t="s">
        <v>99</v>
      </c>
      <c r="R101" s="233">
        <v>250908.765625</v>
      </c>
      <c r="S101" s="219">
        <f>IF(ROUND(R101,0)=0,"",ROUND(R101,0)/ROUND(R101,0)*100)</f>
        <v>100</v>
      </c>
      <c r="T101" s="197"/>
      <c r="U101" s="84"/>
      <c r="V101" s="84"/>
      <c r="W101" s="84"/>
      <c r="X101" s="84"/>
      <c r="Y101" s="84"/>
    </row>
    <row r="102" spans="1:25" x14ac:dyDescent="0.15">
      <c r="F102" s="45"/>
      <c r="G102" s="46"/>
      <c r="H102" s="46"/>
      <c r="I102" s="45"/>
      <c r="J102" s="46"/>
      <c r="K102" s="46"/>
      <c r="L102" s="46"/>
      <c r="M102" s="45"/>
      <c r="P102" s="44" t="str">
        <f>SUBSTITUTE('4-1-7'!P192,"2．","（注）")</f>
        <v>（注）無効回答企業 198社を除く</v>
      </c>
    </row>
  </sheetData>
  <mergeCells count="36">
    <mergeCell ref="A26:A30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0"/>
    <mergeCell ref="A11:A15"/>
    <mergeCell ref="A16:A20"/>
    <mergeCell ref="A21:A25"/>
    <mergeCell ref="R64:S65"/>
    <mergeCell ref="A31:A35"/>
    <mergeCell ref="A36:A40"/>
    <mergeCell ref="A41:A45"/>
    <mergeCell ref="A46:A50"/>
    <mergeCell ref="A51:A55"/>
    <mergeCell ref="A56:A60"/>
    <mergeCell ref="C64:D65"/>
    <mergeCell ref="F64:G65"/>
    <mergeCell ref="I64:J65"/>
    <mergeCell ref="L64:M65"/>
    <mergeCell ref="O64:P65"/>
    <mergeCell ref="A92:A96"/>
    <mergeCell ref="A97:A100"/>
    <mergeCell ref="A65:A66"/>
    <mergeCell ref="A67:A71"/>
    <mergeCell ref="A72:A76"/>
    <mergeCell ref="A77:A81"/>
    <mergeCell ref="A82:A86"/>
    <mergeCell ref="A87:A91"/>
  </mergeCells>
  <phoneticPr fontId="3"/>
  <pageMargins left="0.75" right="0.75" top="1" bottom="1" header="0.51200000000000001" footer="0.51200000000000001"/>
  <pageSetup paperSize="9" scale="31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W192"/>
  <sheetViews>
    <sheetView view="pageBreakPreview" zoomScale="60" zoomScaleNormal="85" workbookViewId="0"/>
  </sheetViews>
  <sheetFormatPr defaultColWidth="9" defaultRowHeight="13.5" x14ac:dyDescent="0.15"/>
  <cols>
    <col min="1" max="1" width="4.875" style="6" customWidth="1"/>
    <col min="2" max="2" width="12.5" style="37" customWidth="1"/>
    <col min="3" max="3" width="20.375" style="6" customWidth="1"/>
    <col min="4" max="4" width="6.625" style="38" customWidth="1"/>
    <col min="5" max="5" width="6.375" style="39" customWidth="1"/>
    <col min="6" max="6" width="6.625" style="38" customWidth="1"/>
    <col min="7" max="7" width="6.375" style="39" customWidth="1"/>
    <col min="8" max="8" width="6.625" style="38" customWidth="1"/>
    <col min="9" max="9" width="6.375" style="39" customWidth="1"/>
    <col min="10" max="10" width="6.625" style="38" customWidth="1"/>
    <col min="11" max="11" width="6.375" style="39" customWidth="1"/>
    <col min="12" max="12" width="6.625" style="38" customWidth="1"/>
    <col min="13" max="13" width="6.375" style="39" customWidth="1"/>
    <col min="14" max="14" width="6.625" style="38" customWidth="1"/>
    <col min="15" max="15" width="6.375" style="39" customWidth="1"/>
    <col min="16" max="16" width="6.625" style="38" customWidth="1"/>
    <col min="17" max="17" width="6.375" style="39" customWidth="1"/>
    <col min="18" max="18" width="6.625" style="39" customWidth="1"/>
    <col min="19" max="19" width="6.375" style="39" customWidth="1"/>
    <col min="20" max="20" width="6.625" style="42" customWidth="1"/>
    <col min="21" max="21" width="6.375" style="38" customWidth="1"/>
    <col min="22" max="22" width="8.875" style="39" customWidth="1"/>
    <col min="23" max="23" width="6.375" style="38" customWidth="1"/>
    <col min="24" max="16384" width="9" style="6"/>
  </cols>
  <sheetData>
    <row r="1" spans="1:23" ht="17.25" customHeight="1" x14ac:dyDescent="0.15">
      <c r="A1" s="1" t="s">
        <v>197</v>
      </c>
      <c r="B1" s="2"/>
      <c r="C1" s="2"/>
      <c r="D1" s="3"/>
      <c r="E1" s="4"/>
      <c r="F1" s="3"/>
      <c r="G1" s="4"/>
      <c r="H1" s="3"/>
      <c r="I1" s="4"/>
      <c r="J1" s="3"/>
      <c r="K1" s="4"/>
      <c r="L1" s="3"/>
      <c r="M1" s="4"/>
      <c r="N1" s="3"/>
      <c r="O1" s="4"/>
      <c r="P1" s="3"/>
      <c r="Q1" s="4"/>
      <c r="R1" s="4"/>
      <c r="S1" s="4"/>
      <c r="T1" s="5"/>
      <c r="U1" s="3"/>
      <c r="V1" s="4"/>
      <c r="W1" s="3"/>
    </row>
    <row r="2" spans="1:23" ht="17.25" customHeight="1" x14ac:dyDescent="0.15">
      <c r="A2" s="2"/>
      <c r="B2" s="7"/>
      <c r="C2" s="2"/>
      <c r="D2" s="3"/>
      <c r="E2" s="4"/>
      <c r="F2" s="3"/>
      <c r="G2" s="4"/>
      <c r="H2" s="3"/>
      <c r="I2" s="4"/>
      <c r="J2" s="3"/>
      <c r="K2" s="4"/>
      <c r="L2" s="3"/>
      <c r="M2" s="4"/>
      <c r="N2" s="3"/>
      <c r="O2" s="4"/>
      <c r="P2" s="3"/>
      <c r="Q2" s="4"/>
      <c r="R2" s="4"/>
      <c r="S2" s="4"/>
      <c r="T2" s="5"/>
      <c r="U2" s="3"/>
      <c r="V2" s="4"/>
      <c r="W2" s="3"/>
    </row>
    <row r="3" spans="1:23" s="10" customFormat="1" x14ac:dyDescent="0.15">
      <c r="A3" s="8"/>
      <c r="B3" s="7"/>
      <c r="C3" s="2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9" t="s">
        <v>1</v>
      </c>
    </row>
    <row r="4" spans="1:23" s="10" customFormat="1" ht="20.100000000000001" customHeight="1" x14ac:dyDescent="0.15">
      <c r="A4" s="11"/>
      <c r="B4" s="12"/>
      <c r="C4" s="13" t="s">
        <v>2</v>
      </c>
      <c r="D4" s="306" t="s">
        <v>198</v>
      </c>
      <c r="E4" s="307"/>
      <c r="F4" s="310" t="s">
        <v>199</v>
      </c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2"/>
      <c r="V4" s="306" t="s">
        <v>200</v>
      </c>
      <c r="W4" s="307"/>
    </row>
    <row r="5" spans="1:23" s="10" customFormat="1" ht="39.950000000000003" customHeight="1" x14ac:dyDescent="0.15">
      <c r="A5" s="14" t="s">
        <v>6</v>
      </c>
      <c r="B5" s="15"/>
      <c r="C5" s="16" t="s">
        <v>7</v>
      </c>
      <c r="D5" s="308"/>
      <c r="E5" s="309"/>
      <c r="F5" s="348" t="s">
        <v>201</v>
      </c>
      <c r="G5" s="318"/>
      <c r="H5" s="317" t="s">
        <v>202</v>
      </c>
      <c r="I5" s="318"/>
      <c r="J5" s="317" t="s">
        <v>203</v>
      </c>
      <c r="K5" s="318"/>
      <c r="L5" s="317" t="s">
        <v>204</v>
      </c>
      <c r="M5" s="318"/>
      <c r="N5" s="317" t="s">
        <v>205</v>
      </c>
      <c r="O5" s="318"/>
      <c r="P5" s="317" t="s">
        <v>206</v>
      </c>
      <c r="Q5" s="318"/>
      <c r="R5" s="317" t="s">
        <v>207</v>
      </c>
      <c r="S5" s="318"/>
      <c r="T5" s="319" t="s">
        <v>208</v>
      </c>
      <c r="U5" s="320"/>
      <c r="V5" s="313"/>
      <c r="W5" s="314"/>
    </row>
    <row r="6" spans="1:23" s="10" customFormat="1" ht="21.6" customHeight="1" x14ac:dyDescent="0.15">
      <c r="A6" s="296" t="s">
        <v>16</v>
      </c>
      <c r="B6" s="301" t="s">
        <v>17</v>
      </c>
      <c r="C6" s="17" t="s">
        <v>18</v>
      </c>
      <c r="D6" s="242">
        <v>72</v>
      </c>
      <c r="E6" s="243">
        <v>100</v>
      </c>
      <c r="F6" s="242"/>
      <c r="G6" s="243"/>
      <c r="H6" s="242">
        <v>54</v>
      </c>
      <c r="I6" s="243">
        <v>18.181818181818183</v>
      </c>
      <c r="J6" s="242">
        <v>59.661971830985919</v>
      </c>
      <c r="K6" s="243">
        <v>4.2253521126760578</v>
      </c>
      <c r="L6" s="242">
        <v>150.41025641025638</v>
      </c>
      <c r="M6" s="243">
        <v>17.948717948717949</v>
      </c>
      <c r="N6" s="242">
        <v>203.56962025316446</v>
      </c>
      <c r="O6" s="243">
        <v>43.037974683544299</v>
      </c>
      <c r="P6" s="242">
        <v>62.699999999999967</v>
      </c>
      <c r="Q6" s="243">
        <v>67.346938775510196</v>
      </c>
      <c r="R6" s="242">
        <v>17.684210526315791</v>
      </c>
      <c r="S6" s="243">
        <v>73.684210526315795</v>
      </c>
      <c r="T6" s="242">
        <v>45.588235294117617</v>
      </c>
      <c r="U6" s="243">
        <v>91.17647058823529</v>
      </c>
      <c r="V6" s="242">
        <v>665.61429431484009</v>
      </c>
      <c r="W6" s="243">
        <v>18.866083566646079</v>
      </c>
    </row>
    <row r="7" spans="1:23" s="10" customFormat="1" ht="21.6" customHeight="1" x14ac:dyDescent="0.15">
      <c r="A7" s="296"/>
      <c r="B7" s="297"/>
      <c r="C7" s="18" t="s">
        <v>209</v>
      </c>
      <c r="D7" s="244"/>
      <c r="E7" s="245"/>
      <c r="F7" s="244">
        <v>44.833333333333336</v>
      </c>
      <c r="G7" s="245">
        <v>16.666666666666668</v>
      </c>
      <c r="H7" s="244">
        <v>81</v>
      </c>
      <c r="I7" s="245">
        <v>27.272727272727273</v>
      </c>
      <c r="J7" s="244">
        <v>517.07042253521115</v>
      </c>
      <c r="K7" s="245">
        <v>36.619718309859159</v>
      </c>
      <c r="L7" s="244">
        <v>290.07692307692304</v>
      </c>
      <c r="M7" s="245">
        <v>34.61538461538462</v>
      </c>
      <c r="N7" s="244">
        <v>143.69620253164553</v>
      </c>
      <c r="O7" s="245">
        <v>30.37974683544304</v>
      </c>
      <c r="P7" s="244">
        <v>20.9</v>
      </c>
      <c r="Q7" s="245">
        <v>22.448979591836743</v>
      </c>
      <c r="R7" s="244">
        <v>5.0526315789473681</v>
      </c>
      <c r="S7" s="245">
        <v>21.052631578947366</v>
      </c>
      <c r="T7" s="244">
        <v>2.9411764705882355</v>
      </c>
      <c r="U7" s="245">
        <v>5.8823529411764746</v>
      </c>
      <c r="V7" s="244">
        <v>1105.5706895266487</v>
      </c>
      <c r="W7" s="245">
        <v>31.336149472142203</v>
      </c>
    </row>
    <row r="8" spans="1:23" s="10" customFormat="1" ht="21.6" customHeight="1" x14ac:dyDescent="0.15">
      <c r="A8" s="296"/>
      <c r="B8" s="298"/>
      <c r="C8" s="18" t="s">
        <v>210</v>
      </c>
      <c r="D8" s="244"/>
      <c r="E8" s="245"/>
      <c r="F8" s="244">
        <v>224.16666666666669</v>
      </c>
      <c r="G8" s="245">
        <v>83.333333333333343</v>
      </c>
      <c r="H8" s="244">
        <v>162</v>
      </c>
      <c r="I8" s="245">
        <v>54.545454545454547</v>
      </c>
      <c r="J8" s="244">
        <v>835.26760563380242</v>
      </c>
      <c r="K8" s="245">
        <v>59.154929577464777</v>
      </c>
      <c r="L8" s="244">
        <v>397.51282051282027</v>
      </c>
      <c r="M8" s="245">
        <v>47.435897435897417</v>
      </c>
      <c r="N8" s="244">
        <v>125.73417721518983</v>
      </c>
      <c r="O8" s="245">
        <v>26.582278481012658</v>
      </c>
      <c r="P8" s="244">
        <v>9.5</v>
      </c>
      <c r="Q8" s="245">
        <v>10.204081632653065</v>
      </c>
      <c r="R8" s="244">
        <v>1.263157894736842</v>
      </c>
      <c r="S8" s="245">
        <v>5.2631578947368416</v>
      </c>
      <c r="T8" s="244">
        <v>1.4705882352941178</v>
      </c>
      <c r="U8" s="245">
        <v>2.9411764705882373</v>
      </c>
      <c r="V8" s="244">
        <v>1756.9150161585103</v>
      </c>
      <c r="W8" s="245">
        <v>49.797766961211721</v>
      </c>
    </row>
    <row r="9" spans="1:23" s="10" customFormat="1" ht="21.6" customHeight="1" x14ac:dyDescent="0.15">
      <c r="A9" s="19"/>
      <c r="B9" s="20"/>
      <c r="C9" s="21" t="s">
        <v>211</v>
      </c>
      <c r="D9" s="246"/>
      <c r="E9" s="247"/>
      <c r="F9" s="246"/>
      <c r="G9" s="247"/>
      <c r="H9" s="246"/>
      <c r="I9" s="247"/>
      <c r="J9" s="246"/>
      <c r="K9" s="247"/>
      <c r="L9" s="246"/>
      <c r="M9" s="247"/>
      <c r="N9" s="246"/>
      <c r="O9" s="247"/>
      <c r="P9" s="246"/>
      <c r="Q9" s="247"/>
      <c r="R9" s="246"/>
      <c r="S9" s="247"/>
      <c r="T9" s="246"/>
      <c r="U9" s="247"/>
      <c r="V9" s="246"/>
      <c r="W9" s="247"/>
    </row>
    <row r="10" spans="1:23" s="10" customFormat="1" ht="21.6" customHeight="1" x14ac:dyDescent="0.15">
      <c r="A10" s="22"/>
      <c r="B10" s="20"/>
      <c r="C10" s="23" t="s">
        <v>22</v>
      </c>
      <c r="D10" s="248">
        <v>72</v>
      </c>
      <c r="E10" s="249">
        <v>100</v>
      </c>
      <c r="F10" s="248">
        <v>269</v>
      </c>
      <c r="G10" s="249">
        <v>100</v>
      </c>
      <c r="H10" s="248">
        <v>297</v>
      </c>
      <c r="I10" s="249">
        <v>100</v>
      </c>
      <c r="J10" s="248">
        <v>1411.9999999999995</v>
      </c>
      <c r="K10" s="249">
        <v>100</v>
      </c>
      <c r="L10" s="248">
        <v>837.99999999999977</v>
      </c>
      <c r="M10" s="249">
        <v>100</v>
      </c>
      <c r="N10" s="248">
        <v>472.99999999999983</v>
      </c>
      <c r="O10" s="249">
        <v>100</v>
      </c>
      <c r="P10" s="248">
        <v>93.099999999999966</v>
      </c>
      <c r="Q10" s="249">
        <v>100</v>
      </c>
      <c r="R10" s="248">
        <v>24</v>
      </c>
      <c r="S10" s="249">
        <v>100</v>
      </c>
      <c r="T10" s="248">
        <v>49.999999999999972</v>
      </c>
      <c r="U10" s="249">
        <v>100</v>
      </c>
      <c r="V10" s="248">
        <v>3528.099999999999</v>
      </c>
      <c r="W10" s="249">
        <v>100</v>
      </c>
    </row>
    <row r="11" spans="1:23" s="10" customFormat="1" ht="21.6" customHeight="1" x14ac:dyDescent="0.15">
      <c r="A11" s="24" t="s">
        <v>23</v>
      </c>
      <c r="B11" s="301" t="s">
        <v>24</v>
      </c>
      <c r="C11" s="17" t="s">
        <v>18</v>
      </c>
      <c r="D11" s="242">
        <v>453.92857142857144</v>
      </c>
      <c r="E11" s="243">
        <v>41.666666666666664</v>
      </c>
      <c r="F11" s="242">
        <v>324.06896551724139</v>
      </c>
      <c r="G11" s="243">
        <v>7.1428571428571486</v>
      </c>
      <c r="H11" s="242">
        <v>129.37142857142857</v>
      </c>
      <c r="I11" s="243">
        <v>2.9411764705882346</v>
      </c>
      <c r="J11" s="242">
        <v>1149.643410852713</v>
      </c>
      <c r="K11" s="243">
        <v>10.236220472440952</v>
      </c>
      <c r="L11" s="242">
        <v>230.63414634146335</v>
      </c>
      <c r="M11" s="243">
        <v>6.6115702479338845</v>
      </c>
      <c r="N11" s="242">
        <v>248.49999999999991</v>
      </c>
      <c r="O11" s="243">
        <v>25.806451612903217</v>
      </c>
      <c r="P11" s="242">
        <v>49.173913043478244</v>
      </c>
      <c r="Q11" s="243">
        <v>59.090909090909079</v>
      </c>
      <c r="R11" s="242">
        <v>8.7272727272727266</v>
      </c>
      <c r="S11" s="243">
        <v>80</v>
      </c>
      <c r="T11" s="242">
        <v>13.333333333333332</v>
      </c>
      <c r="U11" s="243">
        <v>83.333333333333329</v>
      </c>
      <c r="V11" s="242">
        <v>2607.3810418155017</v>
      </c>
      <c r="W11" s="243">
        <v>10.099254356564941</v>
      </c>
    </row>
    <row r="12" spans="1:23" s="10" customFormat="1" ht="21.6" customHeight="1" x14ac:dyDescent="0.15">
      <c r="A12" s="25"/>
      <c r="B12" s="302"/>
      <c r="C12" s="18" t="s">
        <v>25</v>
      </c>
      <c r="D12" s="244">
        <v>181.57142857142858</v>
      </c>
      <c r="E12" s="245">
        <v>16.666666666666664</v>
      </c>
      <c r="F12" s="244">
        <v>810.17241379310349</v>
      </c>
      <c r="G12" s="245">
        <v>17.857142857142872</v>
      </c>
      <c r="H12" s="244">
        <v>905.60000000000014</v>
      </c>
      <c r="I12" s="245">
        <v>20.588235294117645</v>
      </c>
      <c r="J12" s="244">
        <v>2033.9844961240299</v>
      </c>
      <c r="K12" s="245">
        <v>18.110236220472444</v>
      </c>
      <c r="L12" s="244">
        <v>1066.6829268292688</v>
      </c>
      <c r="M12" s="245">
        <v>30.57851239669424</v>
      </c>
      <c r="N12" s="244">
        <v>352.04166666666674</v>
      </c>
      <c r="O12" s="245">
        <v>36.559139784946247</v>
      </c>
      <c r="P12" s="244">
        <v>18.913043478260867</v>
      </c>
      <c r="Q12" s="245">
        <v>22.727272727272727</v>
      </c>
      <c r="R12" s="244"/>
      <c r="S12" s="245"/>
      <c r="T12" s="244">
        <v>2.6666666666666665</v>
      </c>
      <c r="U12" s="245">
        <v>16.666666666666668</v>
      </c>
      <c r="V12" s="244">
        <v>5371.6326421294252</v>
      </c>
      <c r="W12" s="245">
        <v>20.806120583402915</v>
      </c>
    </row>
    <row r="13" spans="1:23" s="10" customFormat="1" ht="21.6" customHeight="1" x14ac:dyDescent="0.15">
      <c r="A13" s="25"/>
      <c r="B13" s="26"/>
      <c r="C13" s="18" t="s">
        <v>29</v>
      </c>
      <c r="D13" s="244">
        <v>453.92857142857144</v>
      </c>
      <c r="E13" s="245">
        <v>41.666666666666664</v>
      </c>
      <c r="F13" s="244">
        <v>3402.7241379310312</v>
      </c>
      <c r="G13" s="245">
        <v>74.999999999999986</v>
      </c>
      <c r="H13" s="244">
        <v>3363.6571428571438</v>
      </c>
      <c r="I13" s="245">
        <v>76.47058823529413</v>
      </c>
      <c r="J13" s="244">
        <v>8047.5038759689851</v>
      </c>
      <c r="K13" s="245">
        <v>71.653543307086608</v>
      </c>
      <c r="L13" s="244">
        <v>2162.195121951218</v>
      </c>
      <c r="M13" s="245">
        <v>61.983471074380141</v>
      </c>
      <c r="N13" s="244">
        <v>362.39583333333343</v>
      </c>
      <c r="O13" s="245">
        <v>37.63440860215055</v>
      </c>
      <c r="P13" s="244">
        <v>15.130434782608695</v>
      </c>
      <c r="Q13" s="245">
        <v>18.181818181818183</v>
      </c>
      <c r="R13" s="244">
        <v>2.1818181818181817</v>
      </c>
      <c r="S13" s="245">
        <v>20</v>
      </c>
      <c r="T13" s="244"/>
      <c r="U13" s="245"/>
      <c r="V13" s="244">
        <v>17809.71693643471</v>
      </c>
      <c r="W13" s="245">
        <v>68.982959711265664</v>
      </c>
    </row>
    <row r="14" spans="1:23" s="10" customFormat="1" ht="21.6" customHeight="1" x14ac:dyDescent="0.15">
      <c r="A14" s="19"/>
      <c r="B14" s="27"/>
      <c r="C14" s="21" t="s">
        <v>211</v>
      </c>
      <c r="D14" s="246"/>
      <c r="E14" s="247"/>
      <c r="F14" s="246"/>
      <c r="G14" s="247"/>
      <c r="H14" s="246"/>
      <c r="I14" s="247"/>
      <c r="J14" s="246"/>
      <c r="K14" s="247"/>
      <c r="L14" s="246">
        <v>28.829268292682926</v>
      </c>
      <c r="M14" s="247">
        <v>0.82644628099173578</v>
      </c>
      <c r="N14" s="246"/>
      <c r="O14" s="247"/>
      <c r="P14" s="246"/>
      <c r="Q14" s="247"/>
      <c r="R14" s="246"/>
      <c r="S14" s="247"/>
      <c r="T14" s="246"/>
      <c r="U14" s="247"/>
      <c r="V14" s="246">
        <v>28.829268292682926</v>
      </c>
      <c r="W14" s="247">
        <v>0.11166534876648829</v>
      </c>
    </row>
    <row r="15" spans="1:23" s="10" customFormat="1" ht="21.6" customHeight="1" x14ac:dyDescent="0.15">
      <c r="A15" s="19"/>
      <c r="B15" s="27"/>
      <c r="C15" s="23" t="s">
        <v>22</v>
      </c>
      <c r="D15" s="248">
        <v>1089.4285714285716</v>
      </c>
      <c r="E15" s="249">
        <v>100</v>
      </c>
      <c r="F15" s="248">
        <v>4536.9655172413759</v>
      </c>
      <c r="G15" s="249">
        <v>100</v>
      </c>
      <c r="H15" s="248">
        <v>4398.6285714285723</v>
      </c>
      <c r="I15" s="249">
        <v>100</v>
      </c>
      <c r="J15" s="248">
        <v>11231.131782945728</v>
      </c>
      <c r="K15" s="249">
        <v>100</v>
      </c>
      <c r="L15" s="248">
        <v>3488.3414634146329</v>
      </c>
      <c r="M15" s="249">
        <v>100</v>
      </c>
      <c r="N15" s="248">
        <v>962.9375</v>
      </c>
      <c r="O15" s="249">
        <v>100</v>
      </c>
      <c r="P15" s="248">
        <v>83.217391304347814</v>
      </c>
      <c r="Q15" s="249">
        <v>100</v>
      </c>
      <c r="R15" s="248">
        <v>10.909090909090908</v>
      </c>
      <c r="S15" s="249">
        <v>100</v>
      </c>
      <c r="T15" s="248">
        <v>15.999999999999998</v>
      </c>
      <c r="U15" s="249">
        <v>100</v>
      </c>
      <c r="V15" s="248">
        <v>25817.559888672316</v>
      </c>
      <c r="W15" s="249">
        <v>100</v>
      </c>
    </row>
    <row r="16" spans="1:23" ht="21.6" customHeight="1" x14ac:dyDescent="0.15">
      <c r="A16" s="28"/>
      <c r="B16" s="301" t="s">
        <v>27</v>
      </c>
      <c r="C16" s="17" t="s">
        <v>18</v>
      </c>
      <c r="D16" s="242">
        <v>34.444444444444443</v>
      </c>
      <c r="E16" s="243">
        <v>62.499999999999993</v>
      </c>
      <c r="F16" s="242">
        <v>64.333333333333329</v>
      </c>
      <c r="G16" s="243">
        <v>8.695652173913043</v>
      </c>
      <c r="H16" s="242">
        <v>66.25</v>
      </c>
      <c r="I16" s="243">
        <v>13.043478260869568</v>
      </c>
      <c r="J16" s="242">
        <v>223.3207547169811</v>
      </c>
      <c r="K16" s="243">
        <v>20.754716981132077</v>
      </c>
      <c r="L16" s="242">
        <v>63.972222222222207</v>
      </c>
      <c r="M16" s="243">
        <v>19.718309859154925</v>
      </c>
      <c r="N16" s="242">
        <v>27.851851851851851</v>
      </c>
      <c r="O16" s="243">
        <v>30.76923076923077</v>
      </c>
      <c r="P16" s="242">
        <v>15</v>
      </c>
      <c r="Q16" s="243">
        <v>100</v>
      </c>
      <c r="R16" s="242">
        <v>4</v>
      </c>
      <c r="S16" s="243">
        <v>100</v>
      </c>
      <c r="T16" s="242"/>
      <c r="U16" s="243"/>
      <c r="V16" s="242">
        <v>499.17260656883292</v>
      </c>
      <c r="W16" s="243">
        <v>17.746402128303203</v>
      </c>
    </row>
    <row r="17" spans="1:23" ht="21.6" customHeight="1" x14ac:dyDescent="0.15">
      <c r="A17" s="28"/>
      <c r="B17" s="302"/>
      <c r="C17" s="18" t="s">
        <v>25</v>
      </c>
      <c r="D17" s="244">
        <v>13.777777777777779</v>
      </c>
      <c r="E17" s="245">
        <v>25</v>
      </c>
      <c r="F17" s="244">
        <v>160.83333333333331</v>
      </c>
      <c r="G17" s="245">
        <v>21.739130434782606</v>
      </c>
      <c r="H17" s="244">
        <v>22.083333333333332</v>
      </c>
      <c r="I17" s="245">
        <v>4.3478260869565224</v>
      </c>
      <c r="J17" s="244">
        <v>203.01886792452828</v>
      </c>
      <c r="K17" s="245">
        <v>18.867924528301888</v>
      </c>
      <c r="L17" s="244">
        <v>95.958333333333314</v>
      </c>
      <c r="M17" s="245">
        <v>29.577464788732389</v>
      </c>
      <c r="N17" s="244">
        <v>24.37037037037037</v>
      </c>
      <c r="O17" s="245">
        <v>26.923076923076923</v>
      </c>
      <c r="P17" s="244"/>
      <c r="Q17" s="245"/>
      <c r="R17" s="244"/>
      <c r="S17" s="245"/>
      <c r="T17" s="244"/>
      <c r="U17" s="245"/>
      <c r="V17" s="244">
        <v>520.04201607267635</v>
      </c>
      <c r="W17" s="245">
        <v>18.488343750022317</v>
      </c>
    </row>
    <row r="18" spans="1:23" ht="21.6" customHeight="1" x14ac:dyDescent="0.15">
      <c r="A18" s="28"/>
      <c r="B18" s="26"/>
      <c r="C18" s="18" t="s">
        <v>210</v>
      </c>
      <c r="D18" s="244">
        <v>6.8888888888888893</v>
      </c>
      <c r="E18" s="245">
        <v>12.5</v>
      </c>
      <c r="F18" s="244">
        <v>514.66666666666674</v>
      </c>
      <c r="G18" s="245">
        <v>69.565217391304358</v>
      </c>
      <c r="H18" s="244">
        <v>419.58333333333326</v>
      </c>
      <c r="I18" s="245">
        <v>82.608695652173907</v>
      </c>
      <c r="J18" s="244">
        <v>649.66037735849034</v>
      </c>
      <c r="K18" s="245">
        <v>60.377358490566031</v>
      </c>
      <c r="L18" s="244">
        <v>164.50000000000006</v>
      </c>
      <c r="M18" s="245">
        <v>50.704225352112694</v>
      </c>
      <c r="N18" s="244">
        <v>38.296296296296298</v>
      </c>
      <c r="O18" s="245">
        <v>42.307692307692307</v>
      </c>
      <c r="P18" s="244"/>
      <c r="Q18" s="245"/>
      <c r="R18" s="244"/>
      <c r="S18" s="245"/>
      <c r="T18" s="244"/>
      <c r="U18" s="245"/>
      <c r="V18" s="244">
        <v>1793.5955625436757</v>
      </c>
      <c r="W18" s="245">
        <v>63.765254121674474</v>
      </c>
    </row>
    <row r="19" spans="1:23" ht="21.6" customHeight="1" x14ac:dyDescent="0.15">
      <c r="A19" s="28"/>
      <c r="B19" s="27"/>
      <c r="C19" s="21" t="s">
        <v>26</v>
      </c>
      <c r="D19" s="246"/>
      <c r="E19" s="247"/>
      <c r="F19" s="246"/>
      <c r="G19" s="247"/>
      <c r="H19" s="246"/>
      <c r="I19" s="247"/>
      <c r="J19" s="246"/>
      <c r="K19" s="247"/>
      <c r="L19" s="246"/>
      <c r="M19" s="247"/>
      <c r="N19" s="246"/>
      <c r="O19" s="247"/>
      <c r="P19" s="246"/>
      <c r="Q19" s="247"/>
      <c r="R19" s="246"/>
      <c r="S19" s="247"/>
      <c r="T19" s="246"/>
      <c r="U19" s="247"/>
      <c r="V19" s="246"/>
      <c r="W19" s="247"/>
    </row>
    <row r="20" spans="1:23" ht="21.6" customHeight="1" x14ac:dyDescent="0.15">
      <c r="A20" s="28"/>
      <c r="B20" s="29"/>
      <c r="C20" s="23" t="s">
        <v>22</v>
      </c>
      <c r="D20" s="248">
        <v>55.111111111111114</v>
      </c>
      <c r="E20" s="249">
        <v>100</v>
      </c>
      <c r="F20" s="248">
        <v>739.83333333333337</v>
      </c>
      <c r="G20" s="249">
        <v>100</v>
      </c>
      <c r="H20" s="248">
        <v>507.91666666666657</v>
      </c>
      <c r="I20" s="249">
        <v>100</v>
      </c>
      <c r="J20" s="248">
        <v>1075.9999999999998</v>
      </c>
      <c r="K20" s="249">
        <v>100</v>
      </c>
      <c r="L20" s="248">
        <v>324.43055555555554</v>
      </c>
      <c r="M20" s="249">
        <v>100</v>
      </c>
      <c r="N20" s="248">
        <v>90.518518518518519</v>
      </c>
      <c r="O20" s="249">
        <v>100</v>
      </c>
      <c r="P20" s="248">
        <v>15</v>
      </c>
      <c r="Q20" s="249">
        <v>100</v>
      </c>
      <c r="R20" s="248">
        <v>4</v>
      </c>
      <c r="S20" s="249">
        <v>100</v>
      </c>
      <c r="T20" s="248"/>
      <c r="U20" s="249"/>
      <c r="V20" s="248">
        <v>2812.8101851851852</v>
      </c>
      <c r="W20" s="249">
        <v>100</v>
      </c>
    </row>
    <row r="21" spans="1:23" ht="21.6" customHeight="1" x14ac:dyDescent="0.15">
      <c r="A21" s="28"/>
      <c r="B21" s="301" t="s">
        <v>28</v>
      </c>
      <c r="C21" s="17" t="s">
        <v>18</v>
      </c>
      <c r="D21" s="242"/>
      <c r="E21" s="243"/>
      <c r="F21" s="242">
        <v>77</v>
      </c>
      <c r="G21" s="243">
        <v>100</v>
      </c>
      <c r="H21" s="242"/>
      <c r="I21" s="243"/>
      <c r="J21" s="242"/>
      <c r="K21" s="243"/>
      <c r="L21" s="242">
        <v>15.333333333333334</v>
      </c>
      <c r="M21" s="243">
        <v>66.666666666666671</v>
      </c>
      <c r="N21" s="242">
        <v>4.5</v>
      </c>
      <c r="O21" s="243">
        <v>50</v>
      </c>
      <c r="P21" s="242"/>
      <c r="Q21" s="243"/>
      <c r="R21" s="242"/>
      <c r="S21" s="243"/>
      <c r="T21" s="242"/>
      <c r="U21" s="243"/>
      <c r="V21" s="242">
        <v>96.833333333333329</v>
      </c>
      <c r="W21" s="243">
        <v>88.837920489296636</v>
      </c>
    </row>
    <row r="22" spans="1:23" ht="21.6" customHeight="1" x14ac:dyDescent="0.15">
      <c r="A22" s="28"/>
      <c r="B22" s="302"/>
      <c r="C22" s="18" t="s">
        <v>209</v>
      </c>
      <c r="D22" s="244"/>
      <c r="E22" s="245"/>
      <c r="F22" s="244"/>
      <c r="G22" s="245"/>
      <c r="H22" s="244"/>
      <c r="I22" s="245"/>
      <c r="J22" s="244"/>
      <c r="K22" s="245"/>
      <c r="L22" s="244"/>
      <c r="M22" s="245"/>
      <c r="N22" s="244">
        <v>4.5</v>
      </c>
      <c r="O22" s="245">
        <v>50</v>
      </c>
      <c r="P22" s="244"/>
      <c r="Q22" s="245"/>
      <c r="R22" s="244"/>
      <c r="S22" s="245"/>
      <c r="T22" s="244"/>
      <c r="U22" s="245"/>
      <c r="V22" s="244">
        <v>4.5</v>
      </c>
      <c r="W22" s="245">
        <v>4.1284403669724767</v>
      </c>
    </row>
    <row r="23" spans="1:23" ht="21.6" customHeight="1" x14ac:dyDescent="0.15">
      <c r="A23" s="28"/>
      <c r="B23" s="26"/>
      <c r="C23" s="18" t="s">
        <v>29</v>
      </c>
      <c r="D23" s="244"/>
      <c r="E23" s="245"/>
      <c r="F23" s="244"/>
      <c r="G23" s="245"/>
      <c r="H23" s="244"/>
      <c r="I23" s="245"/>
      <c r="J23" s="244"/>
      <c r="K23" s="245"/>
      <c r="L23" s="244">
        <v>7.666666666666667</v>
      </c>
      <c r="M23" s="245">
        <v>33.333333333333336</v>
      </c>
      <c r="N23" s="244"/>
      <c r="O23" s="245"/>
      <c r="P23" s="244"/>
      <c r="Q23" s="245"/>
      <c r="R23" s="244"/>
      <c r="S23" s="245"/>
      <c r="T23" s="244"/>
      <c r="U23" s="245"/>
      <c r="V23" s="244">
        <v>7.666666666666667</v>
      </c>
      <c r="W23" s="245">
        <v>7.0336391437308867</v>
      </c>
    </row>
    <row r="24" spans="1:23" ht="21.6" customHeight="1" x14ac:dyDescent="0.15">
      <c r="A24" s="28"/>
      <c r="B24" s="27"/>
      <c r="C24" s="21" t="s">
        <v>211</v>
      </c>
      <c r="D24" s="246"/>
      <c r="E24" s="247"/>
      <c r="F24" s="246"/>
      <c r="G24" s="247"/>
      <c r="H24" s="246"/>
      <c r="I24" s="247"/>
      <c r="J24" s="246"/>
      <c r="K24" s="247"/>
      <c r="L24" s="246"/>
      <c r="M24" s="247"/>
      <c r="N24" s="246"/>
      <c r="O24" s="247"/>
      <c r="P24" s="246"/>
      <c r="Q24" s="247"/>
      <c r="R24" s="246"/>
      <c r="S24" s="247"/>
      <c r="T24" s="246"/>
      <c r="U24" s="247"/>
      <c r="V24" s="246"/>
      <c r="W24" s="247"/>
    </row>
    <row r="25" spans="1:23" ht="21.6" customHeight="1" x14ac:dyDescent="0.15">
      <c r="A25" s="28"/>
      <c r="B25" s="29"/>
      <c r="C25" s="23" t="s">
        <v>22</v>
      </c>
      <c r="D25" s="248"/>
      <c r="E25" s="249"/>
      <c r="F25" s="248">
        <v>77</v>
      </c>
      <c r="G25" s="249">
        <v>100</v>
      </c>
      <c r="H25" s="248"/>
      <c r="I25" s="249"/>
      <c r="J25" s="248"/>
      <c r="K25" s="249"/>
      <c r="L25" s="248">
        <v>23</v>
      </c>
      <c r="M25" s="249">
        <v>100</v>
      </c>
      <c r="N25" s="248">
        <v>9</v>
      </c>
      <c r="O25" s="249">
        <v>100</v>
      </c>
      <c r="P25" s="248"/>
      <c r="Q25" s="249"/>
      <c r="R25" s="248"/>
      <c r="S25" s="249"/>
      <c r="T25" s="248"/>
      <c r="U25" s="249"/>
      <c r="V25" s="248">
        <v>109</v>
      </c>
      <c r="W25" s="249">
        <v>100</v>
      </c>
    </row>
    <row r="26" spans="1:23" ht="21.6" customHeight="1" x14ac:dyDescent="0.15">
      <c r="A26" s="28"/>
      <c r="B26" s="301" t="s">
        <v>30</v>
      </c>
      <c r="C26" s="17" t="s">
        <v>18</v>
      </c>
      <c r="D26" s="242"/>
      <c r="E26" s="243"/>
      <c r="F26" s="242">
        <v>48.75</v>
      </c>
      <c r="G26" s="243">
        <v>12.5</v>
      </c>
      <c r="H26" s="242"/>
      <c r="I26" s="243"/>
      <c r="J26" s="242">
        <v>64.258064516129025</v>
      </c>
      <c r="K26" s="243">
        <v>9.67741935483871</v>
      </c>
      <c r="L26" s="242">
        <v>25</v>
      </c>
      <c r="M26" s="243">
        <v>14.545454545454545</v>
      </c>
      <c r="N26" s="242">
        <v>11.5625</v>
      </c>
      <c r="O26" s="243">
        <v>31.25</v>
      </c>
      <c r="P26" s="242">
        <v>2</v>
      </c>
      <c r="Q26" s="243">
        <v>100</v>
      </c>
      <c r="R26" s="242"/>
      <c r="S26" s="243"/>
      <c r="T26" s="242"/>
      <c r="U26" s="243"/>
      <c r="V26" s="242">
        <v>151.57056451612902</v>
      </c>
      <c r="W26" s="243">
        <v>8.9428756997494823</v>
      </c>
    </row>
    <row r="27" spans="1:23" ht="21.6" customHeight="1" x14ac:dyDescent="0.15">
      <c r="A27" s="28"/>
      <c r="B27" s="302"/>
      <c r="C27" s="18" t="s">
        <v>25</v>
      </c>
      <c r="D27" s="244"/>
      <c r="E27" s="245"/>
      <c r="F27" s="244"/>
      <c r="G27" s="245"/>
      <c r="H27" s="244">
        <v>56</v>
      </c>
      <c r="I27" s="245">
        <v>14.285714285714286</v>
      </c>
      <c r="J27" s="244">
        <v>192.77419354838705</v>
      </c>
      <c r="K27" s="245">
        <v>29.032258064516128</v>
      </c>
      <c r="L27" s="244">
        <v>43.75</v>
      </c>
      <c r="M27" s="245">
        <v>25.454545454545453</v>
      </c>
      <c r="N27" s="244">
        <v>6.9375</v>
      </c>
      <c r="O27" s="245">
        <v>18.75</v>
      </c>
      <c r="P27" s="244"/>
      <c r="Q27" s="245"/>
      <c r="R27" s="244"/>
      <c r="S27" s="245"/>
      <c r="T27" s="244"/>
      <c r="U27" s="245"/>
      <c r="V27" s="244">
        <v>299.46169354838707</v>
      </c>
      <c r="W27" s="245">
        <v>17.66865955001915</v>
      </c>
    </row>
    <row r="28" spans="1:23" ht="21.6" customHeight="1" x14ac:dyDescent="0.15">
      <c r="A28" s="28"/>
      <c r="B28" s="26"/>
      <c r="C28" s="18" t="s">
        <v>29</v>
      </c>
      <c r="D28" s="244"/>
      <c r="E28" s="245"/>
      <c r="F28" s="244">
        <v>341.25</v>
      </c>
      <c r="G28" s="245">
        <v>87.5</v>
      </c>
      <c r="H28" s="244">
        <v>336</v>
      </c>
      <c r="I28" s="245">
        <v>85.714285714285708</v>
      </c>
      <c r="J28" s="244">
        <v>385.54838709677421</v>
      </c>
      <c r="K28" s="245">
        <v>58.06451612903227</v>
      </c>
      <c r="L28" s="244">
        <v>103.125</v>
      </c>
      <c r="M28" s="245">
        <v>60</v>
      </c>
      <c r="N28" s="244">
        <v>18.5</v>
      </c>
      <c r="O28" s="245">
        <v>50</v>
      </c>
      <c r="P28" s="244"/>
      <c r="Q28" s="245"/>
      <c r="R28" s="244"/>
      <c r="S28" s="245"/>
      <c r="T28" s="244"/>
      <c r="U28" s="245"/>
      <c r="V28" s="244">
        <v>1184.4233870967741</v>
      </c>
      <c r="W28" s="245">
        <v>69.882639551399024</v>
      </c>
    </row>
    <row r="29" spans="1:23" ht="21.6" customHeight="1" x14ac:dyDescent="0.15">
      <c r="A29" s="28"/>
      <c r="B29" s="27"/>
      <c r="C29" s="21" t="s">
        <v>26</v>
      </c>
      <c r="D29" s="246">
        <v>38</v>
      </c>
      <c r="E29" s="247">
        <v>100</v>
      </c>
      <c r="F29" s="246"/>
      <c r="G29" s="247"/>
      <c r="H29" s="246"/>
      <c r="I29" s="247"/>
      <c r="J29" s="246">
        <v>21.419354838709676</v>
      </c>
      <c r="K29" s="247">
        <v>3.2258064516129035</v>
      </c>
      <c r="L29" s="246"/>
      <c r="M29" s="247"/>
      <c r="N29" s="246"/>
      <c r="O29" s="247"/>
      <c r="P29" s="246"/>
      <c r="Q29" s="247"/>
      <c r="R29" s="246"/>
      <c r="S29" s="247"/>
      <c r="T29" s="246"/>
      <c r="U29" s="247"/>
      <c r="V29" s="246">
        <v>59.41935483870968</v>
      </c>
      <c r="W29" s="247">
        <v>3.5058251988323432</v>
      </c>
    </row>
    <row r="30" spans="1:23" ht="21.6" customHeight="1" x14ac:dyDescent="0.15">
      <c r="A30" s="28"/>
      <c r="B30" s="29"/>
      <c r="C30" s="23" t="s">
        <v>22</v>
      </c>
      <c r="D30" s="248">
        <v>38</v>
      </c>
      <c r="E30" s="249">
        <v>100</v>
      </c>
      <c r="F30" s="248">
        <v>390</v>
      </c>
      <c r="G30" s="249">
        <v>100</v>
      </c>
      <c r="H30" s="248">
        <v>392</v>
      </c>
      <c r="I30" s="249">
        <v>100</v>
      </c>
      <c r="J30" s="248">
        <v>663.99999999999989</v>
      </c>
      <c r="K30" s="249">
        <v>100</v>
      </c>
      <c r="L30" s="248">
        <v>171.875</v>
      </c>
      <c r="M30" s="249">
        <v>100</v>
      </c>
      <c r="N30" s="248">
        <v>37</v>
      </c>
      <c r="O30" s="249">
        <v>100</v>
      </c>
      <c r="P30" s="248">
        <v>2</v>
      </c>
      <c r="Q30" s="249">
        <v>100</v>
      </c>
      <c r="R30" s="248"/>
      <c r="S30" s="249"/>
      <c r="T30" s="248"/>
      <c r="U30" s="249"/>
      <c r="V30" s="248">
        <v>1694.875</v>
      </c>
      <c r="W30" s="249">
        <v>100</v>
      </c>
    </row>
    <row r="31" spans="1:23" ht="21.6" customHeight="1" x14ac:dyDescent="0.15">
      <c r="A31" s="28"/>
      <c r="B31" s="301" t="s">
        <v>31</v>
      </c>
      <c r="C31" s="17" t="s">
        <v>18</v>
      </c>
      <c r="D31" s="242">
        <v>138</v>
      </c>
      <c r="E31" s="243">
        <v>100</v>
      </c>
      <c r="F31" s="242">
        <v>52</v>
      </c>
      <c r="G31" s="243">
        <v>20</v>
      </c>
      <c r="H31" s="242"/>
      <c r="I31" s="243"/>
      <c r="J31" s="242">
        <v>15.189189189189189</v>
      </c>
      <c r="K31" s="243">
        <v>2.7777777777777781</v>
      </c>
      <c r="L31" s="242"/>
      <c r="M31" s="243"/>
      <c r="N31" s="242">
        <v>4</v>
      </c>
      <c r="O31" s="243">
        <v>10</v>
      </c>
      <c r="P31" s="242"/>
      <c r="Q31" s="243"/>
      <c r="R31" s="242"/>
      <c r="S31" s="243"/>
      <c r="T31" s="242"/>
      <c r="U31" s="243"/>
      <c r="V31" s="242">
        <v>209.18918918918919</v>
      </c>
      <c r="W31" s="243">
        <v>14.185419685599292</v>
      </c>
    </row>
    <row r="32" spans="1:23" ht="21.6" customHeight="1" x14ac:dyDescent="0.15">
      <c r="A32" s="28"/>
      <c r="B32" s="302"/>
      <c r="C32" s="18" t="s">
        <v>209</v>
      </c>
      <c r="D32" s="244"/>
      <c r="E32" s="245"/>
      <c r="F32" s="244">
        <v>78</v>
      </c>
      <c r="G32" s="245">
        <v>30</v>
      </c>
      <c r="H32" s="244">
        <v>26.428571428571427</v>
      </c>
      <c r="I32" s="245">
        <v>7.1428571428571423</v>
      </c>
      <c r="J32" s="244">
        <v>182.27027027027029</v>
      </c>
      <c r="K32" s="245">
        <v>33.333333333333343</v>
      </c>
      <c r="L32" s="244">
        <v>41.333333333333336</v>
      </c>
      <c r="M32" s="245">
        <v>34.482758620689644</v>
      </c>
      <c r="N32" s="244">
        <v>12</v>
      </c>
      <c r="O32" s="245">
        <v>30</v>
      </c>
      <c r="P32" s="244"/>
      <c r="Q32" s="245"/>
      <c r="R32" s="244"/>
      <c r="S32" s="245"/>
      <c r="T32" s="244"/>
      <c r="U32" s="245"/>
      <c r="V32" s="244">
        <v>340.03217503217502</v>
      </c>
      <c r="W32" s="245">
        <v>23.058070678194667</v>
      </c>
    </row>
    <row r="33" spans="1:23" ht="21.6" customHeight="1" x14ac:dyDescent="0.15">
      <c r="A33" s="28"/>
      <c r="B33" s="26"/>
      <c r="C33" s="18" t="s">
        <v>210</v>
      </c>
      <c r="D33" s="244"/>
      <c r="E33" s="245"/>
      <c r="F33" s="244">
        <v>130</v>
      </c>
      <c r="G33" s="245">
        <v>50</v>
      </c>
      <c r="H33" s="244">
        <v>343.57142857142856</v>
      </c>
      <c r="I33" s="245">
        <v>92.857142857142847</v>
      </c>
      <c r="J33" s="244">
        <v>349.35135135135124</v>
      </c>
      <c r="K33" s="245">
        <v>63.888888888888879</v>
      </c>
      <c r="L33" s="244">
        <v>78.53333333333336</v>
      </c>
      <c r="M33" s="245">
        <v>65.517241379310349</v>
      </c>
      <c r="N33" s="244">
        <v>24</v>
      </c>
      <c r="O33" s="245">
        <v>60</v>
      </c>
      <c r="P33" s="244"/>
      <c r="Q33" s="245"/>
      <c r="R33" s="244"/>
      <c r="S33" s="245"/>
      <c r="T33" s="244"/>
      <c r="U33" s="245"/>
      <c r="V33" s="244">
        <v>925.45611325611321</v>
      </c>
      <c r="W33" s="245">
        <v>62.756509636206026</v>
      </c>
    </row>
    <row r="34" spans="1:23" ht="21.6" customHeight="1" x14ac:dyDescent="0.15">
      <c r="A34" s="28"/>
      <c r="B34" s="27"/>
      <c r="C34" s="21" t="s">
        <v>26</v>
      </c>
      <c r="D34" s="246"/>
      <c r="E34" s="247"/>
      <c r="F34" s="246"/>
      <c r="G34" s="247"/>
      <c r="H34" s="246"/>
      <c r="I34" s="247"/>
      <c r="J34" s="246"/>
      <c r="K34" s="247"/>
      <c r="L34" s="246"/>
      <c r="M34" s="247"/>
      <c r="N34" s="246"/>
      <c r="O34" s="247"/>
      <c r="P34" s="246"/>
      <c r="Q34" s="247"/>
      <c r="R34" s="246"/>
      <c r="S34" s="247"/>
      <c r="T34" s="246"/>
      <c r="U34" s="247"/>
      <c r="V34" s="246"/>
      <c r="W34" s="247"/>
    </row>
    <row r="35" spans="1:23" ht="21.6" customHeight="1" x14ac:dyDescent="0.15">
      <c r="A35" s="28"/>
      <c r="B35" s="29"/>
      <c r="C35" s="23" t="s">
        <v>22</v>
      </c>
      <c r="D35" s="248">
        <v>138</v>
      </c>
      <c r="E35" s="249">
        <v>100</v>
      </c>
      <c r="F35" s="248">
        <v>260</v>
      </c>
      <c r="G35" s="249">
        <v>100</v>
      </c>
      <c r="H35" s="248">
        <v>370</v>
      </c>
      <c r="I35" s="249">
        <v>100</v>
      </c>
      <c r="J35" s="248">
        <v>546.81081081081072</v>
      </c>
      <c r="K35" s="249">
        <v>100</v>
      </c>
      <c r="L35" s="248">
        <v>119.8666666666667</v>
      </c>
      <c r="M35" s="249">
        <v>100</v>
      </c>
      <c r="N35" s="248">
        <v>40</v>
      </c>
      <c r="O35" s="249">
        <v>100</v>
      </c>
      <c r="P35" s="248"/>
      <c r="Q35" s="249"/>
      <c r="R35" s="248"/>
      <c r="S35" s="249"/>
      <c r="T35" s="248"/>
      <c r="U35" s="249"/>
      <c r="V35" s="248">
        <v>1474.6774774774776</v>
      </c>
      <c r="W35" s="249">
        <v>100</v>
      </c>
    </row>
    <row r="36" spans="1:23" ht="21.6" customHeight="1" x14ac:dyDescent="0.15">
      <c r="A36" s="20"/>
      <c r="B36" s="30" t="s">
        <v>22</v>
      </c>
      <c r="C36" s="17" t="s">
        <v>18</v>
      </c>
      <c r="D36" s="242">
        <v>626.3730158730159</v>
      </c>
      <c r="E36" s="243">
        <v>47.43310815683823</v>
      </c>
      <c r="F36" s="242">
        <v>566.15229885057465</v>
      </c>
      <c r="G36" s="243">
        <v>9.4299011832546675</v>
      </c>
      <c r="H36" s="242">
        <v>195.62142857142857</v>
      </c>
      <c r="I36" s="243">
        <v>3.450998807538173</v>
      </c>
      <c r="J36" s="242">
        <v>1452.4114192750123</v>
      </c>
      <c r="K36" s="243">
        <v>10.744323029939705</v>
      </c>
      <c r="L36" s="242">
        <v>334.93970189701889</v>
      </c>
      <c r="M36" s="243">
        <v>8.1148053624282372</v>
      </c>
      <c r="N36" s="242">
        <v>296.41435185185179</v>
      </c>
      <c r="O36" s="243">
        <v>26.013672053550565</v>
      </c>
      <c r="P36" s="242">
        <v>66.173913043478251</v>
      </c>
      <c r="Q36" s="243">
        <v>66.030368763557476</v>
      </c>
      <c r="R36" s="242">
        <v>12.727272727272727</v>
      </c>
      <c r="S36" s="243">
        <v>85.365853658536579</v>
      </c>
      <c r="T36" s="242">
        <v>13.333333333333332</v>
      </c>
      <c r="U36" s="243">
        <v>83.333333333333329</v>
      </c>
      <c r="V36" s="242">
        <v>3564.1467354229862</v>
      </c>
      <c r="W36" s="243">
        <v>11.169749557318951</v>
      </c>
    </row>
    <row r="37" spans="1:23" ht="21.6" customHeight="1" x14ac:dyDescent="0.15">
      <c r="A37" s="20"/>
      <c r="B37" s="31"/>
      <c r="C37" s="18" t="s">
        <v>209</v>
      </c>
      <c r="D37" s="244">
        <v>195.34920634920636</v>
      </c>
      <c r="E37" s="245">
        <v>14.793134120249055</v>
      </c>
      <c r="F37" s="244">
        <v>1049.0057471264367</v>
      </c>
      <c r="G37" s="245">
        <v>17.472366633769244</v>
      </c>
      <c r="H37" s="244">
        <v>1010.111904761905</v>
      </c>
      <c r="I37" s="245">
        <v>17.819596780731096</v>
      </c>
      <c r="J37" s="244">
        <v>2612.0478278672153</v>
      </c>
      <c r="K37" s="245">
        <v>19.322820834241657</v>
      </c>
      <c r="L37" s="244">
        <v>1247.7245934959353</v>
      </c>
      <c r="M37" s="245">
        <v>30.229447762652722</v>
      </c>
      <c r="N37" s="244">
        <v>399.84953703703712</v>
      </c>
      <c r="O37" s="245">
        <v>35.091265528344636</v>
      </c>
      <c r="P37" s="244">
        <v>18.913043478260867</v>
      </c>
      <c r="Q37" s="245">
        <v>18.872017353579174</v>
      </c>
      <c r="R37" s="244"/>
      <c r="S37" s="245"/>
      <c r="T37" s="244">
        <v>2.6666666666666665</v>
      </c>
      <c r="U37" s="245">
        <v>16.666666666666668</v>
      </c>
      <c r="V37" s="244">
        <v>6535.6685267826642</v>
      </c>
      <c r="W37" s="245">
        <v>20.482260146102082</v>
      </c>
    </row>
    <row r="38" spans="1:23" ht="21.6" customHeight="1" x14ac:dyDescent="0.15">
      <c r="A38" s="20"/>
      <c r="B38" s="31"/>
      <c r="C38" s="18" t="s">
        <v>29</v>
      </c>
      <c r="D38" s="244">
        <v>460.81746031746036</v>
      </c>
      <c r="E38" s="245">
        <v>34.896146356708414</v>
      </c>
      <c r="F38" s="244">
        <v>4388.6408045976978</v>
      </c>
      <c r="G38" s="245">
        <v>73.097732182976088</v>
      </c>
      <c r="H38" s="244">
        <v>4462.8119047619057</v>
      </c>
      <c r="I38" s="245">
        <v>78.729404411730741</v>
      </c>
      <c r="J38" s="244">
        <v>9432.0639917756016</v>
      </c>
      <c r="K38" s="245">
        <v>69.774404842730576</v>
      </c>
      <c r="L38" s="244">
        <v>2516.0201219512178</v>
      </c>
      <c r="M38" s="245">
        <v>60.957281152249116</v>
      </c>
      <c r="N38" s="244">
        <v>443.19212962962973</v>
      </c>
      <c r="O38" s="245">
        <v>38.895062418104814</v>
      </c>
      <c r="P38" s="244">
        <v>15.130434782608695</v>
      </c>
      <c r="Q38" s="245">
        <v>15.097613882863342</v>
      </c>
      <c r="R38" s="244">
        <v>2.1818181818181817</v>
      </c>
      <c r="S38" s="245">
        <v>14.634146341463415</v>
      </c>
      <c r="T38" s="244"/>
      <c r="U38" s="245"/>
      <c r="V38" s="244">
        <v>21720.858665997941</v>
      </c>
      <c r="W38" s="245">
        <v>68.071426200785965</v>
      </c>
    </row>
    <row r="39" spans="1:23" ht="21.6" customHeight="1" x14ac:dyDescent="0.15">
      <c r="A39" s="20"/>
      <c r="B39" s="27"/>
      <c r="C39" s="21" t="s">
        <v>26</v>
      </c>
      <c r="D39" s="246">
        <v>38</v>
      </c>
      <c r="E39" s="247">
        <v>2.8776113662042935</v>
      </c>
      <c r="F39" s="246"/>
      <c r="G39" s="247"/>
      <c r="H39" s="246"/>
      <c r="I39" s="247"/>
      <c r="J39" s="246">
        <v>21.419354838709676</v>
      </c>
      <c r="K39" s="247">
        <v>0.15845129308806596</v>
      </c>
      <c r="L39" s="246">
        <v>28.829268292682926</v>
      </c>
      <c r="M39" s="247">
        <v>0.69846572266991069</v>
      </c>
      <c r="N39" s="246"/>
      <c r="O39" s="247"/>
      <c r="P39" s="246"/>
      <c r="Q39" s="247"/>
      <c r="R39" s="246"/>
      <c r="S39" s="247"/>
      <c r="T39" s="246"/>
      <c r="U39" s="247"/>
      <c r="V39" s="246">
        <v>88.248623131392606</v>
      </c>
      <c r="W39" s="247">
        <v>0.27656409579301361</v>
      </c>
    </row>
    <row r="40" spans="1:23" ht="21.6" customHeight="1" x14ac:dyDescent="0.15">
      <c r="A40" s="29"/>
      <c r="B40" s="32"/>
      <c r="C40" s="23" t="s">
        <v>22</v>
      </c>
      <c r="D40" s="248">
        <v>1320.5396825396826</v>
      </c>
      <c r="E40" s="249">
        <v>100</v>
      </c>
      <c r="F40" s="248">
        <v>6003.7988505747089</v>
      </c>
      <c r="G40" s="249">
        <v>100</v>
      </c>
      <c r="H40" s="248">
        <v>5668.5452380952383</v>
      </c>
      <c r="I40" s="249">
        <v>100</v>
      </c>
      <c r="J40" s="248">
        <v>13517.942593756537</v>
      </c>
      <c r="K40" s="249">
        <v>100</v>
      </c>
      <c r="L40" s="248">
        <v>4127.5136856368554</v>
      </c>
      <c r="M40" s="249">
        <v>100</v>
      </c>
      <c r="N40" s="248">
        <v>1139.4560185185185</v>
      </c>
      <c r="O40" s="249">
        <v>100</v>
      </c>
      <c r="P40" s="248">
        <v>100.21739130434781</v>
      </c>
      <c r="Q40" s="249">
        <v>100</v>
      </c>
      <c r="R40" s="248">
        <v>14.909090909090908</v>
      </c>
      <c r="S40" s="249">
        <v>100</v>
      </c>
      <c r="T40" s="248">
        <v>15.999999999999998</v>
      </c>
      <c r="U40" s="249">
        <v>100</v>
      </c>
      <c r="V40" s="248">
        <v>31908.922551334981</v>
      </c>
      <c r="W40" s="249">
        <v>100</v>
      </c>
    </row>
    <row r="41" spans="1:23" ht="21.6" customHeight="1" x14ac:dyDescent="0.15">
      <c r="A41" s="28" t="s">
        <v>32</v>
      </c>
      <c r="B41" s="301" t="s">
        <v>33</v>
      </c>
      <c r="C41" s="17" t="s">
        <v>18</v>
      </c>
      <c r="D41" s="242">
        <v>1946</v>
      </c>
      <c r="E41" s="243">
        <v>46.666666666666664</v>
      </c>
      <c r="F41" s="242">
        <v>410.55172413793105</v>
      </c>
      <c r="G41" s="243">
        <v>7.4074074074074066</v>
      </c>
      <c r="H41" s="242">
        <v>508.5263157894737</v>
      </c>
      <c r="I41" s="243">
        <v>11.111111111111112</v>
      </c>
      <c r="J41" s="242">
        <v>1235</v>
      </c>
      <c r="K41" s="243">
        <v>12.264150943396226</v>
      </c>
      <c r="L41" s="242">
        <v>297.62500000000006</v>
      </c>
      <c r="M41" s="243">
        <v>12.500000000000007</v>
      </c>
      <c r="N41" s="242">
        <v>191.82089552238807</v>
      </c>
      <c r="O41" s="243">
        <v>20.895522388059707</v>
      </c>
      <c r="P41" s="242">
        <v>145.92000000000007</v>
      </c>
      <c r="Q41" s="243">
        <v>76</v>
      </c>
      <c r="R41" s="242">
        <v>28.571428571428559</v>
      </c>
      <c r="S41" s="243">
        <v>95.238095238095241</v>
      </c>
      <c r="T41" s="242">
        <v>30.272727272727273</v>
      </c>
      <c r="U41" s="243">
        <v>81.818181818181813</v>
      </c>
      <c r="V41" s="242">
        <v>4794.2880912939481</v>
      </c>
      <c r="W41" s="243">
        <v>17.173250351119293</v>
      </c>
    </row>
    <row r="42" spans="1:23" ht="21.6" customHeight="1" x14ac:dyDescent="0.15">
      <c r="A42" s="28"/>
      <c r="B42" s="302"/>
      <c r="C42" s="18" t="s">
        <v>209</v>
      </c>
      <c r="D42" s="244">
        <v>556</v>
      </c>
      <c r="E42" s="245">
        <v>13.333333333333334</v>
      </c>
      <c r="F42" s="244">
        <v>1231.6551724137933</v>
      </c>
      <c r="G42" s="245">
        <v>22.222222222222221</v>
      </c>
      <c r="H42" s="244">
        <v>254.26315789473685</v>
      </c>
      <c r="I42" s="245">
        <v>5.5555555555555562</v>
      </c>
      <c r="J42" s="244">
        <v>1995</v>
      </c>
      <c r="K42" s="245">
        <v>19.811320754716981</v>
      </c>
      <c r="L42" s="244">
        <v>529.1111111111112</v>
      </c>
      <c r="M42" s="245">
        <v>22.222222222222236</v>
      </c>
      <c r="N42" s="244">
        <v>369.94029850746256</v>
      </c>
      <c r="O42" s="245">
        <v>40.298507462686565</v>
      </c>
      <c r="P42" s="244">
        <v>30.72</v>
      </c>
      <c r="Q42" s="245">
        <v>15.999999999999993</v>
      </c>
      <c r="R42" s="244">
        <v>1.4285714285714286</v>
      </c>
      <c r="S42" s="245">
        <v>4.7619047619047645</v>
      </c>
      <c r="T42" s="244">
        <v>6.7272727272727275</v>
      </c>
      <c r="U42" s="245">
        <v>18.181818181818183</v>
      </c>
      <c r="V42" s="244">
        <v>4974.8455840829492</v>
      </c>
      <c r="W42" s="245">
        <v>17.820011448364717</v>
      </c>
    </row>
    <row r="43" spans="1:23" ht="21.6" customHeight="1" x14ac:dyDescent="0.15">
      <c r="A43" s="28"/>
      <c r="B43" s="26"/>
      <c r="C43" s="18" t="s">
        <v>210</v>
      </c>
      <c r="D43" s="244">
        <v>1668</v>
      </c>
      <c r="E43" s="245">
        <v>40</v>
      </c>
      <c r="F43" s="244">
        <v>3900.2413793103456</v>
      </c>
      <c r="G43" s="245">
        <v>70.370370370370367</v>
      </c>
      <c r="H43" s="244">
        <v>3813.9473684210516</v>
      </c>
      <c r="I43" s="245">
        <v>83.333333333333329</v>
      </c>
      <c r="J43" s="244">
        <v>6840</v>
      </c>
      <c r="K43" s="245">
        <v>67.924528301886795</v>
      </c>
      <c r="L43" s="244">
        <v>1554.2638888888875</v>
      </c>
      <c r="M43" s="245">
        <v>65.277777777777743</v>
      </c>
      <c r="N43" s="244">
        <v>356.23880597014914</v>
      </c>
      <c r="O43" s="245">
        <v>38.805970149253731</v>
      </c>
      <c r="P43" s="244">
        <v>7.68</v>
      </c>
      <c r="Q43" s="245">
        <v>3.9999999999999982</v>
      </c>
      <c r="R43" s="244"/>
      <c r="S43" s="245"/>
      <c r="T43" s="244"/>
      <c r="U43" s="245"/>
      <c r="V43" s="244">
        <v>18140.371442590433</v>
      </c>
      <c r="W43" s="245">
        <v>64.979228263652558</v>
      </c>
    </row>
    <row r="44" spans="1:23" ht="21.6" customHeight="1" x14ac:dyDescent="0.15">
      <c r="A44" s="28"/>
      <c r="B44" s="27"/>
      <c r="C44" s="21" t="s">
        <v>26</v>
      </c>
      <c r="D44" s="246"/>
      <c r="E44" s="247"/>
      <c r="F44" s="246"/>
      <c r="G44" s="247"/>
      <c r="H44" s="246"/>
      <c r="I44" s="247"/>
      <c r="J44" s="246"/>
      <c r="K44" s="247"/>
      <c r="L44" s="246"/>
      <c r="M44" s="247"/>
      <c r="N44" s="246"/>
      <c r="O44" s="247"/>
      <c r="P44" s="246">
        <v>7.68</v>
      </c>
      <c r="Q44" s="247">
        <v>3.9999999999999982</v>
      </c>
      <c r="R44" s="246"/>
      <c r="S44" s="247"/>
      <c r="T44" s="246"/>
      <c r="U44" s="247"/>
      <c r="V44" s="246">
        <v>7.68</v>
      </c>
      <c r="W44" s="247">
        <v>2.7509936863431114E-2</v>
      </c>
    </row>
    <row r="45" spans="1:23" ht="21.6" customHeight="1" x14ac:dyDescent="0.15">
      <c r="A45" s="28"/>
      <c r="B45" s="29"/>
      <c r="C45" s="23" t="s">
        <v>22</v>
      </c>
      <c r="D45" s="248">
        <v>4170</v>
      </c>
      <c r="E45" s="249">
        <v>100</v>
      </c>
      <c r="F45" s="248">
        <v>5542.4482758620697</v>
      </c>
      <c r="G45" s="249">
        <v>100</v>
      </c>
      <c r="H45" s="248">
        <v>4576.7368421052624</v>
      </c>
      <c r="I45" s="249">
        <v>100</v>
      </c>
      <c r="J45" s="248">
        <v>10070</v>
      </c>
      <c r="K45" s="249">
        <v>100</v>
      </c>
      <c r="L45" s="248">
        <v>2380.9999999999991</v>
      </c>
      <c r="M45" s="249">
        <v>100</v>
      </c>
      <c r="N45" s="248">
        <v>917.99999999999977</v>
      </c>
      <c r="O45" s="249">
        <v>100</v>
      </c>
      <c r="P45" s="248">
        <v>192.00000000000009</v>
      </c>
      <c r="Q45" s="249">
        <v>100</v>
      </c>
      <c r="R45" s="248">
        <v>29.999999999999986</v>
      </c>
      <c r="S45" s="249">
        <v>100</v>
      </c>
      <c r="T45" s="248">
        <v>37</v>
      </c>
      <c r="U45" s="249">
        <v>100</v>
      </c>
      <c r="V45" s="248">
        <v>27917.185117967332</v>
      </c>
      <c r="W45" s="249">
        <v>100</v>
      </c>
    </row>
    <row r="46" spans="1:23" ht="21.6" customHeight="1" x14ac:dyDescent="0.15">
      <c r="A46" s="28"/>
      <c r="B46" s="301" t="s">
        <v>34</v>
      </c>
      <c r="C46" s="17" t="s">
        <v>18</v>
      </c>
      <c r="D46" s="242">
        <v>862.90909090909076</v>
      </c>
      <c r="E46" s="243">
        <v>31.578947368421051</v>
      </c>
      <c r="F46" s="242">
        <v>544</v>
      </c>
      <c r="G46" s="243">
        <v>20</v>
      </c>
      <c r="H46" s="242">
        <v>236.53333333333333</v>
      </c>
      <c r="I46" s="243">
        <v>13.333333333333334</v>
      </c>
      <c r="J46" s="242">
        <v>254.58823529411762</v>
      </c>
      <c r="K46" s="243">
        <v>9.8765432098765427</v>
      </c>
      <c r="L46" s="242">
        <v>16.37037037037037</v>
      </c>
      <c r="M46" s="243">
        <v>7.6923076923076907</v>
      </c>
      <c r="N46" s="242">
        <v>20</v>
      </c>
      <c r="O46" s="243">
        <v>22.222222222222221</v>
      </c>
      <c r="P46" s="242">
        <v>8.5</v>
      </c>
      <c r="Q46" s="243">
        <v>50</v>
      </c>
      <c r="R46" s="242">
        <v>5</v>
      </c>
      <c r="S46" s="243">
        <v>100</v>
      </c>
      <c r="T46" s="242">
        <v>0.5</v>
      </c>
      <c r="U46" s="243">
        <v>50</v>
      </c>
      <c r="V46" s="242">
        <v>1948.4010299069121</v>
      </c>
      <c r="W46" s="243">
        <v>19.233843103555607</v>
      </c>
    </row>
    <row r="47" spans="1:23" ht="21.6" customHeight="1" x14ac:dyDescent="0.15">
      <c r="A47" s="28"/>
      <c r="B47" s="302"/>
      <c r="C47" s="18" t="s">
        <v>25</v>
      </c>
      <c r="D47" s="244">
        <v>575.27272727272725</v>
      </c>
      <c r="E47" s="245">
        <v>21.05263157894737</v>
      </c>
      <c r="F47" s="244">
        <v>680</v>
      </c>
      <c r="G47" s="245">
        <v>25</v>
      </c>
      <c r="H47" s="244">
        <v>236.53333333333333</v>
      </c>
      <c r="I47" s="245">
        <v>13.333333333333334</v>
      </c>
      <c r="J47" s="244">
        <v>827.41176470588266</v>
      </c>
      <c r="K47" s="245">
        <v>32.09876543209878</v>
      </c>
      <c r="L47" s="244">
        <v>73.666666666666671</v>
      </c>
      <c r="M47" s="245">
        <v>34.615384615384606</v>
      </c>
      <c r="N47" s="244">
        <v>15</v>
      </c>
      <c r="O47" s="245">
        <v>16.666666666666668</v>
      </c>
      <c r="P47" s="244">
        <v>8.5</v>
      </c>
      <c r="Q47" s="245">
        <v>50</v>
      </c>
      <c r="R47" s="244"/>
      <c r="S47" s="245"/>
      <c r="T47" s="244">
        <v>0.5</v>
      </c>
      <c r="U47" s="245">
        <v>50</v>
      </c>
      <c r="V47" s="244">
        <v>2416.8844919786097</v>
      </c>
      <c r="W47" s="245">
        <v>23.858526250293668</v>
      </c>
    </row>
    <row r="48" spans="1:23" ht="21.6" customHeight="1" x14ac:dyDescent="0.15">
      <c r="A48" s="28"/>
      <c r="B48" s="26"/>
      <c r="C48" s="18" t="s">
        <v>210</v>
      </c>
      <c r="D48" s="244">
        <v>1294.363636363636</v>
      </c>
      <c r="E48" s="245">
        <v>47.368421052631575</v>
      </c>
      <c r="F48" s="244">
        <v>1496</v>
      </c>
      <c r="G48" s="245">
        <v>55</v>
      </c>
      <c r="H48" s="244">
        <v>1300.9333333333334</v>
      </c>
      <c r="I48" s="245">
        <v>73.333333333333343</v>
      </c>
      <c r="J48" s="244">
        <v>1495.7058823529408</v>
      </c>
      <c r="K48" s="245">
        <v>58.024691358024683</v>
      </c>
      <c r="L48" s="244">
        <v>114.59259259259262</v>
      </c>
      <c r="M48" s="245">
        <v>53.846153846153847</v>
      </c>
      <c r="N48" s="244">
        <v>55</v>
      </c>
      <c r="O48" s="245">
        <v>61.111111111111114</v>
      </c>
      <c r="P48" s="244"/>
      <c r="Q48" s="245"/>
      <c r="R48" s="244"/>
      <c r="S48" s="245"/>
      <c r="T48" s="244"/>
      <c r="U48" s="245"/>
      <c r="V48" s="244">
        <v>5756.595444642503</v>
      </c>
      <c r="W48" s="245">
        <v>56.826829740583086</v>
      </c>
    </row>
    <row r="49" spans="1:23" ht="21.6" customHeight="1" x14ac:dyDescent="0.15">
      <c r="A49" s="28"/>
      <c r="B49" s="27"/>
      <c r="C49" s="21" t="s">
        <v>26</v>
      </c>
      <c r="D49" s="246"/>
      <c r="E49" s="247"/>
      <c r="F49" s="246"/>
      <c r="G49" s="247"/>
      <c r="H49" s="246"/>
      <c r="I49" s="247"/>
      <c r="J49" s="246"/>
      <c r="K49" s="247"/>
      <c r="L49" s="246">
        <v>8.1851851851851851</v>
      </c>
      <c r="M49" s="247">
        <v>3.8461538461538454</v>
      </c>
      <c r="N49" s="246"/>
      <c r="O49" s="247"/>
      <c r="P49" s="246"/>
      <c r="Q49" s="247"/>
      <c r="R49" s="246"/>
      <c r="S49" s="247"/>
      <c r="T49" s="246"/>
      <c r="U49" s="247"/>
      <c r="V49" s="246">
        <v>8.1851851851851851</v>
      </c>
      <c r="W49" s="247">
        <v>8.0800905567639317E-2</v>
      </c>
    </row>
    <row r="50" spans="1:23" ht="21.6" customHeight="1" x14ac:dyDescent="0.15">
      <c r="A50" s="28"/>
      <c r="B50" s="29"/>
      <c r="C50" s="23" t="s">
        <v>22</v>
      </c>
      <c r="D50" s="248">
        <v>2732.545454545454</v>
      </c>
      <c r="E50" s="249">
        <v>100</v>
      </c>
      <c r="F50" s="248">
        <v>2720</v>
      </c>
      <c r="G50" s="249">
        <v>100</v>
      </c>
      <c r="H50" s="248">
        <v>1774</v>
      </c>
      <c r="I50" s="249">
        <v>100</v>
      </c>
      <c r="J50" s="248">
        <v>2577.705882352941</v>
      </c>
      <c r="K50" s="249">
        <v>100</v>
      </c>
      <c r="L50" s="248">
        <v>212.81481481481487</v>
      </c>
      <c r="M50" s="249">
        <v>100</v>
      </c>
      <c r="N50" s="248">
        <v>90</v>
      </c>
      <c r="O50" s="249">
        <v>100</v>
      </c>
      <c r="P50" s="248">
        <v>17</v>
      </c>
      <c r="Q50" s="249">
        <v>100</v>
      </c>
      <c r="R50" s="248">
        <v>5</v>
      </c>
      <c r="S50" s="249">
        <v>100</v>
      </c>
      <c r="T50" s="248">
        <v>1</v>
      </c>
      <c r="U50" s="249">
        <v>100</v>
      </c>
      <c r="V50" s="248">
        <v>10130.06615171321</v>
      </c>
      <c r="W50" s="249">
        <v>100</v>
      </c>
    </row>
    <row r="51" spans="1:23" ht="21.6" customHeight="1" x14ac:dyDescent="0.15">
      <c r="A51" s="20"/>
      <c r="B51" s="30" t="s">
        <v>22</v>
      </c>
      <c r="C51" s="17" t="s">
        <v>18</v>
      </c>
      <c r="D51" s="242">
        <v>2808.909090909091</v>
      </c>
      <c r="E51" s="243">
        <v>40.693815193341067</v>
      </c>
      <c r="F51" s="242">
        <v>954.55172413793105</v>
      </c>
      <c r="G51" s="243">
        <v>11.552891979082764</v>
      </c>
      <c r="H51" s="242">
        <v>745.05964912280706</v>
      </c>
      <c r="I51" s="243">
        <v>11.731861477601715</v>
      </c>
      <c r="J51" s="242">
        <v>1489.5882352941176</v>
      </c>
      <c r="K51" s="243">
        <v>11.777536963225137</v>
      </c>
      <c r="L51" s="242">
        <v>313.99537037037044</v>
      </c>
      <c r="M51" s="243">
        <v>12.105543101109484</v>
      </c>
      <c r="N51" s="242">
        <v>211.82089552238807</v>
      </c>
      <c r="O51" s="243">
        <v>21.013977730395645</v>
      </c>
      <c r="P51" s="242">
        <v>154.42000000000007</v>
      </c>
      <c r="Q51" s="243">
        <v>73.885167464114843</v>
      </c>
      <c r="R51" s="242">
        <v>33.571428571428555</v>
      </c>
      <c r="S51" s="243">
        <v>95.918367346938766</v>
      </c>
      <c r="T51" s="242">
        <v>30.772727272727273</v>
      </c>
      <c r="U51" s="243">
        <v>80.980861244019138</v>
      </c>
      <c r="V51" s="242">
        <v>6742.6891212008604</v>
      </c>
      <c r="W51" s="243">
        <v>17.721882386215999</v>
      </c>
    </row>
    <row r="52" spans="1:23" ht="21.6" customHeight="1" x14ac:dyDescent="0.15">
      <c r="A52" s="20"/>
      <c r="B52" s="31"/>
      <c r="C52" s="18" t="s">
        <v>25</v>
      </c>
      <c r="D52" s="244">
        <v>1131.2727272727273</v>
      </c>
      <c r="E52" s="245">
        <v>16.389210831313878</v>
      </c>
      <c r="F52" s="244">
        <v>1911.6551724137933</v>
      </c>
      <c r="G52" s="245">
        <v>23.136667348327084</v>
      </c>
      <c r="H52" s="244">
        <v>490.79649122807018</v>
      </c>
      <c r="I52" s="245">
        <v>7.7281818382726692</v>
      </c>
      <c r="J52" s="244">
        <v>2822.4117647058829</v>
      </c>
      <c r="K52" s="245">
        <v>22.315602457548689</v>
      </c>
      <c r="L52" s="244">
        <v>602.77777777777783</v>
      </c>
      <c r="M52" s="245">
        <v>23.239044450473358</v>
      </c>
      <c r="N52" s="244">
        <v>384.94029850746256</v>
      </c>
      <c r="O52" s="245">
        <v>38.188521677327643</v>
      </c>
      <c r="P52" s="244">
        <v>39.22</v>
      </c>
      <c r="Q52" s="245">
        <v>18.765550239234443</v>
      </c>
      <c r="R52" s="244">
        <v>1.4285714285714286</v>
      </c>
      <c r="S52" s="245">
        <v>4.0816326530612264</v>
      </c>
      <c r="T52" s="244">
        <v>7.2272727272727275</v>
      </c>
      <c r="U52" s="245">
        <v>19.019138755980862</v>
      </c>
      <c r="V52" s="244">
        <v>7391.730076061559</v>
      </c>
      <c r="W52" s="245">
        <v>19.42776371325397</v>
      </c>
    </row>
    <row r="53" spans="1:23" ht="21.6" customHeight="1" x14ac:dyDescent="0.15">
      <c r="A53" s="20"/>
      <c r="B53" s="31"/>
      <c r="C53" s="18" t="s">
        <v>210</v>
      </c>
      <c r="D53" s="244">
        <v>2962.363636363636</v>
      </c>
      <c r="E53" s="245">
        <v>42.916973975345059</v>
      </c>
      <c r="F53" s="244">
        <v>5396.241379310346</v>
      </c>
      <c r="G53" s="245">
        <v>65.310440672590175</v>
      </c>
      <c r="H53" s="244">
        <v>5114.880701754385</v>
      </c>
      <c r="I53" s="245">
        <v>80.539956684125599</v>
      </c>
      <c r="J53" s="244">
        <v>8335.7058823529405</v>
      </c>
      <c r="K53" s="245">
        <v>65.906860579226176</v>
      </c>
      <c r="L53" s="244">
        <v>1668.8564814814802</v>
      </c>
      <c r="M53" s="245">
        <v>64.339846929304727</v>
      </c>
      <c r="N53" s="244">
        <v>411.23880597014914</v>
      </c>
      <c r="O53" s="245">
        <v>40.797500592276712</v>
      </c>
      <c r="P53" s="244">
        <v>7.68</v>
      </c>
      <c r="Q53" s="245">
        <v>3.6746411483253572</v>
      </c>
      <c r="R53" s="244"/>
      <c r="S53" s="245"/>
      <c r="T53" s="244"/>
      <c r="U53" s="245"/>
      <c r="V53" s="244">
        <v>23896.966887232938</v>
      </c>
      <c r="W53" s="245">
        <v>62.808655263556915</v>
      </c>
    </row>
    <row r="54" spans="1:23" ht="21.6" customHeight="1" x14ac:dyDescent="0.15">
      <c r="A54" s="20"/>
      <c r="B54" s="27"/>
      <c r="C54" s="21" t="s">
        <v>26</v>
      </c>
      <c r="D54" s="246"/>
      <c r="E54" s="247"/>
      <c r="F54" s="246"/>
      <c r="G54" s="247"/>
      <c r="H54" s="246"/>
      <c r="I54" s="247"/>
      <c r="J54" s="246"/>
      <c r="K54" s="247"/>
      <c r="L54" s="246">
        <v>8.1851851851851851</v>
      </c>
      <c r="M54" s="247">
        <v>0.31556551911241854</v>
      </c>
      <c r="N54" s="246"/>
      <c r="O54" s="247"/>
      <c r="P54" s="246">
        <v>7.68</v>
      </c>
      <c r="Q54" s="247">
        <v>3.6746411483253572</v>
      </c>
      <c r="R54" s="246"/>
      <c r="S54" s="247"/>
      <c r="T54" s="246"/>
      <c r="U54" s="247"/>
      <c r="V54" s="246">
        <v>15.865185185185185</v>
      </c>
      <c r="W54" s="247">
        <v>4.1698636973094512E-2</v>
      </c>
    </row>
    <row r="55" spans="1:23" ht="21.6" customHeight="1" x14ac:dyDescent="0.15">
      <c r="A55" s="29"/>
      <c r="B55" s="32"/>
      <c r="C55" s="23" t="s">
        <v>22</v>
      </c>
      <c r="D55" s="248">
        <v>6902.545454545454</v>
      </c>
      <c r="E55" s="249">
        <v>100</v>
      </c>
      <c r="F55" s="248">
        <v>8262.4482758620688</v>
      </c>
      <c r="G55" s="249">
        <v>100</v>
      </c>
      <c r="H55" s="248">
        <v>6350.7368421052633</v>
      </c>
      <c r="I55" s="249">
        <v>100</v>
      </c>
      <c r="J55" s="248">
        <v>12647.705882352941</v>
      </c>
      <c r="K55" s="249">
        <v>100</v>
      </c>
      <c r="L55" s="248">
        <v>2593.8148148148139</v>
      </c>
      <c r="M55" s="249">
        <v>100</v>
      </c>
      <c r="N55" s="248">
        <v>1007.9999999999998</v>
      </c>
      <c r="O55" s="249">
        <v>100</v>
      </c>
      <c r="P55" s="248">
        <v>209.00000000000009</v>
      </c>
      <c r="Q55" s="249">
        <v>100</v>
      </c>
      <c r="R55" s="248">
        <v>34.999999999999986</v>
      </c>
      <c r="S55" s="249">
        <v>100</v>
      </c>
      <c r="T55" s="248">
        <v>38</v>
      </c>
      <c r="U55" s="249">
        <v>100</v>
      </c>
      <c r="V55" s="248">
        <v>38047.25126968055</v>
      </c>
      <c r="W55" s="249">
        <v>100</v>
      </c>
    </row>
    <row r="56" spans="1:23" ht="21.6" customHeight="1" x14ac:dyDescent="0.15">
      <c r="A56" s="28" t="s">
        <v>35</v>
      </c>
      <c r="B56" s="301" t="s">
        <v>36</v>
      </c>
      <c r="C56" s="17" t="s">
        <v>18</v>
      </c>
      <c r="D56" s="242">
        <v>749.0322580645161</v>
      </c>
      <c r="E56" s="243">
        <v>42.857142857142854</v>
      </c>
      <c r="F56" s="242">
        <v>40.678571428571431</v>
      </c>
      <c r="G56" s="243">
        <v>3.5714285714285707</v>
      </c>
      <c r="H56" s="242">
        <v>31.523809523809526</v>
      </c>
      <c r="I56" s="243">
        <v>5</v>
      </c>
      <c r="J56" s="242">
        <v>58.19178082191781</v>
      </c>
      <c r="K56" s="243">
        <v>8.5714285714285676</v>
      </c>
      <c r="L56" s="242">
        <v>10</v>
      </c>
      <c r="M56" s="243">
        <v>20</v>
      </c>
      <c r="N56" s="242">
        <v>5.8461538461538458</v>
      </c>
      <c r="O56" s="243">
        <v>33.333333333333336</v>
      </c>
      <c r="P56" s="242">
        <v>0.5</v>
      </c>
      <c r="Q56" s="243">
        <v>50</v>
      </c>
      <c r="R56" s="242"/>
      <c r="S56" s="243"/>
      <c r="T56" s="242"/>
      <c r="U56" s="243"/>
      <c r="V56" s="242">
        <v>895.77257368496873</v>
      </c>
      <c r="W56" s="243">
        <v>21.004544964074459</v>
      </c>
    </row>
    <row r="57" spans="1:23" ht="21.6" customHeight="1" x14ac:dyDescent="0.15">
      <c r="A57" s="28"/>
      <c r="B57" s="302"/>
      <c r="C57" s="18" t="s">
        <v>209</v>
      </c>
      <c r="D57" s="244">
        <v>249.67741935483872</v>
      </c>
      <c r="E57" s="245">
        <v>14.285714285714286</v>
      </c>
      <c r="F57" s="244">
        <v>203.39285714285717</v>
      </c>
      <c r="G57" s="245">
        <v>17.857142857142854</v>
      </c>
      <c r="H57" s="244">
        <v>157.61904761904762</v>
      </c>
      <c r="I57" s="245">
        <v>25</v>
      </c>
      <c r="J57" s="244">
        <v>164.87671232876713</v>
      </c>
      <c r="K57" s="245">
        <v>24.285714285714278</v>
      </c>
      <c r="L57" s="244">
        <v>6.666666666666667</v>
      </c>
      <c r="M57" s="245">
        <v>13.333333333333334</v>
      </c>
      <c r="N57" s="244">
        <v>7.3076923076923075</v>
      </c>
      <c r="O57" s="245">
        <v>41.666666666666671</v>
      </c>
      <c r="P57" s="244"/>
      <c r="Q57" s="245"/>
      <c r="R57" s="244"/>
      <c r="S57" s="245"/>
      <c r="T57" s="244"/>
      <c r="U57" s="245"/>
      <c r="V57" s="244">
        <v>789.54039541986947</v>
      </c>
      <c r="W57" s="245">
        <v>18.513557150257345</v>
      </c>
    </row>
    <row r="58" spans="1:23" ht="21.6" customHeight="1" x14ac:dyDescent="0.15">
      <c r="A58" s="28"/>
      <c r="B58" s="26"/>
      <c r="C58" s="18" t="s">
        <v>210</v>
      </c>
      <c r="D58" s="244">
        <v>561.77419354838719</v>
      </c>
      <c r="E58" s="245">
        <v>32.142857142857146</v>
      </c>
      <c r="F58" s="244">
        <v>894.92857142857167</v>
      </c>
      <c r="G58" s="245">
        <v>78.571428571428584</v>
      </c>
      <c r="H58" s="244">
        <v>441.33333333333331</v>
      </c>
      <c r="I58" s="245">
        <v>70</v>
      </c>
      <c r="J58" s="244">
        <v>455.8356164383564</v>
      </c>
      <c r="K58" s="245">
        <v>67.142857142857153</v>
      </c>
      <c r="L58" s="244">
        <v>33.333333333333329</v>
      </c>
      <c r="M58" s="245">
        <v>66.666666666666657</v>
      </c>
      <c r="N58" s="244">
        <v>4.3846153846153841</v>
      </c>
      <c r="O58" s="245">
        <v>25</v>
      </c>
      <c r="P58" s="244">
        <v>0.5</v>
      </c>
      <c r="Q58" s="245">
        <v>50</v>
      </c>
      <c r="R58" s="244"/>
      <c r="S58" s="245"/>
      <c r="T58" s="244"/>
      <c r="U58" s="245"/>
      <c r="V58" s="244">
        <v>2392.0896634665974</v>
      </c>
      <c r="W58" s="245">
        <v>56.090972608916125</v>
      </c>
    </row>
    <row r="59" spans="1:23" ht="21.6" customHeight="1" x14ac:dyDescent="0.15">
      <c r="A59" s="28"/>
      <c r="B59" s="27"/>
      <c r="C59" s="21" t="s">
        <v>26</v>
      </c>
      <c r="D59" s="246">
        <v>187.25806451612902</v>
      </c>
      <c r="E59" s="247">
        <v>10.714285714285714</v>
      </c>
      <c r="F59" s="246"/>
      <c r="G59" s="247"/>
      <c r="H59" s="246"/>
      <c r="I59" s="247"/>
      <c r="J59" s="246"/>
      <c r="K59" s="247"/>
      <c r="L59" s="246"/>
      <c r="M59" s="247"/>
      <c r="N59" s="246"/>
      <c r="O59" s="247"/>
      <c r="P59" s="246"/>
      <c r="Q59" s="247"/>
      <c r="R59" s="246"/>
      <c r="S59" s="247"/>
      <c r="T59" s="246"/>
      <c r="U59" s="247"/>
      <c r="V59" s="246">
        <v>187.25806451612902</v>
      </c>
      <c r="W59" s="247">
        <v>4.390925276752073</v>
      </c>
    </row>
    <row r="60" spans="1:23" ht="21.6" customHeight="1" x14ac:dyDescent="0.15">
      <c r="A60" s="33"/>
      <c r="B60" s="29"/>
      <c r="C60" s="23" t="s">
        <v>22</v>
      </c>
      <c r="D60" s="248">
        <v>1747.741935483871</v>
      </c>
      <c r="E60" s="249">
        <v>100</v>
      </c>
      <c r="F60" s="248">
        <v>1139.0000000000002</v>
      </c>
      <c r="G60" s="249">
        <v>100</v>
      </c>
      <c r="H60" s="248">
        <v>630.47619047619048</v>
      </c>
      <c r="I60" s="249">
        <v>100</v>
      </c>
      <c r="J60" s="248">
        <v>678.90410958904135</v>
      </c>
      <c r="K60" s="249">
        <v>100</v>
      </c>
      <c r="L60" s="248">
        <v>50</v>
      </c>
      <c r="M60" s="249">
        <v>100</v>
      </c>
      <c r="N60" s="248">
        <v>17.538461538461537</v>
      </c>
      <c r="O60" s="249">
        <v>100</v>
      </c>
      <c r="P60" s="248">
        <v>1</v>
      </c>
      <c r="Q60" s="249">
        <v>100</v>
      </c>
      <c r="R60" s="248"/>
      <c r="S60" s="249"/>
      <c r="T60" s="248"/>
      <c r="U60" s="249"/>
      <c r="V60" s="248">
        <v>4264.6606970875646</v>
      </c>
      <c r="W60" s="249">
        <v>100</v>
      </c>
    </row>
    <row r="61" spans="1:23" ht="21.6" customHeight="1" x14ac:dyDescent="0.15">
      <c r="A61" s="24" t="s">
        <v>35</v>
      </c>
      <c r="B61" s="301" t="s">
        <v>37</v>
      </c>
      <c r="C61" s="17" t="s">
        <v>18</v>
      </c>
      <c r="D61" s="242">
        <v>172.63636363636365</v>
      </c>
      <c r="E61" s="243">
        <v>31.578947368421051</v>
      </c>
      <c r="F61" s="242">
        <v>241.66666666666666</v>
      </c>
      <c r="G61" s="243">
        <v>8.6614173228346374</v>
      </c>
      <c r="H61" s="242">
        <v>201.48387096774192</v>
      </c>
      <c r="I61" s="243">
        <v>9.6774193548387064</v>
      </c>
      <c r="J61" s="242">
        <v>233.70000000000002</v>
      </c>
      <c r="K61" s="243">
        <v>10.240963855421688</v>
      </c>
      <c r="L61" s="242">
        <v>26.915887850467282</v>
      </c>
      <c r="M61" s="243">
        <v>11.538461538461529</v>
      </c>
      <c r="N61" s="242">
        <v>25.604938271604944</v>
      </c>
      <c r="O61" s="243">
        <v>21.250000000000007</v>
      </c>
      <c r="P61" s="242">
        <v>8.8888888888888911</v>
      </c>
      <c r="Q61" s="243">
        <v>55.555555555555571</v>
      </c>
      <c r="R61" s="242">
        <v>1.6</v>
      </c>
      <c r="S61" s="243">
        <v>80</v>
      </c>
      <c r="T61" s="242">
        <v>3</v>
      </c>
      <c r="U61" s="243">
        <v>100</v>
      </c>
      <c r="V61" s="242">
        <v>915.4966162817334</v>
      </c>
      <c r="W61" s="243">
        <v>11.336563077997075</v>
      </c>
    </row>
    <row r="62" spans="1:23" ht="21.6" customHeight="1" x14ac:dyDescent="0.15">
      <c r="A62" s="28"/>
      <c r="B62" s="302"/>
      <c r="C62" s="18" t="s">
        <v>25</v>
      </c>
      <c r="D62" s="244">
        <v>172.63636363636365</v>
      </c>
      <c r="E62" s="245">
        <v>31.578947368421051</v>
      </c>
      <c r="F62" s="244">
        <v>307.57575757575762</v>
      </c>
      <c r="G62" s="245">
        <v>11.023622047244086</v>
      </c>
      <c r="H62" s="244">
        <v>268.64516129032256</v>
      </c>
      <c r="I62" s="245">
        <v>12.903225806451609</v>
      </c>
      <c r="J62" s="244">
        <v>494.89411764705886</v>
      </c>
      <c r="K62" s="245">
        <v>21.68674698795181</v>
      </c>
      <c r="L62" s="244">
        <v>71.775700934579433</v>
      </c>
      <c r="M62" s="245">
        <v>30.769230769230749</v>
      </c>
      <c r="N62" s="244">
        <v>43.679012345679006</v>
      </c>
      <c r="O62" s="245">
        <v>36.25</v>
      </c>
      <c r="P62" s="244">
        <v>2.6666666666666665</v>
      </c>
      <c r="Q62" s="245">
        <v>16.666666666666664</v>
      </c>
      <c r="R62" s="244">
        <v>0.4</v>
      </c>
      <c r="S62" s="245">
        <v>20</v>
      </c>
      <c r="T62" s="244"/>
      <c r="U62" s="245"/>
      <c r="V62" s="244">
        <v>1362.2727800964278</v>
      </c>
      <c r="W62" s="245">
        <v>16.868976931585991</v>
      </c>
    </row>
    <row r="63" spans="1:23" ht="21.6" customHeight="1" x14ac:dyDescent="0.15">
      <c r="A63" s="28"/>
      <c r="B63" s="302"/>
      <c r="C63" s="18" t="s">
        <v>210</v>
      </c>
      <c r="D63" s="244">
        <v>201.40909090909093</v>
      </c>
      <c r="E63" s="245">
        <v>36.842105263157897</v>
      </c>
      <c r="F63" s="244">
        <v>2240.9090909090933</v>
      </c>
      <c r="G63" s="245">
        <v>80.314960629921273</v>
      </c>
      <c r="H63" s="244">
        <v>1611.8709677419358</v>
      </c>
      <c r="I63" s="245">
        <v>77.41935483870968</v>
      </c>
      <c r="J63" s="244">
        <v>1539.6705882352942</v>
      </c>
      <c r="K63" s="245">
        <v>67.46987951807229</v>
      </c>
      <c r="L63" s="244">
        <v>134.57943925233658</v>
      </c>
      <c r="M63" s="245">
        <v>57.692307692307722</v>
      </c>
      <c r="N63" s="244">
        <v>51.209876543209859</v>
      </c>
      <c r="O63" s="245">
        <v>42.499999999999993</v>
      </c>
      <c r="P63" s="244">
        <v>4.4444444444444446</v>
      </c>
      <c r="Q63" s="245">
        <v>27.777777777777779</v>
      </c>
      <c r="R63" s="244"/>
      <c r="S63" s="245"/>
      <c r="T63" s="244"/>
      <c r="U63" s="245"/>
      <c r="V63" s="244">
        <v>5784.0934980354059</v>
      </c>
      <c r="W63" s="245">
        <v>71.624230634329507</v>
      </c>
    </row>
    <row r="64" spans="1:23" ht="21.6" customHeight="1" x14ac:dyDescent="0.15">
      <c r="A64" s="28"/>
      <c r="B64" s="27"/>
      <c r="C64" s="21" t="s">
        <v>26</v>
      </c>
      <c r="D64" s="246"/>
      <c r="E64" s="247"/>
      <c r="F64" s="246"/>
      <c r="G64" s="247"/>
      <c r="H64" s="246"/>
      <c r="I64" s="247"/>
      <c r="J64" s="246">
        <v>13.747058823529411</v>
      </c>
      <c r="K64" s="247">
        <v>0.60240963855421681</v>
      </c>
      <c r="L64" s="246"/>
      <c r="M64" s="247"/>
      <c r="N64" s="246"/>
      <c r="O64" s="247"/>
      <c r="P64" s="246"/>
      <c r="Q64" s="247"/>
      <c r="R64" s="246"/>
      <c r="S64" s="247"/>
      <c r="T64" s="246"/>
      <c r="U64" s="247"/>
      <c r="V64" s="246">
        <v>13.747058823529411</v>
      </c>
      <c r="W64" s="247">
        <v>0.17022935608744852</v>
      </c>
    </row>
    <row r="65" spans="1:23" ht="21.6" customHeight="1" x14ac:dyDescent="0.15">
      <c r="A65" s="28"/>
      <c r="B65" s="29"/>
      <c r="C65" s="23" t="s">
        <v>22</v>
      </c>
      <c r="D65" s="248">
        <v>546.68181818181824</v>
      </c>
      <c r="E65" s="249">
        <v>100</v>
      </c>
      <c r="F65" s="248">
        <v>2790.1515151515177</v>
      </c>
      <c r="G65" s="249">
        <v>100</v>
      </c>
      <c r="H65" s="248">
        <v>2082.0000000000005</v>
      </c>
      <c r="I65" s="249">
        <v>100</v>
      </c>
      <c r="J65" s="248">
        <v>2282.0117647058823</v>
      </c>
      <c r="K65" s="249">
        <v>100</v>
      </c>
      <c r="L65" s="248">
        <v>233.2710280373833</v>
      </c>
      <c r="M65" s="249">
        <v>100</v>
      </c>
      <c r="N65" s="248">
        <v>120.49382716049381</v>
      </c>
      <c r="O65" s="249">
        <v>100</v>
      </c>
      <c r="P65" s="248">
        <v>16</v>
      </c>
      <c r="Q65" s="249">
        <v>100</v>
      </c>
      <c r="R65" s="248">
        <v>2</v>
      </c>
      <c r="S65" s="249">
        <v>100</v>
      </c>
      <c r="T65" s="248">
        <v>3</v>
      </c>
      <c r="U65" s="249">
        <v>100</v>
      </c>
      <c r="V65" s="248">
        <v>8075.6099532370954</v>
      </c>
      <c r="W65" s="249">
        <v>100</v>
      </c>
    </row>
    <row r="66" spans="1:23" ht="21.6" customHeight="1" x14ac:dyDescent="0.15">
      <c r="A66" s="28"/>
      <c r="B66" s="301" t="s">
        <v>38</v>
      </c>
      <c r="C66" s="17" t="s">
        <v>18</v>
      </c>
      <c r="D66" s="242">
        <v>131.42857142857142</v>
      </c>
      <c r="E66" s="243">
        <v>41.666666666666671</v>
      </c>
      <c r="F66" s="242"/>
      <c r="G66" s="243"/>
      <c r="H66" s="242">
        <v>34.411764705882355</v>
      </c>
      <c r="I66" s="243">
        <v>6.2499999999999991</v>
      </c>
      <c r="J66" s="242">
        <v>117.66666666666666</v>
      </c>
      <c r="K66" s="243">
        <v>8.5106382978723349</v>
      </c>
      <c r="L66" s="242">
        <v>7.6875</v>
      </c>
      <c r="M66" s="243">
        <v>6.3829787234042552</v>
      </c>
      <c r="N66" s="242">
        <v>16.25</v>
      </c>
      <c r="O66" s="243">
        <v>25</v>
      </c>
      <c r="P66" s="242">
        <v>3.3333333333333335</v>
      </c>
      <c r="Q66" s="243">
        <v>33.333333333333336</v>
      </c>
      <c r="R66" s="242">
        <v>3.75</v>
      </c>
      <c r="S66" s="243">
        <v>75</v>
      </c>
      <c r="T66" s="242">
        <v>3.9999999999999996</v>
      </c>
      <c r="U66" s="243">
        <v>100</v>
      </c>
      <c r="V66" s="242">
        <v>318.52783613445371</v>
      </c>
      <c r="W66" s="243">
        <v>9.6698298847925841</v>
      </c>
    </row>
    <row r="67" spans="1:23" ht="21.6" customHeight="1" x14ac:dyDescent="0.15">
      <c r="A67" s="28"/>
      <c r="B67" s="302"/>
      <c r="C67" s="18" t="s">
        <v>209</v>
      </c>
      <c r="D67" s="244"/>
      <c r="E67" s="245"/>
      <c r="F67" s="244">
        <v>269.11999999999995</v>
      </c>
      <c r="G67" s="245">
        <v>32</v>
      </c>
      <c r="H67" s="244">
        <v>68.82352941176471</v>
      </c>
      <c r="I67" s="245">
        <v>12.499999999999998</v>
      </c>
      <c r="J67" s="244">
        <v>323.58333333333331</v>
      </c>
      <c r="K67" s="245">
        <v>23.40425531914892</v>
      </c>
      <c r="L67" s="244">
        <v>38.4375</v>
      </c>
      <c r="M67" s="245">
        <v>31.914893617021278</v>
      </c>
      <c r="N67" s="244">
        <v>17.875</v>
      </c>
      <c r="O67" s="245">
        <v>27.5</v>
      </c>
      <c r="P67" s="244">
        <v>5</v>
      </c>
      <c r="Q67" s="245">
        <v>50</v>
      </c>
      <c r="R67" s="244">
        <v>1.25</v>
      </c>
      <c r="S67" s="245">
        <v>25</v>
      </c>
      <c r="T67" s="244"/>
      <c r="U67" s="245"/>
      <c r="V67" s="244">
        <v>724.08936274509801</v>
      </c>
      <c r="W67" s="245">
        <v>21.981818117074798</v>
      </c>
    </row>
    <row r="68" spans="1:23" ht="21.6" customHeight="1" x14ac:dyDescent="0.15">
      <c r="A68" s="28"/>
      <c r="B68" s="302"/>
      <c r="C68" s="18" t="s">
        <v>210</v>
      </c>
      <c r="D68" s="244">
        <v>157.71428571428569</v>
      </c>
      <c r="E68" s="245">
        <v>50</v>
      </c>
      <c r="F68" s="244">
        <v>571.87999999999988</v>
      </c>
      <c r="G68" s="245">
        <v>68</v>
      </c>
      <c r="H68" s="244">
        <v>447.35294117647072</v>
      </c>
      <c r="I68" s="245">
        <v>81.25</v>
      </c>
      <c r="J68" s="244">
        <v>941.33333333333417</v>
      </c>
      <c r="K68" s="245">
        <v>68.085106382978736</v>
      </c>
      <c r="L68" s="244">
        <v>74.3125</v>
      </c>
      <c r="M68" s="245">
        <v>61.702127659574465</v>
      </c>
      <c r="N68" s="244">
        <v>30.875</v>
      </c>
      <c r="O68" s="245">
        <v>47.5</v>
      </c>
      <c r="P68" s="244">
        <v>1.6666666666666667</v>
      </c>
      <c r="Q68" s="245">
        <v>16.666666666666668</v>
      </c>
      <c r="R68" s="244"/>
      <c r="S68" s="245"/>
      <c r="T68" s="244"/>
      <c r="U68" s="245"/>
      <c r="V68" s="244">
        <v>2225.1347268907571</v>
      </c>
      <c r="W68" s="245">
        <v>67.550373433283326</v>
      </c>
    </row>
    <row r="69" spans="1:23" ht="21.6" customHeight="1" x14ac:dyDescent="0.15">
      <c r="A69" s="28"/>
      <c r="B69" s="27"/>
      <c r="C69" s="21" t="s">
        <v>211</v>
      </c>
      <c r="D69" s="246">
        <v>26.285714285714285</v>
      </c>
      <c r="E69" s="247">
        <v>8.3333333333333339</v>
      </c>
      <c r="F69" s="246"/>
      <c r="G69" s="247"/>
      <c r="H69" s="246"/>
      <c r="I69" s="247"/>
      <c r="J69" s="246"/>
      <c r="K69" s="247"/>
      <c r="L69" s="246"/>
      <c r="M69" s="247"/>
      <c r="N69" s="246"/>
      <c r="O69" s="247"/>
      <c r="P69" s="246"/>
      <c r="Q69" s="247"/>
      <c r="R69" s="246"/>
      <c r="S69" s="247"/>
      <c r="T69" s="246"/>
      <c r="U69" s="247"/>
      <c r="V69" s="246">
        <v>26.285714285714285</v>
      </c>
      <c r="W69" s="247">
        <v>0.79797856484928431</v>
      </c>
    </row>
    <row r="70" spans="1:23" ht="21.6" customHeight="1" x14ac:dyDescent="0.15">
      <c r="A70" s="28"/>
      <c r="B70" s="29"/>
      <c r="C70" s="23" t="s">
        <v>22</v>
      </c>
      <c r="D70" s="248">
        <v>315.42857142857139</v>
      </c>
      <c r="E70" s="249">
        <v>100</v>
      </c>
      <c r="F70" s="248">
        <v>840.99999999999977</v>
      </c>
      <c r="G70" s="249">
        <v>100</v>
      </c>
      <c r="H70" s="248">
        <v>550.58823529411779</v>
      </c>
      <c r="I70" s="249">
        <v>100</v>
      </c>
      <c r="J70" s="248">
        <v>1382.5833333333342</v>
      </c>
      <c r="K70" s="249">
        <v>100</v>
      </c>
      <c r="L70" s="248">
        <v>120.4375</v>
      </c>
      <c r="M70" s="249">
        <v>100</v>
      </c>
      <c r="N70" s="248">
        <v>65</v>
      </c>
      <c r="O70" s="249">
        <v>100</v>
      </c>
      <c r="P70" s="248">
        <v>10</v>
      </c>
      <c r="Q70" s="249">
        <v>100</v>
      </c>
      <c r="R70" s="248">
        <v>5</v>
      </c>
      <c r="S70" s="249">
        <v>100</v>
      </c>
      <c r="T70" s="248">
        <v>3.9999999999999996</v>
      </c>
      <c r="U70" s="249">
        <v>100</v>
      </c>
      <c r="V70" s="248">
        <v>3294.0376400560231</v>
      </c>
      <c r="W70" s="249">
        <v>100</v>
      </c>
    </row>
    <row r="71" spans="1:23" ht="21.6" customHeight="1" x14ac:dyDescent="0.15">
      <c r="A71" s="28"/>
      <c r="B71" s="301" t="s">
        <v>39</v>
      </c>
      <c r="C71" s="17" t="s">
        <v>18</v>
      </c>
      <c r="D71" s="242"/>
      <c r="E71" s="243"/>
      <c r="F71" s="242">
        <v>51.100000000000009</v>
      </c>
      <c r="G71" s="243">
        <v>9.9999999999999964</v>
      </c>
      <c r="H71" s="242"/>
      <c r="I71" s="243"/>
      <c r="J71" s="242">
        <v>25.8</v>
      </c>
      <c r="K71" s="243">
        <v>6.7796610169491567</v>
      </c>
      <c r="L71" s="242">
        <v>6.666666666666667</v>
      </c>
      <c r="M71" s="243">
        <v>22.222222222222221</v>
      </c>
      <c r="N71" s="242">
        <v>3.5</v>
      </c>
      <c r="O71" s="243">
        <v>50</v>
      </c>
      <c r="P71" s="242">
        <v>1</v>
      </c>
      <c r="Q71" s="243">
        <v>100</v>
      </c>
      <c r="R71" s="242"/>
      <c r="S71" s="243"/>
      <c r="T71" s="242"/>
      <c r="U71" s="243"/>
      <c r="V71" s="242">
        <v>88.066666666666677</v>
      </c>
      <c r="W71" s="243">
        <v>6.6973395693118878</v>
      </c>
    </row>
    <row r="72" spans="1:23" ht="21.6" customHeight="1" x14ac:dyDescent="0.15">
      <c r="A72" s="28"/>
      <c r="B72" s="302"/>
      <c r="C72" s="18" t="s">
        <v>25</v>
      </c>
      <c r="D72" s="244">
        <v>18.8</v>
      </c>
      <c r="E72" s="245">
        <v>40</v>
      </c>
      <c r="F72" s="244">
        <v>17.033333333333335</v>
      </c>
      <c r="G72" s="245">
        <v>3.3333333333333317</v>
      </c>
      <c r="H72" s="244">
        <v>56.400000000000006</v>
      </c>
      <c r="I72" s="245">
        <v>16.666666666666664</v>
      </c>
      <c r="J72" s="244">
        <v>77.40000000000002</v>
      </c>
      <c r="K72" s="245">
        <v>20.338983050847474</v>
      </c>
      <c r="L72" s="244">
        <v>10</v>
      </c>
      <c r="M72" s="245">
        <v>33.333333333333336</v>
      </c>
      <c r="N72" s="244"/>
      <c r="O72" s="245"/>
      <c r="P72" s="244"/>
      <c r="Q72" s="245"/>
      <c r="R72" s="244"/>
      <c r="S72" s="245"/>
      <c r="T72" s="244"/>
      <c r="U72" s="245"/>
      <c r="V72" s="244">
        <v>179.63333333333338</v>
      </c>
      <c r="W72" s="245">
        <v>13.660848954966605</v>
      </c>
    </row>
    <row r="73" spans="1:23" ht="21.6" customHeight="1" x14ac:dyDescent="0.15">
      <c r="A73" s="28"/>
      <c r="B73" s="26"/>
      <c r="C73" s="18" t="s">
        <v>29</v>
      </c>
      <c r="D73" s="244">
        <v>18.8</v>
      </c>
      <c r="E73" s="245">
        <v>40</v>
      </c>
      <c r="F73" s="244">
        <v>442.86666666666696</v>
      </c>
      <c r="G73" s="245">
        <v>86.666666666666671</v>
      </c>
      <c r="H73" s="244">
        <v>282.00000000000006</v>
      </c>
      <c r="I73" s="245">
        <v>83.333333333333329</v>
      </c>
      <c r="J73" s="244">
        <v>270.89999999999981</v>
      </c>
      <c r="K73" s="245">
        <v>71.18644067796609</v>
      </c>
      <c r="L73" s="244">
        <v>13.333333333333332</v>
      </c>
      <c r="M73" s="245">
        <v>44.444444444444443</v>
      </c>
      <c r="N73" s="244">
        <v>3.5</v>
      </c>
      <c r="O73" s="245">
        <v>50</v>
      </c>
      <c r="P73" s="244"/>
      <c r="Q73" s="245"/>
      <c r="R73" s="244"/>
      <c r="S73" s="245"/>
      <c r="T73" s="244"/>
      <c r="U73" s="245"/>
      <c r="V73" s="244">
        <v>1031.4000000000001</v>
      </c>
      <c r="W73" s="245">
        <v>78.43644245028328</v>
      </c>
    </row>
    <row r="74" spans="1:23" ht="21.6" customHeight="1" x14ac:dyDescent="0.15">
      <c r="A74" s="28"/>
      <c r="B74" s="27"/>
      <c r="C74" s="21" t="s">
        <v>26</v>
      </c>
      <c r="D74" s="246">
        <v>9.4</v>
      </c>
      <c r="E74" s="247">
        <v>20</v>
      </c>
      <c r="F74" s="246"/>
      <c r="G74" s="247"/>
      <c r="H74" s="246"/>
      <c r="I74" s="247"/>
      <c r="J74" s="246">
        <v>6.45</v>
      </c>
      <c r="K74" s="247">
        <v>1.6949152542372892</v>
      </c>
      <c r="L74" s="246"/>
      <c r="M74" s="247"/>
      <c r="N74" s="246"/>
      <c r="O74" s="247"/>
      <c r="P74" s="246"/>
      <c r="Q74" s="247"/>
      <c r="R74" s="246"/>
      <c r="S74" s="247"/>
      <c r="T74" s="246"/>
      <c r="U74" s="247"/>
      <c r="V74" s="246">
        <v>15.850000000000001</v>
      </c>
      <c r="W74" s="247">
        <v>1.2053690254382297</v>
      </c>
    </row>
    <row r="75" spans="1:23" ht="21.6" customHeight="1" x14ac:dyDescent="0.15">
      <c r="A75" s="28"/>
      <c r="B75" s="29"/>
      <c r="C75" s="23" t="s">
        <v>22</v>
      </c>
      <c r="D75" s="248">
        <v>47</v>
      </c>
      <c r="E75" s="249">
        <v>100</v>
      </c>
      <c r="F75" s="248">
        <v>511.00000000000028</v>
      </c>
      <c r="G75" s="249">
        <v>100</v>
      </c>
      <c r="H75" s="248">
        <v>338.40000000000009</v>
      </c>
      <c r="I75" s="249">
        <v>100</v>
      </c>
      <c r="J75" s="248">
        <v>380.54999999999978</v>
      </c>
      <c r="K75" s="249">
        <v>100</v>
      </c>
      <c r="L75" s="248">
        <v>30</v>
      </c>
      <c r="M75" s="249">
        <v>100</v>
      </c>
      <c r="N75" s="248">
        <v>7</v>
      </c>
      <c r="O75" s="249">
        <v>100</v>
      </c>
      <c r="P75" s="248">
        <v>1</v>
      </c>
      <c r="Q75" s="249">
        <v>100</v>
      </c>
      <c r="R75" s="248"/>
      <c r="S75" s="249"/>
      <c r="T75" s="248"/>
      <c r="U75" s="249"/>
      <c r="V75" s="248">
        <v>1314.95</v>
      </c>
      <c r="W75" s="249">
        <v>100</v>
      </c>
    </row>
    <row r="76" spans="1:23" ht="21.6" customHeight="1" x14ac:dyDescent="0.15">
      <c r="A76" s="28"/>
      <c r="B76" s="301" t="s">
        <v>40</v>
      </c>
      <c r="C76" s="17" t="s">
        <v>18</v>
      </c>
      <c r="D76" s="242"/>
      <c r="E76" s="243"/>
      <c r="F76" s="242">
        <v>54.315789473684212</v>
      </c>
      <c r="G76" s="243">
        <v>10.526315789473689</v>
      </c>
      <c r="H76" s="242"/>
      <c r="I76" s="243"/>
      <c r="J76" s="242">
        <v>53.88461538461538</v>
      </c>
      <c r="K76" s="243">
        <v>12.500000000000002</v>
      </c>
      <c r="L76" s="242"/>
      <c r="M76" s="243"/>
      <c r="N76" s="242"/>
      <c r="O76" s="243"/>
      <c r="P76" s="242"/>
      <c r="Q76" s="243"/>
      <c r="R76" s="242"/>
      <c r="S76" s="243"/>
      <c r="T76" s="242"/>
      <c r="U76" s="243"/>
      <c r="V76" s="242">
        <v>108.20040485829959</v>
      </c>
      <c r="W76" s="243">
        <v>8.0090490821906357</v>
      </c>
    </row>
    <row r="77" spans="1:23" ht="21.6" customHeight="1" x14ac:dyDescent="0.15">
      <c r="A77" s="28"/>
      <c r="B77" s="302"/>
      <c r="C77" s="18" t="s">
        <v>25</v>
      </c>
      <c r="D77" s="244"/>
      <c r="E77" s="245"/>
      <c r="F77" s="244"/>
      <c r="G77" s="245"/>
      <c r="H77" s="244"/>
      <c r="I77" s="245"/>
      <c r="J77" s="244">
        <v>125.7307692307692</v>
      </c>
      <c r="K77" s="245">
        <v>29.166666666666664</v>
      </c>
      <c r="L77" s="244">
        <v>51.428571428571431</v>
      </c>
      <c r="M77" s="245">
        <v>64.285714285714292</v>
      </c>
      <c r="N77" s="244">
        <v>11.2</v>
      </c>
      <c r="O77" s="245">
        <v>50</v>
      </c>
      <c r="P77" s="244"/>
      <c r="Q77" s="245"/>
      <c r="R77" s="244"/>
      <c r="S77" s="245"/>
      <c r="T77" s="244"/>
      <c r="U77" s="245"/>
      <c r="V77" s="244">
        <v>188.3593406593406</v>
      </c>
      <c r="W77" s="245">
        <v>13.94245434114019</v>
      </c>
    </row>
    <row r="78" spans="1:23" ht="21.6" customHeight="1" x14ac:dyDescent="0.15">
      <c r="A78" s="28"/>
      <c r="B78" s="26"/>
      <c r="C78" s="18" t="s">
        <v>29</v>
      </c>
      <c r="D78" s="244"/>
      <c r="E78" s="245"/>
      <c r="F78" s="244">
        <v>461.68421052631561</v>
      </c>
      <c r="G78" s="245">
        <v>89.473684210526315</v>
      </c>
      <c r="H78" s="244">
        <v>206.5</v>
      </c>
      <c r="I78" s="245">
        <v>100</v>
      </c>
      <c r="J78" s="244">
        <v>251.46153846153837</v>
      </c>
      <c r="K78" s="245">
        <v>58.333333333333321</v>
      </c>
      <c r="L78" s="244">
        <v>28.571428571428573</v>
      </c>
      <c r="M78" s="245">
        <v>35.714285714285715</v>
      </c>
      <c r="N78" s="244">
        <v>11.2</v>
      </c>
      <c r="O78" s="245">
        <v>50</v>
      </c>
      <c r="P78" s="244"/>
      <c r="Q78" s="245"/>
      <c r="R78" s="244"/>
      <c r="S78" s="245"/>
      <c r="T78" s="244"/>
      <c r="U78" s="245"/>
      <c r="V78" s="244">
        <v>959.41717755928255</v>
      </c>
      <c r="W78" s="245">
        <v>71.016548186045853</v>
      </c>
    </row>
    <row r="79" spans="1:23" ht="21.6" customHeight="1" x14ac:dyDescent="0.15">
      <c r="A79" s="28"/>
      <c r="B79" s="27"/>
      <c r="C79" s="21" t="s">
        <v>26</v>
      </c>
      <c r="D79" s="246">
        <v>95</v>
      </c>
      <c r="E79" s="247">
        <v>100</v>
      </c>
      <c r="F79" s="246"/>
      <c r="G79" s="247"/>
      <c r="H79" s="246"/>
      <c r="I79" s="247"/>
      <c r="J79" s="246"/>
      <c r="K79" s="247"/>
      <c r="L79" s="246"/>
      <c r="M79" s="247"/>
      <c r="N79" s="246"/>
      <c r="O79" s="247"/>
      <c r="P79" s="246"/>
      <c r="Q79" s="247"/>
      <c r="R79" s="246"/>
      <c r="S79" s="247"/>
      <c r="T79" s="246"/>
      <c r="U79" s="247"/>
      <c r="V79" s="246">
        <v>95</v>
      </c>
      <c r="W79" s="247">
        <v>7.0319483906233105</v>
      </c>
    </row>
    <row r="80" spans="1:23" ht="21.6" customHeight="1" x14ac:dyDescent="0.15">
      <c r="A80" s="28"/>
      <c r="B80" s="29"/>
      <c r="C80" s="23" t="s">
        <v>22</v>
      </c>
      <c r="D80" s="248">
        <v>95</v>
      </c>
      <c r="E80" s="249">
        <v>100</v>
      </c>
      <c r="F80" s="248">
        <v>515.99999999999977</v>
      </c>
      <c r="G80" s="249">
        <v>100</v>
      </c>
      <c r="H80" s="248">
        <v>206.5</v>
      </c>
      <c r="I80" s="249">
        <v>100</v>
      </c>
      <c r="J80" s="248">
        <v>431.07692307692298</v>
      </c>
      <c r="K80" s="249">
        <v>100</v>
      </c>
      <c r="L80" s="248">
        <v>80</v>
      </c>
      <c r="M80" s="249">
        <v>100</v>
      </c>
      <c r="N80" s="248">
        <v>22.4</v>
      </c>
      <c r="O80" s="249">
        <v>100</v>
      </c>
      <c r="P80" s="248"/>
      <c r="Q80" s="249"/>
      <c r="R80" s="248"/>
      <c r="S80" s="249"/>
      <c r="T80" s="248"/>
      <c r="U80" s="249"/>
      <c r="V80" s="248">
        <v>1350.976923076923</v>
      </c>
      <c r="W80" s="249">
        <v>100</v>
      </c>
    </row>
    <row r="81" spans="1:23" ht="21.6" customHeight="1" x14ac:dyDescent="0.15">
      <c r="A81" s="28"/>
      <c r="B81" s="304" t="s">
        <v>41</v>
      </c>
      <c r="C81" s="17" t="s">
        <v>18</v>
      </c>
      <c r="D81" s="242">
        <v>1053.0971931294512</v>
      </c>
      <c r="E81" s="243">
        <v>38.268666655045841</v>
      </c>
      <c r="F81" s="242">
        <v>387.76102756892232</v>
      </c>
      <c r="G81" s="243">
        <v>6.6888199584824459</v>
      </c>
      <c r="H81" s="242">
        <v>267.41944519743379</v>
      </c>
      <c r="I81" s="243">
        <v>7.0226350694790902</v>
      </c>
      <c r="J81" s="242">
        <v>489.2430628731999</v>
      </c>
      <c r="K81" s="243">
        <v>9.4904188659740001</v>
      </c>
      <c r="L81" s="242">
        <v>51.27005451713395</v>
      </c>
      <c r="M81" s="243">
        <v>9.9803783116099947</v>
      </c>
      <c r="N81" s="242">
        <v>51.20109211775879</v>
      </c>
      <c r="O81" s="243">
        <v>22.028390463458408</v>
      </c>
      <c r="P81" s="242">
        <v>13.722222222222225</v>
      </c>
      <c r="Q81" s="243">
        <v>49.00793650793652</v>
      </c>
      <c r="R81" s="242">
        <v>5.35</v>
      </c>
      <c r="S81" s="243">
        <v>76.428571428571416</v>
      </c>
      <c r="T81" s="242">
        <v>7</v>
      </c>
      <c r="U81" s="243">
        <v>100</v>
      </c>
      <c r="V81" s="242">
        <v>2326.064097626122</v>
      </c>
      <c r="W81" s="243">
        <v>12.710569402493709</v>
      </c>
    </row>
    <row r="82" spans="1:23" ht="21.6" customHeight="1" x14ac:dyDescent="0.15">
      <c r="A82" s="28"/>
      <c r="B82" s="305"/>
      <c r="C82" s="18" t="s">
        <v>25</v>
      </c>
      <c r="D82" s="244">
        <v>441.11378299120241</v>
      </c>
      <c r="E82" s="245">
        <v>16.029704027671347</v>
      </c>
      <c r="F82" s="244">
        <v>797.12194805194804</v>
      </c>
      <c r="G82" s="245">
        <v>13.750234851867829</v>
      </c>
      <c r="H82" s="244">
        <v>551.48773832113488</v>
      </c>
      <c r="I82" s="245">
        <v>14.482481364294127</v>
      </c>
      <c r="J82" s="244">
        <v>1186.4849325399286</v>
      </c>
      <c r="K82" s="245">
        <v>23.015633419189047</v>
      </c>
      <c r="L82" s="244">
        <v>178.30843902981752</v>
      </c>
      <c r="M82" s="245">
        <v>34.710040674435085</v>
      </c>
      <c r="N82" s="244">
        <v>80.061704653371308</v>
      </c>
      <c r="O82" s="245">
        <v>34.445173302521091</v>
      </c>
      <c r="P82" s="244">
        <v>7.6666666666666661</v>
      </c>
      <c r="Q82" s="245">
        <v>27.38095238095238</v>
      </c>
      <c r="R82" s="244">
        <v>1.65</v>
      </c>
      <c r="S82" s="245">
        <v>23.571428571428569</v>
      </c>
      <c r="T82" s="244"/>
      <c r="U82" s="245"/>
      <c r="V82" s="244">
        <v>3243.8952122540695</v>
      </c>
      <c r="W82" s="245">
        <v>17.725975510241405</v>
      </c>
    </row>
    <row r="83" spans="1:23" ht="21.6" customHeight="1" x14ac:dyDescent="0.15">
      <c r="A83" s="28"/>
      <c r="B83" s="305"/>
      <c r="C83" s="18" t="s">
        <v>29</v>
      </c>
      <c r="D83" s="244">
        <v>939.69757017176369</v>
      </c>
      <c r="E83" s="245">
        <v>34.147819692307635</v>
      </c>
      <c r="F83" s="244">
        <v>4612.2685395306471</v>
      </c>
      <c r="G83" s="245">
        <v>79.560945189649701</v>
      </c>
      <c r="H83" s="244">
        <v>2989.0572422517398</v>
      </c>
      <c r="I83" s="245">
        <v>78.494883566226775</v>
      </c>
      <c r="J83" s="244">
        <v>3459.2010764685233</v>
      </c>
      <c r="K83" s="245">
        <v>67.102161785425267</v>
      </c>
      <c r="L83" s="244">
        <v>284.13003449043185</v>
      </c>
      <c r="M83" s="245">
        <v>55.309581013954919</v>
      </c>
      <c r="N83" s="244">
        <v>101.16949192782525</v>
      </c>
      <c r="O83" s="245">
        <v>43.526436234020508</v>
      </c>
      <c r="P83" s="244">
        <v>6.6111111111111116</v>
      </c>
      <c r="Q83" s="245">
        <v>23.611111111111114</v>
      </c>
      <c r="R83" s="244"/>
      <c r="S83" s="245"/>
      <c r="T83" s="244"/>
      <c r="U83" s="245"/>
      <c r="V83" s="244">
        <v>12392.135065952043</v>
      </c>
      <c r="W83" s="245">
        <v>67.715714696601978</v>
      </c>
    </row>
    <row r="84" spans="1:23" ht="21.6" customHeight="1" x14ac:dyDescent="0.15">
      <c r="A84" s="28"/>
      <c r="B84" s="27"/>
      <c r="C84" s="21" t="s">
        <v>211</v>
      </c>
      <c r="D84" s="246">
        <v>317.94377880184334</v>
      </c>
      <c r="E84" s="247">
        <v>11.553809624975155</v>
      </c>
      <c r="F84" s="246"/>
      <c r="G84" s="247"/>
      <c r="H84" s="246"/>
      <c r="I84" s="247"/>
      <c r="J84" s="246">
        <v>20.19705882352941</v>
      </c>
      <c r="K84" s="247">
        <v>0.39178592941171381</v>
      </c>
      <c r="L84" s="246"/>
      <c r="M84" s="247"/>
      <c r="N84" s="246"/>
      <c r="O84" s="247"/>
      <c r="P84" s="246"/>
      <c r="Q84" s="247"/>
      <c r="R84" s="246"/>
      <c r="S84" s="247"/>
      <c r="T84" s="246"/>
      <c r="U84" s="247"/>
      <c r="V84" s="246">
        <v>338.14083762537274</v>
      </c>
      <c r="W84" s="247">
        <v>1.8477403906629086</v>
      </c>
    </row>
    <row r="85" spans="1:23" ht="21.6" customHeight="1" x14ac:dyDescent="0.15">
      <c r="A85" s="28"/>
      <c r="B85" s="29"/>
      <c r="C85" s="23" t="s">
        <v>22</v>
      </c>
      <c r="D85" s="248">
        <v>2751.8523250942612</v>
      </c>
      <c r="E85" s="249">
        <v>100</v>
      </c>
      <c r="F85" s="248">
        <v>5797.1515151515187</v>
      </c>
      <c r="G85" s="249">
        <v>100</v>
      </c>
      <c r="H85" s="248">
        <v>3807.9644257703089</v>
      </c>
      <c r="I85" s="249">
        <v>100</v>
      </c>
      <c r="J85" s="248">
        <v>5155.12613070518</v>
      </c>
      <c r="K85" s="249">
        <v>100</v>
      </c>
      <c r="L85" s="248">
        <v>513.7085280373833</v>
      </c>
      <c r="M85" s="249">
        <v>100</v>
      </c>
      <c r="N85" s="248">
        <v>232.43228869895535</v>
      </c>
      <c r="O85" s="249">
        <v>100</v>
      </c>
      <c r="P85" s="248">
        <v>28</v>
      </c>
      <c r="Q85" s="249">
        <v>100</v>
      </c>
      <c r="R85" s="248">
        <v>7</v>
      </c>
      <c r="S85" s="249">
        <v>100</v>
      </c>
      <c r="T85" s="248">
        <v>7</v>
      </c>
      <c r="U85" s="249">
        <v>100</v>
      </c>
      <c r="V85" s="248">
        <v>18300.235213457607</v>
      </c>
      <c r="W85" s="249">
        <v>100</v>
      </c>
    </row>
    <row r="86" spans="1:23" ht="21.6" customHeight="1" x14ac:dyDescent="0.15">
      <c r="A86" s="28"/>
      <c r="B86" s="301" t="s">
        <v>42</v>
      </c>
      <c r="C86" s="17" t="s">
        <v>18</v>
      </c>
      <c r="D86" s="275">
        <v>108.42857142857144</v>
      </c>
      <c r="E86" s="276">
        <v>50.000000000000007</v>
      </c>
      <c r="F86" s="242">
        <v>55.333333333333336</v>
      </c>
      <c r="G86" s="243">
        <v>9.0909090909090917</v>
      </c>
      <c r="H86" s="242">
        <v>15.846153846153847</v>
      </c>
      <c r="I86" s="243">
        <v>8.3333333333333339</v>
      </c>
      <c r="J86" s="242">
        <v>15.052631578947368</v>
      </c>
      <c r="K86" s="243">
        <v>2.6315789473684226</v>
      </c>
      <c r="L86" s="242"/>
      <c r="M86" s="243"/>
      <c r="N86" s="242">
        <v>4</v>
      </c>
      <c r="O86" s="243">
        <v>50</v>
      </c>
      <c r="P86" s="242"/>
      <c r="Q86" s="243"/>
      <c r="R86" s="242"/>
      <c r="S86" s="243"/>
      <c r="T86" s="242"/>
      <c r="U86" s="243"/>
      <c r="V86" s="242">
        <v>198.660690187006</v>
      </c>
      <c r="W86" s="243">
        <v>12.311051682969453</v>
      </c>
    </row>
    <row r="87" spans="1:23" ht="21.6" customHeight="1" x14ac:dyDescent="0.15">
      <c r="A87" s="28"/>
      <c r="B87" s="302"/>
      <c r="C87" s="18" t="s">
        <v>209</v>
      </c>
      <c r="D87" s="244">
        <v>72.285714285714292</v>
      </c>
      <c r="E87" s="245">
        <v>33.333333333333336</v>
      </c>
      <c r="F87" s="244">
        <v>166</v>
      </c>
      <c r="G87" s="245">
        <v>27.272727272727273</v>
      </c>
      <c r="H87" s="244">
        <v>31.692307692307693</v>
      </c>
      <c r="I87" s="245">
        <v>16.666666666666668</v>
      </c>
      <c r="J87" s="244">
        <v>135.4736842105263</v>
      </c>
      <c r="K87" s="245">
        <v>23.684210526315802</v>
      </c>
      <c r="L87" s="244"/>
      <c r="M87" s="245"/>
      <c r="N87" s="244"/>
      <c r="O87" s="245"/>
      <c r="P87" s="244"/>
      <c r="Q87" s="245"/>
      <c r="R87" s="244"/>
      <c r="S87" s="245"/>
      <c r="T87" s="244"/>
      <c r="U87" s="245"/>
      <c r="V87" s="244">
        <v>405.45170618854826</v>
      </c>
      <c r="W87" s="245">
        <v>25.125941650241231</v>
      </c>
    </row>
    <row r="88" spans="1:23" ht="21.6" customHeight="1" x14ac:dyDescent="0.15">
      <c r="A88" s="28"/>
      <c r="B88" s="302"/>
      <c r="C88" s="18" t="s">
        <v>210</v>
      </c>
      <c r="D88" s="244"/>
      <c r="E88" s="245"/>
      <c r="F88" s="244">
        <v>387.33333333333331</v>
      </c>
      <c r="G88" s="245">
        <v>63.63636363636364</v>
      </c>
      <c r="H88" s="244">
        <v>142.61538461538458</v>
      </c>
      <c r="I88" s="245">
        <v>74.999999999999986</v>
      </c>
      <c r="J88" s="244">
        <v>421.47368421052602</v>
      </c>
      <c r="K88" s="245">
        <v>73.68421052631578</v>
      </c>
      <c r="L88" s="244">
        <v>18</v>
      </c>
      <c r="M88" s="245">
        <v>100</v>
      </c>
      <c r="N88" s="244">
        <v>4</v>
      </c>
      <c r="O88" s="245">
        <v>50</v>
      </c>
      <c r="P88" s="244"/>
      <c r="Q88" s="245"/>
      <c r="R88" s="244"/>
      <c r="S88" s="245"/>
      <c r="T88" s="244"/>
      <c r="U88" s="245"/>
      <c r="V88" s="244">
        <v>973.42240215924392</v>
      </c>
      <c r="W88" s="245">
        <v>60.323224947330658</v>
      </c>
    </row>
    <row r="89" spans="1:23" ht="21.6" customHeight="1" x14ac:dyDescent="0.15">
      <c r="A89" s="28"/>
      <c r="B89" s="27"/>
      <c r="C89" s="21" t="s">
        <v>26</v>
      </c>
      <c r="D89" s="246">
        <v>36.142857142857146</v>
      </c>
      <c r="E89" s="247">
        <v>16.666666666666668</v>
      </c>
      <c r="F89" s="246"/>
      <c r="G89" s="247"/>
      <c r="H89" s="246"/>
      <c r="I89" s="247"/>
      <c r="J89" s="246"/>
      <c r="K89" s="247"/>
      <c r="L89" s="246"/>
      <c r="M89" s="247"/>
      <c r="N89" s="246"/>
      <c r="O89" s="247"/>
      <c r="P89" s="246"/>
      <c r="Q89" s="247"/>
      <c r="R89" s="246"/>
      <c r="S89" s="247"/>
      <c r="T89" s="246"/>
      <c r="U89" s="247"/>
      <c r="V89" s="246">
        <v>36.142857142857146</v>
      </c>
      <c r="W89" s="247">
        <v>2.2397817194586578</v>
      </c>
    </row>
    <row r="90" spans="1:23" ht="21.6" customHeight="1" x14ac:dyDescent="0.15">
      <c r="A90" s="28"/>
      <c r="B90" s="29"/>
      <c r="C90" s="23" t="s">
        <v>22</v>
      </c>
      <c r="D90" s="252">
        <v>216.85714285714286</v>
      </c>
      <c r="E90" s="253">
        <v>100</v>
      </c>
      <c r="F90" s="248">
        <v>608.66666666666663</v>
      </c>
      <c r="G90" s="249">
        <v>100</v>
      </c>
      <c r="H90" s="248">
        <v>190.15384615384613</v>
      </c>
      <c r="I90" s="249">
        <v>100</v>
      </c>
      <c r="J90" s="248">
        <v>571.99999999999966</v>
      </c>
      <c r="K90" s="249">
        <v>100</v>
      </c>
      <c r="L90" s="248">
        <v>18</v>
      </c>
      <c r="M90" s="249">
        <v>100</v>
      </c>
      <c r="N90" s="248">
        <v>8</v>
      </c>
      <c r="O90" s="249">
        <v>100</v>
      </c>
      <c r="P90" s="248"/>
      <c r="Q90" s="249"/>
      <c r="R90" s="248"/>
      <c r="S90" s="249"/>
      <c r="T90" s="248"/>
      <c r="U90" s="249"/>
      <c r="V90" s="248">
        <v>1613.6776556776554</v>
      </c>
      <c r="W90" s="249">
        <v>100</v>
      </c>
    </row>
    <row r="91" spans="1:23" ht="21.6" customHeight="1" x14ac:dyDescent="0.15">
      <c r="A91" s="28"/>
      <c r="B91" s="301" t="s">
        <v>43</v>
      </c>
      <c r="C91" s="17" t="s">
        <v>18</v>
      </c>
      <c r="D91" s="242">
        <v>46</v>
      </c>
      <c r="E91" s="243">
        <v>33.333333333333336</v>
      </c>
      <c r="F91" s="242">
        <v>80.285714285714292</v>
      </c>
      <c r="G91" s="243">
        <v>33.333333333333329</v>
      </c>
      <c r="H91" s="242"/>
      <c r="I91" s="243"/>
      <c r="J91" s="242">
        <v>19</v>
      </c>
      <c r="K91" s="243">
        <v>9.0909090909090917</v>
      </c>
      <c r="L91" s="242"/>
      <c r="M91" s="243"/>
      <c r="N91" s="242">
        <v>9</v>
      </c>
      <c r="O91" s="243">
        <v>50</v>
      </c>
      <c r="P91" s="242"/>
      <c r="Q91" s="243"/>
      <c r="R91" s="242"/>
      <c r="S91" s="243"/>
      <c r="T91" s="242"/>
      <c r="U91" s="243"/>
      <c r="V91" s="242">
        <v>154.28571428571428</v>
      </c>
      <c r="W91" s="243">
        <v>15.359089831713675</v>
      </c>
    </row>
    <row r="92" spans="1:23" ht="21.6" customHeight="1" x14ac:dyDescent="0.15">
      <c r="A92" s="28"/>
      <c r="B92" s="302"/>
      <c r="C92" s="18" t="s">
        <v>209</v>
      </c>
      <c r="D92" s="244">
        <v>23</v>
      </c>
      <c r="E92" s="245">
        <v>16.666666666666668</v>
      </c>
      <c r="F92" s="244"/>
      <c r="G92" s="245"/>
      <c r="H92" s="244">
        <v>75.2</v>
      </c>
      <c r="I92" s="245">
        <v>20</v>
      </c>
      <c r="J92" s="244">
        <v>28.5</v>
      </c>
      <c r="K92" s="245">
        <v>13.636363636363637</v>
      </c>
      <c r="L92" s="244">
        <v>11.333333333333334</v>
      </c>
      <c r="M92" s="245">
        <v>50</v>
      </c>
      <c r="N92" s="244">
        <v>6</v>
      </c>
      <c r="O92" s="245">
        <v>33.333333333333336</v>
      </c>
      <c r="P92" s="244"/>
      <c r="Q92" s="245"/>
      <c r="R92" s="244"/>
      <c r="S92" s="245"/>
      <c r="T92" s="244"/>
      <c r="U92" s="245"/>
      <c r="V92" s="244">
        <v>144.03333333333333</v>
      </c>
      <c r="W92" s="245">
        <v>14.338468831476654</v>
      </c>
    </row>
    <row r="93" spans="1:23" ht="21.6" customHeight="1" x14ac:dyDescent="0.15">
      <c r="A93" s="28"/>
      <c r="B93" s="26"/>
      <c r="C93" s="18" t="s">
        <v>210</v>
      </c>
      <c r="D93" s="244">
        <v>69</v>
      </c>
      <c r="E93" s="245">
        <v>50</v>
      </c>
      <c r="F93" s="244">
        <v>160.57142857142858</v>
      </c>
      <c r="G93" s="245">
        <v>66.666666666666657</v>
      </c>
      <c r="H93" s="244">
        <v>300.8</v>
      </c>
      <c r="I93" s="245">
        <v>80</v>
      </c>
      <c r="J93" s="244">
        <v>161.5</v>
      </c>
      <c r="K93" s="245">
        <v>77.272727272727266</v>
      </c>
      <c r="L93" s="244">
        <v>11.333333333333334</v>
      </c>
      <c r="M93" s="245">
        <v>50</v>
      </c>
      <c r="N93" s="244">
        <v>3</v>
      </c>
      <c r="O93" s="245">
        <v>16.666666666666668</v>
      </c>
      <c r="P93" s="244"/>
      <c r="Q93" s="245"/>
      <c r="R93" s="244"/>
      <c r="S93" s="245"/>
      <c r="T93" s="244"/>
      <c r="U93" s="245"/>
      <c r="V93" s="244">
        <v>706.20476190476199</v>
      </c>
      <c r="W93" s="245">
        <v>70.302441336809679</v>
      </c>
    </row>
    <row r="94" spans="1:23" ht="21.6" customHeight="1" x14ac:dyDescent="0.15">
      <c r="A94" s="28"/>
      <c r="B94" s="27"/>
      <c r="C94" s="21" t="s">
        <v>26</v>
      </c>
      <c r="D94" s="246"/>
      <c r="E94" s="247"/>
      <c r="F94" s="246"/>
      <c r="G94" s="247"/>
      <c r="H94" s="246"/>
      <c r="I94" s="247"/>
      <c r="J94" s="246"/>
      <c r="K94" s="247"/>
      <c r="L94" s="246"/>
      <c r="M94" s="247"/>
      <c r="N94" s="246"/>
      <c r="O94" s="247"/>
      <c r="P94" s="246"/>
      <c r="Q94" s="247"/>
      <c r="R94" s="246"/>
      <c r="S94" s="247"/>
      <c r="T94" s="246"/>
      <c r="U94" s="247"/>
      <c r="V94" s="246"/>
      <c r="W94" s="247"/>
    </row>
    <row r="95" spans="1:23" ht="21.6" customHeight="1" x14ac:dyDescent="0.15">
      <c r="A95" s="28"/>
      <c r="B95" s="29"/>
      <c r="C95" s="23" t="s">
        <v>22</v>
      </c>
      <c r="D95" s="248">
        <v>138</v>
      </c>
      <c r="E95" s="249">
        <v>100</v>
      </c>
      <c r="F95" s="248">
        <v>240.85714285714289</v>
      </c>
      <c r="G95" s="249">
        <v>100</v>
      </c>
      <c r="H95" s="248">
        <v>376</v>
      </c>
      <c r="I95" s="249">
        <v>100</v>
      </c>
      <c r="J95" s="248">
        <v>209</v>
      </c>
      <c r="K95" s="249">
        <v>100</v>
      </c>
      <c r="L95" s="248">
        <v>22.666666666666668</v>
      </c>
      <c r="M95" s="249">
        <v>100</v>
      </c>
      <c r="N95" s="248">
        <v>18</v>
      </c>
      <c r="O95" s="249">
        <v>100</v>
      </c>
      <c r="P95" s="248"/>
      <c r="Q95" s="249"/>
      <c r="R95" s="248"/>
      <c r="S95" s="249"/>
      <c r="T95" s="248"/>
      <c r="U95" s="249"/>
      <c r="V95" s="248">
        <v>1004.5238095238095</v>
      </c>
      <c r="W95" s="249">
        <v>100</v>
      </c>
    </row>
    <row r="96" spans="1:23" ht="21.6" customHeight="1" x14ac:dyDescent="0.15">
      <c r="A96" s="28"/>
      <c r="B96" s="301" t="s">
        <v>44</v>
      </c>
      <c r="C96" s="17" t="s">
        <v>18</v>
      </c>
      <c r="D96" s="242">
        <v>157.33333333333331</v>
      </c>
      <c r="E96" s="243">
        <v>35.714285714285715</v>
      </c>
      <c r="F96" s="242">
        <v>38.358974358974358</v>
      </c>
      <c r="G96" s="243">
        <v>5.2631578947368416</v>
      </c>
      <c r="H96" s="242">
        <v>63.68</v>
      </c>
      <c r="I96" s="243">
        <v>16.000000000000004</v>
      </c>
      <c r="J96" s="242">
        <v>54.297872340425535</v>
      </c>
      <c r="K96" s="243">
        <v>8.5106382978723385</v>
      </c>
      <c r="L96" s="242">
        <v>2</v>
      </c>
      <c r="M96" s="243">
        <v>4.7619047619047619</v>
      </c>
      <c r="N96" s="242"/>
      <c r="O96" s="243"/>
      <c r="P96" s="242"/>
      <c r="Q96" s="243"/>
      <c r="R96" s="242"/>
      <c r="S96" s="243"/>
      <c r="T96" s="242"/>
      <c r="U96" s="243"/>
      <c r="V96" s="242">
        <v>315.67018003273324</v>
      </c>
      <c r="W96" s="243">
        <v>13.977888388497856</v>
      </c>
    </row>
    <row r="97" spans="1:23" ht="21.6" customHeight="1" x14ac:dyDescent="0.15">
      <c r="A97" s="28"/>
      <c r="B97" s="302"/>
      <c r="C97" s="18" t="s">
        <v>25</v>
      </c>
      <c r="D97" s="244">
        <v>94.399999999999991</v>
      </c>
      <c r="E97" s="245">
        <v>21.428571428571427</v>
      </c>
      <c r="F97" s="244">
        <v>57.538461538461533</v>
      </c>
      <c r="G97" s="245">
        <v>7.8947368421052628</v>
      </c>
      <c r="H97" s="244">
        <v>127.36</v>
      </c>
      <c r="I97" s="245">
        <v>32.000000000000007</v>
      </c>
      <c r="J97" s="244">
        <v>122.17021276595747</v>
      </c>
      <c r="K97" s="245">
        <v>19.148936170212764</v>
      </c>
      <c r="L97" s="244">
        <v>16</v>
      </c>
      <c r="M97" s="245">
        <v>38.095238095238095</v>
      </c>
      <c r="N97" s="244">
        <v>4.4000000000000004</v>
      </c>
      <c r="O97" s="245">
        <v>40</v>
      </c>
      <c r="P97" s="244"/>
      <c r="Q97" s="245"/>
      <c r="R97" s="244"/>
      <c r="S97" s="245"/>
      <c r="T97" s="244"/>
      <c r="U97" s="245"/>
      <c r="V97" s="244">
        <v>421.86867430441896</v>
      </c>
      <c r="W97" s="245">
        <v>18.680362026654695</v>
      </c>
    </row>
    <row r="98" spans="1:23" ht="21.6" customHeight="1" x14ac:dyDescent="0.15">
      <c r="A98" s="28"/>
      <c r="B98" s="302"/>
      <c r="C98" s="18" t="s">
        <v>29</v>
      </c>
      <c r="D98" s="244">
        <v>188.79999999999998</v>
      </c>
      <c r="E98" s="245">
        <v>42.857142857142854</v>
      </c>
      <c r="F98" s="244">
        <v>632.92307692307691</v>
      </c>
      <c r="G98" s="245">
        <v>86.84210526315789</v>
      </c>
      <c r="H98" s="244">
        <v>206.95999999999995</v>
      </c>
      <c r="I98" s="245">
        <v>51.999999999999993</v>
      </c>
      <c r="J98" s="244">
        <v>461.53191489361717</v>
      </c>
      <c r="K98" s="245">
        <v>72.340425531914889</v>
      </c>
      <c r="L98" s="244">
        <v>24</v>
      </c>
      <c r="M98" s="245">
        <v>57.142857142857146</v>
      </c>
      <c r="N98" s="244">
        <v>6.6000000000000005</v>
      </c>
      <c r="O98" s="245">
        <v>60.000000000000007</v>
      </c>
      <c r="P98" s="244"/>
      <c r="Q98" s="245"/>
      <c r="R98" s="244"/>
      <c r="S98" s="245"/>
      <c r="T98" s="244"/>
      <c r="U98" s="245"/>
      <c r="V98" s="244">
        <v>1520.8149918166939</v>
      </c>
      <c r="W98" s="245">
        <v>67.341749584847435</v>
      </c>
    </row>
    <row r="99" spans="1:23" ht="21.6" customHeight="1" x14ac:dyDescent="0.15">
      <c r="A99" s="28"/>
      <c r="B99" s="27"/>
      <c r="C99" s="21" t="s">
        <v>26</v>
      </c>
      <c r="D99" s="246"/>
      <c r="E99" s="247"/>
      <c r="F99" s="246"/>
      <c r="G99" s="247"/>
      <c r="H99" s="246"/>
      <c r="I99" s="247"/>
      <c r="J99" s="246"/>
      <c r="K99" s="247"/>
      <c r="L99" s="246"/>
      <c r="M99" s="247"/>
      <c r="N99" s="246"/>
      <c r="O99" s="247"/>
      <c r="P99" s="246"/>
      <c r="Q99" s="247"/>
      <c r="R99" s="246"/>
      <c r="S99" s="247"/>
      <c r="T99" s="246"/>
      <c r="U99" s="247"/>
      <c r="V99" s="246"/>
      <c r="W99" s="247"/>
    </row>
    <row r="100" spans="1:23" ht="21.6" customHeight="1" x14ac:dyDescent="0.15">
      <c r="A100" s="28"/>
      <c r="B100" s="29"/>
      <c r="C100" s="23" t="s">
        <v>22</v>
      </c>
      <c r="D100" s="248">
        <v>440.5333333333333</v>
      </c>
      <c r="E100" s="249">
        <v>100</v>
      </c>
      <c r="F100" s="248">
        <v>728.82051282051282</v>
      </c>
      <c r="G100" s="249">
        <v>100</v>
      </c>
      <c r="H100" s="248">
        <v>397.99999999999994</v>
      </c>
      <c r="I100" s="249">
        <v>100</v>
      </c>
      <c r="J100" s="248">
        <v>638.00000000000023</v>
      </c>
      <c r="K100" s="249">
        <v>100</v>
      </c>
      <c r="L100" s="248">
        <v>42</v>
      </c>
      <c r="M100" s="249">
        <v>100</v>
      </c>
      <c r="N100" s="248">
        <v>11</v>
      </c>
      <c r="O100" s="249">
        <v>100</v>
      </c>
      <c r="P100" s="248"/>
      <c r="Q100" s="249"/>
      <c r="R100" s="248"/>
      <c r="S100" s="249"/>
      <c r="T100" s="248"/>
      <c r="U100" s="249"/>
      <c r="V100" s="248">
        <v>2258.3538461538465</v>
      </c>
      <c r="W100" s="249">
        <v>100</v>
      </c>
    </row>
    <row r="101" spans="1:23" ht="21.6" customHeight="1" x14ac:dyDescent="0.15">
      <c r="A101" s="28"/>
      <c r="B101" s="301" t="s">
        <v>45</v>
      </c>
      <c r="C101" s="17" t="s">
        <v>18</v>
      </c>
      <c r="D101" s="242">
        <v>40.5</v>
      </c>
      <c r="E101" s="243">
        <v>50</v>
      </c>
      <c r="F101" s="242"/>
      <c r="G101" s="243"/>
      <c r="H101" s="242">
        <v>17.3</v>
      </c>
      <c r="I101" s="243">
        <v>10</v>
      </c>
      <c r="J101" s="242">
        <v>55</v>
      </c>
      <c r="K101" s="243">
        <v>11.904761904761905</v>
      </c>
      <c r="L101" s="242">
        <v>6.3000000000000007</v>
      </c>
      <c r="M101" s="243">
        <v>16.666666666666668</v>
      </c>
      <c r="N101" s="242">
        <v>9.3333333333333339</v>
      </c>
      <c r="O101" s="243">
        <v>66.666666666666657</v>
      </c>
      <c r="P101" s="242"/>
      <c r="Q101" s="243"/>
      <c r="R101" s="242"/>
      <c r="S101" s="243"/>
      <c r="T101" s="242"/>
      <c r="U101" s="243"/>
      <c r="V101" s="242">
        <v>128.43333333333334</v>
      </c>
      <c r="W101" s="243">
        <v>10.563689203268082</v>
      </c>
    </row>
    <row r="102" spans="1:23" ht="21.6" customHeight="1" x14ac:dyDescent="0.15">
      <c r="A102" s="28"/>
      <c r="B102" s="302"/>
      <c r="C102" s="18" t="s">
        <v>209</v>
      </c>
      <c r="D102" s="244">
        <v>20.25</v>
      </c>
      <c r="E102" s="245">
        <v>25</v>
      </c>
      <c r="F102" s="244">
        <v>160</v>
      </c>
      <c r="G102" s="245">
        <v>35.714285714285715</v>
      </c>
      <c r="H102" s="244">
        <v>34.6</v>
      </c>
      <c r="I102" s="245">
        <v>20</v>
      </c>
      <c r="J102" s="244">
        <v>121</v>
      </c>
      <c r="K102" s="245">
        <v>26.19047619047619</v>
      </c>
      <c r="L102" s="244">
        <v>10.5</v>
      </c>
      <c r="M102" s="245">
        <v>27.777777777777775</v>
      </c>
      <c r="N102" s="244">
        <v>2.3333333333333335</v>
      </c>
      <c r="O102" s="245">
        <v>16.666666666666664</v>
      </c>
      <c r="P102" s="244"/>
      <c r="Q102" s="245"/>
      <c r="R102" s="244"/>
      <c r="S102" s="245"/>
      <c r="T102" s="244"/>
      <c r="U102" s="245"/>
      <c r="V102" s="244">
        <v>348.68333333333334</v>
      </c>
      <c r="W102" s="245">
        <v>28.679333223666173</v>
      </c>
    </row>
    <row r="103" spans="1:23" ht="21.6" customHeight="1" x14ac:dyDescent="0.15">
      <c r="A103" s="28"/>
      <c r="B103" s="302"/>
      <c r="C103" s="18" t="s">
        <v>210</v>
      </c>
      <c r="D103" s="244">
        <v>20.25</v>
      </c>
      <c r="E103" s="245">
        <v>25</v>
      </c>
      <c r="F103" s="244">
        <v>288</v>
      </c>
      <c r="G103" s="245">
        <v>64.285714285714292</v>
      </c>
      <c r="H103" s="244">
        <v>121.1</v>
      </c>
      <c r="I103" s="245">
        <v>70</v>
      </c>
      <c r="J103" s="244">
        <v>286</v>
      </c>
      <c r="K103" s="245">
        <v>61.904761904761905</v>
      </c>
      <c r="L103" s="244">
        <v>21.000000000000004</v>
      </c>
      <c r="M103" s="245">
        <v>55.555555555555557</v>
      </c>
      <c r="N103" s="244">
        <v>2.3333333333333335</v>
      </c>
      <c r="O103" s="245">
        <v>16.666666666666664</v>
      </c>
      <c r="P103" s="244"/>
      <c r="Q103" s="245"/>
      <c r="R103" s="244"/>
      <c r="S103" s="245"/>
      <c r="T103" s="244"/>
      <c r="U103" s="245"/>
      <c r="V103" s="244">
        <v>738.68333333333339</v>
      </c>
      <c r="W103" s="245">
        <v>60.756977573065754</v>
      </c>
    </row>
    <row r="104" spans="1:23" ht="21.6" customHeight="1" x14ac:dyDescent="0.15">
      <c r="A104" s="28"/>
      <c r="B104" s="27"/>
      <c r="C104" s="21" t="s">
        <v>211</v>
      </c>
      <c r="D104" s="246"/>
      <c r="E104" s="247"/>
      <c r="F104" s="246"/>
      <c r="G104" s="247"/>
      <c r="H104" s="246"/>
      <c r="I104" s="247"/>
      <c r="J104" s="246"/>
      <c r="K104" s="247"/>
      <c r="L104" s="246"/>
      <c r="M104" s="247"/>
      <c r="N104" s="246"/>
      <c r="O104" s="247"/>
      <c r="P104" s="246"/>
      <c r="Q104" s="247"/>
      <c r="R104" s="246"/>
      <c r="S104" s="247"/>
      <c r="T104" s="246"/>
      <c r="U104" s="247"/>
      <c r="V104" s="246"/>
      <c r="W104" s="247"/>
    </row>
    <row r="105" spans="1:23" ht="21.6" customHeight="1" x14ac:dyDescent="0.15">
      <c r="A105" s="28"/>
      <c r="B105" s="29"/>
      <c r="C105" s="23" t="s">
        <v>22</v>
      </c>
      <c r="D105" s="248">
        <v>81</v>
      </c>
      <c r="E105" s="249">
        <v>100</v>
      </c>
      <c r="F105" s="248">
        <v>448</v>
      </c>
      <c r="G105" s="249">
        <v>100</v>
      </c>
      <c r="H105" s="248">
        <v>173</v>
      </c>
      <c r="I105" s="249">
        <v>100</v>
      </c>
      <c r="J105" s="248">
        <v>462</v>
      </c>
      <c r="K105" s="249">
        <v>100</v>
      </c>
      <c r="L105" s="248">
        <v>37.800000000000004</v>
      </c>
      <c r="M105" s="249">
        <v>100</v>
      </c>
      <c r="N105" s="248">
        <v>14.000000000000002</v>
      </c>
      <c r="O105" s="249">
        <v>100</v>
      </c>
      <c r="P105" s="248"/>
      <c r="Q105" s="249"/>
      <c r="R105" s="248"/>
      <c r="S105" s="249"/>
      <c r="T105" s="248"/>
      <c r="U105" s="249"/>
      <c r="V105" s="248">
        <v>1215.8</v>
      </c>
      <c r="W105" s="249">
        <v>100</v>
      </c>
    </row>
    <row r="106" spans="1:23" ht="21.6" customHeight="1" x14ac:dyDescent="0.15">
      <c r="A106" s="28"/>
      <c r="B106" s="301" t="s">
        <v>46</v>
      </c>
      <c r="C106" s="17" t="s">
        <v>18</v>
      </c>
      <c r="D106" s="242">
        <v>102.36734693877547</v>
      </c>
      <c r="E106" s="243">
        <v>42.222222222222221</v>
      </c>
      <c r="F106" s="242">
        <v>45.789473684210535</v>
      </c>
      <c r="G106" s="243">
        <v>10.526315789473687</v>
      </c>
      <c r="H106" s="242">
        <v>9.5833333333333339</v>
      </c>
      <c r="I106" s="243">
        <v>3.0303030303030298</v>
      </c>
      <c r="J106" s="242">
        <v>23.655172413793103</v>
      </c>
      <c r="K106" s="243">
        <v>7.0175438596491198</v>
      </c>
      <c r="L106" s="242"/>
      <c r="M106" s="243"/>
      <c r="N106" s="242"/>
      <c r="O106" s="243"/>
      <c r="P106" s="242">
        <v>2</v>
      </c>
      <c r="Q106" s="243">
        <v>100</v>
      </c>
      <c r="R106" s="242"/>
      <c r="S106" s="243"/>
      <c r="T106" s="242"/>
      <c r="U106" s="243"/>
      <c r="V106" s="242">
        <v>183.39532637011246</v>
      </c>
      <c r="W106" s="243">
        <v>13.418006588240887</v>
      </c>
    </row>
    <row r="107" spans="1:23" ht="21.6" customHeight="1" x14ac:dyDescent="0.15">
      <c r="A107" s="28"/>
      <c r="B107" s="302"/>
      <c r="C107" s="18" t="s">
        <v>25</v>
      </c>
      <c r="D107" s="244">
        <v>16.163265306122447</v>
      </c>
      <c r="E107" s="245">
        <v>6.6666666666666687</v>
      </c>
      <c r="F107" s="244">
        <v>61.052631578947384</v>
      </c>
      <c r="G107" s="245">
        <v>14.035087719298248</v>
      </c>
      <c r="H107" s="244">
        <v>19.166666666666668</v>
      </c>
      <c r="I107" s="245">
        <v>6.0606060606060597</v>
      </c>
      <c r="J107" s="244">
        <v>76.879310344827587</v>
      </c>
      <c r="K107" s="245">
        <v>22.80701754385964</v>
      </c>
      <c r="L107" s="244">
        <v>9.6666666666666661</v>
      </c>
      <c r="M107" s="245">
        <v>33.333333333333329</v>
      </c>
      <c r="N107" s="244"/>
      <c r="O107" s="245"/>
      <c r="P107" s="244"/>
      <c r="Q107" s="245"/>
      <c r="R107" s="244"/>
      <c r="S107" s="245"/>
      <c r="T107" s="244"/>
      <c r="U107" s="245"/>
      <c r="V107" s="244">
        <v>182.92854056323077</v>
      </c>
      <c r="W107" s="245">
        <v>13.383854490932825</v>
      </c>
    </row>
    <row r="108" spans="1:23" ht="21.6" customHeight="1" x14ac:dyDescent="0.15">
      <c r="A108" s="28"/>
      <c r="B108" s="26"/>
      <c r="C108" s="18" t="s">
        <v>210</v>
      </c>
      <c r="D108" s="244">
        <v>123.91836734693872</v>
      </c>
      <c r="E108" s="245">
        <v>51.111111111111114</v>
      </c>
      <c r="F108" s="244">
        <v>312.89473684210526</v>
      </c>
      <c r="G108" s="245">
        <v>71.929824561403507</v>
      </c>
      <c r="H108" s="244">
        <v>287.50000000000006</v>
      </c>
      <c r="I108" s="245">
        <v>90.909090909090907</v>
      </c>
      <c r="J108" s="244">
        <v>230.63793103448288</v>
      </c>
      <c r="K108" s="245">
        <v>68.421052631578959</v>
      </c>
      <c r="L108" s="244">
        <v>19.333333333333332</v>
      </c>
      <c r="M108" s="245">
        <v>66.666666666666657</v>
      </c>
      <c r="N108" s="244">
        <v>5</v>
      </c>
      <c r="O108" s="245">
        <v>100</v>
      </c>
      <c r="P108" s="244"/>
      <c r="Q108" s="245"/>
      <c r="R108" s="244"/>
      <c r="S108" s="245"/>
      <c r="T108" s="244"/>
      <c r="U108" s="245"/>
      <c r="V108" s="244">
        <v>979.28436855686027</v>
      </c>
      <c r="W108" s="245">
        <v>71.648740287629664</v>
      </c>
    </row>
    <row r="109" spans="1:23" ht="21.6" customHeight="1" x14ac:dyDescent="0.15">
      <c r="A109" s="28"/>
      <c r="B109" s="27"/>
      <c r="C109" s="21" t="s">
        <v>211</v>
      </c>
      <c r="D109" s="246"/>
      <c r="E109" s="247"/>
      <c r="F109" s="246">
        <v>15.263157894736842</v>
      </c>
      <c r="G109" s="247">
        <v>3.5087719298245617</v>
      </c>
      <c r="H109" s="246"/>
      <c r="I109" s="247"/>
      <c r="J109" s="246">
        <v>5.9137931034482758</v>
      </c>
      <c r="K109" s="247">
        <v>1.7543859649122799</v>
      </c>
      <c r="L109" s="246"/>
      <c r="M109" s="247"/>
      <c r="N109" s="246"/>
      <c r="O109" s="247"/>
      <c r="P109" s="246"/>
      <c r="Q109" s="247"/>
      <c r="R109" s="246"/>
      <c r="S109" s="247"/>
      <c r="T109" s="246"/>
      <c r="U109" s="247"/>
      <c r="V109" s="246">
        <v>21.17695099818512</v>
      </c>
      <c r="W109" s="247">
        <v>1.5493986331966314</v>
      </c>
    </row>
    <row r="110" spans="1:23" ht="21.6" customHeight="1" x14ac:dyDescent="0.15">
      <c r="A110" s="28"/>
      <c r="B110" s="29"/>
      <c r="C110" s="23" t="s">
        <v>22</v>
      </c>
      <c r="D110" s="248">
        <v>242.44897959183663</v>
      </c>
      <c r="E110" s="249">
        <v>100</v>
      </c>
      <c r="F110" s="248">
        <v>435</v>
      </c>
      <c r="G110" s="249">
        <v>100</v>
      </c>
      <c r="H110" s="248">
        <v>316.25000000000006</v>
      </c>
      <c r="I110" s="249">
        <v>100</v>
      </c>
      <c r="J110" s="248">
        <v>337.08620689655186</v>
      </c>
      <c r="K110" s="249">
        <v>100</v>
      </c>
      <c r="L110" s="248">
        <v>29</v>
      </c>
      <c r="M110" s="249">
        <v>100</v>
      </c>
      <c r="N110" s="248">
        <v>5</v>
      </c>
      <c r="O110" s="249">
        <v>100</v>
      </c>
      <c r="P110" s="248">
        <v>2</v>
      </c>
      <c r="Q110" s="249">
        <v>100</v>
      </c>
      <c r="R110" s="248"/>
      <c r="S110" s="249"/>
      <c r="T110" s="248"/>
      <c r="U110" s="249"/>
      <c r="V110" s="248">
        <v>1366.7851864883885</v>
      </c>
      <c r="W110" s="249">
        <v>100</v>
      </c>
    </row>
    <row r="111" spans="1:23" ht="21.6" customHeight="1" x14ac:dyDescent="0.15">
      <c r="A111" s="28"/>
      <c r="B111" s="301" t="s">
        <v>47</v>
      </c>
      <c r="C111" s="17" t="s">
        <v>18</v>
      </c>
      <c r="D111" s="242"/>
      <c r="E111" s="243"/>
      <c r="F111" s="242"/>
      <c r="G111" s="243"/>
      <c r="H111" s="242"/>
      <c r="I111" s="243"/>
      <c r="J111" s="242">
        <v>27.571428571428573</v>
      </c>
      <c r="K111" s="243">
        <v>14.285714285714286</v>
      </c>
      <c r="L111" s="242"/>
      <c r="M111" s="243"/>
      <c r="N111" s="242"/>
      <c r="O111" s="243"/>
      <c r="P111" s="242">
        <v>1</v>
      </c>
      <c r="Q111" s="243">
        <v>100</v>
      </c>
      <c r="R111" s="242"/>
      <c r="S111" s="243"/>
      <c r="T111" s="242"/>
      <c r="U111" s="243"/>
      <c r="V111" s="242">
        <v>28.571428571428573</v>
      </c>
      <c r="W111" s="243">
        <v>6.7385444743935317</v>
      </c>
    </row>
    <row r="112" spans="1:23" ht="21.6" customHeight="1" x14ac:dyDescent="0.15">
      <c r="A112" s="28"/>
      <c r="B112" s="302"/>
      <c r="C112" s="18" t="s">
        <v>209</v>
      </c>
      <c r="D112" s="244"/>
      <c r="E112" s="245"/>
      <c r="F112" s="244"/>
      <c r="G112" s="245"/>
      <c r="H112" s="244"/>
      <c r="I112" s="245"/>
      <c r="J112" s="244">
        <v>27.571428571428573</v>
      </c>
      <c r="K112" s="245">
        <v>14.285714285714286</v>
      </c>
      <c r="L112" s="244"/>
      <c r="M112" s="245"/>
      <c r="N112" s="244">
        <v>8</v>
      </c>
      <c r="O112" s="245">
        <v>100</v>
      </c>
      <c r="P112" s="244"/>
      <c r="Q112" s="245"/>
      <c r="R112" s="244"/>
      <c r="S112" s="245"/>
      <c r="T112" s="244"/>
      <c r="U112" s="245"/>
      <c r="V112" s="244">
        <v>35.571428571428569</v>
      </c>
      <c r="W112" s="245">
        <v>8.3894878706199449</v>
      </c>
    </row>
    <row r="113" spans="1:23" ht="21.6" customHeight="1" x14ac:dyDescent="0.15">
      <c r="A113" s="28"/>
      <c r="B113" s="302"/>
      <c r="C113" s="18" t="s">
        <v>29</v>
      </c>
      <c r="D113" s="244"/>
      <c r="E113" s="245"/>
      <c r="F113" s="244">
        <v>118.00000000000001</v>
      </c>
      <c r="G113" s="245">
        <v>100</v>
      </c>
      <c r="H113" s="244">
        <v>90</v>
      </c>
      <c r="I113" s="245">
        <v>100</v>
      </c>
      <c r="J113" s="244">
        <v>137.85714285714286</v>
      </c>
      <c r="K113" s="245">
        <v>71.428571428571431</v>
      </c>
      <c r="L113" s="244">
        <v>14</v>
      </c>
      <c r="M113" s="245">
        <v>100</v>
      </c>
      <c r="N113" s="244"/>
      <c r="O113" s="245"/>
      <c r="P113" s="244"/>
      <c r="Q113" s="245"/>
      <c r="R113" s="244"/>
      <c r="S113" s="245"/>
      <c r="T113" s="244"/>
      <c r="U113" s="245"/>
      <c r="V113" s="244">
        <v>359.85714285714289</v>
      </c>
      <c r="W113" s="245">
        <v>84.871967654986534</v>
      </c>
    </row>
    <row r="114" spans="1:23" ht="21.6" customHeight="1" x14ac:dyDescent="0.15">
      <c r="A114" s="28"/>
      <c r="B114" s="27"/>
      <c r="C114" s="21" t="s">
        <v>26</v>
      </c>
      <c r="D114" s="246"/>
      <c r="E114" s="247"/>
      <c r="F114" s="246"/>
      <c r="G114" s="247"/>
      <c r="H114" s="246"/>
      <c r="I114" s="247"/>
      <c r="J114" s="246"/>
      <c r="K114" s="247"/>
      <c r="L114" s="246"/>
      <c r="M114" s="247"/>
      <c r="N114" s="246"/>
      <c r="O114" s="247"/>
      <c r="P114" s="246"/>
      <c r="Q114" s="247"/>
      <c r="R114" s="246"/>
      <c r="S114" s="247"/>
      <c r="T114" s="246"/>
      <c r="U114" s="247"/>
      <c r="V114" s="246"/>
      <c r="W114" s="247"/>
    </row>
    <row r="115" spans="1:23" ht="21.6" customHeight="1" x14ac:dyDescent="0.15">
      <c r="A115" s="28"/>
      <c r="B115" s="29"/>
      <c r="C115" s="23" t="s">
        <v>22</v>
      </c>
      <c r="D115" s="248"/>
      <c r="E115" s="249"/>
      <c r="F115" s="248">
        <v>118.00000000000001</v>
      </c>
      <c r="G115" s="249">
        <v>100</v>
      </c>
      <c r="H115" s="248">
        <v>90</v>
      </c>
      <c r="I115" s="249">
        <v>100</v>
      </c>
      <c r="J115" s="248">
        <v>193</v>
      </c>
      <c r="K115" s="249">
        <v>100</v>
      </c>
      <c r="L115" s="248">
        <v>14</v>
      </c>
      <c r="M115" s="249">
        <v>100</v>
      </c>
      <c r="N115" s="248">
        <v>8</v>
      </c>
      <c r="O115" s="249">
        <v>100</v>
      </c>
      <c r="P115" s="248">
        <v>1</v>
      </c>
      <c r="Q115" s="249">
        <v>100</v>
      </c>
      <c r="R115" s="248"/>
      <c r="S115" s="249"/>
      <c r="T115" s="248"/>
      <c r="U115" s="249"/>
      <c r="V115" s="248">
        <v>424</v>
      </c>
      <c r="W115" s="249">
        <v>100</v>
      </c>
    </row>
    <row r="116" spans="1:23" ht="21.6" customHeight="1" x14ac:dyDescent="0.15">
      <c r="A116" s="28"/>
      <c r="B116" s="301" t="s">
        <v>48</v>
      </c>
      <c r="C116" s="17" t="s">
        <v>18</v>
      </c>
      <c r="D116" s="242">
        <v>179.66666666666666</v>
      </c>
      <c r="E116" s="243">
        <v>33.333333333333329</v>
      </c>
      <c r="F116" s="242">
        <v>77.44</v>
      </c>
      <c r="G116" s="243">
        <v>4.1666666666666652</v>
      </c>
      <c r="H116" s="242">
        <v>128.42105263157896</v>
      </c>
      <c r="I116" s="243">
        <v>10.526315789473685</v>
      </c>
      <c r="J116" s="242">
        <v>137.84313725490196</v>
      </c>
      <c r="K116" s="243">
        <v>10.000000000000005</v>
      </c>
      <c r="L116" s="242">
        <v>15.196078431372548</v>
      </c>
      <c r="M116" s="243">
        <v>10.204081632653061</v>
      </c>
      <c r="N116" s="242">
        <v>21</v>
      </c>
      <c r="O116" s="243">
        <v>27.272727272727266</v>
      </c>
      <c r="P116" s="242">
        <v>6</v>
      </c>
      <c r="Q116" s="243">
        <v>42.857142857142854</v>
      </c>
      <c r="R116" s="242">
        <v>3</v>
      </c>
      <c r="S116" s="243">
        <v>100</v>
      </c>
      <c r="T116" s="242"/>
      <c r="U116" s="243"/>
      <c r="V116" s="242">
        <v>568.56693498452023</v>
      </c>
      <c r="W116" s="243">
        <v>10.852765475748498</v>
      </c>
    </row>
    <row r="117" spans="1:23" ht="21.6" customHeight="1" x14ac:dyDescent="0.15">
      <c r="A117" s="28"/>
      <c r="B117" s="302"/>
      <c r="C117" s="18" t="s">
        <v>209</v>
      </c>
      <c r="D117" s="244">
        <v>179.66666666666666</v>
      </c>
      <c r="E117" s="245">
        <v>33.333333333333329</v>
      </c>
      <c r="F117" s="244">
        <v>154.88</v>
      </c>
      <c r="G117" s="245">
        <v>8.3333333333333304</v>
      </c>
      <c r="H117" s="244">
        <v>256.84210526315792</v>
      </c>
      <c r="I117" s="245">
        <v>21.05263157894737</v>
      </c>
      <c r="J117" s="244">
        <v>275.68627450980392</v>
      </c>
      <c r="K117" s="245">
        <v>20.000000000000011</v>
      </c>
      <c r="L117" s="244">
        <v>54.705882352941174</v>
      </c>
      <c r="M117" s="245">
        <v>36.734693877551024</v>
      </c>
      <c r="N117" s="244">
        <v>9.3333333333333339</v>
      </c>
      <c r="O117" s="245">
        <v>12.121212121212119</v>
      </c>
      <c r="P117" s="244">
        <v>6</v>
      </c>
      <c r="Q117" s="245">
        <v>42.857142857142854</v>
      </c>
      <c r="R117" s="244"/>
      <c r="S117" s="245"/>
      <c r="T117" s="244"/>
      <c r="U117" s="245"/>
      <c r="V117" s="244">
        <v>937.11426212590311</v>
      </c>
      <c r="W117" s="245">
        <v>17.887570811884135</v>
      </c>
    </row>
    <row r="118" spans="1:23" ht="21.6" customHeight="1" x14ac:dyDescent="0.15">
      <c r="A118" s="28"/>
      <c r="B118" s="302"/>
      <c r="C118" s="18" t="s">
        <v>210</v>
      </c>
      <c r="D118" s="244">
        <v>179.66666666666666</v>
      </c>
      <c r="E118" s="245">
        <v>33.333333333333329</v>
      </c>
      <c r="F118" s="244">
        <v>1626.2400000000007</v>
      </c>
      <c r="G118" s="245">
        <v>87.500000000000014</v>
      </c>
      <c r="H118" s="244">
        <v>834.73684210526324</v>
      </c>
      <c r="I118" s="245">
        <v>68.421052631578959</v>
      </c>
      <c r="J118" s="244">
        <v>964.90196078431313</v>
      </c>
      <c r="K118" s="245">
        <v>69.999999999999986</v>
      </c>
      <c r="L118" s="244">
        <v>75.980392156862735</v>
      </c>
      <c r="M118" s="245">
        <v>51.020408163265301</v>
      </c>
      <c r="N118" s="244">
        <v>44.333333333333343</v>
      </c>
      <c r="O118" s="245">
        <v>57.575757575757578</v>
      </c>
      <c r="P118" s="244">
        <v>2</v>
      </c>
      <c r="Q118" s="245">
        <v>14.285714285714286</v>
      </c>
      <c r="R118" s="244"/>
      <c r="S118" s="245"/>
      <c r="T118" s="244"/>
      <c r="U118" s="245"/>
      <c r="V118" s="244">
        <v>3727.8591950464402</v>
      </c>
      <c r="W118" s="245">
        <v>71.157112876346019</v>
      </c>
    </row>
    <row r="119" spans="1:23" ht="21.6" customHeight="1" x14ac:dyDescent="0.15">
      <c r="A119" s="28"/>
      <c r="B119" s="27"/>
      <c r="C119" s="21" t="s">
        <v>26</v>
      </c>
      <c r="D119" s="246"/>
      <c r="E119" s="247"/>
      <c r="F119" s="246"/>
      <c r="G119" s="247"/>
      <c r="H119" s="246"/>
      <c r="I119" s="247"/>
      <c r="J119" s="246"/>
      <c r="K119" s="247"/>
      <c r="L119" s="246">
        <v>3.0392156862745097</v>
      </c>
      <c r="M119" s="247">
        <v>2.0408163265306123</v>
      </c>
      <c r="N119" s="246">
        <v>2.3333333333333335</v>
      </c>
      <c r="O119" s="247">
        <v>3.0303030303030298</v>
      </c>
      <c r="P119" s="246"/>
      <c r="Q119" s="247"/>
      <c r="R119" s="246"/>
      <c r="S119" s="247"/>
      <c r="T119" s="246"/>
      <c r="U119" s="247"/>
      <c r="V119" s="246">
        <v>5.3725490196078436</v>
      </c>
      <c r="W119" s="247">
        <v>0.10255083602136292</v>
      </c>
    </row>
    <row r="120" spans="1:23" ht="21.6" customHeight="1" x14ac:dyDescent="0.15">
      <c r="A120" s="33"/>
      <c r="B120" s="29"/>
      <c r="C120" s="23" t="s">
        <v>22</v>
      </c>
      <c r="D120" s="248">
        <v>539</v>
      </c>
      <c r="E120" s="249">
        <v>100</v>
      </c>
      <c r="F120" s="248">
        <v>1858.5600000000006</v>
      </c>
      <c r="G120" s="249">
        <v>100</v>
      </c>
      <c r="H120" s="248">
        <v>1220</v>
      </c>
      <c r="I120" s="249">
        <v>100</v>
      </c>
      <c r="J120" s="248">
        <v>1378.431372549019</v>
      </c>
      <c r="K120" s="249">
        <v>100</v>
      </c>
      <c r="L120" s="248">
        <v>148.92156862745097</v>
      </c>
      <c r="M120" s="249">
        <v>100</v>
      </c>
      <c r="N120" s="248">
        <v>77.000000000000014</v>
      </c>
      <c r="O120" s="249">
        <v>100</v>
      </c>
      <c r="P120" s="248">
        <v>14</v>
      </c>
      <c r="Q120" s="249">
        <v>100</v>
      </c>
      <c r="R120" s="248">
        <v>3</v>
      </c>
      <c r="S120" s="249">
        <v>100</v>
      </c>
      <c r="T120" s="248"/>
      <c r="U120" s="249"/>
      <c r="V120" s="248">
        <v>5238.9129411764707</v>
      </c>
      <c r="W120" s="249">
        <v>100</v>
      </c>
    </row>
    <row r="121" spans="1:23" ht="21.6" customHeight="1" x14ac:dyDescent="0.15">
      <c r="A121" s="24" t="s">
        <v>35</v>
      </c>
      <c r="B121" s="301" t="s">
        <v>49</v>
      </c>
      <c r="C121" s="17" t="s">
        <v>18</v>
      </c>
      <c r="D121" s="242"/>
      <c r="E121" s="243"/>
      <c r="F121" s="242">
        <v>14.44</v>
      </c>
      <c r="G121" s="243">
        <v>4.1666666666666661</v>
      </c>
      <c r="H121" s="242">
        <v>57.25</v>
      </c>
      <c r="I121" s="243">
        <v>12.5</v>
      </c>
      <c r="J121" s="242">
        <v>41.690140845070424</v>
      </c>
      <c r="K121" s="243">
        <v>5.6338028169014125</v>
      </c>
      <c r="L121" s="242">
        <v>10.5</v>
      </c>
      <c r="M121" s="243">
        <v>16.666666666666668</v>
      </c>
      <c r="N121" s="242">
        <v>5.5555555555555554</v>
      </c>
      <c r="O121" s="243">
        <v>22.222222222222221</v>
      </c>
      <c r="P121" s="242">
        <v>1.5</v>
      </c>
      <c r="Q121" s="243">
        <v>20</v>
      </c>
      <c r="R121" s="242">
        <v>0.66666666666666663</v>
      </c>
      <c r="S121" s="243">
        <v>66.666666666666657</v>
      </c>
      <c r="T121" s="242"/>
      <c r="U121" s="243"/>
      <c r="V121" s="242">
        <v>131.60236306729263</v>
      </c>
      <c r="W121" s="243">
        <v>6.9298686227550821</v>
      </c>
    </row>
    <row r="122" spans="1:23" ht="21.6" customHeight="1" x14ac:dyDescent="0.15">
      <c r="A122" s="28"/>
      <c r="B122" s="302"/>
      <c r="C122" s="18" t="s">
        <v>25</v>
      </c>
      <c r="D122" s="244"/>
      <c r="E122" s="245"/>
      <c r="F122" s="244">
        <v>72.2</v>
      </c>
      <c r="G122" s="245">
        <v>20.833333333333336</v>
      </c>
      <c r="H122" s="244">
        <v>114.5</v>
      </c>
      <c r="I122" s="245">
        <v>25</v>
      </c>
      <c r="J122" s="244">
        <v>125.07042253521125</v>
      </c>
      <c r="K122" s="245">
        <v>16.901408450704235</v>
      </c>
      <c r="L122" s="244">
        <v>10.5</v>
      </c>
      <c r="M122" s="245">
        <v>16.666666666666668</v>
      </c>
      <c r="N122" s="244">
        <v>11.111111111111112</v>
      </c>
      <c r="O122" s="245">
        <v>44.44444444444445</v>
      </c>
      <c r="P122" s="244"/>
      <c r="Q122" s="245"/>
      <c r="R122" s="244">
        <v>0.33333333333333331</v>
      </c>
      <c r="S122" s="245">
        <v>33.333333333333329</v>
      </c>
      <c r="T122" s="244"/>
      <c r="U122" s="245"/>
      <c r="V122" s="244">
        <v>333.71486697965565</v>
      </c>
      <c r="W122" s="245">
        <v>17.572634196900349</v>
      </c>
    </row>
    <row r="123" spans="1:23" ht="21.6" customHeight="1" x14ac:dyDescent="0.15">
      <c r="A123" s="28"/>
      <c r="B123" s="302"/>
      <c r="C123" s="18" t="s">
        <v>29</v>
      </c>
      <c r="D123" s="244">
        <v>258</v>
      </c>
      <c r="E123" s="245">
        <v>100</v>
      </c>
      <c r="F123" s="244">
        <v>259.92</v>
      </c>
      <c r="G123" s="245">
        <v>75</v>
      </c>
      <c r="H123" s="244">
        <v>286.25</v>
      </c>
      <c r="I123" s="245">
        <v>62.5</v>
      </c>
      <c r="J123" s="244">
        <v>573.23943661971782</v>
      </c>
      <c r="K123" s="245">
        <v>77.464788732394354</v>
      </c>
      <c r="L123" s="244">
        <v>42</v>
      </c>
      <c r="M123" s="245">
        <v>66.666666666666671</v>
      </c>
      <c r="N123" s="244">
        <v>8.3333333333333339</v>
      </c>
      <c r="O123" s="245">
        <v>33.333333333333336</v>
      </c>
      <c r="P123" s="244">
        <v>6</v>
      </c>
      <c r="Q123" s="245">
        <v>80</v>
      </c>
      <c r="R123" s="244"/>
      <c r="S123" s="245"/>
      <c r="T123" s="244"/>
      <c r="U123" s="245"/>
      <c r="V123" s="244">
        <v>1433.742769953051</v>
      </c>
      <c r="W123" s="245">
        <v>75.497497180344567</v>
      </c>
    </row>
    <row r="124" spans="1:23" ht="21.6" customHeight="1" x14ac:dyDescent="0.15">
      <c r="A124" s="28"/>
      <c r="B124" s="27"/>
      <c r="C124" s="21" t="s">
        <v>26</v>
      </c>
      <c r="D124" s="246"/>
      <c r="E124" s="247"/>
      <c r="F124" s="246"/>
      <c r="G124" s="247"/>
      <c r="H124" s="246"/>
      <c r="I124" s="247"/>
      <c r="J124" s="246"/>
      <c r="K124" s="247"/>
      <c r="L124" s="246"/>
      <c r="M124" s="247"/>
      <c r="N124" s="246"/>
      <c r="O124" s="247"/>
      <c r="P124" s="246"/>
      <c r="Q124" s="247"/>
      <c r="R124" s="246"/>
      <c r="S124" s="247"/>
      <c r="T124" s="246"/>
      <c r="U124" s="247"/>
      <c r="V124" s="246"/>
      <c r="W124" s="247"/>
    </row>
    <row r="125" spans="1:23" ht="21.6" customHeight="1" x14ac:dyDescent="0.15">
      <c r="A125" s="28"/>
      <c r="B125" s="29"/>
      <c r="C125" s="23" t="s">
        <v>22</v>
      </c>
      <c r="D125" s="248">
        <v>258</v>
      </c>
      <c r="E125" s="249">
        <v>100</v>
      </c>
      <c r="F125" s="248">
        <v>346.56</v>
      </c>
      <c r="G125" s="249">
        <v>100</v>
      </c>
      <c r="H125" s="248">
        <v>458</v>
      </c>
      <c r="I125" s="249">
        <v>100</v>
      </c>
      <c r="J125" s="248">
        <v>739.99999999999955</v>
      </c>
      <c r="K125" s="249">
        <v>100</v>
      </c>
      <c r="L125" s="248">
        <v>63</v>
      </c>
      <c r="M125" s="249">
        <v>100</v>
      </c>
      <c r="N125" s="248">
        <v>25</v>
      </c>
      <c r="O125" s="249">
        <v>100</v>
      </c>
      <c r="P125" s="248">
        <v>7.5</v>
      </c>
      <c r="Q125" s="249">
        <v>100</v>
      </c>
      <c r="R125" s="248">
        <v>1</v>
      </c>
      <c r="S125" s="249">
        <v>100</v>
      </c>
      <c r="T125" s="248"/>
      <c r="U125" s="249"/>
      <c r="V125" s="248">
        <v>1899.0599999999995</v>
      </c>
      <c r="W125" s="249">
        <v>100</v>
      </c>
    </row>
    <row r="126" spans="1:23" ht="21.6" customHeight="1" x14ac:dyDescent="0.15">
      <c r="A126" s="28"/>
      <c r="B126" s="301" t="s">
        <v>50</v>
      </c>
      <c r="C126" s="17" t="s">
        <v>18</v>
      </c>
      <c r="D126" s="242">
        <v>215</v>
      </c>
      <c r="E126" s="243">
        <v>59.999999999999993</v>
      </c>
      <c r="F126" s="242">
        <v>260.88235294117646</v>
      </c>
      <c r="G126" s="243">
        <v>9.9999999999999982</v>
      </c>
      <c r="H126" s="242">
        <v>42.592592592592595</v>
      </c>
      <c r="I126" s="243">
        <v>3.7037037037037033</v>
      </c>
      <c r="J126" s="242">
        <v>314.904255319149</v>
      </c>
      <c r="K126" s="243">
        <v>11.956521739130443</v>
      </c>
      <c r="L126" s="242">
        <v>42.640000000000008</v>
      </c>
      <c r="M126" s="243">
        <v>26.530612244897959</v>
      </c>
      <c r="N126" s="242">
        <v>17.75</v>
      </c>
      <c r="O126" s="243">
        <v>25</v>
      </c>
      <c r="P126" s="242">
        <v>2</v>
      </c>
      <c r="Q126" s="243">
        <v>33.333333333333336</v>
      </c>
      <c r="R126" s="242">
        <v>2</v>
      </c>
      <c r="S126" s="243">
        <v>100</v>
      </c>
      <c r="T126" s="242">
        <v>3</v>
      </c>
      <c r="U126" s="243">
        <v>100</v>
      </c>
      <c r="V126" s="242">
        <v>900.76920085291806</v>
      </c>
      <c r="W126" s="243">
        <v>12.879867679967957</v>
      </c>
    </row>
    <row r="127" spans="1:23" ht="21.6" customHeight="1" x14ac:dyDescent="0.15">
      <c r="A127" s="28"/>
      <c r="B127" s="302"/>
      <c r="C127" s="18" t="s">
        <v>25</v>
      </c>
      <c r="D127" s="244">
        <v>71.666666666666671</v>
      </c>
      <c r="E127" s="245">
        <v>20</v>
      </c>
      <c r="F127" s="244">
        <v>417.41176470588238</v>
      </c>
      <c r="G127" s="245">
        <v>15.999999999999996</v>
      </c>
      <c r="H127" s="244">
        <v>85.18518518518519</v>
      </c>
      <c r="I127" s="245">
        <v>7.4074074074074066</v>
      </c>
      <c r="J127" s="244">
        <v>515.29787234042578</v>
      </c>
      <c r="K127" s="245">
        <v>19.565217391304365</v>
      </c>
      <c r="L127" s="244">
        <v>39.360000000000007</v>
      </c>
      <c r="M127" s="245">
        <v>24.489795918367346</v>
      </c>
      <c r="N127" s="244">
        <v>22.1875</v>
      </c>
      <c r="O127" s="245">
        <v>31.25</v>
      </c>
      <c r="P127" s="244">
        <v>2</v>
      </c>
      <c r="Q127" s="245">
        <v>33.333333333333336</v>
      </c>
      <c r="R127" s="244"/>
      <c r="S127" s="245"/>
      <c r="T127" s="244"/>
      <c r="U127" s="245"/>
      <c r="V127" s="244">
        <v>1153.1089888981599</v>
      </c>
      <c r="W127" s="245">
        <v>16.488009562856963</v>
      </c>
    </row>
    <row r="128" spans="1:23" ht="21.6" customHeight="1" x14ac:dyDescent="0.15">
      <c r="A128" s="28"/>
      <c r="B128" s="302"/>
      <c r="C128" s="18" t="s">
        <v>210</v>
      </c>
      <c r="D128" s="244">
        <v>71.666666666666671</v>
      </c>
      <c r="E128" s="245">
        <v>20</v>
      </c>
      <c r="F128" s="244">
        <v>1930.5294117647065</v>
      </c>
      <c r="G128" s="245">
        <v>74.000000000000014</v>
      </c>
      <c r="H128" s="244">
        <v>1022.2222222222225</v>
      </c>
      <c r="I128" s="245">
        <v>88.8888888888889</v>
      </c>
      <c r="J128" s="244">
        <v>1803.5425531914877</v>
      </c>
      <c r="K128" s="245">
        <v>68.47826086956519</v>
      </c>
      <c r="L128" s="244">
        <v>75.440000000000012</v>
      </c>
      <c r="M128" s="245">
        <v>46.938775510204081</v>
      </c>
      <c r="N128" s="244">
        <v>31.0625</v>
      </c>
      <c r="O128" s="245">
        <v>43.75</v>
      </c>
      <c r="P128" s="244">
        <v>2</v>
      </c>
      <c r="Q128" s="245">
        <v>33.333333333333336</v>
      </c>
      <c r="R128" s="244"/>
      <c r="S128" s="245"/>
      <c r="T128" s="244"/>
      <c r="U128" s="245"/>
      <c r="V128" s="244">
        <v>4936.4633538450835</v>
      </c>
      <c r="W128" s="245">
        <v>70.585222878770836</v>
      </c>
    </row>
    <row r="129" spans="1:23" ht="21.6" customHeight="1" x14ac:dyDescent="0.15">
      <c r="A129" s="28"/>
      <c r="B129" s="27"/>
      <c r="C129" s="21" t="s">
        <v>26</v>
      </c>
      <c r="D129" s="246"/>
      <c r="E129" s="247"/>
      <c r="F129" s="246"/>
      <c r="G129" s="247"/>
      <c r="H129" s="246"/>
      <c r="I129" s="247"/>
      <c r="J129" s="246"/>
      <c r="K129" s="247"/>
      <c r="L129" s="246">
        <v>3.28</v>
      </c>
      <c r="M129" s="247">
        <v>2.0408163265306118</v>
      </c>
      <c r="N129" s="246"/>
      <c r="O129" s="247"/>
      <c r="P129" s="246"/>
      <c r="Q129" s="247"/>
      <c r="R129" s="246"/>
      <c r="S129" s="247"/>
      <c r="T129" s="246"/>
      <c r="U129" s="247"/>
      <c r="V129" s="246">
        <v>3.28</v>
      </c>
      <c r="W129" s="247">
        <v>4.689987840424955E-2</v>
      </c>
    </row>
    <row r="130" spans="1:23" ht="21.6" customHeight="1" x14ac:dyDescent="0.15">
      <c r="A130" s="28"/>
      <c r="B130" s="29"/>
      <c r="C130" s="23" t="s">
        <v>22</v>
      </c>
      <c r="D130" s="248">
        <v>358.33333333333337</v>
      </c>
      <c r="E130" s="249">
        <v>100</v>
      </c>
      <c r="F130" s="248">
        <v>2608.8235294117653</v>
      </c>
      <c r="G130" s="249">
        <v>100</v>
      </c>
      <c r="H130" s="248">
        <v>1150.0000000000002</v>
      </c>
      <c r="I130" s="249">
        <v>100</v>
      </c>
      <c r="J130" s="248">
        <v>2633.7446808510626</v>
      </c>
      <c r="K130" s="249">
        <v>100</v>
      </c>
      <c r="L130" s="248">
        <v>160.72000000000003</v>
      </c>
      <c r="M130" s="249">
        <v>100</v>
      </c>
      <c r="N130" s="248">
        <v>71</v>
      </c>
      <c r="O130" s="249">
        <v>100</v>
      </c>
      <c r="P130" s="248">
        <v>6</v>
      </c>
      <c r="Q130" s="249">
        <v>100</v>
      </c>
      <c r="R130" s="248">
        <v>2</v>
      </c>
      <c r="S130" s="249">
        <v>100</v>
      </c>
      <c r="T130" s="248">
        <v>3</v>
      </c>
      <c r="U130" s="249">
        <v>100</v>
      </c>
      <c r="V130" s="248">
        <v>6993.6215435961612</v>
      </c>
      <c r="W130" s="249">
        <v>100</v>
      </c>
    </row>
    <row r="131" spans="1:23" ht="21.6" customHeight="1" x14ac:dyDescent="0.15">
      <c r="A131" s="28"/>
      <c r="B131" s="301" t="s">
        <v>51</v>
      </c>
      <c r="C131" s="17" t="s">
        <v>18</v>
      </c>
      <c r="D131" s="242">
        <v>550</v>
      </c>
      <c r="E131" s="243">
        <v>66.666666666666671</v>
      </c>
      <c r="F131" s="242"/>
      <c r="G131" s="243"/>
      <c r="H131" s="242">
        <v>73.5</v>
      </c>
      <c r="I131" s="243">
        <v>15.789473684210526</v>
      </c>
      <c r="J131" s="242">
        <v>82.071428571428569</v>
      </c>
      <c r="K131" s="243">
        <v>7.1428571428571423</v>
      </c>
      <c r="L131" s="242">
        <v>9.0810810810810807</v>
      </c>
      <c r="M131" s="243">
        <v>10.810810810810811</v>
      </c>
      <c r="N131" s="242">
        <v>15.23076923076923</v>
      </c>
      <c r="O131" s="243">
        <v>46.153846153846153</v>
      </c>
      <c r="P131" s="242">
        <v>4.666666666666667</v>
      </c>
      <c r="Q131" s="243">
        <v>66.666666666666671</v>
      </c>
      <c r="R131" s="242"/>
      <c r="S131" s="243"/>
      <c r="T131" s="242"/>
      <c r="U131" s="243"/>
      <c r="V131" s="242">
        <v>734.54994554994551</v>
      </c>
      <c r="W131" s="243">
        <v>21.46237970927525</v>
      </c>
    </row>
    <row r="132" spans="1:23" ht="21.6" customHeight="1" x14ac:dyDescent="0.15">
      <c r="A132" s="28"/>
      <c r="B132" s="302"/>
      <c r="C132" s="18" t="s">
        <v>25</v>
      </c>
      <c r="D132" s="244">
        <v>275</v>
      </c>
      <c r="E132" s="245">
        <v>33.333333333333336</v>
      </c>
      <c r="F132" s="244">
        <v>222.7037037037037</v>
      </c>
      <c r="G132" s="245">
        <v>25.925925925925924</v>
      </c>
      <c r="H132" s="244">
        <v>73.5</v>
      </c>
      <c r="I132" s="245">
        <v>15.789473684210526</v>
      </c>
      <c r="J132" s="244">
        <v>410.35714285714283</v>
      </c>
      <c r="K132" s="245">
        <v>35.714285714285715</v>
      </c>
      <c r="L132" s="244">
        <v>38.594594594594597</v>
      </c>
      <c r="M132" s="245">
        <v>45.945945945945951</v>
      </c>
      <c r="N132" s="244">
        <v>7.615384615384615</v>
      </c>
      <c r="O132" s="245">
        <v>23.076923076923077</v>
      </c>
      <c r="P132" s="244">
        <v>2.3333333333333335</v>
      </c>
      <c r="Q132" s="245">
        <v>33.333333333333336</v>
      </c>
      <c r="R132" s="244"/>
      <c r="S132" s="245"/>
      <c r="T132" s="244"/>
      <c r="U132" s="245"/>
      <c r="V132" s="244">
        <v>1030.104159104159</v>
      </c>
      <c r="W132" s="245">
        <v>30.098003187849788</v>
      </c>
    </row>
    <row r="133" spans="1:23" ht="21.6" customHeight="1" x14ac:dyDescent="0.15">
      <c r="A133" s="28"/>
      <c r="B133" s="302"/>
      <c r="C133" s="18" t="s">
        <v>210</v>
      </c>
      <c r="D133" s="290"/>
      <c r="E133" s="291"/>
      <c r="F133" s="244">
        <v>636.2962962962963</v>
      </c>
      <c r="G133" s="245">
        <v>74.074074074074076</v>
      </c>
      <c r="H133" s="244">
        <v>318.5</v>
      </c>
      <c r="I133" s="245">
        <v>68.421052631578945</v>
      </c>
      <c r="J133" s="244">
        <v>656.57142857142856</v>
      </c>
      <c r="K133" s="245">
        <v>57.142857142857139</v>
      </c>
      <c r="L133" s="244">
        <v>36.324324324324323</v>
      </c>
      <c r="M133" s="245">
        <v>43.243243243243242</v>
      </c>
      <c r="N133" s="244">
        <v>10.153846153846153</v>
      </c>
      <c r="O133" s="245">
        <v>30.769230769230766</v>
      </c>
      <c r="P133" s="244"/>
      <c r="Q133" s="245"/>
      <c r="R133" s="244"/>
      <c r="S133" s="245"/>
      <c r="T133" s="244"/>
      <c r="U133" s="245"/>
      <c r="V133" s="244">
        <v>1657.8458953458955</v>
      </c>
      <c r="W133" s="245">
        <v>48.439617102874962</v>
      </c>
    </row>
    <row r="134" spans="1:23" ht="21.6" customHeight="1" x14ac:dyDescent="0.15">
      <c r="A134" s="28"/>
      <c r="B134" s="27"/>
      <c r="C134" s="21" t="s">
        <v>211</v>
      </c>
      <c r="D134" s="246"/>
      <c r="E134" s="247"/>
      <c r="F134" s="246"/>
      <c r="G134" s="247"/>
      <c r="H134" s="246"/>
      <c r="I134" s="247"/>
      <c r="J134" s="246"/>
      <c r="K134" s="247"/>
      <c r="L134" s="246"/>
      <c r="M134" s="247"/>
      <c r="N134" s="246"/>
      <c r="O134" s="247"/>
      <c r="P134" s="246"/>
      <c r="Q134" s="247"/>
      <c r="R134" s="246"/>
      <c r="S134" s="247"/>
      <c r="T134" s="246"/>
      <c r="U134" s="247"/>
      <c r="V134" s="246"/>
      <c r="W134" s="247"/>
    </row>
    <row r="135" spans="1:23" ht="21.6" customHeight="1" x14ac:dyDescent="0.15">
      <c r="A135" s="28"/>
      <c r="B135" s="29"/>
      <c r="C135" s="23" t="s">
        <v>22</v>
      </c>
      <c r="D135" s="252">
        <v>825</v>
      </c>
      <c r="E135" s="253">
        <v>100</v>
      </c>
      <c r="F135" s="248">
        <v>859</v>
      </c>
      <c r="G135" s="249">
        <v>100</v>
      </c>
      <c r="H135" s="248">
        <v>465.5</v>
      </c>
      <c r="I135" s="249">
        <v>100</v>
      </c>
      <c r="J135" s="248">
        <v>1149</v>
      </c>
      <c r="K135" s="249">
        <v>100</v>
      </c>
      <c r="L135" s="248">
        <v>84</v>
      </c>
      <c r="M135" s="249">
        <v>100</v>
      </c>
      <c r="N135" s="248">
        <v>33</v>
      </c>
      <c r="O135" s="249">
        <v>100</v>
      </c>
      <c r="P135" s="248">
        <v>7</v>
      </c>
      <c r="Q135" s="249">
        <v>100</v>
      </c>
      <c r="R135" s="248"/>
      <c r="S135" s="249"/>
      <c r="T135" s="248"/>
      <c r="U135" s="249"/>
      <c r="V135" s="248">
        <v>3422.5</v>
      </c>
      <c r="W135" s="249">
        <v>100</v>
      </c>
    </row>
    <row r="136" spans="1:23" ht="21.6" customHeight="1" x14ac:dyDescent="0.15">
      <c r="A136" s="28"/>
      <c r="B136" s="304" t="s">
        <v>52</v>
      </c>
      <c r="C136" s="17" t="s">
        <v>18</v>
      </c>
      <c r="D136" s="242">
        <v>1399.295918367347</v>
      </c>
      <c r="E136" s="243">
        <v>45.150626105188486</v>
      </c>
      <c r="F136" s="242">
        <v>572.52984860340894</v>
      </c>
      <c r="G136" s="243">
        <v>6.9378317733012009</v>
      </c>
      <c r="H136" s="242">
        <v>408.17313240365877</v>
      </c>
      <c r="I136" s="243">
        <v>8.4387274460339992</v>
      </c>
      <c r="J136" s="242">
        <v>771.08606689514443</v>
      </c>
      <c r="K136" s="243">
        <v>9.2764886711794787</v>
      </c>
      <c r="L136" s="242">
        <v>85.717159512453648</v>
      </c>
      <c r="M136" s="243">
        <v>13.822935196433566</v>
      </c>
      <c r="N136" s="242">
        <v>81.869658119658112</v>
      </c>
      <c r="O136" s="243">
        <v>30.322095599873375</v>
      </c>
      <c r="P136" s="242">
        <v>17.166666666666668</v>
      </c>
      <c r="Q136" s="243">
        <v>45.777777777777779</v>
      </c>
      <c r="R136" s="242">
        <v>5.6666666666666661</v>
      </c>
      <c r="S136" s="243">
        <v>94.444444444444429</v>
      </c>
      <c r="T136" s="242">
        <v>3</v>
      </c>
      <c r="U136" s="243">
        <v>100</v>
      </c>
      <c r="V136" s="242">
        <v>3344.505117235004</v>
      </c>
      <c r="W136" s="243">
        <v>13.148068646299885</v>
      </c>
    </row>
    <row r="137" spans="1:23" ht="21.6" customHeight="1" x14ac:dyDescent="0.15">
      <c r="A137" s="28"/>
      <c r="B137" s="305"/>
      <c r="C137" s="18" t="s">
        <v>209</v>
      </c>
      <c r="D137" s="244">
        <v>752.43231292516998</v>
      </c>
      <c r="E137" s="245">
        <v>24.278488620180411</v>
      </c>
      <c r="F137" s="244">
        <v>1311.786561526995</v>
      </c>
      <c r="G137" s="245">
        <v>15.896034955298447</v>
      </c>
      <c r="H137" s="244">
        <v>818.04626480731758</v>
      </c>
      <c r="I137" s="245">
        <v>16.912601342236773</v>
      </c>
      <c r="J137" s="244">
        <v>1838.0063481353238</v>
      </c>
      <c r="K137" s="245">
        <v>22.111986972722541</v>
      </c>
      <c r="L137" s="244">
        <v>190.66047694753576</v>
      </c>
      <c r="M137" s="245">
        <v>30.746322350824034</v>
      </c>
      <c r="N137" s="244">
        <v>70.980662393162405</v>
      </c>
      <c r="O137" s="245">
        <v>26.289134219689778</v>
      </c>
      <c r="P137" s="244">
        <v>10.333333333333334</v>
      </c>
      <c r="Q137" s="245">
        <v>27.555555555555557</v>
      </c>
      <c r="R137" s="244">
        <v>0.33333333333333331</v>
      </c>
      <c r="S137" s="245">
        <v>5.5555555555555554</v>
      </c>
      <c r="T137" s="244"/>
      <c r="U137" s="245"/>
      <c r="V137" s="244">
        <v>4992.5792934021711</v>
      </c>
      <c r="W137" s="245">
        <v>19.627051827032584</v>
      </c>
    </row>
    <row r="138" spans="1:23" ht="21.6" customHeight="1" x14ac:dyDescent="0.15">
      <c r="A138" s="28"/>
      <c r="B138" s="305"/>
      <c r="C138" s="18" t="s">
        <v>210</v>
      </c>
      <c r="D138" s="244">
        <v>911.30170068027201</v>
      </c>
      <c r="E138" s="245">
        <v>29.404675463103604</v>
      </c>
      <c r="F138" s="244">
        <v>6352.7082837309481</v>
      </c>
      <c r="G138" s="245">
        <v>76.981176588248687</v>
      </c>
      <c r="H138" s="244">
        <v>3610.6844489428704</v>
      </c>
      <c r="I138" s="245">
        <v>74.648671211729237</v>
      </c>
      <c r="J138" s="244">
        <v>5697.2560521627156</v>
      </c>
      <c r="K138" s="245">
        <v>68.540378945639787</v>
      </c>
      <c r="L138" s="244">
        <v>337.41138314785371</v>
      </c>
      <c r="M138" s="245">
        <v>54.411692014994671</v>
      </c>
      <c r="N138" s="244">
        <v>114.81634615384615</v>
      </c>
      <c r="O138" s="245">
        <v>42.524572649572647</v>
      </c>
      <c r="P138" s="244">
        <v>10</v>
      </c>
      <c r="Q138" s="245">
        <v>26.666666666666668</v>
      </c>
      <c r="R138" s="244"/>
      <c r="S138" s="245"/>
      <c r="T138" s="244"/>
      <c r="U138" s="245"/>
      <c r="V138" s="244">
        <v>17034.178214818505</v>
      </c>
      <c r="W138" s="245">
        <v>66.965526034805151</v>
      </c>
    </row>
    <row r="139" spans="1:23" ht="21.6" customHeight="1" x14ac:dyDescent="0.15">
      <c r="A139" s="28"/>
      <c r="B139" s="27"/>
      <c r="C139" s="21" t="s">
        <v>26</v>
      </c>
      <c r="D139" s="246">
        <v>36.142857142857146</v>
      </c>
      <c r="E139" s="247">
        <v>1.1662098115275001</v>
      </c>
      <c r="F139" s="246">
        <v>15.263157894736842</v>
      </c>
      <c r="G139" s="247">
        <v>0.18495668315167704</v>
      </c>
      <c r="H139" s="246"/>
      <c r="I139" s="247"/>
      <c r="J139" s="246">
        <v>5.9137931034482758</v>
      </c>
      <c r="K139" s="247">
        <v>7.114541045817814E-2</v>
      </c>
      <c r="L139" s="246">
        <v>6.319215686274509</v>
      </c>
      <c r="M139" s="247">
        <v>1.019050437747743</v>
      </c>
      <c r="N139" s="246">
        <v>2.3333333333333335</v>
      </c>
      <c r="O139" s="247">
        <v>0.86419753086419759</v>
      </c>
      <c r="P139" s="246"/>
      <c r="Q139" s="247"/>
      <c r="R139" s="246"/>
      <c r="S139" s="247"/>
      <c r="T139" s="246"/>
      <c r="U139" s="247"/>
      <c r="V139" s="246">
        <v>65.972357160650105</v>
      </c>
      <c r="W139" s="247">
        <v>0.25935349186236339</v>
      </c>
    </row>
    <row r="140" spans="1:23" ht="21.6" customHeight="1" x14ac:dyDescent="0.15">
      <c r="A140" s="28"/>
      <c r="B140" s="29"/>
      <c r="C140" s="23" t="s">
        <v>22</v>
      </c>
      <c r="D140" s="248">
        <v>3099.1727891156461</v>
      </c>
      <c r="E140" s="249">
        <v>100</v>
      </c>
      <c r="F140" s="248">
        <v>8252.2878517560875</v>
      </c>
      <c r="G140" s="249">
        <v>100</v>
      </c>
      <c r="H140" s="248">
        <v>4836.9038461538466</v>
      </c>
      <c r="I140" s="249">
        <v>100</v>
      </c>
      <c r="J140" s="248">
        <v>8312.262260296633</v>
      </c>
      <c r="K140" s="249">
        <v>100</v>
      </c>
      <c r="L140" s="248">
        <v>620.10823529411755</v>
      </c>
      <c r="M140" s="249">
        <v>100</v>
      </c>
      <c r="N140" s="248">
        <v>270</v>
      </c>
      <c r="O140" s="249">
        <v>100</v>
      </c>
      <c r="P140" s="248">
        <v>37.5</v>
      </c>
      <c r="Q140" s="249">
        <v>100</v>
      </c>
      <c r="R140" s="248">
        <v>6</v>
      </c>
      <c r="S140" s="249">
        <v>100</v>
      </c>
      <c r="T140" s="248">
        <v>3</v>
      </c>
      <c r="U140" s="249">
        <v>100</v>
      </c>
      <c r="V140" s="248">
        <v>25437.234982616334</v>
      </c>
      <c r="W140" s="249">
        <v>100</v>
      </c>
    </row>
    <row r="141" spans="1:23" ht="21.6" customHeight="1" x14ac:dyDescent="0.15">
      <c r="A141" s="20"/>
      <c r="B141" s="30" t="s">
        <v>22</v>
      </c>
      <c r="C141" s="17" t="s">
        <v>18</v>
      </c>
      <c r="D141" s="242">
        <v>2452.3931114967982</v>
      </c>
      <c r="E141" s="243">
        <v>41.913905061539907</v>
      </c>
      <c r="F141" s="242">
        <v>960.29087617233142</v>
      </c>
      <c r="G141" s="243">
        <v>6.835083244917401</v>
      </c>
      <c r="H141" s="242">
        <v>675.59257760109256</v>
      </c>
      <c r="I141" s="243">
        <v>7.8149551427545418</v>
      </c>
      <c r="J141" s="242">
        <v>1260.3291297683447</v>
      </c>
      <c r="K141" s="243">
        <v>9.3583781292773036</v>
      </c>
      <c r="L141" s="242">
        <v>136.98721402958762</v>
      </c>
      <c r="M141" s="243">
        <v>12.08195349194496</v>
      </c>
      <c r="N141" s="242">
        <v>133.07075023741692</v>
      </c>
      <c r="O141" s="243">
        <v>26.48531020607825</v>
      </c>
      <c r="P141" s="242">
        <v>30.888888888888893</v>
      </c>
      <c r="Q141" s="243">
        <v>47.158608990670068</v>
      </c>
      <c r="R141" s="242">
        <v>11.016666666666666</v>
      </c>
      <c r="S141" s="243">
        <v>84.743589743589737</v>
      </c>
      <c r="T141" s="242">
        <v>10</v>
      </c>
      <c r="U141" s="243">
        <v>100</v>
      </c>
      <c r="V141" s="242">
        <v>5670.569214861127</v>
      </c>
      <c r="W141" s="243">
        <v>12.965014184496981</v>
      </c>
    </row>
    <row r="142" spans="1:23" ht="21.6" customHeight="1" x14ac:dyDescent="0.15">
      <c r="A142" s="20"/>
      <c r="B142" s="31"/>
      <c r="C142" s="18" t="s">
        <v>25</v>
      </c>
      <c r="D142" s="244">
        <v>1193.5460959163725</v>
      </c>
      <c r="E142" s="245">
        <v>20.398922797608648</v>
      </c>
      <c r="F142" s="244">
        <v>2108.9085095789428</v>
      </c>
      <c r="G142" s="245">
        <v>15.010623943801752</v>
      </c>
      <c r="H142" s="244">
        <v>1369.5340031284525</v>
      </c>
      <c r="I142" s="245">
        <v>15.842161615999089</v>
      </c>
      <c r="J142" s="244">
        <v>3024.4912806752523</v>
      </c>
      <c r="K142" s="245">
        <v>22.457890073891789</v>
      </c>
      <c r="L142" s="244">
        <v>368.96891597735328</v>
      </c>
      <c r="M142" s="245">
        <v>32.542199754853648</v>
      </c>
      <c r="N142" s="244">
        <v>151.04236704653371</v>
      </c>
      <c r="O142" s="245">
        <v>30.062233348429267</v>
      </c>
      <c r="P142" s="244">
        <v>18</v>
      </c>
      <c r="Q142" s="245">
        <v>27.480916030534353</v>
      </c>
      <c r="R142" s="244">
        <v>1.9833333333333332</v>
      </c>
      <c r="S142" s="245">
        <v>15.256410256410255</v>
      </c>
      <c r="T142" s="244"/>
      <c r="U142" s="245"/>
      <c r="V142" s="244">
        <v>8236.4745056562406</v>
      </c>
      <c r="W142" s="245">
        <v>18.831620733280499</v>
      </c>
    </row>
    <row r="143" spans="1:23" ht="21.6" customHeight="1" x14ac:dyDescent="0.15">
      <c r="A143" s="20"/>
      <c r="B143" s="31"/>
      <c r="C143" s="18" t="s">
        <v>29</v>
      </c>
      <c r="D143" s="244">
        <v>1850.999270852036</v>
      </c>
      <c r="E143" s="245">
        <v>31.635469592442266</v>
      </c>
      <c r="F143" s="244">
        <v>10964.976823261593</v>
      </c>
      <c r="G143" s="245">
        <v>78.045653900530482</v>
      </c>
      <c r="H143" s="244">
        <v>6599.7416911946111</v>
      </c>
      <c r="I143" s="245">
        <v>76.342883241246355</v>
      </c>
      <c r="J143" s="244">
        <v>9156.4571286312403</v>
      </c>
      <c r="K143" s="245">
        <v>67.989849722824445</v>
      </c>
      <c r="L143" s="244">
        <v>621.54141763828557</v>
      </c>
      <c r="M143" s="245">
        <v>54.818506635234996</v>
      </c>
      <c r="N143" s="244">
        <v>215.98583808167143</v>
      </c>
      <c r="O143" s="245">
        <v>42.988048925152725</v>
      </c>
      <c r="P143" s="244">
        <v>16.611111111111111</v>
      </c>
      <c r="Q143" s="245">
        <v>25.36047497879559</v>
      </c>
      <c r="R143" s="244"/>
      <c r="S143" s="245"/>
      <c r="T143" s="244"/>
      <c r="U143" s="245"/>
      <c r="V143" s="244">
        <v>29426.313280770548</v>
      </c>
      <c r="W143" s="245">
        <v>67.279413164165987</v>
      </c>
    </row>
    <row r="144" spans="1:23" ht="21.6" customHeight="1" x14ac:dyDescent="0.15">
      <c r="A144" s="20"/>
      <c r="B144" s="27"/>
      <c r="C144" s="21" t="s">
        <v>211</v>
      </c>
      <c r="D144" s="246">
        <v>354.0866359447005</v>
      </c>
      <c r="E144" s="247">
        <v>6.0517025484091516</v>
      </c>
      <c r="F144" s="246">
        <v>15.263157894736842</v>
      </c>
      <c r="G144" s="247">
        <v>0.10863891075033254</v>
      </c>
      <c r="H144" s="246"/>
      <c r="I144" s="247"/>
      <c r="J144" s="246">
        <v>26.110851926977688</v>
      </c>
      <c r="K144" s="247">
        <v>0.19388207400644619</v>
      </c>
      <c r="L144" s="246">
        <v>6.319215686274509</v>
      </c>
      <c r="M144" s="247">
        <v>0.55734011796639138</v>
      </c>
      <c r="N144" s="246">
        <v>2.3333333333333335</v>
      </c>
      <c r="O144" s="247">
        <v>0.46440752033980209</v>
      </c>
      <c r="P144" s="246"/>
      <c r="Q144" s="247"/>
      <c r="R144" s="246"/>
      <c r="S144" s="247"/>
      <c r="T144" s="246"/>
      <c r="U144" s="247"/>
      <c r="V144" s="246">
        <v>404.11319478602286</v>
      </c>
      <c r="W144" s="247">
        <v>0.92395191805651733</v>
      </c>
    </row>
    <row r="145" spans="1:23" ht="21.6" customHeight="1" x14ac:dyDescent="0.15">
      <c r="A145" s="29"/>
      <c r="B145" s="32"/>
      <c r="C145" s="23" t="s">
        <v>22</v>
      </c>
      <c r="D145" s="248">
        <v>5851.0251142099087</v>
      </c>
      <c r="E145" s="249">
        <v>100</v>
      </c>
      <c r="F145" s="248">
        <v>14049.439366907609</v>
      </c>
      <c r="G145" s="249">
        <v>100</v>
      </c>
      <c r="H145" s="248">
        <v>8644.8682719241569</v>
      </c>
      <c r="I145" s="249">
        <v>100</v>
      </c>
      <c r="J145" s="248">
        <v>13467.388391001818</v>
      </c>
      <c r="K145" s="249">
        <v>100</v>
      </c>
      <c r="L145" s="248">
        <v>1133.8167633315011</v>
      </c>
      <c r="M145" s="249">
        <v>100</v>
      </c>
      <c r="N145" s="248">
        <v>502.43228869895518</v>
      </c>
      <c r="O145" s="249">
        <v>100</v>
      </c>
      <c r="P145" s="248">
        <v>65.5</v>
      </c>
      <c r="Q145" s="249">
        <v>100</v>
      </c>
      <c r="R145" s="248">
        <v>13</v>
      </c>
      <c r="S145" s="249">
        <v>100</v>
      </c>
      <c r="T145" s="248">
        <v>10</v>
      </c>
      <c r="U145" s="249">
        <v>100</v>
      </c>
      <c r="V145" s="248">
        <v>43737.470196073948</v>
      </c>
      <c r="W145" s="249">
        <v>100</v>
      </c>
    </row>
    <row r="146" spans="1:23" s="10" customFormat="1" ht="21.6" customHeight="1" x14ac:dyDescent="0.15">
      <c r="A146" s="296" t="s">
        <v>53</v>
      </c>
      <c r="B146" s="297" t="s">
        <v>54</v>
      </c>
      <c r="C146" s="17" t="s">
        <v>18</v>
      </c>
      <c r="D146" s="254">
        <v>701.8</v>
      </c>
      <c r="E146" s="255">
        <v>44</v>
      </c>
      <c r="F146" s="254">
        <v>348.84615384615387</v>
      </c>
      <c r="G146" s="255">
        <v>8.1081081081081088</v>
      </c>
      <c r="H146" s="254">
        <v>69.400000000000006</v>
      </c>
      <c r="I146" s="255">
        <v>2.8571428571428563</v>
      </c>
      <c r="J146" s="254">
        <v>549.95977011494244</v>
      </c>
      <c r="K146" s="255">
        <v>9.9999999999999911</v>
      </c>
      <c r="L146" s="254">
        <v>121.8839285714286</v>
      </c>
      <c r="M146" s="255">
        <v>15.454545454545466</v>
      </c>
      <c r="N146" s="254">
        <v>83.734177215189874</v>
      </c>
      <c r="O146" s="255">
        <v>34.177215189873415</v>
      </c>
      <c r="P146" s="254">
        <v>22.200000000000003</v>
      </c>
      <c r="Q146" s="255">
        <v>59.999999999999993</v>
      </c>
      <c r="R146" s="254">
        <v>8.6666666666666661</v>
      </c>
      <c r="S146" s="255">
        <v>66.666666666666671</v>
      </c>
      <c r="T146" s="254">
        <v>16.625</v>
      </c>
      <c r="U146" s="255">
        <v>87.5</v>
      </c>
      <c r="V146" s="254">
        <v>1923.1156964143818</v>
      </c>
      <c r="W146" s="255">
        <v>12.882008674772939</v>
      </c>
    </row>
    <row r="147" spans="1:23" s="10" customFormat="1" ht="21.6" customHeight="1" x14ac:dyDescent="0.15">
      <c r="A147" s="296"/>
      <c r="B147" s="297"/>
      <c r="C147" s="18" t="s">
        <v>209</v>
      </c>
      <c r="D147" s="244">
        <v>446.6</v>
      </c>
      <c r="E147" s="245">
        <v>28</v>
      </c>
      <c r="F147" s="244">
        <v>232.56410256410257</v>
      </c>
      <c r="G147" s="245">
        <v>5.4054054054054053</v>
      </c>
      <c r="H147" s="244">
        <v>416.4</v>
      </c>
      <c r="I147" s="245">
        <v>17.142857142857135</v>
      </c>
      <c r="J147" s="244">
        <v>1617.5287356321851</v>
      </c>
      <c r="K147" s="245">
        <v>29.411764705882351</v>
      </c>
      <c r="L147" s="244">
        <v>236.59821428571436</v>
      </c>
      <c r="M147" s="245">
        <v>30.000000000000025</v>
      </c>
      <c r="N147" s="244">
        <v>89.936708860759495</v>
      </c>
      <c r="O147" s="245">
        <v>36.708860759493675</v>
      </c>
      <c r="P147" s="244">
        <v>12.333333333333334</v>
      </c>
      <c r="Q147" s="245">
        <v>33.333333333333329</v>
      </c>
      <c r="R147" s="244">
        <v>2.1666666666666665</v>
      </c>
      <c r="S147" s="245">
        <v>16.666666666666668</v>
      </c>
      <c r="T147" s="244"/>
      <c r="U147" s="245"/>
      <c r="V147" s="244">
        <v>3054.1277613427615</v>
      </c>
      <c r="W147" s="245">
        <v>20.458103684992668</v>
      </c>
    </row>
    <row r="148" spans="1:23" s="10" customFormat="1" ht="21.6" customHeight="1" x14ac:dyDescent="0.15">
      <c r="A148" s="296"/>
      <c r="B148" s="298"/>
      <c r="C148" s="18" t="s">
        <v>210</v>
      </c>
      <c r="D148" s="244">
        <v>446.6</v>
      </c>
      <c r="E148" s="245">
        <v>28</v>
      </c>
      <c r="F148" s="244">
        <v>3721.0256410256411</v>
      </c>
      <c r="G148" s="245">
        <v>86.486486486486484</v>
      </c>
      <c r="H148" s="244">
        <v>1943.200000000001</v>
      </c>
      <c r="I148" s="245">
        <v>80.000000000000014</v>
      </c>
      <c r="J148" s="244">
        <v>3299.7586206896585</v>
      </c>
      <c r="K148" s="245">
        <v>60.000000000000014</v>
      </c>
      <c r="L148" s="244">
        <v>430.17857142857093</v>
      </c>
      <c r="M148" s="245">
        <v>54.545454545454511</v>
      </c>
      <c r="N148" s="244">
        <v>71.329113924050631</v>
      </c>
      <c r="O148" s="245">
        <v>29.11392405063291</v>
      </c>
      <c r="P148" s="244">
        <v>2.4666666666666668</v>
      </c>
      <c r="Q148" s="245">
        <v>6.6666666666666661</v>
      </c>
      <c r="R148" s="244">
        <v>2.1666666666666665</v>
      </c>
      <c r="S148" s="245">
        <v>16.666666666666668</v>
      </c>
      <c r="T148" s="244"/>
      <c r="U148" s="245"/>
      <c r="V148" s="244">
        <v>9916.7252804012533</v>
      </c>
      <c r="W148" s="245">
        <v>66.427278049704398</v>
      </c>
    </row>
    <row r="149" spans="1:23" s="10" customFormat="1" ht="21.6" customHeight="1" x14ac:dyDescent="0.15">
      <c r="A149" s="19"/>
      <c r="B149" s="20"/>
      <c r="C149" s="21" t="s">
        <v>211</v>
      </c>
      <c r="D149" s="246"/>
      <c r="E149" s="247"/>
      <c r="F149" s="246"/>
      <c r="G149" s="247"/>
      <c r="H149" s="246"/>
      <c r="I149" s="247"/>
      <c r="J149" s="246">
        <v>32.350574712643677</v>
      </c>
      <c r="K149" s="247">
        <v>0.58823529411764652</v>
      </c>
      <c r="L149" s="246"/>
      <c r="M149" s="247"/>
      <c r="N149" s="246"/>
      <c r="O149" s="247"/>
      <c r="P149" s="246"/>
      <c r="Q149" s="247"/>
      <c r="R149" s="246"/>
      <c r="S149" s="247"/>
      <c r="T149" s="246">
        <v>2.375</v>
      </c>
      <c r="U149" s="247">
        <v>12.5</v>
      </c>
      <c r="V149" s="246">
        <v>34.725574712643677</v>
      </c>
      <c r="W149" s="247">
        <v>0.23260959052999297</v>
      </c>
    </row>
    <row r="150" spans="1:23" s="10" customFormat="1" ht="21.6" customHeight="1" x14ac:dyDescent="0.15">
      <c r="A150" s="20"/>
      <c r="B150" s="20"/>
      <c r="C150" s="23" t="s">
        <v>22</v>
      </c>
      <c r="D150" s="248">
        <v>1595</v>
      </c>
      <c r="E150" s="249">
        <v>100</v>
      </c>
      <c r="F150" s="248">
        <v>4302.4358974358975</v>
      </c>
      <c r="G150" s="249">
        <v>100</v>
      </c>
      <c r="H150" s="248">
        <v>2429.0000000000009</v>
      </c>
      <c r="I150" s="249">
        <v>100</v>
      </c>
      <c r="J150" s="248">
        <v>5499.5977011494297</v>
      </c>
      <c r="K150" s="249">
        <v>100</v>
      </c>
      <c r="L150" s="248">
        <v>788.66071428571388</v>
      </c>
      <c r="M150" s="249">
        <v>100</v>
      </c>
      <c r="N150" s="248">
        <v>245</v>
      </c>
      <c r="O150" s="249">
        <v>100</v>
      </c>
      <c r="P150" s="248">
        <v>37.000000000000007</v>
      </c>
      <c r="Q150" s="249">
        <v>100</v>
      </c>
      <c r="R150" s="248">
        <v>12.999999999999998</v>
      </c>
      <c r="S150" s="249">
        <v>100</v>
      </c>
      <c r="T150" s="248">
        <v>19</v>
      </c>
      <c r="U150" s="249">
        <v>100</v>
      </c>
      <c r="V150" s="248">
        <v>14928.694312871041</v>
      </c>
      <c r="W150" s="249">
        <v>100</v>
      </c>
    </row>
    <row r="151" spans="1:23" s="10" customFormat="1" ht="21.6" customHeight="1" x14ac:dyDescent="0.15">
      <c r="A151" s="20"/>
      <c r="B151" s="301" t="s">
        <v>57</v>
      </c>
      <c r="C151" s="17" t="s">
        <v>18</v>
      </c>
      <c r="D151" s="242">
        <v>728</v>
      </c>
      <c r="E151" s="243">
        <v>44.444444444444443</v>
      </c>
      <c r="F151" s="242">
        <v>222.88888888888889</v>
      </c>
      <c r="G151" s="243">
        <v>7.8431372549019649</v>
      </c>
      <c r="H151" s="242">
        <v>52.891891891891895</v>
      </c>
      <c r="I151" s="243">
        <v>2.8571428571428581</v>
      </c>
      <c r="J151" s="242">
        <v>378.69230769230779</v>
      </c>
      <c r="K151" s="243">
        <v>9.9447513812154877</v>
      </c>
      <c r="L151" s="242">
        <v>105.46788990825688</v>
      </c>
      <c r="M151" s="243">
        <v>22.01834862385321</v>
      </c>
      <c r="N151" s="242">
        <v>66.69565217391299</v>
      </c>
      <c r="O151" s="243">
        <v>37.681159420289852</v>
      </c>
      <c r="P151" s="242">
        <v>30.333333333333329</v>
      </c>
      <c r="Q151" s="243">
        <v>72.222222222222229</v>
      </c>
      <c r="R151" s="242">
        <v>8</v>
      </c>
      <c r="S151" s="243">
        <v>100</v>
      </c>
      <c r="T151" s="242">
        <v>21</v>
      </c>
      <c r="U151" s="243">
        <v>100</v>
      </c>
      <c r="V151" s="242">
        <v>1613.9699638885918</v>
      </c>
      <c r="W151" s="243">
        <v>14.853380424665236</v>
      </c>
    </row>
    <row r="152" spans="1:23" s="10" customFormat="1" ht="21.6" customHeight="1" x14ac:dyDescent="0.15">
      <c r="A152" s="25"/>
      <c r="B152" s="302"/>
      <c r="C152" s="18" t="s">
        <v>209</v>
      </c>
      <c r="D152" s="244">
        <v>227.5</v>
      </c>
      <c r="E152" s="245">
        <v>13.888888888888889</v>
      </c>
      <c r="F152" s="244">
        <v>557.22222222222217</v>
      </c>
      <c r="G152" s="245">
        <v>19.60784313725491</v>
      </c>
      <c r="H152" s="244">
        <v>423.1351351351351</v>
      </c>
      <c r="I152" s="245">
        <v>22.857142857142861</v>
      </c>
      <c r="J152" s="244">
        <v>1051.9230769230771</v>
      </c>
      <c r="K152" s="245">
        <v>27.624309392265243</v>
      </c>
      <c r="L152" s="244">
        <v>145.0183486238532</v>
      </c>
      <c r="M152" s="245">
        <v>30.275229357798164</v>
      </c>
      <c r="N152" s="244">
        <v>61.565217391304301</v>
      </c>
      <c r="O152" s="245">
        <v>34.782608695652172</v>
      </c>
      <c r="P152" s="244">
        <v>7</v>
      </c>
      <c r="Q152" s="245">
        <v>16.666666666666668</v>
      </c>
      <c r="R152" s="244"/>
      <c r="S152" s="245"/>
      <c r="T152" s="244"/>
      <c r="U152" s="245"/>
      <c r="V152" s="244">
        <v>2473.3640002955922</v>
      </c>
      <c r="W152" s="245">
        <v>22.762391647331899</v>
      </c>
    </row>
    <row r="153" spans="1:23" s="10" customFormat="1" ht="21.6" customHeight="1" x14ac:dyDescent="0.15">
      <c r="A153" s="25"/>
      <c r="B153" s="26"/>
      <c r="C153" s="18" t="s">
        <v>210</v>
      </c>
      <c r="D153" s="244">
        <v>682.5</v>
      </c>
      <c r="E153" s="245">
        <v>41.666666666666664</v>
      </c>
      <c r="F153" s="244">
        <v>2005.9999999999986</v>
      </c>
      <c r="G153" s="245">
        <v>70.588235294117638</v>
      </c>
      <c r="H153" s="244">
        <v>1375.1891891891889</v>
      </c>
      <c r="I153" s="245">
        <v>74.285714285714292</v>
      </c>
      <c r="J153" s="244">
        <v>2356.307692307686</v>
      </c>
      <c r="K153" s="245">
        <v>61.878453038673968</v>
      </c>
      <c r="L153" s="244">
        <v>228.51376146788991</v>
      </c>
      <c r="M153" s="245">
        <v>47.706422018348626</v>
      </c>
      <c r="N153" s="244">
        <v>48.739130434782581</v>
      </c>
      <c r="O153" s="245">
        <v>27.536231884057973</v>
      </c>
      <c r="P153" s="244">
        <v>4.666666666666667</v>
      </c>
      <c r="Q153" s="245">
        <v>11.111111111111114</v>
      </c>
      <c r="R153" s="244"/>
      <c r="S153" s="245"/>
      <c r="T153" s="244"/>
      <c r="U153" s="245"/>
      <c r="V153" s="244">
        <v>6701.916440066213</v>
      </c>
      <c r="W153" s="245">
        <v>61.67779864922754</v>
      </c>
    </row>
    <row r="154" spans="1:23" s="10" customFormat="1" ht="21.6" customHeight="1" x14ac:dyDescent="0.15">
      <c r="A154" s="19"/>
      <c r="B154" s="27"/>
      <c r="C154" s="21" t="s">
        <v>211</v>
      </c>
      <c r="D154" s="246"/>
      <c r="E154" s="247"/>
      <c r="F154" s="246">
        <v>55.722222222222221</v>
      </c>
      <c r="G154" s="247">
        <v>1.9607843137254912</v>
      </c>
      <c r="H154" s="246"/>
      <c r="I154" s="247"/>
      <c r="J154" s="246">
        <v>21.03846153846154</v>
      </c>
      <c r="K154" s="247">
        <v>0.55248618784530479</v>
      </c>
      <c r="L154" s="246"/>
      <c r="M154" s="247"/>
      <c r="N154" s="246"/>
      <c r="O154" s="247"/>
      <c r="P154" s="246"/>
      <c r="Q154" s="247"/>
      <c r="R154" s="246"/>
      <c r="S154" s="247"/>
      <c r="T154" s="246"/>
      <c r="U154" s="247"/>
      <c r="V154" s="246">
        <v>76.760683760683762</v>
      </c>
      <c r="W154" s="247">
        <v>0.70642927877532724</v>
      </c>
    </row>
    <row r="155" spans="1:23" s="10" customFormat="1" ht="21.6" customHeight="1" x14ac:dyDescent="0.15">
      <c r="A155" s="28"/>
      <c r="B155" s="32"/>
      <c r="C155" s="23" t="s">
        <v>22</v>
      </c>
      <c r="D155" s="248">
        <v>1638</v>
      </c>
      <c r="E155" s="249">
        <v>100</v>
      </c>
      <c r="F155" s="248">
        <v>2841.8333333333317</v>
      </c>
      <c r="G155" s="249">
        <v>100</v>
      </c>
      <c r="H155" s="248">
        <v>1851.2162162162158</v>
      </c>
      <c r="I155" s="249">
        <v>100</v>
      </c>
      <c r="J155" s="248">
        <v>3807.9615384615322</v>
      </c>
      <c r="K155" s="249">
        <v>100</v>
      </c>
      <c r="L155" s="248">
        <v>479</v>
      </c>
      <c r="M155" s="249">
        <v>100</v>
      </c>
      <c r="N155" s="248">
        <v>176.99999999999989</v>
      </c>
      <c r="O155" s="249">
        <v>100</v>
      </c>
      <c r="P155" s="248">
        <v>41.999999999999993</v>
      </c>
      <c r="Q155" s="249">
        <v>100</v>
      </c>
      <c r="R155" s="248">
        <v>8</v>
      </c>
      <c r="S155" s="249">
        <v>100</v>
      </c>
      <c r="T155" s="248">
        <v>21</v>
      </c>
      <c r="U155" s="249">
        <v>100</v>
      </c>
      <c r="V155" s="248">
        <v>10866.011088011081</v>
      </c>
      <c r="W155" s="249">
        <v>100</v>
      </c>
    </row>
    <row r="156" spans="1:23" ht="21.6" customHeight="1" x14ac:dyDescent="0.15">
      <c r="A156" s="28"/>
      <c r="B156" s="301" t="s">
        <v>59</v>
      </c>
      <c r="C156" s="17" t="s">
        <v>18</v>
      </c>
      <c r="D156" s="242">
        <v>126.75</v>
      </c>
      <c r="E156" s="243">
        <v>75</v>
      </c>
      <c r="F156" s="242">
        <v>101.33333333333333</v>
      </c>
      <c r="G156" s="243">
        <v>9.5238095238095255</v>
      </c>
      <c r="H156" s="242"/>
      <c r="I156" s="243"/>
      <c r="J156" s="242">
        <v>127.90909090909089</v>
      </c>
      <c r="K156" s="243">
        <v>9.0909090909090864</v>
      </c>
      <c r="L156" s="242">
        <v>46.842105263157883</v>
      </c>
      <c r="M156" s="243">
        <v>27.027027027027028</v>
      </c>
      <c r="N156" s="242">
        <v>46.536585365853661</v>
      </c>
      <c r="O156" s="243">
        <v>45</v>
      </c>
      <c r="P156" s="242">
        <v>2.6666666666666665</v>
      </c>
      <c r="Q156" s="243">
        <v>16.666666666666664</v>
      </c>
      <c r="R156" s="242">
        <v>12.999999999999998</v>
      </c>
      <c r="S156" s="243">
        <v>100</v>
      </c>
      <c r="T156" s="242">
        <v>6.4</v>
      </c>
      <c r="U156" s="243">
        <v>80</v>
      </c>
      <c r="V156" s="242">
        <v>471.4377815381024</v>
      </c>
      <c r="W156" s="243">
        <v>13.944849853875519</v>
      </c>
    </row>
    <row r="157" spans="1:23" ht="21.6" customHeight="1" x14ac:dyDescent="0.15">
      <c r="A157" s="28"/>
      <c r="B157" s="302"/>
      <c r="C157" s="18" t="s">
        <v>209</v>
      </c>
      <c r="D157" s="244"/>
      <c r="E157" s="245"/>
      <c r="F157" s="244">
        <v>101.33333333333333</v>
      </c>
      <c r="G157" s="245">
        <v>9.5238095238095255</v>
      </c>
      <c r="H157" s="244">
        <v>30.5</v>
      </c>
      <c r="I157" s="245">
        <v>7.1428571428571432</v>
      </c>
      <c r="J157" s="244">
        <v>335.76136363636374</v>
      </c>
      <c r="K157" s="245">
        <v>23.863636363636363</v>
      </c>
      <c r="L157" s="244">
        <v>60.894736842105246</v>
      </c>
      <c r="M157" s="245">
        <v>35.135135135135137</v>
      </c>
      <c r="N157" s="244">
        <v>23.26829268292683</v>
      </c>
      <c r="O157" s="245">
        <v>22.5</v>
      </c>
      <c r="P157" s="244">
        <v>8</v>
      </c>
      <c r="Q157" s="245">
        <v>50</v>
      </c>
      <c r="R157" s="244"/>
      <c r="S157" s="245"/>
      <c r="T157" s="244">
        <v>1.6</v>
      </c>
      <c r="U157" s="245">
        <v>20</v>
      </c>
      <c r="V157" s="244">
        <v>561.35772649472915</v>
      </c>
      <c r="W157" s="245">
        <v>16.6046284723772</v>
      </c>
    </row>
    <row r="158" spans="1:23" ht="21.6" customHeight="1" x14ac:dyDescent="0.15">
      <c r="A158" s="28"/>
      <c r="B158" s="26"/>
      <c r="C158" s="18" t="s">
        <v>55</v>
      </c>
      <c r="D158" s="244">
        <v>42.25</v>
      </c>
      <c r="E158" s="245">
        <v>25</v>
      </c>
      <c r="F158" s="244">
        <v>810.66666666666652</v>
      </c>
      <c r="G158" s="245">
        <v>76.19047619047619</v>
      </c>
      <c r="H158" s="244">
        <v>396.5</v>
      </c>
      <c r="I158" s="245">
        <v>92.857142857142861</v>
      </c>
      <c r="J158" s="244">
        <v>943.32954545454595</v>
      </c>
      <c r="K158" s="245">
        <v>67.045454545454561</v>
      </c>
      <c r="L158" s="244">
        <v>65.578947368421041</v>
      </c>
      <c r="M158" s="245">
        <v>37.837837837837839</v>
      </c>
      <c r="N158" s="244">
        <v>33.609756097560975</v>
      </c>
      <c r="O158" s="245">
        <v>32.5</v>
      </c>
      <c r="P158" s="244">
        <v>5.333333333333333</v>
      </c>
      <c r="Q158" s="245">
        <v>33.333333333333329</v>
      </c>
      <c r="R158" s="244"/>
      <c r="S158" s="245"/>
      <c r="T158" s="244"/>
      <c r="U158" s="245"/>
      <c r="V158" s="244">
        <v>2297.2682489205281</v>
      </c>
      <c r="W158" s="245">
        <v>67.951831736428559</v>
      </c>
    </row>
    <row r="159" spans="1:23" ht="21.6" customHeight="1" x14ac:dyDescent="0.15">
      <c r="A159" s="28"/>
      <c r="B159" s="27"/>
      <c r="C159" s="21" t="s">
        <v>211</v>
      </c>
      <c r="D159" s="246"/>
      <c r="E159" s="247"/>
      <c r="F159" s="246">
        <v>50.666666666666664</v>
      </c>
      <c r="G159" s="247">
        <v>4.7619047619047628</v>
      </c>
      <c r="H159" s="246"/>
      <c r="I159" s="247"/>
      <c r="J159" s="246"/>
      <c r="K159" s="247"/>
      <c r="L159" s="246"/>
      <c r="M159" s="247"/>
      <c r="N159" s="246"/>
      <c r="O159" s="247"/>
      <c r="P159" s="246"/>
      <c r="Q159" s="247"/>
      <c r="R159" s="246"/>
      <c r="S159" s="247"/>
      <c r="T159" s="246"/>
      <c r="U159" s="247"/>
      <c r="V159" s="246">
        <v>50.666666666666664</v>
      </c>
      <c r="W159" s="247">
        <v>1.4986899373187437</v>
      </c>
    </row>
    <row r="160" spans="1:23" ht="21.6" customHeight="1" x14ac:dyDescent="0.15">
      <c r="A160" s="28"/>
      <c r="B160" s="29"/>
      <c r="C160" s="23" t="s">
        <v>22</v>
      </c>
      <c r="D160" s="248">
        <v>169</v>
      </c>
      <c r="E160" s="249">
        <v>100</v>
      </c>
      <c r="F160" s="248">
        <v>1063.9999999999998</v>
      </c>
      <c r="G160" s="249">
        <v>100</v>
      </c>
      <c r="H160" s="248">
        <v>427</v>
      </c>
      <c r="I160" s="249">
        <v>100</v>
      </c>
      <c r="J160" s="248">
        <v>1407.0000000000005</v>
      </c>
      <c r="K160" s="249">
        <v>100</v>
      </c>
      <c r="L160" s="248">
        <v>173.31578947368416</v>
      </c>
      <c r="M160" s="249">
        <v>100</v>
      </c>
      <c r="N160" s="248">
        <v>103.41463414634147</v>
      </c>
      <c r="O160" s="249">
        <v>100</v>
      </c>
      <c r="P160" s="248">
        <v>16</v>
      </c>
      <c r="Q160" s="249">
        <v>100</v>
      </c>
      <c r="R160" s="248">
        <v>12.999999999999998</v>
      </c>
      <c r="S160" s="249">
        <v>100</v>
      </c>
      <c r="T160" s="248">
        <v>8</v>
      </c>
      <c r="U160" s="249">
        <v>100</v>
      </c>
      <c r="V160" s="248">
        <v>3380.7304236200257</v>
      </c>
      <c r="W160" s="249">
        <v>100</v>
      </c>
    </row>
    <row r="161" spans="1:23" ht="21.6" customHeight="1" x14ac:dyDescent="0.15">
      <c r="A161" s="28"/>
      <c r="B161" s="301" t="s">
        <v>60</v>
      </c>
      <c r="C161" s="17" t="s">
        <v>18</v>
      </c>
      <c r="D161" s="275">
        <v>89</v>
      </c>
      <c r="E161" s="276">
        <v>50</v>
      </c>
      <c r="F161" s="242">
        <v>17.952380952380953</v>
      </c>
      <c r="G161" s="243">
        <v>4.9999999999999991</v>
      </c>
      <c r="H161" s="242"/>
      <c r="I161" s="243"/>
      <c r="J161" s="242">
        <v>35.379310344827587</v>
      </c>
      <c r="K161" s="243">
        <v>10.344827586206897</v>
      </c>
      <c r="L161" s="242">
        <v>9.8461538461538467</v>
      </c>
      <c r="M161" s="243">
        <v>30.76923076923077</v>
      </c>
      <c r="N161" s="242">
        <v>2.25</v>
      </c>
      <c r="O161" s="243">
        <v>25</v>
      </c>
      <c r="P161" s="242"/>
      <c r="Q161" s="243"/>
      <c r="R161" s="242">
        <v>3</v>
      </c>
      <c r="S161" s="243">
        <v>100</v>
      </c>
      <c r="T161" s="242"/>
      <c r="U161" s="243"/>
      <c r="V161" s="242">
        <v>157.42784514336236</v>
      </c>
      <c r="W161" s="243">
        <v>13.906468464268748</v>
      </c>
    </row>
    <row r="162" spans="1:23" ht="21.6" customHeight="1" x14ac:dyDescent="0.15">
      <c r="A162" s="28"/>
      <c r="B162" s="302"/>
      <c r="C162" s="18" t="s">
        <v>209</v>
      </c>
      <c r="D162" s="244">
        <v>59.333333333333336</v>
      </c>
      <c r="E162" s="245">
        <v>33.333333333333336</v>
      </c>
      <c r="F162" s="244">
        <v>53.857142857142861</v>
      </c>
      <c r="G162" s="245">
        <v>15</v>
      </c>
      <c r="H162" s="244">
        <v>62.699999999999996</v>
      </c>
      <c r="I162" s="245">
        <v>29.999999999999996</v>
      </c>
      <c r="J162" s="244">
        <v>94.344827586206875</v>
      </c>
      <c r="K162" s="245">
        <v>27.586206896551719</v>
      </c>
      <c r="L162" s="244">
        <v>7.384615384615385</v>
      </c>
      <c r="M162" s="245">
        <v>23.076923076923077</v>
      </c>
      <c r="N162" s="244">
        <v>6.75</v>
      </c>
      <c r="O162" s="245">
        <v>75</v>
      </c>
      <c r="P162" s="244"/>
      <c r="Q162" s="245"/>
      <c r="R162" s="244"/>
      <c r="S162" s="245"/>
      <c r="T162" s="244"/>
      <c r="U162" s="245"/>
      <c r="V162" s="244">
        <v>284.36991916129841</v>
      </c>
      <c r="W162" s="245">
        <v>25.11996089003183</v>
      </c>
    </row>
    <row r="163" spans="1:23" ht="21.6" customHeight="1" x14ac:dyDescent="0.15">
      <c r="A163" s="28"/>
      <c r="B163" s="26"/>
      <c r="C163" s="18" t="s">
        <v>210</v>
      </c>
      <c r="D163" s="244">
        <v>29.666666666666668</v>
      </c>
      <c r="E163" s="245">
        <v>16.666666666666668</v>
      </c>
      <c r="F163" s="244">
        <v>287.2380952380953</v>
      </c>
      <c r="G163" s="245">
        <v>80</v>
      </c>
      <c r="H163" s="244">
        <v>146.30000000000001</v>
      </c>
      <c r="I163" s="245">
        <v>70</v>
      </c>
      <c r="J163" s="244">
        <v>212.27586206896555</v>
      </c>
      <c r="K163" s="245">
        <v>62.068965517241388</v>
      </c>
      <c r="L163" s="244">
        <v>14.76923076923077</v>
      </c>
      <c r="M163" s="245">
        <v>46.153846153846153</v>
      </c>
      <c r="N163" s="244"/>
      <c r="O163" s="245"/>
      <c r="P163" s="244"/>
      <c r="Q163" s="245"/>
      <c r="R163" s="244"/>
      <c r="S163" s="245"/>
      <c r="T163" s="244"/>
      <c r="U163" s="245"/>
      <c r="V163" s="244">
        <v>690.24985474295829</v>
      </c>
      <c r="W163" s="245">
        <v>60.973570645699425</v>
      </c>
    </row>
    <row r="164" spans="1:23" ht="21.6" customHeight="1" x14ac:dyDescent="0.15">
      <c r="A164" s="28"/>
      <c r="B164" s="27"/>
      <c r="C164" s="21" t="s">
        <v>56</v>
      </c>
      <c r="D164" s="246"/>
      <c r="E164" s="247"/>
      <c r="F164" s="246"/>
      <c r="G164" s="247"/>
      <c r="H164" s="246"/>
      <c r="I164" s="247"/>
      <c r="J164" s="246"/>
      <c r="K164" s="247"/>
      <c r="L164" s="246"/>
      <c r="M164" s="247"/>
      <c r="N164" s="246"/>
      <c r="O164" s="247"/>
      <c r="P164" s="246"/>
      <c r="Q164" s="247"/>
      <c r="R164" s="246"/>
      <c r="S164" s="247"/>
      <c r="T164" s="246"/>
      <c r="U164" s="247"/>
      <c r="V164" s="246"/>
      <c r="W164" s="247"/>
    </row>
    <row r="165" spans="1:23" ht="21.6" customHeight="1" x14ac:dyDescent="0.15">
      <c r="A165" s="28"/>
      <c r="B165" s="29"/>
      <c r="C165" s="23" t="s">
        <v>22</v>
      </c>
      <c r="D165" s="252">
        <v>178</v>
      </c>
      <c r="E165" s="253">
        <v>100</v>
      </c>
      <c r="F165" s="248">
        <v>359.04761904761909</v>
      </c>
      <c r="G165" s="249">
        <v>100</v>
      </c>
      <c r="H165" s="248">
        <v>209</v>
      </c>
      <c r="I165" s="249">
        <v>100</v>
      </c>
      <c r="J165" s="248">
        <v>342</v>
      </c>
      <c r="K165" s="249">
        <v>100</v>
      </c>
      <c r="L165" s="248">
        <v>32</v>
      </c>
      <c r="M165" s="249">
        <v>100</v>
      </c>
      <c r="N165" s="248">
        <v>9</v>
      </c>
      <c r="O165" s="249">
        <v>100</v>
      </c>
      <c r="P165" s="248"/>
      <c r="Q165" s="249"/>
      <c r="R165" s="248">
        <v>3</v>
      </c>
      <c r="S165" s="249">
        <v>100</v>
      </c>
      <c r="T165" s="248"/>
      <c r="U165" s="249"/>
      <c r="V165" s="248">
        <v>1132.047619047619</v>
      </c>
      <c r="W165" s="249">
        <v>100</v>
      </c>
    </row>
    <row r="166" spans="1:23" ht="21.6" customHeight="1" x14ac:dyDescent="0.15">
      <c r="A166" s="28"/>
      <c r="B166" s="301" t="s">
        <v>61</v>
      </c>
      <c r="C166" s="17" t="s">
        <v>18</v>
      </c>
      <c r="D166" s="242">
        <v>38.857142857142854</v>
      </c>
      <c r="E166" s="243">
        <v>28.571428571428577</v>
      </c>
      <c r="F166" s="242">
        <v>58.72</v>
      </c>
      <c r="G166" s="243">
        <v>7.9999999999999973</v>
      </c>
      <c r="H166" s="242">
        <v>26.733333333333334</v>
      </c>
      <c r="I166" s="243">
        <v>6.6666666666666652</v>
      </c>
      <c r="J166" s="242">
        <v>78.787878787878782</v>
      </c>
      <c r="K166" s="243">
        <v>6.1538461538461506</v>
      </c>
      <c r="L166" s="242">
        <v>20.399999999999995</v>
      </c>
      <c r="M166" s="243">
        <v>20</v>
      </c>
      <c r="N166" s="242">
        <v>21.6</v>
      </c>
      <c r="O166" s="243">
        <v>41.666666666666664</v>
      </c>
      <c r="P166" s="242"/>
      <c r="Q166" s="243"/>
      <c r="R166" s="242">
        <v>2.25</v>
      </c>
      <c r="S166" s="243">
        <v>75</v>
      </c>
      <c r="T166" s="242"/>
      <c r="U166" s="243"/>
      <c r="V166" s="242">
        <v>247.34835497835496</v>
      </c>
      <c r="W166" s="243">
        <v>9.1032511803682716</v>
      </c>
    </row>
    <row r="167" spans="1:23" ht="21.6" customHeight="1" x14ac:dyDescent="0.15">
      <c r="A167" s="28"/>
      <c r="B167" s="302"/>
      <c r="C167" s="18" t="s">
        <v>209</v>
      </c>
      <c r="D167" s="244">
        <v>19.428571428571427</v>
      </c>
      <c r="E167" s="245">
        <v>14.285714285714288</v>
      </c>
      <c r="F167" s="244">
        <v>88.08</v>
      </c>
      <c r="G167" s="245">
        <v>11.999999999999996</v>
      </c>
      <c r="H167" s="244">
        <v>80.2</v>
      </c>
      <c r="I167" s="245">
        <v>19.999999999999996</v>
      </c>
      <c r="J167" s="244">
        <v>374.24242424242414</v>
      </c>
      <c r="K167" s="245">
        <v>29.230769230769209</v>
      </c>
      <c r="L167" s="244">
        <v>45.333333333333321</v>
      </c>
      <c r="M167" s="245">
        <v>44.444444444444443</v>
      </c>
      <c r="N167" s="244">
        <v>12.96</v>
      </c>
      <c r="O167" s="245">
        <v>25</v>
      </c>
      <c r="P167" s="244">
        <v>4.5</v>
      </c>
      <c r="Q167" s="245">
        <v>50</v>
      </c>
      <c r="R167" s="244"/>
      <c r="S167" s="245"/>
      <c r="T167" s="244"/>
      <c r="U167" s="245"/>
      <c r="V167" s="244">
        <v>624.74432900432896</v>
      </c>
      <c r="W167" s="245">
        <v>22.992692031182983</v>
      </c>
    </row>
    <row r="168" spans="1:23" ht="21.6" customHeight="1" x14ac:dyDescent="0.15">
      <c r="A168" s="28"/>
      <c r="B168" s="26"/>
      <c r="C168" s="18" t="s">
        <v>55</v>
      </c>
      <c r="D168" s="244">
        <v>58.285714285714285</v>
      </c>
      <c r="E168" s="245">
        <v>42.857142857142868</v>
      </c>
      <c r="F168" s="244">
        <v>587.20000000000016</v>
      </c>
      <c r="G168" s="245">
        <v>80</v>
      </c>
      <c r="H168" s="244">
        <v>294.06666666666678</v>
      </c>
      <c r="I168" s="245">
        <v>73.333333333333343</v>
      </c>
      <c r="J168" s="244">
        <v>827.27272727272793</v>
      </c>
      <c r="K168" s="245">
        <v>64.615384615384642</v>
      </c>
      <c r="L168" s="244">
        <v>36.266666666666659</v>
      </c>
      <c r="M168" s="245">
        <v>35.555555555555557</v>
      </c>
      <c r="N168" s="244">
        <v>17.28</v>
      </c>
      <c r="O168" s="245">
        <v>33.333333333333336</v>
      </c>
      <c r="P168" s="244">
        <v>4.5</v>
      </c>
      <c r="Q168" s="245">
        <v>50</v>
      </c>
      <c r="R168" s="244">
        <v>0.75</v>
      </c>
      <c r="S168" s="245">
        <v>25</v>
      </c>
      <c r="T168" s="244"/>
      <c r="U168" s="245"/>
      <c r="V168" s="244">
        <v>1825.6217748917759</v>
      </c>
      <c r="W168" s="245">
        <v>67.189020030652273</v>
      </c>
    </row>
    <row r="169" spans="1:23" ht="21.6" customHeight="1" x14ac:dyDescent="0.15">
      <c r="A169" s="28"/>
      <c r="B169" s="27"/>
      <c r="C169" s="21" t="s">
        <v>56</v>
      </c>
      <c r="D169" s="246">
        <v>19.428571428571427</v>
      </c>
      <c r="E169" s="247">
        <v>14.285714285714288</v>
      </c>
      <c r="F169" s="246"/>
      <c r="G169" s="247"/>
      <c r="H169" s="246"/>
      <c r="I169" s="247"/>
      <c r="J169" s="246"/>
      <c r="K169" s="247"/>
      <c r="L169" s="246"/>
      <c r="M169" s="247"/>
      <c r="N169" s="246"/>
      <c r="O169" s="247"/>
      <c r="P169" s="246"/>
      <c r="Q169" s="247"/>
      <c r="R169" s="246"/>
      <c r="S169" s="247"/>
      <c r="T169" s="246"/>
      <c r="U169" s="247"/>
      <c r="V169" s="246">
        <v>19.428571428571427</v>
      </c>
      <c r="W169" s="247">
        <v>0.71503675779646536</v>
      </c>
    </row>
    <row r="170" spans="1:23" ht="21.6" customHeight="1" x14ac:dyDescent="0.15">
      <c r="A170" s="28"/>
      <c r="B170" s="29"/>
      <c r="C170" s="23" t="s">
        <v>22</v>
      </c>
      <c r="D170" s="248">
        <v>135.99999999999997</v>
      </c>
      <c r="E170" s="249">
        <v>100</v>
      </c>
      <c r="F170" s="248">
        <v>734.00000000000023</v>
      </c>
      <c r="G170" s="249">
        <v>100</v>
      </c>
      <c r="H170" s="248">
        <v>401.00000000000011</v>
      </c>
      <c r="I170" s="249">
        <v>100</v>
      </c>
      <c r="J170" s="248">
        <v>1280.3030303030309</v>
      </c>
      <c r="K170" s="249">
        <v>100</v>
      </c>
      <c r="L170" s="248">
        <v>101.99999999999997</v>
      </c>
      <c r="M170" s="249">
        <v>100</v>
      </c>
      <c r="N170" s="248">
        <v>51.84</v>
      </c>
      <c r="O170" s="249">
        <v>100</v>
      </c>
      <c r="P170" s="248">
        <v>9</v>
      </c>
      <c r="Q170" s="249">
        <v>100</v>
      </c>
      <c r="R170" s="248">
        <v>3</v>
      </c>
      <c r="S170" s="249">
        <v>100</v>
      </c>
      <c r="T170" s="248"/>
      <c r="U170" s="249"/>
      <c r="V170" s="248">
        <v>2717.1430303030315</v>
      </c>
      <c r="W170" s="249">
        <v>100</v>
      </c>
    </row>
    <row r="171" spans="1:23" ht="21.6" customHeight="1" x14ac:dyDescent="0.15">
      <c r="A171" s="19"/>
      <c r="B171" s="301" t="s">
        <v>62</v>
      </c>
      <c r="C171" s="17" t="s">
        <v>18</v>
      </c>
      <c r="D171" s="242">
        <v>6.1111111111111116</v>
      </c>
      <c r="E171" s="243">
        <v>27.777777777777779</v>
      </c>
      <c r="F171" s="242">
        <v>7.2222222222222223</v>
      </c>
      <c r="G171" s="243">
        <v>11.53846153846154</v>
      </c>
      <c r="H171" s="242"/>
      <c r="I171" s="243"/>
      <c r="J171" s="242">
        <v>4.784313725490196</v>
      </c>
      <c r="K171" s="243">
        <v>4.0000000000000009</v>
      </c>
      <c r="L171" s="242">
        <v>4.666666666666667</v>
      </c>
      <c r="M171" s="243">
        <v>33.333333333333336</v>
      </c>
      <c r="N171" s="242">
        <v>4</v>
      </c>
      <c r="O171" s="243">
        <v>66.666666666666671</v>
      </c>
      <c r="P171" s="242"/>
      <c r="Q171" s="243"/>
      <c r="R171" s="242"/>
      <c r="S171" s="243"/>
      <c r="T171" s="242"/>
      <c r="U171" s="243"/>
      <c r="V171" s="242">
        <v>26.784313725490197</v>
      </c>
      <c r="W171" s="243">
        <v>9.786937007900411</v>
      </c>
    </row>
    <row r="172" spans="1:23" ht="21.6" customHeight="1" x14ac:dyDescent="0.15">
      <c r="A172" s="19"/>
      <c r="B172" s="302"/>
      <c r="C172" s="18" t="s">
        <v>58</v>
      </c>
      <c r="D172" s="244">
        <v>6.1111111111111116</v>
      </c>
      <c r="E172" s="245">
        <v>27.777777777777779</v>
      </c>
      <c r="F172" s="244">
        <v>4.8148148148148149</v>
      </c>
      <c r="G172" s="245">
        <v>7.6923076923076934</v>
      </c>
      <c r="H172" s="244">
        <v>7.5789473684210522</v>
      </c>
      <c r="I172" s="245">
        <v>16.666666666666664</v>
      </c>
      <c r="J172" s="244">
        <v>26.313725490196074</v>
      </c>
      <c r="K172" s="245">
        <v>22.000000000000004</v>
      </c>
      <c r="L172" s="244">
        <v>4.666666666666667</v>
      </c>
      <c r="M172" s="245">
        <v>33.333333333333336</v>
      </c>
      <c r="N172" s="244"/>
      <c r="O172" s="245"/>
      <c r="P172" s="244">
        <v>4</v>
      </c>
      <c r="Q172" s="245">
        <v>100</v>
      </c>
      <c r="R172" s="244"/>
      <c r="S172" s="245"/>
      <c r="T172" s="244"/>
      <c r="U172" s="245"/>
      <c r="V172" s="244">
        <v>53.48526545120972</v>
      </c>
      <c r="W172" s="245">
        <v>19.543413700521892</v>
      </c>
    </row>
    <row r="173" spans="1:23" ht="21.6" customHeight="1" x14ac:dyDescent="0.15">
      <c r="A173" s="19"/>
      <c r="B173" s="31"/>
      <c r="C173" s="18" t="s">
        <v>55</v>
      </c>
      <c r="D173" s="244">
        <v>9.7777777777777786</v>
      </c>
      <c r="E173" s="245">
        <v>44.44444444444445</v>
      </c>
      <c r="F173" s="244">
        <v>50.555555555555543</v>
      </c>
      <c r="G173" s="245">
        <v>80.769230769230759</v>
      </c>
      <c r="H173" s="244">
        <v>37.894736842105267</v>
      </c>
      <c r="I173" s="245">
        <v>83.333333333333329</v>
      </c>
      <c r="J173" s="244">
        <v>88.50980392156859</v>
      </c>
      <c r="K173" s="245">
        <v>74</v>
      </c>
      <c r="L173" s="244">
        <v>4.666666666666667</v>
      </c>
      <c r="M173" s="245">
        <v>33.333333333333336</v>
      </c>
      <c r="N173" s="244">
        <v>2</v>
      </c>
      <c r="O173" s="245">
        <v>33.333333333333336</v>
      </c>
      <c r="P173" s="244"/>
      <c r="Q173" s="245"/>
      <c r="R173" s="244"/>
      <c r="S173" s="245"/>
      <c r="T173" s="244"/>
      <c r="U173" s="245"/>
      <c r="V173" s="244">
        <v>193.40454076367385</v>
      </c>
      <c r="W173" s="245">
        <v>70.669649291577699</v>
      </c>
    </row>
    <row r="174" spans="1:23" ht="21.6" customHeight="1" x14ac:dyDescent="0.15">
      <c r="A174" s="28"/>
      <c r="B174" s="27"/>
      <c r="C174" s="21" t="s">
        <v>211</v>
      </c>
      <c r="D174" s="246"/>
      <c r="E174" s="247"/>
      <c r="F174" s="246"/>
      <c r="G174" s="247"/>
      <c r="H174" s="246"/>
      <c r="I174" s="247"/>
      <c r="J174" s="246"/>
      <c r="K174" s="247"/>
      <c r="L174" s="246"/>
      <c r="M174" s="247"/>
      <c r="N174" s="246"/>
      <c r="O174" s="247"/>
      <c r="P174" s="246"/>
      <c r="Q174" s="247"/>
      <c r="R174" s="246"/>
      <c r="S174" s="247"/>
      <c r="T174" s="246"/>
      <c r="U174" s="247"/>
      <c r="V174" s="246"/>
      <c r="W174" s="247"/>
    </row>
    <row r="175" spans="1:23" ht="21.6" customHeight="1" x14ac:dyDescent="0.15">
      <c r="A175" s="33"/>
      <c r="B175" s="29"/>
      <c r="C175" s="23" t="s">
        <v>22</v>
      </c>
      <c r="D175" s="248">
        <v>22</v>
      </c>
      <c r="E175" s="249">
        <v>100</v>
      </c>
      <c r="F175" s="248">
        <v>62.592592592592581</v>
      </c>
      <c r="G175" s="249">
        <v>100</v>
      </c>
      <c r="H175" s="248">
        <v>45.473684210526322</v>
      </c>
      <c r="I175" s="249">
        <v>100</v>
      </c>
      <c r="J175" s="248">
        <v>119.60784313725486</v>
      </c>
      <c r="K175" s="249">
        <v>100</v>
      </c>
      <c r="L175" s="248">
        <v>14</v>
      </c>
      <c r="M175" s="249">
        <v>100</v>
      </c>
      <c r="N175" s="248">
        <v>6</v>
      </c>
      <c r="O175" s="249">
        <v>100</v>
      </c>
      <c r="P175" s="248">
        <v>4</v>
      </c>
      <c r="Q175" s="249">
        <v>100</v>
      </c>
      <c r="R175" s="248"/>
      <c r="S175" s="249"/>
      <c r="T175" s="248"/>
      <c r="U175" s="249"/>
      <c r="V175" s="248">
        <v>273.67411994037377</v>
      </c>
      <c r="W175" s="249">
        <v>100</v>
      </c>
    </row>
    <row r="176" spans="1:23" ht="21.6" customHeight="1" x14ac:dyDescent="0.15">
      <c r="A176" s="303" t="s">
        <v>53</v>
      </c>
      <c r="B176" s="301" t="s">
        <v>63</v>
      </c>
      <c r="C176" s="17" t="s">
        <v>18</v>
      </c>
      <c r="D176" s="242"/>
      <c r="E176" s="243"/>
      <c r="F176" s="242"/>
      <c r="G176" s="243"/>
      <c r="H176" s="242"/>
      <c r="I176" s="243"/>
      <c r="J176" s="242">
        <v>12.647058823529411</v>
      </c>
      <c r="K176" s="243">
        <v>5.8823529411764719</v>
      </c>
      <c r="L176" s="242"/>
      <c r="M176" s="243"/>
      <c r="N176" s="242"/>
      <c r="O176" s="243"/>
      <c r="P176" s="242"/>
      <c r="Q176" s="243"/>
      <c r="R176" s="242"/>
      <c r="S176" s="243"/>
      <c r="T176" s="242"/>
      <c r="U176" s="243"/>
      <c r="V176" s="242">
        <v>12.647058823529411</v>
      </c>
      <c r="W176" s="243">
        <v>2.0530939648586708</v>
      </c>
    </row>
    <row r="177" spans="1:23" ht="21.6" customHeight="1" x14ac:dyDescent="0.15">
      <c r="A177" s="296"/>
      <c r="B177" s="302"/>
      <c r="C177" s="18" t="s">
        <v>58</v>
      </c>
      <c r="D177" s="244"/>
      <c r="E177" s="245"/>
      <c r="F177" s="244">
        <v>72.285714285714292</v>
      </c>
      <c r="G177" s="245">
        <v>28.571428571428573</v>
      </c>
      <c r="H177" s="244">
        <v>31.25</v>
      </c>
      <c r="I177" s="245">
        <v>25</v>
      </c>
      <c r="J177" s="244">
        <v>88.52941176470587</v>
      </c>
      <c r="K177" s="245">
        <v>41.176470588235297</v>
      </c>
      <c r="L177" s="244">
        <v>6.4</v>
      </c>
      <c r="M177" s="245">
        <v>40</v>
      </c>
      <c r="N177" s="244"/>
      <c r="O177" s="245"/>
      <c r="P177" s="244"/>
      <c r="Q177" s="245"/>
      <c r="R177" s="244"/>
      <c r="S177" s="245"/>
      <c r="T177" s="244"/>
      <c r="U177" s="245"/>
      <c r="V177" s="244">
        <v>198.46512605042017</v>
      </c>
      <c r="W177" s="245">
        <v>32.218364618574704</v>
      </c>
    </row>
    <row r="178" spans="1:23" ht="21.6" customHeight="1" x14ac:dyDescent="0.15">
      <c r="A178" s="296"/>
      <c r="B178" s="26"/>
      <c r="C178" s="18" t="s">
        <v>55</v>
      </c>
      <c r="D178" s="244"/>
      <c r="E178" s="245"/>
      <c r="F178" s="244">
        <v>180.71428571428572</v>
      </c>
      <c r="G178" s="245">
        <v>71.428571428571431</v>
      </c>
      <c r="H178" s="244">
        <v>93.75</v>
      </c>
      <c r="I178" s="245">
        <v>75</v>
      </c>
      <c r="J178" s="244">
        <v>113.82352941176468</v>
      </c>
      <c r="K178" s="245">
        <v>52.941176470588239</v>
      </c>
      <c r="L178" s="244">
        <v>9.6000000000000014</v>
      </c>
      <c r="M178" s="245">
        <v>60.000000000000007</v>
      </c>
      <c r="N178" s="244">
        <v>7</v>
      </c>
      <c r="O178" s="245">
        <v>100</v>
      </c>
      <c r="P178" s="244"/>
      <c r="Q178" s="245"/>
      <c r="R178" s="244"/>
      <c r="S178" s="245"/>
      <c r="T178" s="244"/>
      <c r="U178" s="245"/>
      <c r="V178" s="244">
        <v>404.88781512605044</v>
      </c>
      <c r="W178" s="245">
        <v>65.728541416566628</v>
      </c>
    </row>
    <row r="179" spans="1:23" ht="21.6" customHeight="1" x14ac:dyDescent="0.15">
      <c r="A179" s="28"/>
      <c r="B179" s="27"/>
      <c r="C179" s="21" t="s">
        <v>56</v>
      </c>
      <c r="D179" s="246"/>
      <c r="E179" s="247"/>
      <c r="F179" s="246"/>
      <c r="G179" s="247"/>
      <c r="H179" s="246"/>
      <c r="I179" s="247"/>
      <c r="J179" s="246"/>
      <c r="K179" s="247"/>
      <c r="L179" s="246"/>
      <c r="M179" s="247"/>
      <c r="N179" s="246"/>
      <c r="O179" s="247"/>
      <c r="P179" s="246"/>
      <c r="Q179" s="247"/>
      <c r="R179" s="246"/>
      <c r="S179" s="247"/>
      <c r="T179" s="246"/>
      <c r="U179" s="247"/>
      <c r="V179" s="246"/>
      <c r="W179" s="247"/>
    </row>
    <row r="180" spans="1:23" ht="21.6" customHeight="1" x14ac:dyDescent="0.15">
      <c r="A180" s="28"/>
      <c r="B180" s="29"/>
      <c r="C180" s="23" t="s">
        <v>22</v>
      </c>
      <c r="D180" s="248"/>
      <c r="E180" s="249"/>
      <c r="F180" s="248">
        <v>253</v>
      </c>
      <c r="G180" s="249">
        <v>100</v>
      </c>
      <c r="H180" s="248">
        <v>125</v>
      </c>
      <c r="I180" s="249">
        <v>100</v>
      </c>
      <c r="J180" s="248">
        <v>214.99999999999994</v>
      </c>
      <c r="K180" s="249">
        <v>100</v>
      </c>
      <c r="L180" s="248">
        <v>16</v>
      </c>
      <c r="M180" s="249">
        <v>100</v>
      </c>
      <c r="N180" s="248">
        <v>7</v>
      </c>
      <c r="O180" s="249">
        <v>100</v>
      </c>
      <c r="P180" s="248"/>
      <c r="Q180" s="249"/>
      <c r="R180" s="248"/>
      <c r="S180" s="249"/>
      <c r="T180" s="248"/>
      <c r="U180" s="249"/>
      <c r="V180" s="248">
        <v>616</v>
      </c>
      <c r="W180" s="249">
        <v>100</v>
      </c>
    </row>
    <row r="181" spans="1:23" ht="21.6" customHeight="1" x14ac:dyDescent="0.15">
      <c r="A181" s="20"/>
      <c r="B181" s="30" t="s">
        <v>22</v>
      </c>
      <c r="C181" s="17" t="s">
        <v>18</v>
      </c>
      <c r="D181" s="242">
        <v>1690.5182539682539</v>
      </c>
      <c r="E181" s="243">
        <v>45.225207436282872</v>
      </c>
      <c r="F181" s="242">
        <v>756.96297924297926</v>
      </c>
      <c r="G181" s="243">
        <v>7.8711667586767691</v>
      </c>
      <c r="H181" s="242">
        <v>149.02522522522526</v>
      </c>
      <c r="I181" s="243">
        <v>2.715627667183536</v>
      </c>
      <c r="J181" s="242">
        <v>1188.1597303980673</v>
      </c>
      <c r="K181" s="243">
        <v>9.3766525888286427</v>
      </c>
      <c r="L181" s="242">
        <v>309.1067442556639</v>
      </c>
      <c r="M181" s="243">
        <v>19.259269125225899</v>
      </c>
      <c r="N181" s="242">
        <v>224.8164147549565</v>
      </c>
      <c r="O181" s="243">
        <v>37.516007711015057</v>
      </c>
      <c r="P181" s="242">
        <v>55.199999999999996</v>
      </c>
      <c r="Q181" s="243">
        <v>51.1111111111111</v>
      </c>
      <c r="R181" s="242">
        <v>34.916666666666664</v>
      </c>
      <c r="S181" s="243">
        <v>87.291666666666657</v>
      </c>
      <c r="T181" s="242">
        <v>44.024999999999999</v>
      </c>
      <c r="U181" s="243">
        <v>91.71875</v>
      </c>
      <c r="V181" s="242">
        <v>4452.7310145118136</v>
      </c>
      <c r="W181" s="243">
        <v>13.129361173754328</v>
      </c>
    </row>
    <row r="182" spans="1:23" ht="21.6" customHeight="1" x14ac:dyDescent="0.15">
      <c r="A182" s="20"/>
      <c r="B182" s="31"/>
      <c r="C182" s="18" t="s">
        <v>58</v>
      </c>
      <c r="D182" s="244">
        <v>758.97301587301592</v>
      </c>
      <c r="E182" s="245">
        <v>20.304254036196252</v>
      </c>
      <c r="F182" s="244">
        <v>1110.15733007733</v>
      </c>
      <c r="G182" s="245">
        <v>11.543805592903544</v>
      </c>
      <c r="H182" s="244">
        <v>1051.7640825035562</v>
      </c>
      <c r="I182" s="245">
        <v>19.165880390248859</v>
      </c>
      <c r="J182" s="244">
        <v>3588.6435652751593</v>
      </c>
      <c r="K182" s="245">
        <v>28.320656824017295</v>
      </c>
      <c r="L182" s="244">
        <v>506.29591513628816</v>
      </c>
      <c r="M182" s="245">
        <v>31.545378636408177</v>
      </c>
      <c r="N182" s="244">
        <v>194.48021893499066</v>
      </c>
      <c r="O182" s="245">
        <v>32.453686271785678</v>
      </c>
      <c r="P182" s="244">
        <v>35.833333333333336</v>
      </c>
      <c r="Q182" s="245">
        <v>33.179012345679013</v>
      </c>
      <c r="R182" s="244">
        <v>2.1666666666666665</v>
      </c>
      <c r="S182" s="245">
        <v>5.4166666666666661</v>
      </c>
      <c r="T182" s="244">
        <v>1.6</v>
      </c>
      <c r="U182" s="245">
        <v>3.3333333333333335</v>
      </c>
      <c r="V182" s="244">
        <v>7249.9141278003408</v>
      </c>
      <c r="W182" s="245">
        <v>21.377159489844193</v>
      </c>
    </row>
    <row r="183" spans="1:23" ht="21.6" customHeight="1" x14ac:dyDescent="0.15">
      <c r="A183" s="20"/>
      <c r="B183" s="31"/>
      <c r="C183" s="18" t="s">
        <v>55</v>
      </c>
      <c r="D183" s="244">
        <v>1269.0801587301587</v>
      </c>
      <c r="E183" s="245">
        <v>33.950780062337039</v>
      </c>
      <c r="F183" s="244">
        <v>7643.4002442002429</v>
      </c>
      <c r="G183" s="245">
        <v>79.478758638339116</v>
      </c>
      <c r="H183" s="244">
        <v>4286.9005926979617</v>
      </c>
      <c r="I183" s="245">
        <v>78.118491942567616</v>
      </c>
      <c r="J183" s="244">
        <v>7841.277781126917</v>
      </c>
      <c r="K183" s="245">
        <v>61.881357973220723</v>
      </c>
      <c r="L183" s="244">
        <v>789.57384436744587</v>
      </c>
      <c r="M183" s="245">
        <v>49.195352238365892</v>
      </c>
      <c r="N183" s="244">
        <v>179.95800045639419</v>
      </c>
      <c r="O183" s="245">
        <v>30.030306017199266</v>
      </c>
      <c r="P183" s="244">
        <v>16.966666666666669</v>
      </c>
      <c r="Q183" s="245">
        <v>15.709876543209877</v>
      </c>
      <c r="R183" s="244">
        <v>2.9166666666666665</v>
      </c>
      <c r="S183" s="245">
        <v>7.2916666666666661</v>
      </c>
      <c r="T183" s="244"/>
      <c r="U183" s="245"/>
      <c r="V183" s="244">
        <v>22030.073954912452</v>
      </c>
      <c r="W183" s="245">
        <v>64.958066565418989</v>
      </c>
    </row>
    <row r="184" spans="1:23" ht="21.6" customHeight="1" x14ac:dyDescent="0.15">
      <c r="A184" s="20"/>
      <c r="B184" s="27"/>
      <c r="C184" s="21" t="s">
        <v>56</v>
      </c>
      <c r="D184" s="246">
        <v>19.428571428571427</v>
      </c>
      <c r="E184" s="247">
        <v>0.51975846518382629</v>
      </c>
      <c r="F184" s="246">
        <v>106.38888888888889</v>
      </c>
      <c r="G184" s="247">
        <v>1.1062690100805814</v>
      </c>
      <c r="H184" s="246"/>
      <c r="I184" s="247"/>
      <c r="J184" s="246">
        <v>53.389036251105217</v>
      </c>
      <c r="K184" s="247">
        <v>0.42133261393337518</v>
      </c>
      <c r="L184" s="246"/>
      <c r="M184" s="247"/>
      <c r="N184" s="246"/>
      <c r="O184" s="247"/>
      <c r="P184" s="246"/>
      <c r="Q184" s="247"/>
      <c r="R184" s="246"/>
      <c r="S184" s="247"/>
      <c r="T184" s="246">
        <v>2.375</v>
      </c>
      <c r="U184" s="247">
        <v>4.947916666666667</v>
      </c>
      <c r="V184" s="246">
        <v>181.58149656856554</v>
      </c>
      <c r="W184" s="247">
        <v>0.53541277098250917</v>
      </c>
    </row>
    <row r="185" spans="1:23" ht="21.6" customHeight="1" thickBot="1" x14ac:dyDescent="0.2">
      <c r="A185" s="34"/>
      <c r="B185" s="35"/>
      <c r="C185" s="36" t="s">
        <v>22</v>
      </c>
      <c r="D185" s="256">
        <v>3738.0000000000005</v>
      </c>
      <c r="E185" s="257">
        <v>100</v>
      </c>
      <c r="F185" s="256">
        <v>9616.9094424094401</v>
      </c>
      <c r="G185" s="257">
        <v>100</v>
      </c>
      <c r="H185" s="256">
        <v>5487.6899004267425</v>
      </c>
      <c r="I185" s="257">
        <v>100</v>
      </c>
      <c r="J185" s="256">
        <v>12671.470113051244</v>
      </c>
      <c r="K185" s="257">
        <v>100</v>
      </c>
      <c r="L185" s="256">
        <v>1604.9765037593984</v>
      </c>
      <c r="M185" s="257">
        <v>100</v>
      </c>
      <c r="N185" s="256">
        <v>599.25463414634135</v>
      </c>
      <c r="O185" s="257">
        <v>100</v>
      </c>
      <c r="P185" s="256">
        <v>108.00000000000001</v>
      </c>
      <c r="Q185" s="257">
        <v>100</v>
      </c>
      <c r="R185" s="256">
        <v>40</v>
      </c>
      <c r="S185" s="257">
        <v>100</v>
      </c>
      <c r="T185" s="256">
        <v>48</v>
      </c>
      <c r="U185" s="257">
        <v>100</v>
      </c>
      <c r="V185" s="256">
        <v>33914.300593793167</v>
      </c>
      <c r="W185" s="257">
        <v>100</v>
      </c>
    </row>
    <row r="186" spans="1:23" ht="21.6" customHeight="1" thickTop="1" x14ac:dyDescent="0.15">
      <c r="A186" s="299" t="s">
        <v>64</v>
      </c>
      <c r="B186" s="300"/>
      <c r="C186" s="17" t="s">
        <v>18</v>
      </c>
      <c r="D186" s="254">
        <v>7650.1934722471606</v>
      </c>
      <c r="E186" s="255">
        <v>42.776483508276243</v>
      </c>
      <c r="F186" s="254">
        <v>3237.9578784038154</v>
      </c>
      <c r="G186" s="255">
        <v>8.4759754117322927</v>
      </c>
      <c r="H186" s="254">
        <v>1819.2988805205534</v>
      </c>
      <c r="I186" s="255">
        <v>6.8785582397891858</v>
      </c>
      <c r="J186" s="254">
        <v>5450.1504865665274</v>
      </c>
      <c r="K186" s="255">
        <v>10.146137180102318</v>
      </c>
      <c r="L186" s="254">
        <v>1245.4392869628971</v>
      </c>
      <c r="M186" s="255">
        <v>12.093848908334426</v>
      </c>
      <c r="N186" s="254">
        <v>1069.6920326197778</v>
      </c>
      <c r="O186" s="255">
        <v>28.73860701942403</v>
      </c>
      <c r="P186" s="254">
        <v>369.38280193236716</v>
      </c>
      <c r="Q186" s="255">
        <v>64.14929585499965</v>
      </c>
      <c r="R186" s="254">
        <v>109.91624515835042</v>
      </c>
      <c r="S186" s="255">
        <v>86.610221829645752</v>
      </c>
      <c r="T186" s="254">
        <v>143.71929590017822</v>
      </c>
      <c r="U186" s="255">
        <v>88.715614753196434</v>
      </c>
      <c r="V186" s="254">
        <v>21095.750380311627</v>
      </c>
      <c r="W186" s="255">
        <v>13.958119940630379</v>
      </c>
    </row>
    <row r="187" spans="1:23" ht="21.6" customHeight="1" x14ac:dyDescent="0.15">
      <c r="A187" s="20"/>
      <c r="B187" s="31"/>
      <c r="C187" s="18" t="s">
        <v>58</v>
      </c>
      <c r="D187" s="244">
        <v>3279.1410454113225</v>
      </c>
      <c r="E187" s="245">
        <v>18.335500057509833</v>
      </c>
      <c r="F187" s="244">
        <v>6224.5600925298359</v>
      </c>
      <c r="G187" s="245">
        <v>16.293979191335609</v>
      </c>
      <c r="H187" s="244">
        <v>4003.2064816219831</v>
      </c>
      <c r="I187" s="245">
        <v>15.135659799812249</v>
      </c>
      <c r="J187" s="244">
        <v>12564.664861058722</v>
      </c>
      <c r="K187" s="245">
        <v>23.390696021427537</v>
      </c>
      <c r="L187" s="244">
        <v>3015.844125464278</v>
      </c>
      <c r="M187" s="245">
        <v>29.285380320220717</v>
      </c>
      <c r="N187" s="244">
        <v>1274.0086240576693</v>
      </c>
      <c r="O187" s="245">
        <v>34.227826392687234</v>
      </c>
      <c r="P187" s="244">
        <v>132.86637681159419</v>
      </c>
      <c r="Q187" s="245">
        <v>23.074394559466814</v>
      </c>
      <c r="R187" s="244">
        <v>10.631203007518797</v>
      </c>
      <c r="S187" s="245">
        <v>8.3770224271279918</v>
      </c>
      <c r="T187" s="244">
        <v>14.43511586452763</v>
      </c>
      <c r="U187" s="245">
        <v>8.9105653484738454</v>
      </c>
      <c r="V187" s="244">
        <v>30519.357925827451</v>
      </c>
      <c r="W187" s="245">
        <v>20.193302004431242</v>
      </c>
    </row>
    <row r="188" spans="1:23" ht="21.6" customHeight="1" x14ac:dyDescent="0.15">
      <c r="A188" s="20"/>
      <c r="B188" s="31"/>
      <c r="C188" s="18" t="s">
        <v>55</v>
      </c>
      <c r="D188" s="244">
        <v>6543.2605262632924</v>
      </c>
      <c r="E188" s="245">
        <v>36.587006198921635</v>
      </c>
      <c r="F188" s="244">
        <v>28617.425918036552</v>
      </c>
      <c r="G188" s="245">
        <v>74.911597845714084</v>
      </c>
      <c r="H188" s="244">
        <v>20626.334890408863</v>
      </c>
      <c r="I188" s="245">
        <v>77.985781960398555</v>
      </c>
      <c r="J188" s="244">
        <v>35600.772389520498</v>
      </c>
      <c r="K188" s="245">
        <v>66.275292998235798</v>
      </c>
      <c r="L188" s="244">
        <v>5993.5046859512477</v>
      </c>
      <c r="M188" s="245">
        <v>58.199978804304536</v>
      </c>
      <c r="N188" s="244">
        <v>1376.1089513530339</v>
      </c>
      <c r="O188" s="245">
        <v>36.97087868551386</v>
      </c>
      <c r="P188" s="244">
        <v>65.888212560386478</v>
      </c>
      <c r="Q188" s="245">
        <v>11.442553412833846</v>
      </c>
      <c r="R188" s="244">
        <v>6.3616427432216902</v>
      </c>
      <c r="S188" s="245">
        <v>5.0127557432262604</v>
      </c>
      <c r="T188" s="244">
        <v>1.4705882352941178</v>
      </c>
      <c r="U188" s="245">
        <v>0.90777051561365296</v>
      </c>
      <c r="V188" s="244">
        <v>98831.127805072407</v>
      </c>
      <c r="W188" s="245">
        <v>65.392162445116711</v>
      </c>
    </row>
    <row r="189" spans="1:23" ht="21.6" customHeight="1" x14ac:dyDescent="0.15">
      <c r="A189" s="20"/>
      <c r="B189" s="27"/>
      <c r="C189" s="21" t="s">
        <v>56</v>
      </c>
      <c r="D189" s="246">
        <v>411.51520737327189</v>
      </c>
      <c r="E189" s="247">
        <v>2.3010102352923769</v>
      </c>
      <c r="F189" s="246">
        <v>121.65204678362574</v>
      </c>
      <c r="G189" s="247">
        <v>0.31844755121805945</v>
      </c>
      <c r="H189" s="246"/>
      <c r="I189" s="247"/>
      <c r="J189" s="246">
        <v>100.91924301679259</v>
      </c>
      <c r="K189" s="247">
        <v>0.18787380023437117</v>
      </c>
      <c r="L189" s="246">
        <v>43.33366916414262</v>
      </c>
      <c r="M189" s="247">
        <v>0.42079196714026895</v>
      </c>
      <c r="N189" s="246">
        <v>2.3333333333333335</v>
      </c>
      <c r="O189" s="247">
        <v>6.2687902374818139E-2</v>
      </c>
      <c r="P189" s="246">
        <v>7.68</v>
      </c>
      <c r="Q189" s="247">
        <v>1.3337561726996781</v>
      </c>
      <c r="R189" s="246"/>
      <c r="S189" s="247"/>
      <c r="T189" s="246">
        <v>2.375</v>
      </c>
      <c r="U189" s="247">
        <v>1.4660493827160495</v>
      </c>
      <c r="V189" s="246">
        <v>689.80849967116615</v>
      </c>
      <c r="W189" s="247">
        <v>0.45641560982170648</v>
      </c>
    </row>
    <row r="190" spans="1:23" ht="21.6" customHeight="1" x14ac:dyDescent="0.15">
      <c r="A190" s="29"/>
      <c r="B190" s="32"/>
      <c r="C190" s="23"/>
      <c r="D190" s="248">
        <v>17884.110251295031</v>
      </c>
      <c r="E190" s="249">
        <v>100</v>
      </c>
      <c r="F190" s="248">
        <v>38201.595935753809</v>
      </c>
      <c r="G190" s="249">
        <v>100</v>
      </c>
      <c r="H190" s="248">
        <v>26448.840252551403</v>
      </c>
      <c r="I190" s="249">
        <v>100</v>
      </c>
      <c r="J190" s="248">
        <v>53716.506980162529</v>
      </c>
      <c r="K190" s="249">
        <v>100</v>
      </c>
      <c r="L190" s="248">
        <v>10298.121767542571</v>
      </c>
      <c r="M190" s="249">
        <v>100</v>
      </c>
      <c r="N190" s="248">
        <v>3722.1429413638166</v>
      </c>
      <c r="O190" s="249">
        <v>100</v>
      </c>
      <c r="P190" s="248">
        <v>575.81739130434789</v>
      </c>
      <c r="Q190" s="249">
        <v>100</v>
      </c>
      <c r="R190" s="248">
        <v>126.90909090909091</v>
      </c>
      <c r="S190" s="249">
        <v>100</v>
      </c>
      <c r="T190" s="248">
        <v>162</v>
      </c>
      <c r="U190" s="249">
        <v>100</v>
      </c>
      <c r="V190" s="248">
        <v>151136.04461088259</v>
      </c>
      <c r="W190" s="249">
        <v>100</v>
      </c>
    </row>
    <row r="191" spans="1:23" ht="21.6" customHeight="1" x14ac:dyDescent="0.15">
      <c r="A191" s="2"/>
      <c r="B191" s="7"/>
      <c r="C191" s="2"/>
      <c r="D191" s="3"/>
      <c r="E191" s="4"/>
      <c r="F191" s="3"/>
      <c r="G191" s="4"/>
      <c r="H191" s="3"/>
      <c r="I191" s="4"/>
      <c r="J191" s="3"/>
      <c r="K191" s="4"/>
      <c r="L191" s="3"/>
      <c r="M191" s="3"/>
      <c r="N191" s="4"/>
      <c r="O191" s="130" t="s">
        <v>65</v>
      </c>
      <c r="P191" s="193" t="s">
        <v>66</v>
      </c>
      <c r="Q191" s="4"/>
      <c r="R191" s="4"/>
      <c r="S191" s="4"/>
      <c r="T191" s="5"/>
      <c r="U191" s="3"/>
      <c r="V191" s="4"/>
      <c r="W191" s="3"/>
    </row>
    <row r="192" spans="1:23" ht="21.6" customHeight="1" x14ac:dyDescent="0.15">
      <c r="A192" s="2"/>
      <c r="B192" s="7"/>
      <c r="C192" s="2"/>
      <c r="D192" s="3"/>
      <c r="E192" s="4"/>
      <c r="F192" s="3"/>
      <c r="G192" s="4"/>
      <c r="H192" s="3"/>
      <c r="I192" s="4"/>
      <c r="J192" s="3"/>
      <c r="K192" s="4"/>
      <c r="L192" s="3"/>
      <c r="M192" s="3"/>
      <c r="N192" s="4"/>
      <c r="O192" s="4"/>
      <c r="P192" s="3" t="s">
        <v>212</v>
      </c>
      <c r="Q192" s="4"/>
      <c r="R192" s="4"/>
      <c r="S192" s="4"/>
      <c r="T192" s="5"/>
      <c r="U192" s="3"/>
      <c r="V192" s="4"/>
      <c r="W192" s="3"/>
    </row>
  </sheetData>
  <mergeCells count="4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B71:B72"/>
    <mergeCell ref="B76:B77"/>
    <mergeCell ref="B81:B83"/>
    <mergeCell ref="B86:B88"/>
    <mergeCell ref="B21:B22"/>
    <mergeCell ref="B121:B123"/>
    <mergeCell ref="B126:B128"/>
    <mergeCell ref="B131:B133"/>
    <mergeCell ref="B136:B138"/>
    <mergeCell ref="A6:A8"/>
    <mergeCell ref="B6:B8"/>
    <mergeCell ref="B11:B12"/>
    <mergeCell ref="B16:B17"/>
    <mergeCell ref="B91:B92"/>
    <mergeCell ref="B26:B27"/>
    <mergeCell ref="B31:B32"/>
    <mergeCell ref="B41:B42"/>
    <mergeCell ref="B46:B47"/>
    <mergeCell ref="B56:B57"/>
    <mergeCell ref="B61:B63"/>
    <mergeCell ref="B66:B68"/>
    <mergeCell ref="B96:B98"/>
    <mergeCell ref="B101:B103"/>
    <mergeCell ref="B106:B107"/>
    <mergeCell ref="B111:B113"/>
    <mergeCell ref="B116:B118"/>
    <mergeCell ref="A146:A148"/>
    <mergeCell ref="B146:B148"/>
    <mergeCell ref="A186:B186"/>
    <mergeCell ref="B156:B157"/>
    <mergeCell ref="B161:B162"/>
    <mergeCell ref="B166:B167"/>
    <mergeCell ref="B171:B172"/>
    <mergeCell ref="A176:A178"/>
    <mergeCell ref="B176:B177"/>
    <mergeCell ref="B151:B152"/>
  </mergeCells>
  <phoneticPr fontId="3"/>
  <pageMargins left="0.59055118110236227" right="0.59055118110236227" top="0.98425196850393704" bottom="0.98425196850393704" header="0.51181102362204722" footer="0.51181102362204722"/>
  <pageSetup paperSize="9" scale="53" fitToHeight="0" orientation="portrait" horizontalDpi="1200" verticalDpi="1200" r:id="rId1"/>
  <headerFooter alignWithMargins="0"/>
  <rowBreaks count="3" manualBreakCount="3">
    <brk id="60" max="22" man="1"/>
    <brk id="120" max="22" man="1"/>
    <brk id="175" max="2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Y102"/>
  <sheetViews>
    <sheetView view="pageBreakPreview" zoomScale="60" zoomScaleNormal="85" workbookViewId="0"/>
  </sheetViews>
  <sheetFormatPr defaultColWidth="9" defaultRowHeight="13.5" x14ac:dyDescent="0.15"/>
  <cols>
    <col min="1" max="1" width="4.375" style="6" customWidth="1"/>
    <col min="2" max="2" width="18.625" style="6" customWidth="1"/>
    <col min="3" max="3" width="9.25" style="38" customWidth="1"/>
    <col min="4" max="5" width="8.125" style="39" customWidth="1"/>
    <col min="6" max="6" width="10" style="39" customWidth="1"/>
    <col min="7" max="7" width="8.125" style="38" customWidth="1"/>
    <col min="8" max="8" width="8.125" style="6" customWidth="1"/>
    <col min="9" max="9" width="9" style="6" customWidth="1"/>
    <col min="10" max="11" width="8.125" style="6" customWidth="1"/>
    <col min="12" max="12" width="9.5" style="6" customWidth="1"/>
    <col min="13" max="20" width="8.125" style="6" customWidth="1"/>
    <col min="21" max="21" width="10" style="6" customWidth="1"/>
    <col min="22" max="16384" width="9" style="6"/>
  </cols>
  <sheetData>
    <row r="1" spans="1:22" ht="16.5" customHeight="1" x14ac:dyDescent="0.15">
      <c r="A1" s="1" t="s">
        <v>213</v>
      </c>
      <c r="B1" s="2"/>
      <c r="C1" s="3"/>
      <c r="D1" s="4"/>
      <c r="E1" s="4"/>
      <c r="F1" s="4"/>
      <c r="G1" s="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7.25" customHeight="1" x14ac:dyDescent="0.15">
      <c r="A2" s="7"/>
      <c r="B2" s="2"/>
      <c r="C2" s="3"/>
      <c r="D2" s="4"/>
      <c r="E2" s="3"/>
      <c r="F2" s="4"/>
      <c r="G2" s="3"/>
      <c r="H2" s="4"/>
      <c r="I2" s="3"/>
      <c r="J2" s="4"/>
      <c r="K2" s="3"/>
      <c r="L2" s="4"/>
      <c r="M2" s="3"/>
      <c r="N2" s="4"/>
      <c r="O2" s="3"/>
      <c r="P2" s="4"/>
      <c r="Q2" s="3"/>
      <c r="R2" s="4"/>
      <c r="S2" s="3"/>
      <c r="T2" s="4"/>
      <c r="U2" s="4"/>
      <c r="V2" s="4"/>
    </row>
    <row r="3" spans="1:22" ht="17.25" customHeight="1" x14ac:dyDescent="0.15">
      <c r="A3" s="7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 t="s">
        <v>1</v>
      </c>
    </row>
    <row r="4" spans="1:22" ht="21" customHeight="1" x14ac:dyDescent="0.15">
      <c r="A4" s="121"/>
      <c r="B4" s="13" t="s">
        <v>2</v>
      </c>
      <c r="C4" s="306" t="s">
        <v>162</v>
      </c>
      <c r="D4" s="307"/>
      <c r="E4" s="310" t="s">
        <v>214</v>
      </c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2"/>
      <c r="U4" s="306" t="s">
        <v>106</v>
      </c>
      <c r="V4" s="307"/>
    </row>
    <row r="5" spans="1:22" ht="36" customHeight="1" x14ac:dyDescent="0.15">
      <c r="A5" s="122" t="s">
        <v>69</v>
      </c>
      <c r="B5" s="16" t="s">
        <v>7</v>
      </c>
      <c r="C5" s="313"/>
      <c r="D5" s="314"/>
      <c r="E5" s="369" t="s">
        <v>107</v>
      </c>
      <c r="F5" s="316"/>
      <c r="G5" s="315" t="s">
        <v>177</v>
      </c>
      <c r="H5" s="316"/>
      <c r="I5" s="315" t="s">
        <v>109</v>
      </c>
      <c r="J5" s="316"/>
      <c r="K5" s="315" t="s">
        <v>187</v>
      </c>
      <c r="L5" s="316"/>
      <c r="M5" s="315" t="s">
        <v>215</v>
      </c>
      <c r="N5" s="316"/>
      <c r="O5" s="315" t="s">
        <v>216</v>
      </c>
      <c r="P5" s="316"/>
      <c r="Q5" s="315" t="s">
        <v>217</v>
      </c>
      <c r="R5" s="316"/>
      <c r="S5" s="370" t="s">
        <v>133</v>
      </c>
      <c r="T5" s="371"/>
      <c r="U5" s="313"/>
      <c r="V5" s="314"/>
    </row>
    <row r="6" spans="1:22" ht="24.95" customHeight="1" x14ac:dyDescent="0.15">
      <c r="A6" s="361" t="s">
        <v>75</v>
      </c>
      <c r="B6" s="123" t="s">
        <v>18</v>
      </c>
      <c r="C6" s="177">
        <f>IF('4-1-9'!D186&lt;&gt;"",'4-1-9'!D186,"")</f>
        <v>7650.1934722471606</v>
      </c>
      <c r="D6" s="191">
        <f>IF('4-1-9'!E186&lt;&gt;"",'4-1-9'!E186,"")</f>
        <v>42.776483508276243</v>
      </c>
      <c r="E6" s="177">
        <f>IF('4-1-9'!F186&lt;&gt;"",'4-1-9'!F186,"")</f>
        <v>3237.9578784038154</v>
      </c>
      <c r="F6" s="191">
        <f>IF('4-1-9'!G186&lt;&gt;"",'4-1-9'!G186,"")</f>
        <v>8.4759754117322927</v>
      </c>
      <c r="G6" s="277">
        <f>IF('4-1-9'!H186&lt;&gt;"",'4-1-9'!H186,"")</f>
        <v>1819.2988805205534</v>
      </c>
      <c r="H6" s="191">
        <f>IF('4-1-9'!I186&lt;&gt;"",'4-1-9'!I186,"")</f>
        <v>6.8785582397891858</v>
      </c>
      <c r="I6" s="277">
        <f>IF('4-1-9'!J186&lt;&gt;"",'4-1-9'!J186,"")</f>
        <v>5450.1504865665274</v>
      </c>
      <c r="J6" s="191">
        <f>IF('4-1-9'!K186&lt;&gt;"",'4-1-9'!K186,"")</f>
        <v>10.146137180102318</v>
      </c>
      <c r="K6" s="277">
        <f>IF('4-1-9'!L186&lt;&gt;"",'4-1-9'!L186,"")</f>
        <v>1245.4392869628971</v>
      </c>
      <c r="L6" s="191">
        <f>IF('4-1-9'!M186&lt;&gt;"",'4-1-9'!M186,"")</f>
        <v>12.093848908334426</v>
      </c>
      <c r="M6" s="277">
        <f>IF('4-1-9'!N186&lt;&gt;"",'4-1-9'!N186,"")</f>
        <v>1069.6920326197778</v>
      </c>
      <c r="N6" s="191">
        <f>IF('4-1-9'!O186&lt;&gt;"",'4-1-9'!O186,"")</f>
        <v>28.73860701942403</v>
      </c>
      <c r="O6" s="277">
        <f>IF('4-1-9'!P186&lt;&gt;"",'4-1-9'!P186,"")</f>
        <v>369.38280193236716</v>
      </c>
      <c r="P6" s="191">
        <f>IF('4-1-9'!Q186&lt;&gt;"",'4-1-9'!Q186,"")</f>
        <v>64.14929585499965</v>
      </c>
      <c r="Q6" s="277">
        <f>IF('4-1-9'!R186&lt;&gt;"",'4-1-9'!R186,"")</f>
        <v>109.91624515835042</v>
      </c>
      <c r="R6" s="191">
        <f>IF('4-1-9'!S186&lt;&gt;"",'4-1-9'!S186,"")</f>
        <v>86.610221829645752</v>
      </c>
      <c r="S6" s="277">
        <f>IF('4-1-9'!T186&lt;&gt;"",'4-1-9'!T186,"")</f>
        <v>143.71929590017822</v>
      </c>
      <c r="T6" s="191">
        <f>IF('4-1-9'!U186&lt;&gt;"",'4-1-9'!U186,"")</f>
        <v>88.715614753196434</v>
      </c>
      <c r="U6" s="277">
        <f>IF('4-1-9'!V186&lt;&gt;"",'4-1-9'!V186,"")</f>
        <v>21095.750380311627</v>
      </c>
      <c r="V6" s="178">
        <f>IF('4-1-9'!W186&lt;&gt;"",'4-1-9'!W186,"")</f>
        <v>13.958119940630379</v>
      </c>
    </row>
    <row r="7" spans="1:22" ht="24.95" customHeight="1" x14ac:dyDescent="0.15">
      <c r="A7" s="362"/>
      <c r="B7" s="124" t="s">
        <v>145</v>
      </c>
      <c r="C7" s="151">
        <f>IF('4-1-9'!D187&lt;&gt;"",'4-1-9'!D187,"")</f>
        <v>3279.1410454113225</v>
      </c>
      <c r="D7" s="186">
        <f>IF('4-1-9'!E187&lt;&gt;"",'4-1-9'!E187,"")</f>
        <v>18.335500057509833</v>
      </c>
      <c r="E7" s="151">
        <f>IF('4-1-9'!F187&lt;&gt;"",'4-1-9'!F187,"")</f>
        <v>6224.5600925298359</v>
      </c>
      <c r="F7" s="186">
        <f>IF('4-1-9'!G187&lt;&gt;"",'4-1-9'!G187,"")</f>
        <v>16.293979191335609</v>
      </c>
      <c r="G7" s="278">
        <f>IF('4-1-9'!H187&lt;&gt;"",'4-1-9'!H187,"")</f>
        <v>4003.2064816219831</v>
      </c>
      <c r="H7" s="186">
        <f>IF('4-1-9'!I187&lt;&gt;"",'4-1-9'!I187,"")</f>
        <v>15.135659799812249</v>
      </c>
      <c r="I7" s="278">
        <f>IF('4-1-9'!J187&lt;&gt;"",'4-1-9'!J187,"")</f>
        <v>12564.664861058722</v>
      </c>
      <c r="J7" s="186">
        <f>IF('4-1-9'!K187&lt;&gt;"",'4-1-9'!K187,"")</f>
        <v>23.390696021427537</v>
      </c>
      <c r="K7" s="278">
        <f>IF('4-1-9'!L187&lt;&gt;"",'4-1-9'!L187,"")</f>
        <v>3015.844125464278</v>
      </c>
      <c r="L7" s="186">
        <f>IF('4-1-9'!M187&lt;&gt;"",'4-1-9'!M187,"")</f>
        <v>29.285380320220717</v>
      </c>
      <c r="M7" s="278">
        <f>IF('4-1-9'!N187&lt;&gt;"",'4-1-9'!N187,"")</f>
        <v>1274.0086240576693</v>
      </c>
      <c r="N7" s="186">
        <f>IF('4-1-9'!O187&lt;&gt;"",'4-1-9'!O187,"")</f>
        <v>34.227826392687234</v>
      </c>
      <c r="O7" s="278">
        <f>IF('4-1-9'!P187&lt;&gt;"",'4-1-9'!P187,"")</f>
        <v>132.86637681159419</v>
      </c>
      <c r="P7" s="186">
        <f>IF('4-1-9'!Q187&lt;&gt;"",'4-1-9'!Q187,"")</f>
        <v>23.074394559466814</v>
      </c>
      <c r="Q7" s="278">
        <f>IF('4-1-9'!R187&lt;&gt;"",'4-1-9'!R187,"")</f>
        <v>10.631203007518797</v>
      </c>
      <c r="R7" s="186">
        <f>IF('4-1-9'!S187&lt;&gt;"",'4-1-9'!S187,"")</f>
        <v>8.3770224271279918</v>
      </c>
      <c r="S7" s="278">
        <f>IF('4-1-9'!T187&lt;&gt;"",'4-1-9'!T187,"")</f>
        <v>14.43511586452763</v>
      </c>
      <c r="T7" s="186">
        <f>IF('4-1-9'!U187&lt;&gt;"",'4-1-9'!U187,"")</f>
        <v>8.9105653484738454</v>
      </c>
      <c r="U7" s="278">
        <f>IF('4-1-9'!V187&lt;&gt;"",'4-1-9'!V187,"")</f>
        <v>30519.357925827451</v>
      </c>
      <c r="V7" s="152">
        <f>IF('4-1-9'!W187&lt;&gt;"",'4-1-9'!W187,"")</f>
        <v>20.193302004431242</v>
      </c>
    </row>
    <row r="8" spans="1:22" ht="24.95" customHeight="1" x14ac:dyDescent="0.15">
      <c r="A8" s="362"/>
      <c r="B8" s="124" t="s">
        <v>122</v>
      </c>
      <c r="C8" s="151">
        <f>IF('4-1-9'!D188&lt;&gt;"",'4-1-9'!D188,"")</f>
        <v>6543.2605262632924</v>
      </c>
      <c r="D8" s="186">
        <f>IF('4-1-9'!E188&lt;&gt;"",'4-1-9'!E188,"")</f>
        <v>36.587006198921635</v>
      </c>
      <c r="E8" s="151">
        <f>IF('4-1-9'!F188&lt;&gt;"",'4-1-9'!F188,"")</f>
        <v>28617.425918036552</v>
      </c>
      <c r="F8" s="186">
        <f>IF('4-1-9'!G188&lt;&gt;"",'4-1-9'!G188,"")</f>
        <v>74.911597845714084</v>
      </c>
      <c r="G8" s="278">
        <f>IF('4-1-9'!H188&lt;&gt;"",'4-1-9'!H188,"")</f>
        <v>20626.334890408863</v>
      </c>
      <c r="H8" s="186">
        <f>IF('4-1-9'!I188&lt;&gt;"",'4-1-9'!I188,"")</f>
        <v>77.985781960398555</v>
      </c>
      <c r="I8" s="278">
        <f>IF('4-1-9'!J188&lt;&gt;"",'4-1-9'!J188,"")</f>
        <v>35600.772389520498</v>
      </c>
      <c r="J8" s="186">
        <f>IF('4-1-9'!K188&lt;&gt;"",'4-1-9'!K188,"")</f>
        <v>66.275292998235798</v>
      </c>
      <c r="K8" s="278">
        <f>IF('4-1-9'!L188&lt;&gt;"",'4-1-9'!L188,"")</f>
        <v>5993.5046859512477</v>
      </c>
      <c r="L8" s="186">
        <f>IF('4-1-9'!M188&lt;&gt;"",'4-1-9'!M188,"")</f>
        <v>58.199978804304536</v>
      </c>
      <c r="M8" s="278">
        <f>IF('4-1-9'!N188&lt;&gt;"",'4-1-9'!N188,"")</f>
        <v>1376.1089513530339</v>
      </c>
      <c r="N8" s="186">
        <f>IF('4-1-9'!O188&lt;&gt;"",'4-1-9'!O188,"")</f>
        <v>36.97087868551386</v>
      </c>
      <c r="O8" s="278">
        <f>IF('4-1-9'!P188&lt;&gt;"",'4-1-9'!P188,"")</f>
        <v>65.888212560386478</v>
      </c>
      <c r="P8" s="186">
        <f>IF('4-1-9'!Q188&lt;&gt;"",'4-1-9'!Q188,"")</f>
        <v>11.442553412833846</v>
      </c>
      <c r="Q8" s="278">
        <f>IF('4-1-9'!R188&lt;&gt;"",'4-1-9'!R188,"")</f>
        <v>6.3616427432216902</v>
      </c>
      <c r="R8" s="186">
        <f>IF('4-1-9'!S188&lt;&gt;"",'4-1-9'!S188,"")</f>
        <v>5.0127557432262604</v>
      </c>
      <c r="S8" s="278">
        <f>IF('4-1-9'!T188&lt;&gt;"",'4-1-9'!T188,"")</f>
        <v>1.4705882352941178</v>
      </c>
      <c r="T8" s="186">
        <f>IF('4-1-9'!U188&lt;&gt;"",'4-1-9'!U188,"")</f>
        <v>0.90777051561365296</v>
      </c>
      <c r="U8" s="278">
        <f>IF('4-1-9'!V188&lt;&gt;"",'4-1-9'!V188,"")</f>
        <v>98831.127805072407</v>
      </c>
      <c r="V8" s="152">
        <f>IF('4-1-9'!W188&lt;&gt;"",'4-1-9'!W188,"")</f>
        <v>65.392162445116711</v>
      </c>
    </row>
    <row r="9" spans="1:22" ht="24.95" customHeight="1" x14ac:dyDescent="0.15">
      <c r="A9" s="362"/>
      <c r="B9" s="125" t="s">
        <v>76</v>
      </c>
      <c r="C9" s="156">
        <f>IF('4-1-9'!D189&lt;&gt;"",'4-1-9'!D189,"")</f>
        <v>411.51520737327189</v>
      </c>
      <c r="D9" s="187">
        <f>IF('4-1-9'!E189&lt;&gt;"",'4-1-9'!E189,"")</f>
        <v>2.3010102352923769</v>
      </c>
      <c r="E9" s="156">
        <f>IF('4-1-9'!F189&lt;&gt;"",'4-1-9'!F189,"")</f>
        <v>121.65204678362574</v>
      </c>
      <c r="F9" s="187">
        <f>IF('4-1-9'!G189&lt;&gt;"",'4-1-9'!G189,"")</f>
        <v>0.31844755121805945</v>
      </c>
      <c r="G9" s="279" t="str">
        <f>IF('4-1-9'!H189&lt;&gt;"",'4-1-9'!H189,"")</f>
        <v/>
      </c>
      <c r="H9" s="187" t="str">
        <f>IF('4-1-9'!I189&lt;&gt;"",'4-1-9'!I189,"")</f>
        <v/>
      </c>
      <c r="I9" s="279">
        <f>IF('4-1-9'!J189&lt;&gt;"",'4-1-9'!J189,"")</f>
        <v>100.91924301679259</v>
      </c>
      <c r="J9" s="187">
        <f>IF('4-1-9'!K189&lt;&gt;"",'4-1-9'!K189,"")</f>
        <v>0.18787380023437117</v>
      </c>
      <c r="K9" s="279">
        <f>IF('4-1-9'!L189&lt;&gt;"",'4-1-9'!L189,"")</f>
        <v>43.33366916414262</v>
      </c>
      <c r="L9" s="187">
        <f>IF('4-1-9'!M189&lt;&gt;"",'4-1-9'!M189,"")</f>
        <v>0.42079196714026895</v>
      </c>
      <c r="M9" s="279">
        <f>IF('4-1-9'!N189&lt;&gt;"",'4-1-9'!N189,"")</f>
        <v>2.3333333333333335</v>
      </c>
      <c r="N9" s="187">
        <f>IF('4-1-9'!O189&lt;&gt;"",'4-1-9'!O189,"")</f>
        <v>6.2687902374818139E-2</v>
      </c>
      <c r="O9" s="279">
        <f>IF('4-1-9'!P189&lt;&gt;"",'4-1-9'!P189,"")</f>
        <v>7.68</v>
      </c>
      <c r="P9" s="187">
        <f>IF('4-1-9'!Q189&lt;&gt;"",'4-1-9'!Q189,"")</f>
        <v>1.3337561726996781</v>
      </c>
      <c r="Q9" s="279" t="str">
        <f>IF('4-1-9'!R189&lt;&gt;"",'4-1-9'!R189,"")</f>
        <v/>
      </c>
      <c r="R9" s="187" t="str">
        <f>IF('4-1-9'!S189&lt;&gt;"",'4-1-9'!S189,"")</f>
        <v/>
      </c>
      <c r="S9" s="279">
        <f>IF('4-1-9'!T189&lt;&gt;"",'4-1-9'!T189,"")</f>
        <v>2.375</v>
      </c>
      <c r="T9" s="187">
        <f>IF('4-1-9'!U189&lt;&gt;"",'4-1-9'!U189,"")</f>
        <v>1.4660493827160495</v>
      </c>
      <c r="U9" s="279">
        <f>IF('4-1-9'!V189&lt;&gt;"",'4-1-9'!V189,"")</f>
        <v>689.80849967116615</v>
      </c>
      <c r="V9" s="157">
        <f>IF('4-1-9'!W189&lt;&gt;"",'4-1-9'!W189,"")</f>
        <v>0.45641560982170648</v>
      </c>
    </row>
    <row r="10" spans="1:22" ht="24.95" customHeight="1" x14ac:dyDescent="0.15">
      <c r="A10" s="363"/>
      <c r="B10" s="126"/>
      <c r="C10" s="162">
        <f>IF('4-1-9'!D190&lt;&gt;"",'4-1-9'!D190,"")</f>
        <v>17884.110251295031</v>
      </c>
      <c r="D10" s="188">
        <f>IF('4-1-9'!E190&lt;&gt;"",'4-1-9'!E190,"")</f>
        <v>100</v>
      </c>
      <c r="E10" s="162">
        <f>IF('4-1-9'!F190&lt;&gt;"",'4-1-9'!F190,"")</f>
        <v>38201.595935753809</v>
      </c>
      <c r="F10" s="188">
        <f>IF('4-1-9'!G190&lt;&gt;"",'4-1-9'!G190,"")</f>
        <v>100</v>
      </c>
      <c r="G10" s="280">
        <f>IF('4-1-9'!H190&lt;&gt;"",'4-1-9'!H190,"")</f>
        <v>26448.840252551403</v>
      </c>
      <c r="H10" s="188">
        <f>IF('4-1-9'!I190&lt;&gt;"",'4-1-9'!I190,"")</f>
        <v>100</v>
      </c>
      <c r="I10" s="280">
        <f>IF('4-1-9'!J190&lt;&gt;"",'4-1-9'!J190,"")</f>
        <v>53716.506980162529</v>
      </c>
      <c r="J10" s="188">
        <f>IF('4-1-9'!K190&lt;&gt;"",'4-1-9'!K190,"")</f>
        <v>100</v>
      </c>
      <c r="K10" s="280">
        <f>IF('4-1-9'!L190&lt;&gt;"",'4-1-9'!L190,"")</f>
        <v>10298.121767542571</v>
      </c>
      <c r="L10" s="188">
        <f>IF('4-1-9'!M190&lt;&gt;"",'4-1-9'!M190,"")</f>
        <v>100</v>
      </c>
      <c r="M10" s="280">
        <f>IF('4-1-9'!N190&lt;&gt;"",'4-1-9'!N190,"")</f>
        <v>3722.1429413638166</v>
      </c>
      <c r="N10" s="188">
        <f>IF('4-1-9'!O190&lt;&gt;"",'4-1-9'!O190,"")</f>
        <v>100</v>
      </c>
      <c r="O10" s="280">
        <f>IF('4-1-9'!P190&lt;&gt;"",'4-1-9'!P190,"")</f>
        <v>575.81739130434789</v>
      </c>
      <c r="P10" s="188">
        <f>IF('4-1-9'!Q190&lt;&gt;"",'4-1-9'!Q190,"")</f>
        <v>100</v>
      </c>
      <c r="Q10" s="280">
        <f>IF('4-1-9'!R190&lt;&gt;"",'4-1-9'!R190,"")</f>
        <v>126.90909090909091</v>
      </c>
      <c r="R10" s="188">
        <f>IF('4-1-9'!S190&lt;&gt;"",'4-1-9'!S190,"")</f>
        <v>100</v>
      </c>
      <c r="S10" s="280">
        <f>IF('4-1-9'!T190&lt;&gt;"",'4-1-9'!T190,"")</f>
        <v>162</v>
      </c>
      <c r="T10" s="188">
        <f>IF('4-1-9'!U190&lt;&gt;"",'4-1-9'!U190,"")</f>
        <v>100</v>
      </c>
      <c r="U10" s="280">
        <f>IF('4-1-9'!V190&lt;&gt;"",'4-1-9'!V190,"")</f>
        <v>151136.04461088259</v>
      </c>
      <c r="V10" s="163">
        <f>IF('4-1-9'!W190&lt;&gt;"",'4-1-9'!W190,"")</f>
        <v>100</v>
      </c>
    </row>
    <row r="11" spans="1:22" ht="24.95" customHeight="1" x14ac:dyDescent="0.15">
      <c r="A11" s="361" t="s">
        <v>77</v>
      </c>
      <c r="B11" s="123" t="s">
        <v>18</v>
      </c>
      <c r="C11" s="177"/>
      <c r="D11" s="281">
        <f>IF(AND(ISNUMBER(D6),ISNUMBER(D16)),D6-D16,"")</f>
        <v>-1.836286286944997</v>
      </c>
      <c r="E11" s="177"/>
      <c r="F11" s="281">
        <f>IF(AND(ISNUMBER(F6),ISNUMBER(F16)),F6-F16,"")</f>
        <v>0.48523217435215216</v>
      </c>
      <c r="G11" s="177"/>
      <c r="H11" s="281">
        <f>IF(AND(ISNUMBER(H6),ISNUMBER(H16)),H6-H16,"")</f>
        <v>-0.4461646561870749</v>
      </c>
      <c r="I11" s="177"/>
      <c r="J11" s="281">
        <f>IF(AND(ISNUMBER(J6),ISNUMBER(J16)),J6-J16,"")</f>
        <v>-0.35166093587361402</v>
      </c>
      <c r="K11" s="177"/>
      <c r="L11" s="281">
        <f>IF(AND(ISNUMBER(L6),ISNUMBER(L16)),L6-L16,"")</f>
        <v>-3.7109118421827354</v>
      </c>
      <c r="M11" s="177"/>
      <c r="N11" s="281">
        <f>IF(AND(ISNUMBER(N6),ISNUMBER(N16)),N6-N16,"")</f>
        <v>2.8374138222666616</v>
      </c>
      <c r="O11" s="177"/>
      <c r="P11" s="281">
        <f>IF(AND(ISNUMBER(P6),ISNUMBER(P16)),P6-P16,"")</f>
        <v>5.6288977542877632</v>
      </c>
      <c r="Q11" s="177"/>
      <c r="R11" s="281">
        <f>IF(AND(ISNUMBER(R6),ISNUMBER(R16)),R6-R16,"")</f>
        <v>5.9144221408788411</v>
      </c>
      <c r="S11" s="177"/>
      <c r="T11" s="281">
        <f>IF(AND(ISNUMBER(T6),ISNUMBER(T16)),T6-T16,"")</f>
        <v>-8.139714995340654</v>
      </c>
      <c r="U11" s="177"/>
      <c r="V11" s="295">
        <f>IF(AND(ISNUMBER(V6),ISNUMBER(V16)),V6-V16,"")</f>
        <v>-1.7163403751318658</v>
      </c>
    </row>
    <row r="12" spans="1:22" ht="24.95" customHeight="1" x14ac:dyDescent="0.15">
      <c r="A12" s="362"/>
      <c r="B12" s="124" t="s">
        <v>115</v>
      </c>
      <c r="C12" s="151"/>
      <c r="D12" s="283">
        <f>IF(AND(ISNUMBER(D7),ISNUMBER(D17)),D7-D17,"")</f>
        <v>-1.5084058363220052</v>
      </c>
      <c r="E12" s="151"/>
      <c r="F12" s="283">
        <f>IF(AND(ISNUMBER(F7),ISNUMBER(F17)),F7-F17,"")</f>
        <v>-0.66816423991226159</v>
      </c>
      <c r="G12" s="151"/>
      <c r="H12" s="283">
        <f>IF(AND(ISNUMBER(H7),ISNUMBER(H17)),H7-H17,"")</f>
        <v>-2.0867006067138227</v>
      </c>
      <c r="I12" s="151"/>
      <c r="J12" s="283">
        <f>IF(AND(ISNUMBER(J7),ISNUMBER(J17)),J7-J17,"")</f>
        <v>-1.6169777854308514</v>
      </c>
      <c r="K12" s="151"/>
      <c r="L12" s="283">
        <f>IF(AND(ISNUMBER(L7),ISNUMBER(L17)),L7-L17,"")</f>
        <v>-2.5310699922432711</v>
      </c>
      <c r="M12" s="151"/>
      <c r="N12" s="283">
        <f>IF(AND(ISNUMBER(N7),ISNUMBER(N17)),N7-N17,"")</f>
        <v>-1.2521397654866249</v>
      </c>
      <c r="O12" s="151"/>
      <c r="P12" s="283">
        <f>IF(AND(ISNUMBER(P7),ISNUMBER(P17)),P7-P17,"")</f>
        <v>-6.3839465520518424</v>
      </c>
      <c r="Q12" s="151"/>
      <c r="R12" s="283">
        <f>IF(AND(ISNUMBER(R7),ISNUMBER(R17)),R7-R17,"")</f>
        <v>-0.60919916283240561</v>
      </c>
      <c r="S12" s="151"/>
      <c r="T12" s="283">
        <f>IF(AND(ISNUMBER(T7),ISNUMBER(T17)),T7-T17,"")</f>
        <v>6.6950426535505496</v>
      </c>
      <c r="U12" s="151"/>
      <c r="V12" s="284">
        <f>IF(AND(ISNUMBER(V7),ISNUMBER(V17)),V7-V17,"")</f>
        <v>-1.5801386032702531</v>
      </c>
    </row>
    <row r="13" spans="1:22" ht="24.95" customHeight="1" x14ac:dyDescent="0.15">
      <c r="A13" s="362"/>
      <c r="B13" s="124" t="s">
        <v>134</v>
      </c>
      <c r="C13" s="151"/>
      <c r="D13" s="283">
        <f>IF(AND(ISNUMBER(D8),ISNUMBER(D18)),D8-D18,"")</f>
        <v>2.4987010093967044</v>
      </c>
      <c r="E13" s="151"/>
      <c r="F13" s="283">
        <f>IF(AND(ISNUMBER(F8),ISNUMBER(F18)),F8-F18,"")</f>
        <v>3.3102799739083366E-2</v>
      </c>
      <c r="G13" s="151"/>
      <c r="H13" s="283">
        <f>IF(AND(ISNUMBER(H8),ISNUMBER(H18)),H8-H18,"")</f>
        <v>2.7800232381240164</v>
      </c>
      <c r="I13" s="151"/>
      <c r="J13" s="283">
        <f>IF(AND(ISNUMBER(J8),ISNUMBER(J18)),J8-J18,"")</f>
        <v>1.8955598625470031</v>
      </c>
      <c r="K13" s="151"/>
      <c r="L13" s="283">
        <f>IF(AND(ISNUMBER(L8),ISNUMBER(L18)),L8-L18,"")</f>
        <v>5.8211898672856819</v>
      </c>
      <c r="M13" s="151"/>
      <c r="N13" s="283">
        <f>IF(AND(ISNUMBER(N8),ISNUMBER(N18)),N8-N18,"")</f>
        <v>-1.3285680472081793</v>
      </c>
      <c r="O13" s="151"/>
      <c r="P13" s="283">
        <f>IF(AND(ISNUMBER(P8),ISNUMBER(P18)),P8-P18,"")</f>
        <v>-0.57870737493561641</v>
      </c>
      <c r="Q13" s="151"/>
      <c r="R13" s="283">
        <f>IF(AND(ISNUMBER(R8),ISNUMBER(R18)),R8-R18,"")</f>
        <v>-5.3052229780464595</v>
      </c>
      <c r="S13" s="151"/>
      <c r="T13" s="283">
        <f>IF(AND(ISNUMBER(T8),ISNUMBER(T18)),T8-T18,"")</f>
        <v>-2.1377040925964153E-2</v>
      </c>
      <c r="U13" s="151"/>
      <c r="V13" s="284">
        <f>IF(AND(ISNUMBER(V8),ISNUMBER(V18)),V8-V18,"")</f>
        <v>3.1899341498925793</v>
      </c>
    </row>
    <row r="14" spans="1:22" ht="24.95" customHeight="1" x14ac:dyDescent="0.15">
      <c r="A14" s="362"/>
      <c r="B14" s="125" t="s">
        <v>76</v>
      </c>
      <c r="C14" s="156"/>
      <c r="D14" s="285">
        <f>IF(AND(ISNUMBER(D9),ISNUMBER(D19)),D9-D19,"")</f>
        <v>0.84599111387038683</v>
      </c>
      <c r="E14" s="156"/>
      <c r="F14" s="285">
        <f>IF(AND(ISNUMBER(F9),ISNUMBER(F19)),F9-F19,"")</f>
        <v>0.14982926582100758</v>
      </c>
      <c r="G14" s="156"/>
      <c r="H14" s="285" t="str">
        <f>IF(AND(ISNUMBER(H9),ISNUMBER(H19)),H9-H19,"")</f>
        <v/>
      </c>
      <c r="I14" s="156"/>
      <c r="J14" s="285">
        <f>IF(AND(ISNUMBER(J9),ISNUMBER(J19)),J9-J19,"")</f>
        <v>7.3078858757516504E-2</v>
      </c>
      <c r="K14" s="156"/>
      <c r="L14" s="285" t="str">
        <f>IF(AND(ISNUMBER(L9),ISNUMBER(L19)),L9-L19,"")</f>
        <v/>
      </c>
      <c r="M14" s="156"/>
      <c r="N14" s="285">
        <f>IF(AND(ISNUMBER(N9),ISNUMBER(N19)),N9-N19,"")</f>
        <v>-0.2567060095719173</v>
      </c>
      <c r="O14" s="156"/>
      <c r="P14" s="285" t="str">
        <f>IF(AND(ISNUMBER(P9),ISNUMBER(P19)),P9-P19,"")</f>
        <v/>
      </c>
      <c r="Q14" s="156"/>
      <c r="R14" s="285" t="str">
        <f>IF(AND(ISNUMBER(R9),ISNUMBER(R19)),R9-R19,"")</f>
        <v/>
      </c>
      <c r="S14" s="156"/>
      <c r="T14" s="285" t="str">
        <f>IF(AND(ISNUMBER(T9),ISNUMBER(T19)),T9-T19,"")</f>
        <v/>
      </c>
      <c r="U14" s="156"/>
      <c r="V14" s="286">
        <f>IF(AND(ISNUMBER(V9),ISNUMBER(V19)),V9-V19,"")</f>
        <v>0.10654482850958996</v>
      </c>
    </row>
    <row r="15" spans="1:22" ht="24.95" customHeight="1" x14ac:dyDescent="0.15">
      <c r="A15" s="363"/>
      <c r="B15" s="126"/>
      <c r="C15" s="287" t="s">
        <v>136</v>
      </c>
      <c r="D15" s="288" t="s">
        <v>136</v>
      </c>
      <c r="E15" s="287" t="s">
        <v>136</v>
      </c>
      <c r="F15" s="288" t="s">
        <v>136</v>
      </c>
      <c r="G15" s="287" t="s">
        <v>136</v>
      </c>
      <c r="H15" s="288" t="s">
        <v>80</v>
      </c>
      <c r="I15" s="287" t="s">
        <v>137</v>
      </c>
      <c r="J15" s="288" t="s">
        <v>137</v>
      </c>
      <c r="K15" s="287" t="s">
        <v>136</v>
      </c>
      <c r="L15" s="288" t="s">
        <v>136</v>
      </c>
      <c r="M15" s="287" t="s">
        <v>136</v>
      </c>
      <c r="N15" s="288" t="s">
        <v>137</v>
      </c>
      <c r="O15" s="287" t="s">
        <v>136</v>
      </c>
      <c r="P15" s="288" t="s">
        <v>136</v>
      </c>
      <c r="Q15" s="287" t="s">
        <v>136</v>
      </c>
      <c r="R15" s="288" t="s">
        <v>136</v>
      </c>
      <c r="S15" s="287" t="s">
        <v>136</v>
      </c>
      <c r="T15" s="288" t="s">
        <v>136</v>
      </c>
      <c r="U15" s="287" t="s">
        <v>137</v>
      </c>
      <c r="V15" s="289" t="s">
        <v>136</v>
      </c>
    </row>
    <row r="16" spans="1:22" ht="24.95" customHeight="1" x14ac:dyDescent="0.15">
      <c r="A16" s="361" t="s">
        <v>94</v>
      </c>
      <c r="B16" s="123" t="s">
        <v>18</v>
      </c>
      <c r="C16" s="177">
        <v>12029.830809886174</v>
      </c>
      <c r="D16" s="191">
        <v>44.61276979522124</v>
      </c>
      <c r="E16" s="177">
        <v>3431.3191984367568</v>
      </c>
      <c r="F16" s="191">
        <v>7.9907432373801406</v>
      </c>
      <c r="G16" s="277">
        <v>1812.8736777892009</v>
      </c>
      <c r="H16" s="191">
        <v>7.3247228959762607</v>
      </c>
      <c r="I16" s="277">
        <v>6772.0439651671832</v>
      </c>
      <c r="J16" s="191">
        <v>10.497798115975932</v>
      </c>
      <c r="K16" s="277">
        <v>1748.0699002959252</v>
      </c>
      <c r="L16" s="191">
        <v>15.804760750517161</v>
      </c>
      <c r="M16" s="277">
        <v>987.34955979504275</v>
      </c>
      <c r="N16" s="191">
        <v>25.901193197157369</v>
      </c>
      <c r="O16" s="277">
        <v>353.92760659819487</v>
      </c>
      <c r="P16" s="191">
        <v>58.520398100711887</v>
      </c>
      <c r="Q16" s="277">
        <v>115.73122605363984</v>
      </c>
      <c r="R16" s="191">
        <v>80.695799688766911</v>
      </c>
      <c r="S16" s="277">
        <v>173.73510638297873</v>
      </c>
      <c r="T16" s="191">
        <v>96.855329748537088</v>
      </c>
      <c r="U16" s="277">
        <v>27424.881050405093</v>
      </c>
      <c r="V16" s="178">
        <v>15.674460315762245</v>
      </c>
    </row>
    <row r="17" spans="1:22" ht="24.95" customHeight="1" x14ac:dyDescent="0.15">
      <c r="A17" s="362"/>
      <c r="B17" s="124" t="s">
        <v>115</v>
      </c>
      <c r="C17" s="151">
        <v>5350.9080831755664</v>
      </c>
      <c r="D17" s="186">
        <v>19.843905893831838</v>
      </c>
      <c r="E17" s="151">
        <v>7283.7440364760268</v>
      </c>
      <c r="F17" s="186">
        <v>16.96214343124787</v>
      </c>
      <c r="G17" s="278">
        <v>4262.5453950676283</v>
      </c>
      <c r="H17" s="186">
        <v>17.222360406526072</v>
      </c>
      <c r="I17" s="278">
        <v>16132.246459271979</v>
      </c>
      <c r="J17" s="186">
        <v>25.007673806858389</v>
      </c>
      <c r="K17" s="278">
        <v>3519.0269567136143</v>
      </c>
      <c r="L17" s="186">
        <v>31.816450312463989</v>
      </c>
      <c r="M17" s="278">
        <v>1352.490933570605</v>
      </c>
      <c r="N17" s="186">
        <v>35.479966158173859</v>
      </c>
      <c r="O17" s="278">
        <v>178.16215375038902</v>
      </c>
      <c r="P17" s="186">
        <v>29.458341111518656</v>
      </c>
      <c r="Q17" s="278">
        <v>12.887739463601532</v>
      </c>
      <c r="R17" s="186">
        <v>8.9862215899603974</v>
      </c>
      <c r="S17" s="278">
        <v>3.9741134751773051</v>
      </c>
      <c r="T17" s="186">
        <v>2.2155226949232958</v>
      </c>
      <c r="U17" s="278">
        <v>38095.985870964578</v>
      </c>
      <c r="V17" s="152">
        <v>21.773440607701495</v>
      </c>
    </row>
    <row r="18" spans="1:22" ht="24.95" customHeight="1" x14ac:dyDescent="0.15">
      <c r="A18" s="362"/>
      <c r="B18" s="124" t="s">
        <v>122</v>
      </c>
      <c r="C18" s="151">
        <v>9191.9095341548527</v>
      </c>
      <c r="D18" s="186">
        <v>34.088305189524931</v>
      </c>
      <c r="E18" s="151">
        <v>32153.707104414956</v>
      </c>
      <c r="F18" s="186">
        <v>74.878495045975001</v>
      </c>
      <c r="G18" s="278">
        <v>18613.47416714875</v>
      </c>
      <c r="H18" s="186">
        <v>75.205758722274538</v>
      </c>
      <c r="I18" s="278">
        <v>41530.840891017055</v>
      </c>
      <c r="J18" s="186">
        <v>64.379733135688795</v>
      </c>
      <c r="K18" s="278">
        <v>5793.304043008673</v>
      </c>
      <c r="L18" s="186">
        <v>52.378788937018854</v>
      </c>
      <c r="M18" s="278">
        <v>1459.9691058285666</v>
      </c>
      <c r="N18" s="186">
        <v>38.299446732722039</v>
      </c>
      <c r="O18" s="278">
        <v>72.703812636165566</v>
      </c>
      <c r="P18" s="186">
        <v>12.021260787769462</v>
      </c>
      <c r="Q18" s="278">
        <v>14.797701149425288</v>
      </c>
      <c r="R18" s="186">
        <v>10.31797872127272</v>
      </c>
      <c r="S18" s="278">
        <v>1.6666666666666665</v>
      </c>
      <c r="T18" s="186">
        <v>0.92914755653961711</v>
      </c>
      <c r="U18" s="278">
        <v>108832.3730260251</v>
      </c>
      <c r="V18" s="152">
        <v>62.202228295224131</v>
      </c>
    </row>
    <row r="19" spans="1:22" ht="24.95" customHeight="1" x14ac:dyDescent="0.15">
      <c r="A19" s="362"/>
      <c r="B19" s="125" t="s">
        <v>76</v>
      </c>
      <c r="C19" s="156">
        <v>392.34582242259023</v>
      </c>
      <c r="D19" s="187">
        <v>1.4550191214219901</v>
      </c>
      <c r="E19" s="156">
        <v>72.406676413255354</v>
      </c>
      <c r="F19" s="187">
        <v>0.16861828539705187</v>
      </c>
      <c r="G19" s="279">
        <v>61.171759519228601</v>
      </c>
      <c r="H19" s="187">
        <v>0.24715797522310776</v>
      </c>
      <c r="I19" s="279">
        <v>74.053280704358698</v>
      </c>
      <c r="J19" s="187">
        <v>0.11479494147685466</v>
      </c>
      <c r="K19" s="279" t="s">
        <v>85</v>
      </c>
      <c r="L19" s="187" t="s">
        <v>85</v>
      </c>
      <c r="M19" s="279">
        <v>12.175247524752475</v>
      </c>
      <c r="N19" s="187">
        <v>0.31939391194673544</v>
      </c>
      <c r="O19" s="279" t="s">
        <v>85</v>
      </c>
      <c r="P19" s="187" t="s">
        <v>85</v>
      </c>
      <c r="Q19" s="279" t="s">
        <v>85</v>
      </c>
      <c r="R19" s="187" t="s">
        <v>85</v>
      </c>
      <c r="S19" s="279" t="s">
        <v>85</v>
      </c>
      <c r="T19" s="187" t="s">
        <v>85</v>
      </c>
      <c r="U19" s="279">
        <v>612.15278658418538</v>
      </c>
      <c r="V19" s="157">
        <v>0.34987078131211652</v>
      </c>
    </row>
    <row r="20" spans="1:22" ht="24.95" customHeight="1" x14ac:dyDescent="0.15">
      <c r="A20" s="363"/>
      <c r="B20" s="126"/>
      <c r="C20" s="162">
        <v>26964.994249639185</v>
      </c>
      <c r="D20" s="188">
        <v>100</v>
      </c>
      <c r="E20" s="162">
        <v>42941.17701574097</v>
      </c>
      <c r="F20" s="188">
        <v>100</v>
      </c>
      <c r="G20" s="280">
        <v>24750.064999524813</v>
      </c>
      <c r="H20" s="188">
        <v>100</v>
      </c>
      <c r="I20" s="280">
        <v>64509.184596160594</v>
      </c>
      <c r="J20" s="188">
        <v>100</v>
      </c>
      <c r="K20" s="280">
        <v>11060.400900018212</v>
      </c>
      <c r="L20" s="188">
        <v>100</v>
      </c>
      <c r="M20" s="280">
        <v>3811.9848467189668</v>
      </c>
      <c r="N20" s="188">
        <v>100</v>
      </c>
      <c r="O20" s="280">
        <v>604.7935729847494</v>
      </c>
      <c r="P20" s="188">
        <v>100</v>
      </c>
      <c r="Q20" s="280">
        <v>143.41666666666663</v>
      </c>
      <c r="R20" s="188">
        <v>100</v>
      </c>
      <c r="S20" s="280">
        <v>179.3758865248227</v>
      </c>
      <c r="T20" s="188">
        <v>100</v>
      </c>
      <c r="U20" s="280">
        <v>174965.39273397898</v>
      </c>
      <c r="V20" s="163">
        <v>100</v>
      </c>
    </row>
    <row r="21" spans="1:22" ht="24.95" customHeight="1" x14ac:dyDescent="0.15">
      <c r="A21" s="361" t="s">
        <v>77</v>
      </c>
      <c r="B21" s="123" t="s">
        <v>18</v>
      </c>
      <c r="C21" s="177"/>
      <c r="D21" s="281">
        <f>IF(AND(ISNUMBER(D16),ISNUMBER(D26)),D16-D26,"")</f>
        <v>4.2127697952212415</v>
      </c>
      <c r="E21" s="177"/>
      <c r="F21" s="281">
        <f>IF(AND(ISNUMBER(F16),ISNUMBER(F26)),F16-F26,"")</f>
        <v>-0.7092567626198587</v>
      </c>
      <c r="G21" s="177"/>
      <c r="H21" s="281">
        <f>IF(AND(ISNUMBER(H16),ISNUMBER(H26)),H16-H26,"")</f>
        <v>-0.37527710402373948</v>
      </c>
      <c r="I21" s="177"/>
      <c r="J21" s="281">
        <f>IF(AND(ISNUMBER(J16),ISNUMBER(J26)),J16-J26,"")</f>
        <v>-0.80220188402406833</v>
      </c>
      <c r="K21" s="177"/>
      <c r="L21" s="281">
        <f>IF(AND(ISNUMBER(L16),ISNUMBER(L26)),L16-L26,"")</f>
        <v>-0.79523924948284019</v>
      </c>
      <c r="M21" s="177"/>
      <c r="N21" s="281">
        <f>IF(AND(ISNUMBER(N16),ISNUMBER(N26)),N16-N26,"")</f>
        <v>-1.4988068028426298</v>
      </c>
      <c r="O21" s="177"/>
      <c r="P21" s="281">
        <f>IF(AND(ISNUMBER(P16),ISNUMBER(P26)),P16-P26,"")</f>
        <v>-0.87960189928811161</v>
      </c>
      <c r="Q21" s="177"/>
      <c r="R21" s="281">
        <f>IF(AND(ISNUMBER(R16),ISNUMBER(R26)),R16-R26,"")</f>
        <v>-8.2042003112330946</v>
      </c>
      <c r="S21" s="177"/>
      <c r="T21" s="281">
        <f>IF(AND(ISNUMBER(T16),ISNUMBER(T26)),T16-T26,"")</f>
        <v>-1.9446702514629095</v>
      </c>
      <c r="U21" s="177"/>
      <c r="V21" s="295">
        <f>IF(AND(ISNUMBER(V16),ISNUMBER(V26)),V16-V26,"")</f>
        <v>-0.22553968423775572</v>
      </c>
    </row>
    <row r="22" spans="1:22" ht="24.95" customHeight="1" x14ac:dyDescent="0.15">
      <c r="A22" s="362"/>
      <c r="B22" s="124" t="s">
        <v>145</v>
      </c>
      <c r="C22" s="151"/>
      <c r="D22" s="283">
        <f>IF(AND(ISNUMBER(D17),ISNUMBER(D27)),D17-D27,"")</f>
        <v>6.0439058938318375</v>
      </c>
      <c r="E22" s="151"/>
      <c r="F22" s="283">
        <f>IF(AND(ISNUMBER(F17),ISNUMBER(F27)),F17-F27,"")</f>
        <v>0.66214343124786978</v>
      </c>
      <c r="G22" s="151"/>
      <c r="H22" s="283">
        <f>IF(AND(ISNUMBER(H17),ISNUMBER(H27)),H17-H27,"")</f>
        <v>-1.0776395934739291</v>
      </c>
      <c r="I22" s="151"/>
      <c r="J22" s="283">
        <f>IF(AND(ISNUMBER(J17),ISNUMBER(J27)),J17-J27,"")</f>
        <v>1.4076738068583872</v>
      </c>
      <c r="K22" s="151"/>
      <c r="L22" s="283">
        <f>IF(AND(ISNUMBER(L17),ISNUMBER(L27)),L17-L27,"")</f>
        <v>4.3164503124639886</v>
      </c>
      <c r="M22" s="151"/>
      <c r="N22" s="283">
        <f>IF(AND(ISNUMBER(N17),ISNUMBER(N27)),N17-N27,"")</f>
        <v>3.2799661581738562</v>
      </c>
      <c r="O22" s="151"/>
      <c r="P22" s="283">
        <f>IF(AND(ISNUMBER(P17),ISNUMBER(P27)),P17-P27,"")</f>
        <v>3.2583411115186571</v>
      </c>
      <c r="Q22" s="151"/>
      <c r="R22" s="283">
        <f>IF(AND(ISNUMBER(R17),ISNUMBER(R27)),R17-R27,"")</f>
        <v>-1.3778410039602562E-2</v>
      </c>
      <c r="S22" s="151"/>
      <c r="T22" s="283">
        <f>IF(AND(ISNUMBER(T17),ISNUMBER(T27)),T17-T27,"")</f>
        <v>1.0155226949232958</v>
      </c>
      <c r="U22" s="151"/>
      <c r="V22" s="284">
        <f>IF(AND(ISNUMBER(V17),ISNUMBER(V27)),V17-V27,"")</f>
        <v>1.7734406077014953</v>
      </c>
    </row>
    <row r="23" spans="1:22" ht="24.95" customHeight="1" x14ac:dyDescent="0.15">
      <c r="A23" s="362"/>
      <c r="B23" s="124" t="s">
        <v>84</v>
      </c>
      <c r="C23" s="151"/>
      <c r="D23" s="283">
        <f>IF(AND(ISNUMBER(D18),ISNUMBER(D28)),D18-D28,"")</f>
        <v>-9.1116948104750719</v>
      </c>
      <c r="E23" s="151"/>
      <c r="F23" s="283">
        <f>IF(AND(ISNUMBER(F18),ISNUMBER(F28)),F18-F28,"")</f>
        <v>-2.1504954025004963E-2</v>
      </c>
      <c r="G23" s="151"/>
      <c r="H23" s="283">
        <f>IF(AND(ISNUMBER(H18),ISNUMBER(H28)),H18-H28,"")</f>
        <v>1.2057587222745383</v>
      </c>
      <c r="I23" s="151"/>
      <c r="J23" s="283">
        <f>IF(AND(ISNUMBER(J18),ISNUMBER(J28)),J18-J28,"")</f>
        <v>-0.42026686431120197</v>
      </c>
      <c r="K23" s="151"/>
      <c r="L23" s="283">
        <f>IF(AND(ISNUMBER(L18),ISNUMBER(L28)),L18-L28,"")</f>
        <v>-3.4212110629811434</v>
      </c>
      <c r="M23" s="151"/>
      <c r="N23" s="283">
        <f>IF(AND(ISNUMBER(N18),ISNUMBER(N28)),N18-N28,"")</f>
        <v>-2.000553267277958</v>
      </c>
      <c r="O23" s="151"/>
      <c r="P23" s="283">
        <f>IF(AND(ISNUMBER(P18),ISNUMBER(P28)),P18-P28,"")</f>
        <v>-2.3787392122305384</v>
      </c>
      <c r="Q23" s="151"/>
      <c r="R23" s="283">
        <f>IF(AND(ISNUMBER(R18),ISNUMBER(R28)),R18-R28,"")</f>
        <v>8.1179787212727206</v>
      </c>
      <c r="S23" s="151"/>
      <c r="T23" s="283" t="str">
        <f>IF(AND(ISNUMBER(T18),ISNUMBER(T28)),T18-T28,"")</f>
        <v/>
      </c>
      <c r="U23" s="151"/>
      <c r="V23" s="284">
        <f>IF(AND(ISNUMBER(V18),ISNUMBER(V28)),V18-V28,"")</f>
        <v>-1.3977717047758702</v>
      </c>
    </row>
    <row r="24" spans="1:22" ht="24.95" customHeight="1" x14ac:dyDescent="0.15">
      <c r="A24" s="362"/>
      <c r="B24" s="125" t="s">
        <v>76</v>
      </c>
      <c r="C24" s="156"/>
      <c r="D24" s="285">
        <f>IF(AND(ISNUMBER(D19),ISNUMBER(D29)),D19-D29,"")</f>
        <v>-1.14498087857801</v>
      </c>
      <c r="E24" s="156"/>
      <c r="F24" s="285">
        <f>IF(AND(ISNUMBER(F19),ISNUMBER(F29)),F19-F29,"")</f>
        <v>-3.1381714602948141E-2</v>
      </c>
      <c r="G24" s="156"/>
      <c r="H24" s="285" t="str">
        <f>IF(AND(ISNUMBER(H19),ISNUMBER(H29)),H19-H29,"")</f>
        <v/>
      </c>
      <c r="I24" s="156"/>
      <c r="J24" s="285">
        <f>IF(AND(ISNUMBER(J19),ISNUMBER(J29)),J19-J29,"")</f>
        <v>-0.18520505852314534</v>
      </c>
      <c r="K24" s="156"/>
      <c r="L24" s="285" t="str">
        <f>IF(AND(ISNUMBER(L19),ISNUMBER(L29)),L19-L29,"")</f>
        <v/>
      </c>
      <c r="M24" s="156"/>
      <c r="N24" s="285" t="str">
        <f>IF(AND(ISNUMBER(N19),ISNUMBER(N29)),N19-N29,"")</f>
        <v/>
      </c>
      <c r="O24" s="156"/>
      <c r="P24" s="285" t="str">
        <f>IF(AND(ISNUMBER(P19),ISNUMBER(P29)),P19-P29,"")</f>
        <v/>
      </c>
      <c r="Q24" s="156"/>
      <c r="R24" s="285" t="str">
        <f>IF(AND(ISNUMBER(R19),ISNUMBER(R29)),R19-R29,"")</f>
        <v/>
      </c>
      <c r="S24" s="156"/>
      <c r="T24" s="285" t="str">
        <f>IF(AND(ISNUMBER(T19),ISNUMBER(T29)),T19-T29,"")</f>
        <v/>
      </c>
      <c r="U24" s="156"/>
      <c r="V24" s="286">
        <f>IF(AND(ISNUMBER(V19),ISNUMBER(V29)),V19-V29,"")</f>
        <v>-0.25012921868788346</v>
      </c>
    </row>
    <row r="25" spans="1:22" ht="24.95" customHeight="1" x14ac:dyDescent="0.15">
      <c r="A25" s="363"/>
      <c r="B25" s="126"/>
      <c r="C25" s="287" t="s">
        <v>136</v>
      </c>
      <c r="D25" s="288" t="s">
        <v>136</v>
      </c>
      <c r="E25" s="287" t="s">
        <v>136</v>
      </c>
      <c r="F25" s="288" t="s">
        <v>137</v>
      </c>
      <c r="G25" s="287" t="s">
        <v>136</v>
      </c>
      <c r="H25" s="288" t="s">
        <v>137</v>
      </c>
      <c r="I25" s="287" t="s">
        <v>136</v>
      </c>
      <c r="J25" s="288" t="s">
        <v>80</v>
      </c>
      <c r="K25" s="287" t="s">
        <v>136</v>
      </c>
      <c r="L25" s="288" t="s">
        <v>136</v>
      </c>
      <c r="M25" s="287" t="s">
        <v>137</v>
      </c>
      <c r="N25" s="288" t="s">
        <v>137</v>
      </c>
      <c r="O25" s="287" t="s">
        <v>136</v>
      </c>
      <c r="P25" s="288" t="s">
        <v>137</v>
      </c>
      <c r="Q25" s="287" t="s">
        <v>81</v>
      </c>
      <c r="R25" s="288" t="s">
        <v>136</v>
      </c>
      <c r="S25" s="287" t="s">
        <v>137</v>
      </c>
      <c r="T25" s="288" t="s">
        <v>136</v>
      </c>
      <c r="U25" s="287" t="s">
        <v>136</v>
      </c>
      <c r="V25" s="289" t="s">
        <v>136</v>
      </c>
    </row>
    <row r="26" spans="1:22" ht="24.95" customHeight="1" x14ac:dyDescent="0.15">
      <c r="A26" s="361" t="s">
        <v>173</v>
      </c>
      <c r="B26" s="123" t="s">
        <v>18</v>
      </c>
      <c r="C26" s="177">
        <v>11343.7</v>
      </c>
      <c r="D26" s="191">
        <v>40.4</v>
      </c>
      <c r="E26" s="177">
        <v>3708.02</v>
      </c>
      <c r="F26" s="191">
        <v>8.6999999999999993</v>
      </c>
      <c r="G26" s="277">
        <v>1790.53</v>
      </c>
      <c r="H26" s="191">
        <v>7.7</v>
      </c>
      <c r="I26" s="277">
        <v>7290.86</v>
      </c>
      <c r="J26" s="191">
        <v>11.3</v>
      </c>
      <c r="K26" s="277">
        <v>1843.57</v>
      </c>
      <c r="L26" s="191">
        <v>16.600000000000001</v>
      </c>
      <c r="M26" s="277">
        <v>1029.18</v>
      </c>
      <c r="N26" s="191">
        <v>27.4</v>
      </c>
      <c r="O26" s="277">
        <v>360.97</v>
      </c>
      <c r="P26" s="191">
        <v>59.4</v>
      </c>
      <c r="Q26" s="277">
        <v>141.27000000000001</v>
      </c>
      <c r="R26" s="191">
        <v>88.9</v>
      </c>
      <c r="S26" s="277">
        <v>183.75</v>
      </c>
      <c r="T26" s="191">
        <v>98.8</v>
      </c>
      <c r="U26" s="277">
        <v>27691.86</v>
      </c>
      <c r="V26" s="178">
        <v>15.9</v>
      </c>
    </row>
    <row r="27" spans="1:22" ht="24.95" customHeight="1" x14ac:dyDescent="0.15">
      <c r="A27" s="362"/>
      <c r="B27" s="124" t="s">
        <v>115</v>
      </c>
      <c r="C27" s="151">
        <v>3863.66</v>
      </c>
      <c r="D27" s="186">
        <v>13.8</v>
      </c>
      <c r="E27" s="151">
        <v>6975.76</v>
      </c>
      <c r="F27" s="186">
        <v>16.3</v>
      </c>
      <c r="G27" s="278">
        <v>4282.42</v>
      </c>
      <c r="H27" s="186">
        <v>18.3</v>
      </c>
      <c r="I27" s="278">
        <v>15283.75</v>
      </c>
      <c r="J27" s="186">
        <v>23.6</v>
      </c>
      <c r="K27" s="278">
        <v>3061.63</v>
      </c>
      <c r="L27" s="186">
        <v>27.5</v>
      </c>
      <c r="M27" s="278">
        <v>1210.06</v>
      </c>
      <c r="N27" s="186">
        <v>32.200000000000003</v>
      </c>
      <c r="O27" s="278">
        <v>159.28</v>
      </c>
      <c r="P27" s="186">
        <v>26.2</v>
      </c>
      <c r="Q27" s="278">
        <v>14.28</v>
      </c>
      <c r="R27" s="186">
        <v>9</v>
      </c>
      <c r="S27" s="278">
        <v>2.25</v>
      </c>
      <c r="T27" s="186">
        <v>1.2</v>
      </c>
      <c r="U27" s="278">
        <v>34853.08</v>
      </c>
      <c r="V27" s="152">
        <v>20</v>
      </c>
    </row>
    <row r="28" spans="1:22" ht="24.95" customHeight="1" x14ac:dyDescent="0.15">
      <c r="A28" s="362"/>
      <c r="B28" s="124" t="s">
        <v>84</v>
      </c>
      <c r="C28" s="151">
        <v>12111.2</v>
      </c>
      <c r="D28" s="186">
        <v>43.2</v>
      </c>
      <c r="E28" s="151">
        <v>32057.91</v>
      </c>
      <c r="F28" s="186">
        <v>74.900000000000006</v>
      </c>
      <c r="G28" s="278">
        <v>17274</v>
      </c>
      <c r="H28" s="186">
        <v>74</v>
      </c>
      <c r="I28" s="278">
        <v>41886.1</v>
      </c>
      <c r="J28" s="186">
        <v>64.8</v>
      </c>
      <c r="K28" s="278">
        <v>6217.08</v>
      </c>
      <c r="L28" s="186">
        <v>55.8</v>
      </c>
      <c r="M28" s="278">
        <v>1513.45</v>
      </c>
      <c r="N28" s="186">
        <v>40.299999999999997</v>
      </c>
      <c r="O28" s="278">
        <v>87.68</v>
      </c>
      <c r="P28" s="186">
        <v>14.4</v>
      </c>
      <c r="Q28" s="278">
        <v>3.45</v>
      </c>
      <c r="R28" s="186">
        <v>2.2000000000000002</v>
      </c>
      <c r="S28" s="278" t="s">
        <v>87</v>
      </c>
      <c r="T28" s="186" t="s">
        <v>87</v>
      </c>
      <c r="U28" s="278">
        <v>111150.87</v>
      </c>
      <c r="V28" s="152">
        <v>63.6</v>
      </c>
    </row>
    <row r="29" spans="1:22" ht="24.95" customHeight="1" x14ac:dyDescent="0.15">
      <c r="A29" s="362"/>
      <c r="B29" s="125" t="s">
        <v>76</v>
      </c>
      <c r="C29" s="156">
        <v>735.13</v>
      </c>
      <c r="D29" s="187">
        <v>2.6</v>
      </c>
      <c r="E29" s="156">
        <v>74.38</v>
      </c>
      <c r="F29" s="187">
        <v>0.2</v>
      </c>
      <c r="G29" s="279" t="s">
        <v>87</v>
      </c>
      <c r="H29" s="187" t="s">
        <v>87</v>
      </c>
      <c r="I29" s="279">
        <v>173.34</v>
      </c>
      <c r="J29" s="187">
        <v>0.3</v>
      </c>
      <c r="K29" s="279">
        <v>12.91</v>
      </c>
      <c r="L29" s="187">
        <v>0.1</v>
      </c>
      <c r="M29" s="279" t="s">
        <v>87</v>
      </c>
      <c r="N29" s="187" t="s">
        <v>87</v>
      </c>
      <c r="O29" s="279" t="s">
        <v>87</v>
      </c>
      <c r="P29" s="187" t="s">
        <v>87</v>
      </c>
      <c r="Q29" s="279" t="s">
        <v>87</v>
      </c>
      <c r="R29" s="187" t="s">
        <v>87</v>
      </c>
      <c r="S29" s="279" t="s">
        <v>87</v>
      </c>
      <c r="T29" s="187" t="s">
        <v>87</v>
      </c>
      <c r="U29" s="279">
        <v>995.76</v>
      </c>
      <c r="V29" s="157">
        <v>0.6</v>
      </c>
    </row>
    <row r="30" spans="1:22" ht="24.95" customHeight="1" x14ac:dyDescent="0.15">
      <c r="A30" s="363"/>
      <c r="B30" s="126"/>
      <c r="C30" s="162">
        <v>28053.69</v>
      </c>
      <c r="D30" s="188">
        <v>100</v>
      </c>
      <c r="E30" s="162">
        <v>42816.07</v>
      </c>
      <c r="F30" s="188">
        <v>100</v>
      </c>
      <c r="G30" s="280">
        <v>23346.95</v>
      </c>
      <c r="H30" s="188">
        <v>100</v>
      </c>
      <c r="I30" s="280">
        <v>64634.05</v>
      </c>
      <c r="J30" s="188">
        <v>100</v>
      </c>
      <c r="K30" s="280">
        <v>11135.19</v>
      </c>
      <c r="L30" s="188">
        <v>100</v>
      </c>
      <c r="M30" s="280">
        <v>3752.7</v>
      </c>
      <c r="N30" s="188">
        <v>100</v>
      </c>
      <c r="O30" s="280">
        <v>607.92999999999995</v>
      </c>
      <c r="P30" s="188">
        <v>100</v>
      </c>
      <c r="Q30" s="280">
        <v>159</v>
      </c>
      <c r="R30" s="188">
        <v>100</v>
      </c>
      <c r="S30" s="280">
        <v>186</v>
      </c>
      <c r="T30" s="188">
        <v>100</v>
      </c>
      <c r="U30" s="280">
        <v>174691.57</v>
      </c>
      <c r="V30" s="163">
        <v>100</v>
      </c>
    </row>
    <row r="31" spans="1:22" ht="24.95" customHeight="1" x14ac:dyDescent="0.15">
      <c r="A31" s="361" t="s">
        <v>77</v>
      </c>
      <c r="B31" s="123" t="s">
        <v>18</v>
      </c>
      <c r="C31" s="177"/>
      <c r="D31" s="281">
        <f>IF(AND(ISNUMBER(D26),ISNUMBER(D36)),D26-D36,"")</f>
        <v>-0.80000000000000426</v>
      </c>
      <c r="E31" s="177"/>
      <c r="F31" s="281">
        <f>IF(AND(ISNUMBER(F26),ISNUMBER(F36)),F26-F36,"")</f>
        <v>9.9999999999999645E-2</v>
      </c>
      <c r="G31" s="177"/>
      <c r="H31" s="281">
        <f>IF(AND(ISNUMBER(H26),ISNUMBER(H36)),H26-H36,"")</f>
        <v>-3.7</v>
      </c>
      <c r="I31" s="177"/>
      <c r="J31" s="281">
        <f>IF(AND(ISNUMBER(J26),ISNUMBER(J36)),J26-J36,"")</f>
        <v>-2</v>
      </c>
      <c r="K31" s="177"/>
      <c r="L31" s="281">
        <f>IF(AND(ISNUMBER(L26),ISNUMBER(L36)),L26-L36,"")</f>
        <v>1.8000000000000007</v>
      </c>
      <c r="M31" s="177"/>
      <c r="N31" s="281">
        <f>IF(AND(ISNUMBER(N26),ISNUMBER(N36)),N26-N36,"")</f>
        <v>-3.6000000000000014</v>
      </c>
      <c r="O31" s="177"/>
      <c r="P31" s="281">
        <f>IF(AND(ISNUMBER(P26),ISNUMBER(P36)),P26-P36,"")</f>
        <v>-6.1000000000000014</v>
      </c>
      <c r="Q31" s="177"/>
      <c r="R31" s="281">
        <f>IF(AND(ISNUMBER(R26),ISNUMBER(R36)),R26-R36,"")</f>
        <v>4.4000000000000057</v>
      </c>
      <c r="S31" s="177"/>
      <c r="T31" s="281">
        <f>IF(AND(ISNUMBER(T26),ISNUMBER(T36)),T26-T36,"")</f>
        <v>1.8999999999999915</v>
      </c>
      <c r="U31" s="177"/>
      <c r="V31" s="295">
        <f>IF(AND(ISNUMBER(V26),ISNUMBER(V36)),V26-V36,"")</f>
        <v>-1.7999999999999989</v>
      </c>
    </row>
    <row r="32" spans="1:22" ht="24.95" customHeight="1" x14ac:dyDescent="0.15">
      <c r="A32" s="362"/>
      <c r="B32" s="124" t="s">
        <v>145</v>
      </c>
      <c r="C32" s="151"/>
      <c r="D32" s="283">
        <f>IF(AND(ISNUMBER(D27),ISNUMBER(D37)),D27-D37,"")</f>
        <v>-5.0999999999999979</v>
      </c>
      <c r="E32" s="151"/>
      <c r="F32" s="283">
        <f>IF(AND(ISNUMBER(F27),ISNUMBER(F37)),F27-F37,"")</f>
        <v>-4.6999999999999993</v>
      </c>
      <c r="G32" s="151"/>
      <c r="H32" s="283">
        <f>IF(AND(ISNUMBER(H27),ISNUMBER(H37)),H27-H37,"")</f>
        <v>-0.5</v>
      </c>
      <c r="I32" s="151"/>
      <c r="J32" s="283">
        <f>IF(AND(ISNUMBER(J27),ISNUMBER(J37)),J27-J37,"")</f>
        <v>-3.2999999999999972</v>
      </c>
      <c r="K32" s="151"/>
      <c r="L32" s="283">
        <f>IF(AND(ISNUMBER(L27),ISNUMBER(L37)),L27-L37,"")</f>
        <v>-2.6000000000000014</v>
      </c>
      <c r="M32" s="151"/>
      <c r="N32" s="283">
        <f>IF(AND(ISNUMBER(N27),ISNUMBER(N37)),N27-N37,"")</f>
        <v>1.0000000000000036</v>
      </c>
      <c r="O32" s="151"/>
      <c r="P32" s="283">
        <f>IF(AND(ISNUMBER(P27),ISNUMBER(P37)),P27-P37,"")</f>
        <v>5</v>
      </c>
      <c r="Q32" s="151"/>
      <c r="R32" s="283">
        <f>IF(AND(ISNUMBER(R27),ISNUMBER(R37)),R27-R37,"")</f>
        <v>-1.0999999999999996</v>
      </c>
      <c r="S32" s="151"/>
      <c r="T32" s="283">
        <f>IF(AND(ISNUMBER(T27),ISNUMBER(T37)),T27-T37,"")</f>
        <v>-0.90000000000000013</v>
      </c>
      <c r="U32" s="151"/>
      <c r="V32" s="284">
        <f>IF(AND(ISNUMBER(V27),ISNUMBER(V37)),V27-V37,"")</f>
        <v>-3.5</v>
      </c>
    </row>
    <row r="33" spans="1:22" ht="24.95" customHeight="1" x14ac:dyDescent="0.15">
      <c r="A33" s="362"/>
      <c r="B33" s="124" t="s">
        <v>134</v>
      </c>
      <c r="C33" s="151"/>
      <c r="D33" s="283">
        <f>IF(AND(ISNUMBER(D28),ISNUMBER(D38)),D28-D38,"")</f>
        <v>7</v>
      </c>
      <c r="E33" s="151"/>
      <c r="F33" s="283">
        <f>IF(AND(ISNUMBER(F28),ISNUMBER(F38)),F28-F38,"")</f>
        <v>5</v>
      </c>
      <c r="G33" s="151"/>
      <c r="H33" s="283">
        <f>IF(AND(ISNUMBER(H28),ISNUMBER(H38)),H28-H38,"")</f>
        <v>4.2999999999999972</v>
      </c>
      <c r="I33" s="151"/>
      <c r="J33" s="283">
        <f>IF(AND(ISNUMBER(J28),ISNUMBER(J38)),J28-J38,"")</f>
        <v>5.1999999999999957</v>
      </c>
      <c r="K33" s="151"/>
      <c r="L33" s="283">
        <f>IF(AND(ISNUMBER(L28),ISNUMBER(L38)),L28-L38,"")</f>
        <v>1</v>
      </c>
      <c r="M33" s="151"/>
      <c r="N33" s="283">
        <f>IF(AND(ISNUMBER(N28),ISNUMBER(N38)),N28-N38,"")</f>
        <v>2.5</v>
      </c>
      <c r="O33" s="151"/>
      <c r="P33" s="283">
        <f>IF(AND(ISNUMBER(P28),ISNUMBER(P38)),P28-P38,"")</f>
        <v>1</v>
      </c>
      <c r="Q33" s="151"/>
      <c r="R33" s="283">
        <f>IF(AND(ISNUMBER(R28),ISNUMBER(R38)),R28-R38,"")</f>
        <v>-3.2</v>
      </c>
      <c r="S33" s="151"/>
      <c r="T33" s="283" t="str">
        <f>IF(AND(ISNUMBER(T28),ISNUMBER(T38)),T28-T38,"")</f>
        <v/>
      </c>
      <c r="U33" s="151"/>
      <c r="V33" s="284">
        <f>IF(AND(ISNUMBER(V28),ISNUMBER(V38)),V28-V38,"")</f>
        <v>5.6000000000000014</v>
      </c>
    </row>
    <row r="34" spans="1:22" ht="24.95" customHeight="1" x14ac:dyDescent="0.15">
      <c r="A34" s="362"/>
      <c r="B34" s="125" t="s">
        <v>76</v>
      </c>
      <c r="C34" s="156"/>
      <c r="D34" s="285">
        <f>IF(AND(ISNUMBER(D29),ISNUMBER(D39)),D29-D39,"")</f>
        <v>-1</v>
      </c>
      <c r="E34" s="156"/>
      <c r="F34" s="285">
        <f>IF(AND(ISNUMBER(F29),ISNUMBER(F39)),F29-F39,"")</f>
        <v>-0.3</v>
      </c>
      <c r="G34" s="156"/>
      <c r="H34" s="285" t="str">
        <f>IF(AND(ISNUMBER(H29),ISNUMBER(H39)),H29-H39,"")</f>
        <v/>
      </c>
      <c r="I34" s="156"/>
      <c r="J34" s="285">
        <f>IF(AND(ISNUMBER(J29),ISNUMBER(J39)),J29-J39,"")</f>
        <v>9.9999999999999978E-2</v>
      </c>
      <c r="K34" s="156"/>
      <c r="L34" s="285">
        <f>IF(AND(ISNUMBER(L29),ISNUMBER(L39)),L29-L39,"")</f>
        <v>-0.1</v>
      </c>
      <c r="M34" s="156"/>
      <c r="N34" s="285" t="str">
        <f>IF(AND(ISNUMBER(N29),ISNUMBER(N39)),N29-N39,"")</f>
        <v/>
      </c>
      <c r="O34" s="156"/>
      <c r="P34" s="285" t="str">
        <f>IF(AND(ISNUMBER(P29),ISNUMBER(P39)),P29-P39,"")</f>
        <v/>
      </c>
      <c r="Q34" s="156"/>
      <c r="R34" s="285" t="str">
        <f>IF(AND(ISNUMBER(R29),ISNUMBER(R39)),R29-R39,"")</f>
        <v/>
      </c>
      <c r="S34" s="156"/>
      <c r="T34" s="285" t="str">
        <f>IF(AND(ISNUMBER(T29),ISNUMBER(T39)),T29-T39,"")</f>
        <v/>
      </c>
      <c r="U34" s="156"/>
      <c r="V34" s="286">
        <f>IF(AND(ISNUMBER(V29),ISNUMBER(V39)),V29-V39,"")</f>
        <v>-0.20000000000000007</v>
      </c>
    </row>
    <row r="35" spans="1:22" ht="24.95" customHeight="1" x14ac:dyDescent="0.15">
      <c r="A35" s="363"/>
      <c r="B35" s="126"/>
      <c r="C35" s="287" t="s">
        <v>137</v>
      </c>
      <c r="D35" s="288" t="s">
        <v>136</v>
      </c>
      <c r="E35" s="287" t="s">
        <v>136</v>
      </c>
      <c r="F35" s="288" t="s">
        <v>137</v>
      </c>
      <c r="G35" s="287" t="s">
        <v>81</v>
      </c>
      <c r="H35" s="288" t="s">
        <v>136</v>
      </c>
      <c r="I35" s="287" t="s">
        <v>136</v>
      </c>
      <c r="J35" s="288" t="s">
        <v>137</v>
      </c>
      <c r="K35" s="287" t="s">
        <v>136</v>
      </c>
      <c r="L35" s="288" t="s">
        <v>136</v>
      </c>
      <c r="M35" s="287" t="s">
        <v>136</v>
      </c>
      <c r="N35" s="288" t="s">
        <v>81</v>
      </c>
      <c r="O35" s="287" t="s">
        <v>136</v>
      </c>
      <c r="P35" s="288" t="s">
        <v>136</v>
      </c>
      <c r="Q35" s="287" t="s">
        <v>136</v>
      </c>
      <c r="R35" s="288" t="s">
        <v>137</v>
      </c>
      <c r="S35" s="287" t="s">
        <v>137</v>
      </c>
      <c r="T35" s="288" t="s">
        <v>136</v>
      </c>
      <c r="U35" s="287" t="s">
        <v>136</v>
      </c>
      <c r="V35" s="289" t="s">
        <v>136</v>
      </c>
    </row>
    <row r="36" spans="1:22" ht="24.95" customHeight="1" x14ac:dyDescent="0.15">
      <c r="A36" s="361" t="s">
        <v>218</v>
      </c>
      <c r="B36" s="123" t="s">
        <v>18</v>
      </c>
      <c r="C36" s="177">
        <v>13091.72</v>
      </c>
      <c r="D36" s="191">
        <v>41.2</v>
      </c>
      <c r="E36" s="177">
        <v>3566.04</v>
      </c>
      <c r="F36" s="191">
        <v>8.6</v>
      </c>
      <c r="G36" s="277">
        <v>2535.0700000000002</v>
      </c>
      <c r="H36" s="191">
        <v>11.4</v>
      </c>
      <c r="I36" s="277">
        <v>9574.83</v>
      </c>
      <c r="J36" s="191">
        <v>13.3</v>
      </c>
      <c r="K36" s="277">
        <v>1868.86</v>
      </c>
      <c r="L36" s="191">
        <v>14.8</v>
      </c>
      <c r="M36" s="277">
        <v>1247.49</v>
      </c>
      <c r="N36" s="191">
        <v>31</v>
      </c>
      <c r="O36" s="277">
        <v>458.23</v>
      </c>
      <c r="P36" s="191">
        <v>65.5</v>
      </c>
      <c r="Q36" s="277">
        <v>152.99</v>
      </c>
      <c r="R36" s="191">
        <v>84.5</v>
      </c>
      <c r="S36" s="277">
        <v>201.12</v>
      </c>
      <c r="T36" s="191">
        <v>96.9</v>
      </c>
      <c r="U36" s="277">
        <v>32696.34</v>
      </c>
      <c r="V36" s="178">
        <v>17.7</v>
      </c>
    </row>
    <row r="37" spans="1:22" ht="24.95" customHeight="1" x14ac:dyDescent="0.15">
      <c r="A37" s="362"/>
      <c r="B37" s="124" t="s">
        <v>145</v>
      </c>
      <c r="C37" s="151">
        <v>6003.61</v>
      </c>
      <c r="D37" s="186">
        <v>18.899999999999999</v>
      </c>
      <c r="E37" s="151">
        <v>8669.09</v>
      </c>
      <c r="F37" s="186">
        <v>21</v>
      </c>
      <c r="G37" s="278">
        <v>4165.6499999999996</v>
      </c>
      <c r="H37" s="186">
        <v>18.8</v>
      </c>
      <c r="I37" s="278">
        <v>19275.66</v>
      </c>
      <c r="J37" s="186">
        <v>26.9</v>
      </c>
      <c r="K37" s="278">
        <v>3794.93</v>
      </c>
      <c r="L37" s="186">
        <v>30.1</v>
      </c>
      <c r="M37" s="278">
        <v>1253.33</v>
      </c>
      <c r="N37" s="186">
        <v>31.2</v>
      </c>
      <c r="O37" s="278">
        <v>148.12</v>
      </c>
      <c r="P37" s="186">
        <v>21.2</v>
      </c>
      <c r="Q37" s="278">
        <v>18.23</v>
      </c>
      <c r="R37" s="186">
        <v>10.1</v>
      </c>
      <c r="S37" s="278">
        <v>4.37</v>
      </c>
      <c r="T37" s="186">
        <v>2.1</v>
      </c>
      <c r="U37" s="278">
        <v>43332.99</v>
      </c>
      <c r="V37" s="152">
        <v>23.5</v>
      </c>
    </row>
    <row r="38" spans="1:22" ht="24.95" customHeight="1" x14ac:dyDescent="0.15">
      <c r="A38" s="362"/>
      <c r="B38" s="124" t="s">
        <v>134</v>
      </c>
      <c r="C38" s="151">
        <v>11493.09</v>
      </c>
      <c r="D38" s="186">
        <v>36.200000000000003</v>
      </c>
      <c r="E38" s="151">
        <v>28898.91</v>
      </c>
      <c r="F38" s="186">
        <v>69.900000000000006</v>
      </c>
      <c r="G38" s="278">
        <v>15441.71</v>
      </c>
      <c r="H38" s="186">
        <v>69.7</v>
      </c>
      <c r="I38" s="278">
        <v>42767.73</v>
      </c>
      <c r="J38" s="186">
        <v>59.6</v>
      </c>
      <c r="K38" s="278">
        <v>6912.78</v>
      </c>
      <c r="L38" s="186">
        <v>54.8</v>
      </c>
      <c r="M38" s="278">
        <v>1519.89</v>
      </c>
      <c r="N38" s="186">
        <v>37.799999999999997</v>
      </c>
      <c r="O38" s="278">
        <v>93.65</v>
      </c>
      <c r="P38" s="186">
        <v>13.4</v>
      </c>
      <c r="Q38" s="278">
        <v>9.74</v>
      </c>
      <c r="R38" s="186">
        <v>5.4</v>
      </c>
      <c r="S38" s="278">
        <v>2.17</v>
      </c>
      <c r="T38" s="186">
        <v>1</v>
      </c>
      <c r="U38" s="278">
        <v>107139.67</v>
      </c>
      <c r="V38" s="152">
        <v>58</v>
      </c>
    </row>
    <row r="39" spans="1:22" ht="24.95" customHeight="1" x14ac:dyDescent="0.15">
      <c r="A39" s="362"/>
      <c r="B39" s="125" t="s">
        <v>76</v>
      </c>
      <c r="C39" s="156">
        <v>1155.78</v>
      </c>
      <c r="D39" s="187">
        <v>3.6</v>
      </c>
      <c r="E39" s="156">
        <v>193.34</v>
      </c>
      <c r="F39" s="187">
        <v>0.5</v>
      </c>
      <c r="G39" s="279">
        <v>3.37</v>
      </c>
      <c r="H39" s="187">
        <v>0</v>
      </c>
      <c r="I39" s="279">
        <v>130.94</v>
      </c>
      <c r="J39" s="187">
        <v>0.2</v>
      </c>
      <c r="K39" s="279">
        <v>31.32</v>
      </c>
      <c r="L39" s="187">
        <v>0.2</v>
      </c>
      <c r="M39" s="279" t="s">
        <v>87</v>
      </c>
      <c r="N39" s="187"/>
      <c r="O39" s="279" t="s">
        <v>87</v>
      </c>
      <c r="P39" s="187"/>
      <c r="Q39" s="279" t="s">
        <v>87</v>
      </c>
      <c r="R39" s="187"/>
      <c r="S39" s="279" t="s">
        <v>87</v>
      </c>
      <c r="T39" s="187"/>
      <c r="U39" s="279">
        <v>1514.74</v>
      </c>
      <c r="V39" s="157">
        <v>0.8</v>
      </c>
    </row>
    <row r="40" spans="1:22" ht="24.95" customHeight="1" x14ac:dyDescent="0.15">
      <c r="A40" s="363"/>
      <c r="B40" s="126"/>
      <c r="C40" s="162">
        <v>31744.2</v>
      </c>
      <c r="D40" s="188">
        <v>100</v>
      </c>
      <c r="E40" s="162">
        <v>41327.379999999997</v>
      </c>
      <c r="F40" s="188">
        <v>100</v>
      </c>
      <c r="G40" s="280">
        <v>22145.8</v>
      </c>
      <c r="H40" s="188">
        <v>100</v>
      </c>
      <c r="I40" s="280">
        <v>71749.149999999994</v>
      </c>
      <c r="J40" s="188">
        <v>100</v>
      </c>
      <c r="K40" s="280">
        <v>12607.89</v>
      </c>
      <c r="L40" s="188">
        <v>100</v>
      </c>
      <c r="M40" s="280">
        <v>4020.72</v>
      </c>
      <c r="N40" s="188">
        <v>100</v>
      </c>
      <c r="O40" s="280">
        <v>700</v>
      </c>
      <c r="P40" s="188">
        <v>100</v>
      </c>
      <c r="Q40" s="280">
        <v>180.96</v>
      </c>
      <c r="R40" s="188">
        <v>100</v>
      </c>
      <c r="S40" s="280">
        <v>207.65</v>
      </c>
      <c r="T40" s="188">
        <v>100</v>
      </c>
      <c r="U40" s="280">
        <v>184683.75</v>
      </c>
      <c r="V40" s="163">
        <v>100</v>
      </c>
    </row>
    <row r="41" spans="1:22" ht="24.95" customHeight="1" x14ac:dyDescent="0.15">
      <c r="A41" s="361" t="s">
        <v>77</v>
      </c>
      <c r="B41" s="123" t="s">
        <v>18</v>
      </c>
      <c r="C41" s="177"/>
      <c r="D41" s="281">
        <f>D36-D46</f>
        <v>-1.2999999999999972</v>
      </c>
      <c r="E41" s="177"/>
      <c r="F41" s="281">
        <f>F36-F46</f>
        <v>-2.0999999999999996</v>
      </c>
      <c r="G41" s="177"/>
      <c r="H41" s="281">
        <f>H36-H46</f>
        <v>1.9000000000000004</v>
      </c>
      <c r="I41" s="177"/>
      <c r="J41" s="281">
        <f>J36-J46</f>
        <v>-1.0999999999999996</v>
      </c>
      <c r="K41" s="177"/>
      <c r="L41" s="281">
        <f>L36-L46</f>
        <v>-3.8000000000000007</v>
      </c>
      <c r="M41" s="177"/>
      <c r="N41" s="281">
        <f>N36-N46</f>
        <v>-0.10000000000000142</v>
      </c>
      <c r="O41" s="177"/>
      <c r="P41" s="281">
        <f>P36-P46</f>
        <v>1.7999999999999972</v>
      </c>
      <c r="Q41" s="177"/>
      <c r="R41" s="281">
        <f>R36-R46</f>
        <v>1.7999999999999972</v>
      </c>
      <c r="S41" s="177"/>
      <c r="T41" s="281">
        <f>T36-T46</f>
        <v>-0.29999999999999716</v>
      </c>
      <c r="U41" s="177"/>
      <c r="V41" s="295">
        <f>V36-V46</f>
        <v>-1.4000000000000021</v>
      </c>
    </row>
    <row r="42" spans="1:22" ht="24.95" customHeight="1" x14ac:dyDescent="0.15">
      <c r="A42" s="362"/>
      <c r="B42" s="124" t="s">
        <v>115</v>
      </c>
      <c r="C42" s="151"/>
      <c r="D42" s="283">
        <f>D37-D47</f>
        <v>2.1999999999999993</v>
      </c>
      <c r="E42" s="151"/>
      <c r="F42" s="283">
        <f>F37-F47</f>
        <v>1.1000000000000014</v>
      </c>
      <c r="G42" s="151"/>
      <c r="H42" s="283">
        <f>H37-H47</f>
        <v>-0.5</v>
      </c>
      <c r="I42" s="151"/>
      <c r="J42" s="283">
        <f>J37-J47</f>
        <v>-0.10000000000000142</v>
      </c>
      <c r="K42" s="151"/>
      <c r="L42" s="283">
        <f>L37-L47</f>
        <v>0.70000000000000284</v>
      </c>
      <c r="M42" s="151"/>
      <c r="N42" s="283">
        <f>N37-N47</f>
        <v>0.19999999999999929</v>
      </c>
      <c r="O42" s="151"/>
      <c r="P42" s="283">
        <f>P37-P47</f>
        <v>-0.69999999999999929</v>
      </c>
      <c r="Q42" s="151"/>
      <c r="R42" s="283">
        <f>R37-R47</f>
        <v>-1.9000000000000004</v>
      </c>
      <c r="S42" s="151"/>
      <c r="T42" s="283">
        <f>T37-T47</f>
        <v>1.2000000000000002</v>
      </c>
      <c r="U42" s="151"/>
      <c r="V42" s="284">
        <f>V37-V47</f>
        <v>0.80000000000000071</v>
      </c>
    </row>
    <row r="43" spans="1:22" ht="24.95" customHeight="1" x14ac:dyDescent="0.15">
      <c r="A43" s="362"/>
      <c r="B43" s="124" t="s">
        <v>122</v>
      </c>
      <c r="C43" s="151"/>
      <c r="D43" s="283">
        <f>D38-D48</f>
        <v>0.20000000000000284</v>
      </c>
      <c r="E43" s="151"/>
      <c r="F43" s="283">
        <f>F38-F48</f>
        <v>0.90000000000000568</v>
      </c>
      <c r="G43" s="151"/>
      <c r="H43" s="283">
        <f>H38-H48</f>
        <v>-1.3999999999999915</v>
      </c>
      <c r="I43" s="151"/>
      <c r="J43" s="283">
        <f>J38-J48</f>
        <v>1.2000000000000028</v>
      </c>
      <c r="K43" s="151"/>
      <c r="L43" s="283">
        <f>L38-L48</f>
        <v>2.8999999999999986</v>
      </c>
      <c r="M43" s="151"/>
      <c r="N43" s="283">
        <f>N38-N48</f>
        <v>-0.10000000000000142</v>
      </c>
      <c r="O43" s="151"/>
      <c r="P43" s="283">
        <f>P38-P48</f>
        <v>-0.69999999999999929</v>
      </c>
      <c r="Q43" s="151"/>
      <c r="R43" s="283">
        <f>R38-R48</f>
        <v>0</v>
      </c>
      <c r="S43" s="151"/>
      <c r="T43" s="283">
        <f>T38-T48</f>
        <v>-0.89999999999999991</v>
      </c>
      <c r="U43" s="151"/>
      <c r="V43" s="284">
        <f>V38-V48</f>
        <v>0.89999999999999858</v>
      </c>
    </row>
    <row r="44" spans="1:22" ht="24.95" customHeight="1" x14ac:dyDescent="0.15">
      <c r="A44" s="362"/>
      <c r="B44" s="125" t="s">
        <v>76</v>
      </c>
      <c r="C44" s="156"/>
      <c r="D44" s="285">
        <f>D39-D49</f>
        <v>-1.1000000000000001</v>
      </c>
      <c r="E44" s="156"/>
      <c r="F44" s="285">
        <f>F39-F49</f>
        <v>0</v>
      </c>
      <c r="G44" s="156"/>
      <c r="H44" s="285">
        <f>H39-H49</f>
        <v>-0.1</v>
      </c>
      <c r="I44" s="156"/>
      <c r="J44" s="285">
        <f>J39-J49</f>
        <v>0.1</v>
      </c>
      <c r="K44" s="156"/>
      <c r="L44" s="285">
        <f>L39-L49</f>
        <v>0.1</v>
      </c>
      <c r="M44" s="156"/>
      <c r="N44" s="285">
        <f>N39-N49</f>
        <v>0</v>
      </c>
      <c r="O44" s="156"/>
      <c r="P44" s="285">
        <f>P39-P49</f>
        <v>-0.4</v>
      </c>
      <c r="Q44" s="156"/>
      <c r="R44" s="285">
        <f>R39-R49</f>
        <v>0</v>
      </c>
      <c r="S44" s="156"/>
      <c r="T44" s="285">
        <f>T39-T49</f>
        <v>0</v>
      </c>
      <c r="U44" s="156"/>
      <c r="V44" s="286">
        <f>V39-V49</f>
        <v>-0.19999999999999996</v>
      </c>
    </row>
    <row r="45" spans="1:22" ht="24.95" customHeight="1" x14ac:dyDescent="0.15">
      <c r="A45" s="363"/>
      <c r="B45" s="126"/>
      <c r="C45" s="287" t="s">
        <v>81</v>
      </c>
      <c r="D45" s="288" t="s">
        <v>136</v>
      </c>
      <c r="E45" s="287" t="s">
        <v>81</v>
      </c>
      <c r="F45" s="288" t="s">
        <v>137</v>
      </c>
      <c r="G45" s="287" t="s">
        <v>136</v>
      </c>
      <c r="H45" s="288" t="s">
        <v>136</v>
      </c>
      <c r="I45" s="287" t="s">
        <v>137</v>
      </c>
      <c r="J45" s="288" t="s">
        <v>136</v>
      </c>
      <c r="K45" s="287" t="s">
        <v>80</v>
      </c>
      <c r="L45" s="288" t="s">
        <v>136</v>
      </c>
      <c r="M45" s="287" t="s">
        <v>136</v>
      </c>
      <c r="N45" s="288" t="s">
        <v>81</v>
      </c>
      <c r="O45" s="287" t="s">
        <v>137</v>
      </c>
      <c r="P45" s="288" t="s">
        <v>136</v>
      </c>
      <c r="Q45" s="287" t="s">
        <v>137</v>
      </c>
      <c r="R45" s="288" t="s">
        <v>137</v>
      </c>
      <c r="S45" s="287" t="s">
        <v>137</v>
      </c>
      <c r="T45" s="288" t="s">
        <v>136</v>
      </c>
      <c r="U45" s="287" t="s">
        <v>137</v>
      </c>
      <c r="V45" s="289" t="s">
        <v>137</v>
      </c>
    </row>
    <row r="46" spans="1:22" ht="24.95" customHeight="1" x14ac:dyDescent="0.15">
      <c r="A46" s="361" t="s">
        <v>219</v>
      </c>
      <c r="B46" s="123" t="s">
        <v>18</v>
      </c>
      <c r="C46" s="177">
        <v>17355</v>
      </c>
      <c r="D46" s="191">
        <v>42.5</v>
      </c>
      <c r="E46" s="177">
        <v>5302</v>
      </c>
      <c r="F46" s="191">
        <v>10.7</v>
      </c>
      <c r="G46" s="277">
        <v>2614</v>
      </c>
      <c r="H46" s="191">
        <v>9.5</v>
      </c>
      <c r="I46" s="277">
        <v>11716</v>
      </c>
      <c r="J46" s="191">
        <v>14.4</v>
      </c>
      <c r="K46" s="277">
        <v>2631</v>
      </c>
      <c r="L46" s="191">
        <v>18.600000000000001</v>
      </c>
      <c r="M46" s="277">
        <v>1346</v>
      </c>
      <c r="N46" s="191">
        <v>31.1</v>
      </c>
      <c r="O46" s="277">
        <v>523</v>
      </c>
      <c r="P46" s="191">
        <v>63.7</v>
      </c>
      <c r="Q46" s="277">
        <v>176</v>
      </c>
      <c r="R46" s="191">
        <v>82.7</v>
      </c>
      <c r="S46" s="277">
        <v>242</v>
      </c>
      <c r="T46" s="191">
        <v>97.2</v>
      </c>
      <c r="U46" s="277">
        <v>41905</v>
      </c>
      <c r="V46" s="178">
        <v>19.100000000000001</v>
      </c>
    </row>
    <row r="47" spans="1:22" ht="24.95" customHeight="1" x14ac:dyDescent="0.15">
      <c r="A47" s="362"/>
      <c r="B47" s="124" t="s">
        <v>145</v>
      </c>
      <c r="C47" s="151">
        <v>6820</v>
      </c>
      <c r="D47" s="186">
        <v>16.7</v>
      </c>
      <c r="E47" s="151">
        <v>9893</v>
      </c>
      <c r="F47" s="186">
        <v>19.899999999999999</v>
      </c>
      <c r="G47" s="278">
        <v>5331</v>
      </c>
      <c r="H47" s="186">
        <v>19.3</v>
      </c>
      <c r="I47" s="278">
        <v>21911</v>
      </c>
      <c r="J47" s="186">
        <v>27</v>
      </c>
      <c r="K47" s="278">
        <v>4166</v>
      </c>
      <c r="L47" s="186">
        <v>29.4</v>
      </c>
      <c r="M47" s="278">
        <v>1340</v>
      </c>
      <c r="N47" s="186">
        <v>31</v>
      </c>
      <c r="O47" s="278">
        <v>180</v>
      </c>
      <c r="P47" s="186">
        <v>21.9</v>
      </c>
      <c r="Q47" s="278">
        <v>25</v>
      </c>
      <c r="R47" s="186">
        <v>12</v>
      </c>
      <c r="S47" s="278">
        <v>2</v>
      </c>
      <c r="T47" s="186">
        <v>0.9</v>
      </c>
      <c r="U47" s="278">
        <v>49669</v>
      </c>
      <c r="V47" s="152">
        <v>22.7</v>
      </c>
    </row>
    <row r="48" spans="1:22" ht="24.95" customHeight="1" x14ac:dyDescent="0.15">
      <c r="A48" s="362"/>
      <c r="B48" s="124" t="s">
        <v>134</v>
      </c>
      <c r="C48" s="151">
        <v>14706</v>
      </c>
      <c r="D48" s="186">
        <v>36</v>
      </c>
      <c r="E48" s="151">
        <v>34265</v>
      </c>
      <c r="F48" s="186">
        <v>69</v>
      </c>
      <c r="G48" s="278">
        <v>19641</v>
      </c>
      <c r="H48" s="186">
        <v>71.099999999999994</v>
      </c>
      <c r="I48" s="278">
        <v>47402</v>
      </c>
      <c r="J48" s="186">
        <v>58.4</v>
      </c>
      <c r="K48" s="278">
        <v>7357</v>
      </c>
      <c r="L48" s="186">
        <v>51.9</v>
      </c>
      <c r="M48" s="278">
        <v>1638</v>
      </c>
      <c r="N48" s="186">
        <v>37.9</v>
      </c>
      <c r="O48" s="278">
        <v>116</v>
      </c>
      <c r="P48" s="186">
        <v>14.1</v>
      </c>
      <c r="Q48" s="278">
        <v>11</v>
      </c>
      <c r="R48" s="186">
        <v>5.4</v>
      </c>
      <c r="S48" s="278">
        <v>5</v>
      </c>
      <c r="T48" s="186">
        <v>1.9</v>
      </c>
      <c r="U48" s="278">
        <v>125141</v>
      </c>
      <c r="V48" s="152">
        <v>57.1</v>
      </c>
    </row>
    <row r="49" spans="1:25" ht="24.95" customHeight="1" x14ac:dyDescent="0.15">
      <c r="A49" s="362"/>
      <c r="B49" s="125" t="s">
        <v>76</v>
      </c>
      <c r="C49" s="156">
        <v>1914</v>
      </c>
      <c r="D49" s="187">
        <v>4.7</v>
      </c>
      <c r="E49" s="156">
        <v>230</v>
      </c>
      <c r="F49" s="187">
        <v>0.5</v>
      </c>
      <c r="G49" s="279">
        <v>23</v>
      </c>
      <c r="H49" s="187">
        <v>0.1</v>
      </c>
      <c r="I49" s="279">
        <v>112</v>
      </c>
      <c r="J49" s="187">
        <v>0.1</v>
      </c>
      <c r="K49" s="279">
        <v>16</v>
      </c>
      <c r="L49" s="187">
        <v>0.1</v>
      </c>
      <c r="M49" s="279" t="s">
        <v>87</v>
      </c>
      <c r="N49" s="187"/>
      <c r="O49" s="279">
        <v>3</v>
      </c>
      <c r="P49" s="187">
        <v>0.4</v>
      </c>
      <c r="Q49" s="279" t="s">
        <v>87</v>
      </c>
      <c r="R49" s="187"/>
      <c r="S49" s="279" t="s">
        <v>87</v>
      </c>
      <c r="T49" s="187"/>
      <c r="U49" s="279">
        <v>2297</v>
      </c>
      <c r="V49" s="157">
        <v>1</v>
      </c>
    </row>
    <row r="50" spans="1:25" ht="24.95" customHeight="1" x14ac:dyDescent="0.15">
      <c r="A50" s="363"/>
      <c r="B50" s="126"/>
      <c r="C50" s="162">
        <v>40795</v>
      </c>
      <c r="D50" s="188">
        <v>100</v>
      </c>
      <c r="E50" s="162">
        <v>49691</v>
      </c>
      <c r="F50" s="188">
        <v>100</v>
      </c>
      <c r="G50" s="280">
        <v>27609</v>
      </c>
      <c r="H50" s="188">
        <v>100</v>
      </c>
      <c r="I50" s="280">
        <v>81141</v>
      </c>
      <c r="J50" s="188">
        <v>100</v>
      </c>
      <c r="K50" s="280">
        <v>14170</v>
      </c>
      <c r="L50" s="188">
        <v>100</v>
      </c>
      <c r="M50" s="280">
        <v>4323</v>
      </c>
      <c r="N50" s="188">
        <v>100</v>
      </c>
      <c r="O50" s="280">
        <v>821</v>
      </c>
      <c r="P50" s="188">
        <v>100</v>
      </c>
      <c r="Q50" s="280">
        <v>213</v>
      </c>
      <c r="R50" s="188">
        <v>100</v>
      </c>
      <c r="S50" s="280">
        <v>249</v>
      </c>
      <c r="T50" s="188">
        <v>100</v>
      </c>
      <c r="U50" s="280">
        <v>219013</v>
      </c>
      <c r="V50" s="163">
        <v>100</v>
      </c>
    </row>
    <row r="51" spans="1:25" ht="24.95" customHeight="1" x14ac:dyDescent="0.15">
      <c r="A51" s="361" t="s">
        <v>77</v>
      </c>
      <c r="B51" s="123" t="s">
        <v>18</v>
      </c>
      <c r="C51" s="177"/>
      <c r="D51" s="281">
        <f>D46-D56</f>
        <v>-1.7022635998539641</v>
      </c>
      <c r="E51" s="177"/>
      <c r="F51" s="281">
        <f>F46-F56</f>
        <v>0.76270255037339574</v>
      </c>
      <c r="G51" s="177"/>
      <c r="H51" s="281">
        <f>H46-H56</f>
        <v>-1.7988277969972799</v>
      </c>
      <c r="I51" s="177"/>
      <c r="J51" s="281">
        <f>J46-J56</f>
        <v>-3.1754034251809227</v>
      </c>
      <c r="K51" s="177"/>
      <c r="L51" s="281">
        <f>L46-L56</f>
        <v>-7.5186903137789898</v>
      </c>
      <c r="M51" s="177"/>
      <c r="N51" s="281">
        <f>N46-N56</f>
        <v>-6.3408650596981317</v>
      </c>
      <c r="O51" s="177"/>
      <c r="P51" s="281">
        <f>P46-P56</f>
        <v>2.9156862745098096</v>
      </c>
      <c r="Q51" s="177"/>
      <c r="R51" s="281">
        <f>R46-R56</f>
        <v>-2.0222222222222115</v>
      </c>
      <c r="S51" s="177"/>
      <c r="T51" s="281">
        <f>T46-T56</f>
        <v>-2.7972027971969737E-3</v>
      </c>
      <c r="U51" s="177"/>
      <c r="V51" s="295">
        <f>V46-V56</f>
        <v>-2.9819648608143865</v>
      </c>
    </row>
    <row r="52" spans="1:25" ht="24.95" customHeight="1" x14ac:dyDescent="0.15">
      <c r="A52" s="362"/>
      <c r="B52" s="124" t="s">
        <v>83</v>
      </c>
      <c r="C52" s="151"/>
      <c r="D52" s="283">
        <f>D47-D57</f>
        <v>-0.97981014968966917</v>
      </c>
      <c r="E52" s="151"/>
      <c r="F52" s="283">
        <f>F47-F57</f>
        <v>4.2366915598140054</v>
      </c>
      <c r="G52" s="151"/>
      <c r="H52" s="283">
        <f>H47-H57</f>
        <v>1.2534477546770582</v>
      </c>
      <c r="I52" s="151"/>
      <c r="J52" s="283">
        <f>J47-J57</f>
        <v>1.8449229109542884</v>
      </c>
      <c r="K52" s="151"/>
      <c r="L52" s="283">
        <f>L47-L57</f>
        <v>-4.5904502046384721</v>
      </c>
      <c r="M52" s="151"/>
      <c r="N52" s="283">
        <f>N47-N57</f>
        <v>-0.33588646091461882</v>
      </c>
      <c r="O52" s="151"/>
      <c r="P52" s="283">
        <f>P47-P57</f>
        <v>-4.0029927760577948</v>
      </c>
      <c r="Q52" s="151"/>
      <c r="R52" s="283">
        <f>R47-R57</f>
        <v>2.2777777777777768</v>
      </c>
      <c r="S52" s="151"/>
      <c r="T52" s="283">
        <f>T47-T57</f>
        <v>-1.197902097902098</v>
      </c>
      <c r="U52" s="151"/>
      <c r="V52" s="284">
        <f>V47-V57</f>
        <v>1.5802174675552436</v>
      </c>
    </row>
    <row r="53" spans="1:25" ht="24.95" customHeight="1" x14ac:dyDescent="0.15">
      <c r="A53" s="362"/>
      <c r="B53" s="124" t="s">
        <v>134</v>
      </c>
      <c r="C53" s="151"/>
      <c r="D53" s="283">
        <f>D48-D58</f>
        <v>2.0167944505293889</v>
      </c>
      <c r="E53" s="151"/>
      <c r="F53" s="283">
        <f>F48-F58</f>
        <v>-3.609905593912913</v>
      </c>
      <c r="G53" s="151"/>
      <c r="H53" s="283">
        <f>H48-H58</f>
        <v>2.6252074026802745</v>
      </c>
      <c r="I53" s="151"/>
      <c r="J53" s="283">
        <f>J48-J58</f>
        <v>2.9509506899806723</v>
      </c>
      <c r="K53" s="151"/>
      <c r="L53" s="283">
        <f>L48-L58</f>
        <v>13.100545702592086</v>
      </c>
      <c r="M53" s="151"/>
      <c r="N53" s="283">
        <f>N48-N58</f>
        <v>7.2174138319441283</v>
      </c>
      <c r="O53" s="151"/>
      <c r="P53" s="283">
        <f>P48-P58</f>
        <v>2.0256965944272434</v>
      </c>
      <c r="Q53" s="151"/>
      <c r="R53" s="283">
        <f>R48-R58</f>
        <v>-0.155555555555555</v>
      </c>
      <c r="S53" s="151"/>
      <c r="T53" s="283">
        <f>T48-T58</f>
        <v>1.2006993006993008</v>
      </c>
      <c r="U53" s="151"/>
      <c r="V53" s="284">
        <f>V48-V58</f>
        <v>2.5932081247409258</v>
      </c>
    </row>
    <row r="54" spans="1:25" ht="24.95" customHeight="1" x14ac:dyDescent="0.15">
      <c r="A54" s="362"/>
      <c r="B54" s="125" t="s">
        <v>76</v>
      </c>
      <c r="C54" s="156"/>
      <c r="D54" s="285">
        <f>D49-D59</f>
        <v>0.56345381526104443</v>
      </c>
      <c r="E54" s="156"/>
      <c r="F54" s="285">
        <f>F49-F59</f>
        <v>-1.2912498238692405</v>
      </c>
      <c r="G54" s="156"/>
      <c r="H54" s="285">
        <f>H49-H59</f>
        <v>-2.0798273603600577</v>
      </c>
      <c r="I54" s="156"/>
      <c r="J54" s="285">
        <f>J49-J59</f>
        <v>-1.7204701757540342</v>
      </c>
      <c r="K54" s="156"/>
      <c r="L54" s="285">
        <f>L49-L59</f>
        <v>-0.99140518417462487</v>
      </c>
      <c r="M54" s="156"/>
      <c r="N54" s="285">
        <f>N49-N59</f>
        <v>-0.54066231133138087</v>
      </c>
      <c r="O54" s="156"/>
      <c r="P54" s="285">
        <f>P49-P59</f>
        <v>-0.83839009287925703</v>
      </c>
      <c r="Q54" s="156"/>
      <c r="R54" s="285">
        <f>R49-R59</f>
        <v>0</v>
      </c>
      <c r="S54" s="156"/>
      <c r="T54" s="285">
        <f>T49-T59</f>
        <v>0</v>
      </c>
      <c r="U54" s="156"/>
      <c r="V54" s="286">
        <f>V49-V59</f>
        <v>-1.2914607314817768</v>
      </c>
    </row>
    <row r="55" spans="1:25" ht="24.95" customHeight="1" x14ac:dyDescent="0.15">
      <c r="A55" s="363"/>
      <c r="B55" s="126"/>
      <c r="C55" s="287" t="s">
        <v>136</v>
      </c>
      <c r="D55" s="288" t="s">
        <v>81</v>
      </c>
      <c r="E55" s="287" t="s">
        <v>81</v>
      </c>
      <c r="F55" s="288" t="s">
        <v>136</v>
      </c>
      <c r="G55" s="287" t="s">
        <v>136</v>
      </c>
      <c r="H55" s="288" t="s">
        <v>136</v>
      </c>
      <c r="I55" s="287" t="s">
        <v>137</v>
      </c>
      <c r="J55" s="288" t="s">
        <v>137</v>
      </c>
      <c r="K55" s="287" t="s">
        <v>136</v>
      </c>
      <c r="L55" s="288" t="s">
        <v>136</v>
      </c>
      <c r="M55" s="287" t="s">
        <v>136</v>
      </c>
      <c r="N55" s="288" t="s">
        <v>137</v>
      </c>
      <c r="O55" s="287" t="s">
        <v>136</v>
      </c>
      <c r="P55" s="288" t="s">
        <v>137</v>
      </c>
      <c r="Q55" s="287" t="s">
        <v>136</v>
      </c>
      <c r="R55" s="288" t="s">
        <v>136</v>
      </c>
      <c r="S55" s="287" t="s">
        <v>136</v>
      </c>
      <c r="T55" s="288" t="s">
        <v>136</v>
      </c>
      <c r="U55" s="287" t="s">
        <v>136</v>
      </c>
      <c r="V55" s="289" t="s">
        <v>136</v>
      </c>
    </row>
    <row r="56" spans="1:25" ht="24.95" customHeight="1" x14ac:dyDescent="0.15">
      <c r="A56" s="361" t="s">
        <v>93</v>
      </c>
      <c r="B56" s="123" t="s">
        <v>18</v>
      </c>
      <c r="C56" s="177">
        <v>24213.841796875</v>
      </c>
      <c r="D56" s="191">
        <f>IF(ROUND(C60,0)=0,"",ROUND(C56,0)/ROUND(C60,0)*100)</f>
        <v>44.202263599853964</v>
      </c>
      <c r="E56" s="177">
        <v>5641.6708984375</v>
      </c>
      <c r="F56" s="191">
        <f>IF(ROUND(E60,0)=0,"",ROUND(E56,0)/ROUND(E60,0)*100)</f>
        <v>9.9372974496266036</v>
      </c>
      <c r="G56" s="277">
        <v>3363.803466796875</v>
      </c>
      <c r="H56" s="191">
        <f>IF(ROUND(G60,0)=0,"",ROUND(G56,0)/ROUND(G60,0)*100)</f>
        <v>11.29882779699728</v>
      </c>
      <c r="I56" s="277">
        <v>15640.0263671875</v>
      </c>
      <c r="J56" s="191">
        <f>IF(ROUND(I60,0)=0,"",ROUND(I56,0)/ROUND(I60,0)*100)</f>
        <v>17.575403425180923</v>
      </c>
      <c r="K56" s="277">
        <v>3828.93603515625</v>
      </c>
      <c r="L56" s="191">
        <f>IF(ROUND(K60,0)=0,"",ROUND(K56,0)/ROUND(K60,0)*100)</f>
        <v>26.118690313778991</v>
      </c>
      <c r="M56" s="277">
        <v>1662.1212158203125</v>
      </c>
      <c r="N56" s="191">
        <f>IF(ROUND(M60,0)=0,"",ROUND(M56,0)/ROUND(M60,0)*100)</f>
        <v>37.440865059698133</v>
      </c>
      <c r="O56" s="277">
        <v>588.9439697265625</v>
      </c>
      <c r="P56" s="191">
        <f>IF(ROUND(O60,0)=0,"",ROUND(O56,0)/ROUND(O60,0)*100)</f>
        <v>60.784313725490193</v>
      </c>
      <c r="Q56" s="277">
        <v>183.22700500488281</v>
      </c>
      <c r="R56" s="191">
        <f>IF(ROUND(Q60,0)=0,"",ROUND(Q56,0)/ROUND(Q60,0)*100)</f>
        <v>84.722222222222214</v>
      </c>
      <c r="S56" s="277">
        <v>278.37380981445313</v>
      </c>
      <c r="T56" s="191">
        <f>IF(ROUND(S60,0)=0,"",ROUND(S56,0)/ROUND(S60,0)*100)</f>
        <v>97.2027972027972</v>
      </c>
      <c r="U56" s="277">
        <v>55400.9453125</v>
      </c>
      <c r="V56" s="178">
        <f>IF(ROUND(U60,0)=0,"",ROUND(U56,0)/ROUND(U60,0)*100)</f>
        <v>22.081964860814388</v>
      </c>
    </row>
    <row r="57" spans="1:25" ht="24.95" customHeight="1" x14ac:dyDescent="0.15">
      <c r="A57" s="362"/>
      <c r="B57" s="124" t="s">
        <v>145</v>
      </c>
      <c r="C57" s="151">
        <v>9684.501953125</v>
      </c>
      <c r="D57" s="186">
        <f>IF(ROUND(C60,0)=0,"",ROUND(C57,0)/ROUND(C60,0)*100)</f>
        <v>17.679810149689668</v>
      </c>
      <c r="E57" s="151">
        <v>8892.8994140625</v>
      </c>
      <c r="F57" s="186">
        <f>IF(ROUND(E60,0)=0,"",ROUND(E57,0)/ROUND(E60,0)*100)</f>
        <v>15.663308440185993</v>
      </c>
      <c r="G57" s="278">
        <v>5373.11669921875</v>
      </c>
      <c r="H57" s="186">
        <f>IF(ROUND(G60,0)=0,"",ROUND(G57,0)/ROUND(G60,0)*100)</f>
        <v>18.046552245322943</v>
      </c>
      <c r="I57" s="278">
        <v>22384.51171875</v>
      </c>
      <c r="J57" s="186">
        <f>IF(ROUND(I60,0)=0,"",ROUND(I57,0)/ROUND(I60,0)*100)</f>
        <v>25.155077089045712</v>
      </c>
      <c r="K57" s="278">
        <v>4983.49169921875</v>
      </c>
      <c r="L57" s="186">
        <f>IF(ROUND(K60,0)=0,"",ROUND(K57,0)/ROUND(K60,0)*100)</f>
        <v>33.990450204638471</v>
      </c>
      <c r="M57" s="278">
        <v>1390.582275390625</v>
      </c>
      <c r="N57" s="186">
        <f>IF(ROUND(M60,0)=0,"",ROUND(M57,0)/ROUND(M60,0)*100)</f>
        <v>31.335886460914619</v>
      </c>
      <c r="O57" s="278">
        <v>250.9932861328125</v>
      </c>
      <c r="P57" s="186">
        <f>IF(ROUND(O60,0)=0,"",ROUND(O57,0)/ROUND(O60,0)*100)</f>
        <v>25.902992776057793</v>
      </c>
      <c r="Q57" s="278">
        <v>21.097599029541016</v>
      </c>
      <c r="R57" s="186">
        <f>IF(ROUND(Q60,0)=0,"",ROUND(Q57,0)/ROUND(Q60,0)*100)</f>
        <v>9.7222222222222232</v>
      </c>
      <c r="S57" s="278">
        <v>5.5</v>
      </c>
      <c r="T57" s="186">
        <f>IF(ROUND(S60,0)=0,"",ROUND(S57,0)/ROUND(S60,0)*100)</f>
        <v>2.0979020979020979</v>
      </c>
      <c r="U57" s="278">
        <v>52986.6953125</v>
      </c>
      <c r="V57" s="152">
        <f>IF(ROUND(U60,0)=0,"",ROUND(U57,0)/ROUND(U60,0)*100)</f>
        <v>21.119782532444756</v>
      </c>
    </row>
    <row r="58" spans="1:25" ht="24.95" customHeight="1" x14ac:dyDescent="0.15">
      <c r="A58" s="362"/>
      <c r="B58" s="124" t="s">
        <v>134</v>
      </c>
      <c r="C58" s="151">
        <v>18615.921875</v>
      </c>
      <c r="D58" s="186">
        <f>IF(ROUND(C60,0)=0,"",ROUND(C58,0)/ROUND(C60,0)*100)</f>
        <v>33.983205549470611</v>
      </c>
      <c r="E58" s="151">
        <v>41224.6875</v>
      </c>
      <c r="F58" s="186">
        <f>IF(ROUND(E60,0)=0,"",ROUND(E58,0)/ROUND(E60,0)*100)</f>
        <v>72.609905593912913</v>
      </c>
      <c r="G58" s="278">
        <v>20386.701171875</v>
      </c>
      <c r="H58" s="186">
        <f>IF(ROUND(G60,0)=0,"",ROUND(G58,0)/ROUND(G60,0)*100)</f>
        <v>68.47479259731972</v>
      </c>
      <c r="I58" s="278">
        <v>49343.1015625</v>
      </c>
      <c r="J58" s="186">
        <f>IF(ROUND(I60,0)=0,"",ROUND(I58,0)/ROUND(I60,0)*100)</f>
        <v>55.449049310019326</v>
      </c>
      <c r="K58" s="278">
        <v>5687.8896484375</v>
      </c>
      <c r="L58" s="186">
        <f>IF(ROUND(K60,0)=0,"",ROUND(K58,0)/ROUND(K60,0)*100)</f>
        <v>38.799454297407912</v>
      </c>
      <c r="M58" s="278">
        <v>1361.805419921875</v>
      </c>
      <c r="N58" s="186">
        <f>IF(ROUND(M60,0)=0,"",ROUND(M58,0)/ROUND(M60,0)*100)</f>
        <v>30.68258616805587</v>
      </c>
      <c r="O58" s="278">
        <v>116.89347076416016</v>
      </c>
      <c r="P58" s="186">
        <f>IF(ROUND(O60,0)=0,"",ROUND(O58,0)/ROUND(O60,0)*100)</f>
        <v>12.074303405572756</v>
      </c>
      <c r="Q58" s="278">
        <v>11.675389289855957</v>
      </c>
      <c r="R58" s="186">
        <f>IF(ROUND(Q60,0)=0,"",ROUND(Q58,0)/ROUND(Q60,0)*100)</f>
        <v>5.5555555555555554</v>
      </c>
      <c r="S58" s="278">
        <v>2.1261770725250244</v>
      </c>
      <c r="T58" s="186">
        <f>IF(ROUND(S60,0)=0,"",ROUND(S58,0)/ROUND(S60,0)*100)</f>
        <v>0.69930069930069927</v>
      </c>
      <c r="U58" s="278">
        <v>136750.796875</v>
      </c>
      <c r="V58" s="152">
        <f>IF(ROUND(U60,0)=0,"",ROUND(U58,0)/ROUND(U60,0)*100)</f>
        <v>54.506791875259076</v>
      </c>
    </row>
    <row r="59" spans="1:25" ht="24.95" customHeight="1" x14ac:dyDescent="0.15">
      <c r="A59" s="362"/>
      <c r="B59" s="125" t="s">
        <v>76</v>
      </c>
      <c r="C59" s="156">
        <v>2265.758056640625</v>
      </c>
      <c r="D59" s="187">
        <f>IF(ROUND(C60,0)=0,"",ROUND(C59,0)/ROUND(C60,0)*100)</f>
        <v>4.1365461847389557</v>
      </c>
      <c r="E59" s="156">
        <v>1017.1365356445313</v>
      </c>
      <c r="F59" s="187">
        <f>IF(ROUND(E60,0)=0,"",ROUND(E59,0)/ROUND(E60,0)*100)</f>
        <v>1.7912498238692405</v>
      </c>
      <c r="G59" s="279">
        <v>649.4786376953125</v>
      </c>
      <c r="H59" s="187">
        <f>IF(ROUND(G60,0)=0,"",ROUND(G59,0)/ROUND(G60,0)*100)</f>
        <v>2.1798273603600578</v>
      </c>
      <c r="I59" s="279">
        <v>1620.358642578125</v>
      </c>
      <c r="J59" s="187">
        <f>IF(ROUND(I60,0)=0,"",ROUND(I59,0)/ROUND(I60,0)*100)</f>
        <v>1.8204701757540342</v>
      </c>
      <c r="K59" s="279">
        <v>160.17120361328125</v>
      </c>
      <c r="L59" s="187">
        <f>IF(ROUND(K60,0)=0,"",ROUND(K59,0)/ROUND(K60,0)*100)</f>
        <v>1.0914051841746248</v>
      </c>
      <c r="M59" s="279">
        <v>24.491230010986328</v>
      </c>
      <c r="N59" s="187">
        <f>IF(ROUND(M60,0)=0,"",ROUND(M59,0)/ROUND(M60,0)*100)</f>
        <v>0.54066231133138087</v>
      </c>
      <c r="O59" s="279">
        <v>11.819287300109863</v>
      </c>
      <c r="P59" s="187">
        <f>IF(ROUND(O60,0)=0,"",ROUND(O59,0)/ROUND(O60,0)*100)</f>
        <v>1.2383900928792571</v>
      </c>
      <c r="Q59" s="279"/>
      <c r="R59" s="187"/>
      <c r="S59" s="279"/>
      <c r="T59" s="187"/>
      <c r="U59" s="279">
        <v>5749.21337890625</v>
      </c>
      <c r="V59" s="157">
        <f>IF(ROUND(U60,0)=0,"",ROUND(U59,0)/ROUND(U60,0)*100)</f>
        <v>2.2914607314817768</v>
      </c>
    </row>
    <row r="60" spans="1:25" ht="24.95" customHeight="1" x14ac:dyDescent="0.15">
      <c r="A60" s="363"/>
      <c r="B60" s="126"/>
      <c r="C60" s="162">
        <v>54780.0234375</v>
      </c>
      <c r="D60" s="188">
        <f>IF(ROUND(C60,0)=0,"",ROUND(C60,0)/ROUND(C60,0)*100)</f>
        <v>100</v>
      </c>
      <c r="E60" s="162">
        <v>56776.39453125</v>
      </c>
      <c r="F60" s="188">
        <f>IF(ROUND(E60,0)=0,"",ROUND(E60,0)/ROUND(E60,0)*100)</f>
        <v>100</v>
      </c>
      <c r="G60" s="280">
        <v>29773.099609375</v>
      </c>
      <c r="H60" s="188">
        <f>IF(ROUND(G60,0)=0,"",ROUND(G60,0)/ROUND(G60,0)*100)</f>
        <v>100</v>
      </c>
      <c r="I60" s="280">
        <v>88988</v>
      </c>
      <c r="J60" s="188">
        <f>IF(ROUND(I60,0)=0,"",ROUND(I60,0)/ROUND(I60,0)*100)</f>
        <v>100</v>
      </c>
      <c r="K60" s="280">
        <v>14660.48828125</v>
      </c>
      <c r="L60" s="188">
        <f>IF(ROUND(K60,0)=0,"",ROUND(K60,0)/ROUND(K60,0)*100)</f>
        <v>100</v>
      </c>
      <c r="M60" s="280">
        <v>4439</v>
      </c>
      <c r="N60" s="188">
        <f>IF(ROUND(M60,0)=0,"",ROUND(M60,0)/ROUND(M60,0)*100)</f>
        <v>100</v>
      </c>
      <c r="O60" s="280">
        <v>968.6500244140625</v>
      </c>
      <c r="P60" s="188">
        <f>IF(ROUND(O60,0)=0,"",ROUND(O60,0)/ROUND(O60,0)*100)</f>
        <v>100</v>
      </c>
      <c r="Q60" s="280">
        <v>216</v>
      </c>
      <c r="R60" s="188">
        <f>IF(ROUND(Q60,0)=0,"",ROUND(Q60,0)/ROUND(Q60,0)*100)</f>
        <v>100</v>
      </c>
      <c r="S60" s="280">
        <v>286</v>
      </c>
      <c r="T60" s="188">
        <f>IF(ROUND(S60,0)=0,"",ROUND(S60,0)/ROUND(S60,0)*100)</f>
        <v>100</v>
      </c>
      <c r="U60" s="280">
        <v>250887.65625</v>
      </c>
      <c r="V60" s="163">
        <f>IF(ROUND(U60,0)=0,"",ROUND(U60,0)/ROUND(U60,0)*100)</f>
        <v>100</v>
      </c>
    </row>
    <row r="61" spans="1:25" ht="18.75" customHeight="1" x14ac:dyDescent="0.15">
      <c r="A61" s="127"/>
      <c r="B61" s="2"/>
      <c r="C61" s="3"/>
      <c r="D61" s="4"/>
      <c r="E61" s="4"/>
      <c r="F61" s="4"/>
      <c r="G61" s="3"/>
      <c r="H61" s="2"/>
      <c r="I61" s="2"/>
      <c r="J61" s="2"/>
      <c r="K61" s="2"/>
      <c r="L61" s="2"/>
      <c r="M61" s="2"/>
      <c r="N61" s="234"/>
      <c r="O61" s="2"/>
      <c r="P61" s="2"/>
      <c r="Q61" s="2"/>
      <c r="R61" s="128"/>
      <c r="S61" s="235" t="str">
        <f>P102</f>
        <v>（注）無効回答企業 123社を除く</v>
      </c>
      <c r="T61" s="2"/>
      <c r="U61" s="2"/>
      <c r="V61" s="2"/>
    </row>
    <row r="62" spans="1:25" ht="23.25" customHeight="1" x14ac:dyDescent="0.15">
      <c r="A62" s="127"/>
      <c r="B62" s="2"/>
      <c r="C62" s="3"/>
      <c r="D62" s="4"/>
      <c r="E62" s="4"/>
      <c r="F62" s="4"/>
      <c r="G62" s="3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5" ht="17.25" customHeight="1" x14ac:dyDescent="0.15">
      <c r="A63" s="2"/>
      <c r="B63" s="2"/>
      <c r="C63" s="4"/>
      <c r="D63" s="2"/>
      <c r="E63" s="4"/>
      <c r="F63" s="4"/>
      <c r="G63" s="2"/>
      <c r="H63" s="4"/>
      <c r="I63" s="4"/>
      <c r="J63" s="2"/>
      <c r="K63" s="4"/>
      <c r="L63" s="4"/>
      <c r="M63" s="2"/>
      <c r="N63" s="2"/>
      <c r="O63" s="2"/>
      <c r="P63" s="2"/>
      <c r="Q63" s="2"/>
      <c r="R63" s="2"/>
      <c r="S63" s="236" t="s">
        <v>1</v>
      </c>
      <c r="T63" s="2"/>
      <c r="U63" s="2"/>
      <c r="V63" s="2"/>
      <c r="W63" s="2"/>
      <c r="X63" s="2"/>
      <c r="Y63" s="2"/>
    </row>
    <row r="64" spans="1:25" ht="20.100000000000001" customHeight="1" x14ac:dyDescent="0.15">
      <c r="A64" s="131"/>
      <c r="B64" s="132" t="s">
        <v>69</v>
      </c>
      <c r="C64" s="357" t="s">
        <v>75</v>
      </c>
      <c r="D64" s="367"/>
      <c r="E64" s="133"/>
      <c r="F64" s="357" t="s">
        <v>138</v>
      </c>
      <c r="G64" s="367"/>
      <c r="H64" s="133"/>
      <c r="I64" s="357" t="s">
        <v>173</v>
      </c>
      <c r="J64" s="367"/>
      <c r="K64" s="133"/>
      <c r="L64" s="357" t="s">
        <v>96</v>
      </c>
      <c r="M64" s="367"/>
      <c r="N64" s="133"/>
      <c r="O64" s="357" t="s">
        <v>141</v>
      </c>
      <c r="P64" s="367"/>
      <c r="Q64" s="133"/>
      <c r="R64" s="357" t="s">
        <v>93</v>
      </c>
      <c r="S64" s="367"/>
      <c r="T64" s="138"/>
      <c r="U64" s="381"/>
      <c r="V64" s="381"/>
      <c r="W64" s="2"/>
      <c r="X64" s="2"/>
      <c r="Y64" s="2"/>
    </row>
    <row r="65" spans="1:25" ht="20.100000000000001" customHeight="1" x14ac:dyDescent="0.15">
      <c r="A65" s="182"/>
      <c r="B65" s="135"/>
      <c r="C65" s="359"/>
      <c r="D65" s="368"/>
      <c r="E65" s="136"/>
      <c r="F65" s="359"/>
      <c r="G65" s="368"/>
      <c r="H65" s="136"/>
      <c r="I65" s="359"/>
      <c r="J65" s="368"/>
      <c r="K65" s="136"/>
      <c r="L65" s="359"/>
      <c r="M65" s="368"/>
      <c r="N65" s="136"/>
      <c r="O65" s="359"/>
      <c r="P65" s="368"/>
      <c r="Q65" s="136"/>
      <c r="R65" s="359"/>
      <c r="S65" s="368"/>
      <c r="T65" s="138"/>
      <c r="U65" s="183"/>
      <c r="V65" s="183"/>
      <c r="W65" s="2"/>
      <c r="X65" s="2"/>
      <c r="Y65" s="2"/>
    </row>
    <row r="66" spans="1:25" s="173" customFormat="1" ht="31.5" customHeight="1" x14ac:dyDescent="0.15">
      <c r="A66" s="237" t="s">
        <v>97</v>
      </c>
      <c r="B66" s="137" t="s">
        <v>7</v>
      </c>
      <c r="C66" s="138"/>
      <c r="D66" s="139"/>
      <c r="E66" s="140" t="s">
        <v>77</v>
      </c>
      <c r="F66" s="138"/>
      <c r="G66" s="139"/>
      <c r="H66" s="140" t="s">
        <v>77</v>
      </c>
      <c r="I66" s="138"/>
      <c r="J66" s="139"/>
      <c r="K66" s="140" t="s">
        <v>77</v>
      </c>
      <c r="L66" s="138"/>
      <c r="M66" s="139"/>
      <c r="N66" s="140" t="s">
        <v>77</v>
      </c>
      <c r="O66" s="138"/>
      <c r="P66" s="139"/>
      <c r="Q66" s="140" t="s">
        <v>77</v>
      </c>
      <c r="R66" s="138"/>
      <c r="S66" s="139"/>
      <c r="T66" s="138"/>
      <c r="U66" s="183"/>
      <c r="V66" s="183"/>
      <c r="W66" s="142"/>
      <c r="X66" s="142"/>
      <c r="Y66" s="142"/>
    </row>
    <row r="67" spans="1:25" s="179" customFormat="1" ht="24.95" customHeight="1" x14ac:dyDescent="0.15">
      <c r="A67" s="349" t="s">
        <v>98</v>
      </c>
      <c r="B67" s="123" t="s">
        <v>18</v>
      </c>
      <c r="C67" s="143">
        <f>IF('4-1-9'!V6&lt;&gt;"",'4-1-9'!V6,"")</f>
        <v>665.61429431484009</v>
      </c>
      <c r="D67" s="144">
        <f>IF('4-1-9'!W6&lt;&gt;"",'4-1-9'!W6,"")</f>
        <v>18.866083566646079</v>
      </c>
      <c r="E67" s="145">
        <f>IF(AND(ISNUMBER(D67),ISNUMBER(G67)),D67-G67,"")</f>
        <v>-2.8499923157316154</v>
      </c>
      <c r="F67" s="143">
        <v>919.97389711308256</v>
      </c>
      <c r="G67" s="144">
        <v>21.716075882377694</v>
      </c>
      <c r="H67" s="145">
        <f>IF(AND(ISNUMBER(G67),ISNUMBER(J67)),G67-J67,"")</f>
        <v>-4.0839241176223062</v>
      </c>
      <c r="I67" s="143">
        <v>1116.23</v>
      </c>
      <c r="J67" s="144">
        <v>25.8</v>
      </c>
      <c r="K67" s="145">
        <f>J67-M67</f>
        <v>3.3000000000000007</v>
      </c>
      <c r="L67" s="143">
        <v>1136.1600000000001</v>
      </c>
      <c r="M67" s="144">
        <v>22.5</v>
      </c>
      <c r="N67" s="145">
        <f>M67-P67</f>
        <v>2.3000000000000007</v>
      </c>
      <c r="O67" s="143">
        <v>1189</v>
      </c>
      <c r="P67" s="144">
        <v>20.2</v>
      </c>
      <c r="Q67" s="145">
        <f>P67-S67</f>
        <v>-5.3402010050251256</v>
      </c>
      <c r="R67" s="143">
        <v>2032.805908203125</v>
      </c>
      <c r="S67" s="144">
        <f>IF(ROUND(R71,0)=0,"",ROUND(R67,0)/ROUND(R71,0)*100)</f>
        <v>25.540201005025125</v>
      </c>
      <c r="T67" s="238"/>
      <c r="U67" s="239"/>
      <c r="V67" s="240"/>
      <c r="W67" s="134"/>
      <c r="X67" s="134"/>
      <c r="Y67" s="134"/>
    </row>
    <row r="68" spans="1:25" s="179" customFormat="1" ht="24.95" customHeight="1" x14ac:dyDescent="0.15">
      <c r="A68" s="350"/>
      <c r="B68" s="124" t="s">
        <v>78</v>
      </c>
      <c r="C68" s="148">
        <f>IF('4-1-9'!V7&lt;&gt;"",'4-1-9'!V7,"")</f>
        <v>1105.5706895266487</v>
      </c>
      <c r="D68" s="149">
        <f>IF('4-1-9'!W7&lt;&gt;"",'4-1-9'!W7,"")</f>
        <v>31.336149472142203</v>
      </c>
      <c r="E68" s="150">
        <f>IF(AND(ISNUMBER(D68),ISNUMBER(G68)),D68-G68,"")</f>
        <v>2.0264602463804202</v>
      </c>
      <c r="F68" s="148">
        <v>1241.6676551622497</v>
      </c>
      <c r="G68" s="149">
        <v>29.309689225761783</v>
      </c>
      <c r="H68" s="150">
        <f>IF(AND(ISNUMBER(G68),ISNUMBER(J68)),G68-J68,"")</f>
        <v>4.8096892257617831</v>
      </c>
      <c r="I68" s="148">
        <v>1059.9100000000001</v>
      </c>
      <c r="J68" s="149">
        <v>24.5</v>
      </c>
      <c r="K68" s="150">
        <f>J68-M68</f>
        <v>-4.8000000000000007</v>
      </c>
      <c r="L68" s="148">
        <v>1480.29</v>
      </c>
      <c r="M68" s="149">
        <v>29.3</v>
      </c>
      <c r="N68" s="150">
        <f>M68-P68</f>
        <v>0.80000000000000071</v>
      </c>
      <c r="O68" s="148">
        <v>1683</v>
      </c>
      <c r="P68" s="149">
        <v>28.5</v>
      </c>
      <c r="Q68" s="150">
        <f t="shared" ref="Q68:Q100" si="0">P68-S68</f>
        <v>-3.1834170854271342</v>
      </c>
      <c r="R68" s="148">
        <v>2521.584228515625</v>
      </c>
      <c r="S68" s="149">
        <f>IF(ROUND(R71,0)=0,"",ROUND(R68,0)/ROUND(R71,0)*100)</f>
        <v>31.683417085427134</v>
      </c>
      <c r="T68" s="238"/>
      <c r="U68" s="239"/>
      <c r="V68" s="240"/>
      <c r="W68" s="134"/>
      <c r="X68" s="134"/>
      <c r="Y68" s="134"/>
    </row>
    <row r="69" spans="1:25" s="179" customFormat="1" ht="24.95" customHeight="1" x14ac:dyDescent="0.15">
      <c r="A69" s="350"/>
      <c r="B69" s="124" t="s">
        <v>84</v>
      </c>
      <c r="C69" s="148">
        <f>IF('4-1-9'!V8&lt;&gt;"",'4-1-9'!V8,"")</f>
        <v>1756.9150161585103</v>
      </c>
      <c r="D69" s="149">
        <f>IF('4-1-9'!W8&lt;&gt;"",'4-1-9'!W8,"")</f>
        <v>49.797766961211721</v>
      </c>
      <c r="E69" s="150">
        <f>IF(AND(ISNUMBER(D69),ISNUMBER(G69)),D69-G69,"")</f>
        <v>1.3842298354128673</v>
      </c>
      <c r="F69" s="148">
        <v>2050.9778407429972</v>
      </c>
      <c r="G69" s="149">
        <v>48.413537125798854</v>
      </c>
      <c r="H69" s="150">
        <f>IF(AND(ISNUMBER(G69),ISNUMBER(J69)),G69-J69,"")</f>
        <v>-1.286462874201149</v>
      </c>
      <c r="I69" s="148">
        <v>2146.0500000000002</v>
      </c>
      <c r="J69" s="149">
        <v>49.7</v>
      </c>
      <c r="K69" s="150">
        <f>J69-M69</f>
        <v>1.5</v>
      </c>
      <c r="L69" s="148">
        <v>2437.0300000000002</v>
      </c>
      <c r="M69" s="149">
        <v>48.2</v>
      </c>
      <c r="N69" s="150">
        <f>M69-P69</f>
        <v>-2.8999999999999986</v>
      </c>
      <c r="O69" s="148">
        <v>3013</v>
      </c>
      <c r="P69" s="149">
        <v>51.1</v>
      </c>
      <c r="Q69" s="150">
        <f t="shared" si="0"/>
        <v>10.383919597989951</v>
      </c>
      <c r="R69" s="148">
        <v>3240.796630859375</v>
      </c>
      <c r="S69" s="149">
        <f>IF(ROUND(R71,0)=0,"",ROUND(R69,0)/ROUND(R71,0)*100)</f>
        <v>40.71608040201005</v>
      </c>
      <c r="T69" s="238"/>
      <c r="U69" s="239"/>
      <c r="V69" s="240"/>
      <c r="W69" s="134"/>
      <c r="X69" s="134"/>
      <c r="Y69" s="134"/>
    </row>
    <row r="70" spans="1:25" s="179" customFormat="1" ht="24.95" customHeight="1" x14ac:dyDescent="0.15">
      <c r="A70" s="350"/>
      <c r="B70" s="125" t="s">
        <v>76</v>
      </c>
      <c r="C70" s="153" t="str">
        <f>IF('4-1-9'!V9&lt;&gt;"",'4-1-9'!V9,"")</f>
        <v/>
      </c>
      <c r="D70" s="154" t="str">
        <f>IF('4-1-9'!W9&lt;&gt;"",'4-1-9'!W9,"")</f>
        <v/>
      </c>
      <c r="E70" s="155" t="str">
        <f>IF(AND(ISNUMBER(D70),ISNUMBER(G70)),D70-G70,"")</f>
        <v/>
      </c>
      <c r="F70" s="153">
        <v>23.753246753246753</v>
      </c>
      <c r="G70" s="154">
        <v>0.56069776606166355</v>
      </c>
      <c r="H70" s="155" t="str">
        <f>IF(AND(ISNUMBER(G70),ISNUMBER(J70)),G70-J70,"")</f>
        <v/>
      </c>
      <c r="I70" s="153" t="s">
        <v>87</v>
      </c>
      <c r="J70" s="154" t="s">
        <v>87</v>
      </c>
      <c r="K70" s="155"/>
      <c r="L70" s="153">
        <v>5.62</v>
      </c>
      <c r="M70" s="154">
        <v>0.1</v>
      </c>
      <c r="N70" s="155">
        <f>M70-P70</f>
        <v>-0.1</v>
      </c>
      <c r="O70" s="153">
        <v>13</v>
      </c>
      <c r="P70" s="154">
        <v>0.2</v>
      </c>
      <c r="Q70" s="155">
        <f t="shared" si="0"/>
        <v>-1.8728643216080403</v>
      </c>
      <c r="R70" s="153">
        <v>164.94564819335938</v>
      </c>
      <c r="S70" s="154">
        <f>IF(ROUND(R71,0)=0,"",ROUND(R70,0)/ROUND(R71,0)*100)</f>
        <v>2.0728643216080402</v>
      </c>
      <c r="T70" s="238"/>
      <c r="U70" s="239"/>
      <c r="V70" s="240"/>
      <c r="W70" s="134"/>
      <c r="X70" s="134"/>
      <c r="Y70" s="134"/>
    </row>
    <row r="71" spans="1:25" s="179" customFormat="1" ht="24.95" customHeight="1" x14ac:dyDescent="0.15">
      <c r="A71" s="356"/>
      <c r="B71" s="158" t="s">
        <v>22</v>
      </c>
      <c r="C71" s="159">
        <f>IF('4-1-9'!V10&lt;&gt;"",'4-1-9'!V10,"")</f>
        <v>3528.099999999999</v>
      </c>
      <c r="D71" s="160">
        <f>IF('4-1-9'!W10&lt;&gt;"",'4-1-9'!W10,"")</f>
        <v>100</v>
      </c>
      <c r="E71" s="161" t="s">
        <v>81</v>
      </c>
      <c r="F71" s="159">
        <v>4236.3726397715764</v>
      </c>
      <c r="G71" s="160">
        <v>100</v>
      </c>
      <c r="H71" s="161" t="s">
        <v>175</v>
      </c>
      <c r="I71" s="159">
        <v>4322.1899999999996</v>
      </c>
      <c r="J71" s="160">
        <v>100</v>
      </c>
      <c r="K71" s="161" t="s">
        <v>81</v>
      </c>
      <c r="L71" s="159">
        <v>5059.1099999999997</v>
      </c>
      <c r="M71" s="160">
        <v>100</v>
      </c>
      <c r="N71" s="161" t="s">
        <v>81</v>
      </c>
      <c r="O71" s="159">
        <v>5898</v>
      </c>
      <c r="P71" s="160">
        <v>100</v>
      </c>
      <c r="Q71" s="161" t="s">
        <v>81</v>
      </c>
      <c r="R71" s="159">
        <v>7960.13232421875</v>
      </c>
      <c r="S71" s="160">
        <f>IF(ROUND(R71,0)=0,"",ROUND(R71,0)/ROUND(R71,0)*100)</f>
        <v>100</v>
      </c>
      <c r="T71" s="241"/>
      <c r="U71" s="239"/>
      <c r="V71" s="240"/>
      <c r="W71" s="134"/>
      <c r="X71" s="134"/>
      <c r="Y71" s="134"/>
    </row>
    <row r="72" spans="1:25" s="179" customFormat="1" ht="24.95" customHeight="1" x14ac:dyDescent="0.15">
      <c r="A72" s="349" t="s">
        <v>23</v>
      </c>
      <c r="B72" s="123" t="s">
        <v>18</v>
      </c>
      <c r="C72" s="143">
        <f>IF('4-1-9'!V36&lt;&gt;"",'4-1-9'!V36,"")</f>
        <v>3564.1467354229862</v>
      </c>
      <c r="D72" s="144">
        <f>IF('4-1-9'!W36&lt;&gt;"",'4-1-9'!W36,"")</f>
        <v>11.169749557318951</v>
      </c>
      <c r="E72" s="164">
        <f>IF(AND(ISNUMBER(D72),ISNUMBER(G72)),D72-G72,"")</f>
        <v>-1.0623090332651852</v>
      </c>
      <c r="F72" s="143">
        <v>4640.8241531178028</v>
      </c>
      <c r="G72" s="144">
        <v>12.232058590584137</v>
      </c>
      <c r="H72" s="164">
        <f>IF(AND(ISNUMBER(G72),ISNUMBER(J72)),G72-J72,"")</f>
        <v>-2.3679414094158631</v>
      </c>
      <c r="I72" s="143">
        <v>5775.7</v>
      </c>
      <c r="J72" s="144">
        <v>14.6</v>
      </c>
      <c r="K72" s="164">
        <f>J72-M72</f>
        <v>-0.40000000000000036</v>
      </c>
      <c r="L72" s="143">
        <v>6931.91</v>
      </c>
      <c r="M72" s="144">
        <v>15</v>
      </c>
      <c r="N72" s="164">
        <f>M72-P72</f>
        <v>-0.40000000000000036</v>
      </c>
      <c r="O72" s="143">
        <v>8757</v>
      </c>
      <c r="P72" s="144">
        <v>15.4</v>
      </c>
      <c r="Q72" s="164">
        <f t="shared" si="0"/>
        <v>-1.4866575293486672</v>
      </c>
      <c r="R72" s="143">
        <v>11335.3662109375</v>
      </c>
      <c r="S72" s="144">
        <f>IF(ROUND(R76,0)=0,"",ROUND(R72,0)/ROUND(R76,0)*100)</f>
        <v>16.886657529348668</v>
      </c>
      <c r="T72" s="238"/>
      <c r="U72" s="239"/>
      <c r="V72" s="240"/>
      <c r="W72" s="134"/>
      <c r="X72" s="134"/>
      <c r="Y72" s="134"/>
    </row>
    <row r="73" spans="1:25" s="179" customFormat="1" ht="24.95" customHeight="1" x14ac:dyDescent="0.15">
      <c r="A73" s="350"/>
      <c r="B73" s="124" t="s">
        <v>25</v>
      </c>
      <c r="C73" s="148">
        <f>IF('4-1-9'!V37&lt;&gt;"",'4-1-9'!V37,"")</f>
        <v>6535.6685267826642</v>
      </c>
      <c r="D73" s="149">
        <f>IF('4-1-9'!W37&lt;&gt;"",'4-1-9'!W37,"")</f>
        <v>20.482260146102082</v>
      </c>
      <c r="E73" s="150">
        <f>IF(AND(ISNUMBER(D73),ISNUMBER(G73)),D73-G73,"")</f>
        <v>-1.8650093215731545</v>
      </c>
      <c r="F73" s="148">
        <v>8478.519550392919</v>
      </c>
      <c r="G73" s="149">
        <v>22.347269467675236</v>
      </c>
      <c r="H73" s="150">
        <f>IF(AND(ISNUMBER(G73),ISNUMBER(J73)),G73-J73,"")</f>
        <v>1.3472694676752361</v>
      </c>
      <c r="I73" s="148">
        <v>8303.8799999999992</v>
      </c>
      <c r="J73" s="149">
        <v>21</v>
      </c>
      <c r="K73" s="150">
        <f>J73-M73</f>
        <v>-4.6000000000000014</v>
      </c>
      <c r="L73" s="148">
        <v>11827.69</v>
      </c>
      <c r="M73" s="149">
        <v>25.6</v>
      </c>
      <c r="N73" s="150">
        <f>M73-P73</f>
        <v>0.90000000000000213</v>
      </c>
      <c r="O73" s="148">
        <v>14112</v>
      </c>
      <c r="P73" s="149">
        <v>24.7</v>
      </c>
      <c r="Q73" s="150">
        <f t="shared" si="0"/>
        <v>1.0452714379357602</v>
      </c>
      <c r="R73" s="148">
        <v>15878.0869140625</v>
      </c>
      <c r="S73" s="149">
        <f>IF(ROUND(R76,0)=0,"",ROUND(R73,0)/ROUND(R76,0)*100)</f>
        <v>23.654728562064239</v>
      </c>
      <c r="T73" s="238"/>
      <c r="U73" s="239"/>
      <c r="V73" s="240"/>
      <c r="W73" s="134"/>
      <c r="X73" s="134"/>
      <c r="Y73" s="134"/>
    </row>
    <row r="74" spans="1:25" s="179" customFormat="1" ht="24.95" customHeight="1" x14ac:dyDescent="0.15">
      <c r="A74" s="350"/>
      <c r="B74" s="124" t="s">
        <v>29</v>
      </c>
      <c r="C74" s="148">
        <f>IF('4-1-9'!V38&lt;&gt;"",'4-1-9'!V38,"")</f>
        <v>21720.858665997941</v>
      </c>
      <c r="D74" s="149">
        <f>IF('4-1-9'!W38&lt;&gt;"",'4-1-9'!W38,"")</f>
        <v>68.071426200785965</v>
      </c>
      <c r="E74" s="150">
        <f>IF(AND(ISNUMBER(D74),ISNUMBER(G74)),D74-G74,"")</f>
        <v>2.7695296775440568</v>
      </c>
      <c r="F74" s="148">
        <v>24775.438768969165</v>
      </c>
      <c r="G74" s="149">
        <v>65.301896523241908</v>
      </c>
      <c r="H74" s="150">
        <f>IF(AND(ISNUMBER(G74),ISNUMBER(J74)),G74-J74,"")</f>
        <v>1.2018965232419134</v>
      </c>
      <c r="I74" s="148">
        <v>25375.77</v>
      </c>
      <c r="J74" s="149">
        <v>64.099999999999994</v>
      </c>
      <c r="K74" s="150">
        <f>J74-M74</f>
        <v>5.3999999999999915</v>
      </c>
      <c r="L74" s="148">
        <v>27168.53</v>
      </c>
      <c r="M74" s="149">
        <v>58.7</v>
      </c>
      <c r="N74" s="150">
        <f>M74-P74</f>
        <v>-0.89999999999999858</v>
      </c>
      <c r="O74" s="148">
        <v>33982</v>
      </c>
      <c r="P74" s="149">
        <v>59.6</v>
      </c>
      <c r="Q74" s="150">
        <f t="shared" si="0"/>
        <v>1.903795959716355</v>
      </c>
      <c r="R74" s="148">
        <v>38727.6875</v>
      </c>
      <c r="S74" s="149">
        <f>IF(ROUND(R76,0)=0,"",ROUND(R74,0)/ROUND(R76,0)*100)</f>
        <v>57.696204040283646</v>
      </c>
      <c r="T74" s="238"/>
      <c r="U74" s="239"/>
      <c r="V74" s="240"/>
      <c r="W74" s="134"/>
      <c r="X74" s="134"/>
      <c r="Y74" s="134"/>
    </row>
    <row r="75" spans="1:25" s="179" customFormat="1" ht="24.95" customHeight="1" x14ac:dyDescent="0.15">
      <c r="A75" s="350"/>
      <c r="B75" s="125" t="s">
        <v>76</v>
      </c>
      <c r="C75" s="153">
        <f>IF('4-1-9'!V39&lt;&gt;"",'4-1-9'!V39,"")</f>
        <v>88.248623131392606</v>
      </c>
      <c r="D75" s="154">
        <f>IF('4-1-9'!W39&lt;&gt;"",'4-1-9'!W39,"")</f>
        <v>0.27656409579301361</v>
      </c>
      <c r="E75" s="155">
        <f>IF(AND(ISNUMBER(D75),ISNUMBER(G75)),D75-G75,"")</f>
        <v>0.15778867729428803</v>
      </c>
      <c r="F75" s="153">
        <v>45.063210487715438</v>
      </c>
      <c r="G75" s="154">
        <v>0.11877541849872558</v>
      </c>
      <c r="H75" s="155">
        <f>IF(AND(ISNUMBER(G75),ISNUMBER(J75)),G75-J75,"")</f>
        <v>-0.18122458150127441</v>
      </c>
      <c r="I75" s="153">
        <v>113</v>
      </c>
      <c r="J75" s="154">
        <v>0.3</v>
      </c>
      <c r="K75" s="155">
        <f>J75-M75</f>
        <v>-0.5</v>
      </c>
      <c r="L75" s="153">
        <v>352.44</v>
      </c>
      <c r="M75" s="154">
        <v>0.8</v>
      </c>
      <c r="N75" s="155">
        <f>M75-P75</f>
        <v>0.5</v>
      </c>
      <c r="O75" s="153">
        <v>191</v>
      </c>
      <c r="P75" s="154">
        <v>0.3</v>
      </c>
      <c r="Q75" s="155">
        <f t="shared" si="0"/>
        <v>-1.4624098683034383</v>
      </c>
      <c r="R75" s="153">
        <v>1183.113525390625</v>
      </c>
      <c r="S75" s="154">
        <f>IF(ROUND(R76,0)=0,"",ROUND(R75,0)/ROUND(R76,0)*100)</f>
        <v>1.7624098683034384</v>
      </c>
      <c r="T75" s="238"/>
      <c r="U75" s="239"/>
      <c r="V75" s="240"/>
      <c r="W75" s="134"/>
      <c r="X75" s="134"/>
      <c r="Y75" s="134"/>
    </row>
    <row r="76" spans="1:25" s="179" customFormat="1" ht="24.95" customHeight="1" x14ac:dyDescent="0.15">
      <c r="A76" s="356"/>
      <c r="B76" s="158" t="s">
        <v>22</v>
      </c>
      <c r="C76" s="159">
        <f>IF('4-1-9'!V40&lt;&gt;"",'4-1-9'!V40,"")</f>
        <v>31908.922551334981</v>
      </c>
      <c r="D76" s="160">
        <f>IF('4-1-9'!W40&lt;&gt;"",'4-1-9'!W40,"")</f>
        <v>100</v>
      </c>
      <c r="E76" s="161" t="s">
        <v>99</v>
      </c>
      <c r="F76" s="159">
        <v>37939.8456829676</v>
      </c>
      <c r="G76" s="160">
        <v>100</v>
      </c>
      <c r="H76" s="161" t="s">
        <v>175</v>
      </c>
      <c r="I76" s="159">
        <v>39568.339999999997</v>
      </c>
      <c r="J76" s="160">
        <v>100</v>
      </c>
      <c r="K76" s="161" t="s">
        <v>99</v>
      </c>
      <c r="L76" s="159">
        <v>46280.58</v>
      </c>
      <c r="M76" s="160">
        <v>100</v>
      </c>
      <c r="N76" s="161" t="s">
        <v>99</v>
      </c>
      <c r="O76" s="159">
        <v>57041</v>
      </c>
      <c r="P76" s="160">
        <v>100</v>
      </c>
      <c r="Q76" s="161" t="s">
        <v>99</v>
      </c>
      <c r="R76" s="159">
        <v>67124.2578125</v>
      </c>
      <c r="S76" s="160">
        <f>IF(ROUND(R76,0)=0,"",ROUND(R76,0)/ROUND(R76,0)*100)</f>
        <v>100</v>
      </c>
      <c r="T76" s="241"/>
      <c r="U76" s="239"/>
      <c r="V76" s="240"/>
      <c r="W76" s="134"/>
      <c r="X76" s="134"/>
      <c r="Y76" s="134"/>
    </row>
    <row r="77" spans="1:25" s="179" customFormat="1" ht="24.95" customHeight="1" x14ac:dyDescent="0.15">
      <c r="A77" s="349" t="s">
        <v>32</v>
      </c>
      <c r="B77" s="123" t="s">
        <v>18</v>
      </c>
      <c r="C77" s="143">
        <f>IF('4-1-9'!V41&lt;&gt;"",'4-1-9'!V41,"")</f>
        <v>4794.2880912939481</v>
      </c>
      <c r="D77" s="144">
        <f>IF('4-1-9'!W41&lt;&gt;"",'4-1-9'!W41,"")</f>
        <v>17.173250351119293</v>
      </c>
      <c r="E77" s="164">
        <f>IF(AND(ISNUMBER(D77),ISNUMBER(G77)),D77-G77,"")</f>
        <v>3.3295755750575875</v>
      </c>
      <c r="F77" s="143">
        <v>4437.7320423395868</v>
      </c>
      <c r="G77" s="144">
        <v>13.843674776061706</v>
      </c>
      <c r="H77" s="164">
        <f>IF(AND(ISNUMBER(G77),ISNUMBER(J77)),G77-J77,"")</f>
        <v>-4.2563252239382958</v>
      </c>
      <c r="I77" s="143">
        <v>6436.26</v>
      </c>
      <c r="J77" s="144">
        <v>18.100000000000001</v>
      </c>
      <c r="K77" s="164">
        <f>J77-M77</f>
        <v>0.5</v>
      </c>
      <c r="L77" s="143">
        <v>6053.59</v>
      </c>
      <c r="M77" s="144">
        <v>17.600000000000001</v>
      </c>
      <c r="N77" s="164">
        <f>M77-P77</f>
        <v>-6.3999999999999986</v>
      </c>
      <c r="O77" s="143">
        <v>10936</v>
      </c>
      <c r="P77" s="144">
        <v>24</v>
      </c>
      <c r="Q77" s="164">
        <f t="shared" si="0"/>
        <v>1.7216352779053743</v>
      </c>
      <c r="R77" s="143">
        <v>11154.751953125</v>
      </c>
      <c r="S77" s="144">
        <f>IF(ROUND(R81,0)=0,"",ROUND(R77,0)/ROUND(R81,0)*100)</f>
        <v>22.278364722094626</v>
      </c>
      <c r="T77" s="238"/>
      <c r="U77" s="239"/>
      <c r="V77" s="240"/>
      <c r="W77" s="134"/>
      <c r="X77" s="134"/>
      <c r="Y77" s="134"/>
    </row>
    <row r="78" spans="1:25" s="179" customFormat="1" ht="24.95" customHeight="1" x14ac:dyDescent="0.15">
      <c r="A78" s="350"/>
      <c r="B78" s="124" t="s">
        <v>25</v>
      </c>
      <c r="C78" s="148">
        <f>IF('4-1-9'!V42&lt;&gt;"",'4-1-9'!V42,"")</f>
        <v>4974.8455840829492</v>
      </c>
      <c r="D78" s="149">
        <f>IF('4-1-9'!W42&lt;&gt;"",'4-1-9'!W42,"")</f>
        <v>17.820011448364717</v>
      </c>
      <c r="E78" s="150">
        <f>IF(AND(ISNUMBER(D78),ISNUMBER(G78)),D78-G78,"")</f>
        <v>-4.1464869218870319</v>
      </c>
      <c r="F78" s="148">
        <v>7041.5865189371589</v>
      </c>
      <c r="G78" s="149">
        <v>21.966498370251749</v>
      </c>
      <c r="H78" s="150">
        <f>IF(AND(ISNUMBER(G78),ISNUMBER(J78)),G78-J78,"")</f>
        <v>3.9664983702517489</v>
      </c>
      <c r="I78" s="148">
        <v>6403.48</v>
      </c>
      <c r="J78" s="149">
        <v>18</v>
      </c>
      <c r="K78" s="150">
        <f>J78-M78</f>
        <v>-6</v>
      </c>
      <c r="L78" s="148">
        <v>8234.89</v>
      </c>
      <c r="M78" s="149">
        <v>24</v>
      </c>
      <c r="N78" s="150">
        <f>M78-P78</f>
        <v>1.6000000000000014</v>
      </c>
      <c r="O78" s="148">
        <v>10181</v>
      </c>
      <c r="P78" s="149">
        <v>22.4</v>
      </c>
      <c r="Q78" s="150">
        <f t="shared" si="0"/>
        <v>0.41521838988635906</v>
      </c>
      <c r="R78" s="148">
        <v>11007.955078125</v>
      </c>
      <c r="S78" s="149">
        <f>IF(ROUND(R81,0)=0,"",ROUND(R78,0)/ROUND(R81,0)*100)</f>
        <v>21.98478161011364</v>
      </c>
      <c r="T78" s="238"/>
      <c r="U78" s="239"/>
      <c r="V78" s="240"/>
      <c r="W78" s="134"/>
      <c r="X78" s="134"/>
      <c r="Y78" s="134"/>
    </row>
    <row r="79" spans="1:25" s="179" customFormat="1" ht="24.95" customHeight="1" x14ac:dyDescent="0.15">
      <c r="A79" s="350"/>
      <c r="B79" s="124" t="s">
        <v>29</v>
      </c>
      <c r="C79" s="148">
        <f>IF('4-1-9'!V43&lt;&gt;"",'4-1-9'!V43,"")</f>
        <v>18140.371442590433</v>
      </c>
      <c r="D79" s="149">
        <f>IF('4-1-9'!W43&lt;&gt;"",'4-1-9'!W43,"")</f>
        <v>64.979228263652558</v>
      </c>
      <c r="E79" s="150">
        <f>IF(AND(ISNUMBER(D79),ISNUMBER(G79)),D79-G79,"")</f>
        <v>0.78940140996603247</v>
      </c>
      <c r="F79" s="148">
        <v>20576.707848800816</v>
      </c>
      <c r="G79" s="149">
        <v>64.189826853686526</v>
      </c>
      <c r="H79" s="150">
        <f>IF(AND(ISNUMBER(G79),ISNUMBER(J79)),G79-J79,"")</f>
        <v>0.68982685368652596</v>
      </c>
      <c r="I79" s="148">
        <v>22640.25</v>
      </c>
      <c r="J79" s="149">
        <v>63.5</v>
      </c>
      <c r="K79" s="150">
        <f>J79-M79</f>
        <v>5.1000000000000014</v>
      </c>
      <c r="L79" s="148">
        <v>20040.29</v>
      </c>
      <c r="M79" s="149">
        <v>58.4</v>
      </c>
      <c r="N79" s="150">
        <f>M79-P79</f>
        <v>7</v>
      </c>
      <c r="O79" s="148">
        <v>23422</v>
      </c>
      <c r="P79" s="149">
        <v>51.4</v>
      </c>
      <c r="Q79" s="150">
        <f t="shared" si="0"/>
        <v>-0.57419664077011134</v>
      </c>
      <c r="R79" s="148">
        <v>26023.767578125</v>
      </c>
      <c r="S79" s="149">
        <f>IF(ROUND(R81,0)=0,"",ROUND(R79,0)/ROUND(R81,0)*100)</f>
        <v>51.97419664077011</v>
      </c>
      <c r="T79" s="238"/>
      <c r="U79" s="239"/>
      <c r="V79" s="240"/>
      <c r="W79" s="134"/>
      <c r="X79" s="134"/>
      <c r="Y79" s="134"/>
    </row>
    <row r="80" spans="1:25" s="179" customFormat="1" ht="24.95" customHeight="1" x14ac:dyDescent="0.15">
      <c r="A80" s="350"/>
      <c r="B80" s="125" t="s">
        <v>76</v>
      </c>
      <c r="C80" s="153">
        <f>IF('4-1-9'!V44&lt;&gt;"",'4-1-9'!V44,"")</f>
        <v>7.68</v>
      </c>
      <c r="D80" s="154">
        <f>IF('4-1-9'!W44&lt;&gt;"",'4-1-9'!W44,"")</f>
        <v>2.7509936863431114E-2</v>
      </c>
      <c r="E80" s="155" t="str">
        <f>IF(AND(ISNUMBER(D80),ISNUMBER(G80)),D80-G80,"")</f>
        <v/>
      </c>
      <c r="F80" s="153" t="s">
        <v>85</v>
      </c>
      <c r="G80" s="154" t="s">
        <v>85</v>
      </c>
      <c r="H80" s="155" t="str">
        <f>IF(AND(ISNUMBER(G80),ISNUMBER(J80)),G80-J80,"")</f>
        <v/>
      </c>
      <c r="I80" s="153">
        <v>156.27000000000001</v>
      </c>
      <c r="J80" s="154">
        <v>0.4</v>
      </c>
      <c r="K80" s="155">
        <f>J80-M80</f>
        <v>0.4</v>
      </c>
      <c r="L80" s="153">
        <v>7.87</v>
      </c>
      <c r="M80" s="154">
        <v>0</v>
      </c>
      <c r="N80" s="155">
        <f>M80-P80</f>
        <v>-2.2000000000000002</v>
      </c>
      <c r="O80" s="153">
        <v>995</v>
      </c>
      <c r="P80" s="154">
        <v>2.2000000000000002</v>
      </c>
      <c r="Q80" s="155">
        <f t="shared" si="0"/>
        <v>-1.5646541910487106</v>
      </c>
      <c r="R80" s="153">
        <v>1884.64453125</v>
      </c>
      <c r="S80" s="154">
        <f>IF(ROUND(R81,0)=0,"",ROUND(R80,0)/ROUND(R81,0)*100)</f>
        <v>3.7646541910487108</v>
      </c>
      <c r="T80" s="238"/>
      <c r="U80" s="239"/>
      <c r="V80" s="240"/>
      <c r="W80" s="134"/>
      <c r="X80" s="134"/>
      <c r="Y80" s="134"/>
    </row>
    <row r="81" spans="1:25" s="179" customFormat="1" ht="24.95" customHeight="1" x14ac:dyDescent="0.15">
      <c r="A81" s="356"/>
      <c r="B81" s="158" t="s">
        <v>22</v>
      </c>
      <c r="C81" s="159">
        <f>IF('4-1-9'!V45&lt;&gt;"",'4-1-9'!V45,"")</f>
        <v>27917.185117967332</v>
      </c>
      <c r="D81" s="160">
        <f>IF('4-1-9'!W45&lt;&gt;"",'4-1-9'!W45,"")</f>
        <v>100</v>
      </c>
      <c r="E81" s="161" t="s">
        <v>99</v>
      </c>
      <c r="F81" s="159">
        <v>32056.026410077568</v>
      </c>
      <c r="G81" s="160">
        <v>100</v>
      </c>
      <c r="H81" s="161" t="s">
        <v>175</v>
      </c>
      <c r="I81" s="159">
        <v>35636.25</v>
      </c>
      <c r="J81" s="160">
        <v>100</v>
      </c>
      <c r="K81" s="161" t="s">
        <v>99</v>
      </c>
      <c r="L81" s="159">
        <v>34336.639999999999</v>
      </c>
      <c r="M81" s="160">
        <v>100</v>
      </c>
      <c r="N81" s="161" t="s">
        <v>99</v>
      </c>
      <c r="O81" s="159">
        <v>45535</v>
      </c>
      <c r="P81" s="160">
        <v>100</v>
      </c>
      <c r="Q81" s="161" t="s">
        <v>99</v>
      </c>
      <c r="R81" s="159">
        <v>50071.12109375</v>
      </c>
      <c r="S81" s="160">
        <f>IF(ROUND(R81,0)=0,"",ROUND(R81,0)/ROUND(R81,0)*100)</f>
        <v>100</v>
      </c>
      <c r="T81" s="241"/>
      <c r="U81" s="239"/>
      <c r="V81" s="240"/>
      <c r="W81" s="134"/>
      <c r="X81" s="134"/>
      <c r="Y81" s="134"/>
    </row>
    <row r="82" spans="1:25" s="179" customFormat="1" ht="24.95" customHeight="1" x14ac:dyDescent="0.15">
      <c r="A82" s="349" t="s">
        <v>100</v>
      </c>
      <c r="B82" s="123" t="s">
        <v>18</v>
      </c>
      <c r="C82" s="143">
        <f>IF('4-1-9'!V46&lt;&gt;"",'4-1-9'!V46,"")</f>
        <v>1948.4010299069121</v>
      </c>
      <c r="D82" s="144">
        <f>IF('4-1-9'!W46&lt;&gt;"",'4-1-9'!W46,"")</f>
        <v>19.233843103555607</v>
      </c>
      <c r="E82" s="164">
        <f>IF(AND(ISNUMBER(D82),ISNUMBER(G82)),D82-G82,"")</f>
        <v>-4.8389299397889047</v>
      </c>
      <c r="F82" s="143">
        <v>3799.5658237835755</v>
      </c>
      <c r="G82" s="144">
        <v>24.072773043344512</v>
      </c>
      <c r="H82" s="164">
        <f>IF(AND(ISNUMBER(G82),ISNUMBER(J82)),G82-J82,"")</f>
        <v>1.9727730433445103</v>
      </c>
      <c r="I82" s="143">
        <v>2939.66</v>
      </c>
      <c r="J82" s="144">
        <v>22.1</v>
      </c>
      <c r="K82" s="164">
        <f>J82-M82</f>
        <v>-3.0999999999999979</v>
      </c>
      <c r="L82" s="143">
        <v>3899.19</v>
      </c>
      <c r="M82" s="144">
        <v>25.2</v>
      </c>
      <c r="N82" s="164">
        <f>M82-P82</f>
        <v>0.19999999999999929</v>
      </c>
      <c r="O82" s="143">
        <v>4920</v>
      </c>
      <c r="P82" s="144">
        <v>25</v>
      </c>
      <c r="Q82" s="164">
        <f t="shared" si="0"/>
        <v>-11.903472974098442</v>
      </c>
      <c r="R82" s="143">
        <v>8862.435546875</v>
      </c>
      <c r="S82" s="144">
        <f>IF(ROUND(R86,0)=0,"",ROUND(R82,0)/ROUND(R86,0)*100)</f>
        <v>36.903472974098442</v>
      </c>
      <c r="T82" s="238"/>
      <c r="U82" s="239"/>
      <c r="V82" s="240"/>
      <c r="W82" s="134"/>
      <c r="X82" s="134"/>
      <c r="Y82" s="134"/>
    </row>
    <row r="83" spans="1:25" s="179" customFormat="1" ht="24.95" customHeight="1" x14ac:dyDescent="0.15">
      <c r="A83" s="350"/>
      <c r="B83" s="124" t="s">
        <v>25</v>
      </c>
      <c r="C83" s="148">
        <f>IF('4-1-9'!V47&lt;&gt;"",'4-1-9'!V47,"")</f>
        <v>2416.8844919786097</v>
      </c>
      <c r="D83" s="149">
        <f>IF('4-1-9'!W47&lt;&gt;"",'4-1-9'!W47,"")</f>
        <v>23.858526250293668</v>
      </c>
      <c r="E83" s="150">
        <f>IF(AND(ISNUMBER(D83),ISNUMBER(G83)),D83-G83,"")</f>
        <v>3.9110990453225014</v>
      </c>
      <c r="F83" s="148">
        <v>3148.4350616338133</v>
      </c>
      <c r="G83" s="149">
        <v>19.947427204971167</v>
      </c>
      <c r="H83" s="150">
        <f>IF(AND(ISNUMBER(G83),ISNUMBER(J83)),G83-J83,"")</f>
        <v>-1.0525727950288335</v>
      </c>
      <c r="I83" s="148">
        <v>2794.32</v>
      </c>
      <c r="J83" s="149">
        <v>21</v>
      </c>
      <c r="K83" s="150">
        <f>J83-M83</f>
        <v>-2.3999999999999986</v>
      </c>
      <c r="L83" s="148">
        <v>3624.44</v>
      </c>
      <c r="M83" s="149">
        <v>23.4</v>
      </c>
      <c r="N83" s="150">
        <f>M83-P83</f>
        <v>3.1999999999999993</v>
      </c>
      <c r="O83" s="148">
        <v>3978</v>
      </c>
      <c r="P83" s="149">
        <v>20.2</v>
      </c>
      <c r="Q83" s="150">
        <f t="shared" si="0"/>
        <v>4.2759556925127011</v>
      </c>
      <c r="R83" s="148">
        <v>3823.59375</v>
      </c>
      <c r="S83" s="149">
        <f>IF(ROUND(R86,0)=0,"",ROUND(R83,0)/ROUND(R86,0)*100)</f>
        <v>15.924044307487298</v>
      </c>
      <c r="T83" s="238"/>
      <c r="U83" s="239"/>
      <c r="V83" s="240"/>
      <c r="W83" s="134"/>
      <c r="X83" s="134"/>
      <c r="Y83" s="134"/>
    </row>
    <row r="84" spans="1:25" s="179" customFormat="1" ht="24.95" customHeight="1" x14ac:dyDescent="0.15">
      <c r="A84" s="350"/>
      <c r="B84" s="124" t="s">
        <v>29</v>
      </c>
      <c r="C84" s="148">
        <f>IF('4-1-9'!V48&lt;&gt;"",'4-1-9'!V48,"")</f>
        <v>5756.595444642503</v>
      </c>
      <c r="D84" s="149">
        <f>IF('4-1-9'!W48&lt;&gt;"",'4-1-9'!W48,"")</f>
        <v>56.826829740583086</v>
      </c>
      <c r="E84" s="150">
        <f>IF(AND(ISNUMBER(D84),ISNUMBER(G84)),D84-G84,"")</f>
        <v>0.84702998889876113</v>
      </c>
      <c r="F84" s="148">
        <v>8835.6639916710265</v>
      </c>
      <c r="G84" s="149">
        <v>55.979799751684325</v>
      </c>
      <c r="H84" s="150">
        <f>IF(AND(ISNUMBER(G84),ISNUMBER(J84)),G84-J84,"")</f>
        <v>1.9797997516843253</v>
      </c>
      <c r="I84" s="148">
        <v>7167.78</v>
      </c>
      <c r="J84" s="149">
        <v>54</v>
      </c>
      <c r="K84" s="150">
        <f>J84-M84</f>
        <v>2.6000000000000014</v>
      </c>
      <c r="L84" s="148">
        <v>7951.24</v>
      </c>
      <c r="M84" s="149">
        <v>51.4</v>
      </c>
      <c r="N84" s="150">
        <f>M84-P84</f>
        <v>-0.60000000000000142</v>
      </c>
      <c r="O84" s="148">
        <v>10214</v>
      </c>
      <c r="P84" s="149">
        <v>52</v>
      </c>
      <c r="Q84" s="150">
        <f t="shared" si="0"/>
        <v>7.4884650620471405</v>
      </c>
      <c r="R84" s="148">
        <v>10689.0048828125</v>
      </c>
      <c r="S84" s="149">
        <f>IF(ROUND(R86,0)=0,"",ROUND(R84,0)/ROUND(R86,0)*100)</f>
        <v>44.51153493795286</v>
      </c>
      <c r="T84" s="238"/>
      <c r="U84" s="239"/>
      <c r="V84" s="240"/>
      <c r="W84" s="134"/>
      <c r="X84" s="134"/>
      <c r="Y84" s="134"/>
    </row>
    <row r="85" spans="1:25" s="179" customFormat="1" ht="24.95" customHeight="1" x14ac:dyDescent="0.15">
      <c r="A85" s="350"/>
      <c r="B85" s="125" t="s">
        <v>76</v>
      </c>
      <c r="C85" s="153">
        <f>IF('4-1-9'!V49&lt;&gt;"",'4-1-9'!V49,"")</f>
        <v>8.1851851851851851</v>
      </c>
      <c r="D85" s="154">
        <f>IF('4-1-9'!W49&lt;&gt;"",'4-1-9'!W49,"")</f>
        <v>8.0800905567639317E-2</v>
      </c>
      <c r="E85" s="155" t="str">
        <f>IF(AND(ISNUMBER(D85),ISNUMBER(G85)),D85-G85,"")</f>
        <v/>
      </c>
      <c r="F85" s="153" t="s">
        <v>85</v>
      </c>
      <c r="G85" s="154" t="s">
        <v>85</v>
      </c>
      <c r="H85" s="155" t="str">
        <f>IF(AND(ISNUMBER(G85),ISNUMBER(J85)),G85-J85,"")</f>
        <v/>
      </c>
      <c r="I85" s="153">
        <v>379.96</v>
      </c>
      <c r="J85" s="154">
        <v>2.9</v>
      </c>
      <c r="K85" s="155">
        <f>J85-M85</f>
        <v>2.9</v>
      </c>
      <c r="L85" s="153" t="s">
        <v>87</v>
      </c>
      <c r="M85" s="154"/>
      <c r="N85" s="155">
        <f>M85-P85</f>
        <v>-2.8</v>
      </c>
      <c r="O85" s="153">
        <v>546</v>
      </c>
      <c r="P85" s="154">
        <v>2.8</v>
      </c>
      <c r="Q85" s="155">
        <f t="shared" si="0"/>
        <v>0.13905221953860236</v>
      </c>
      <c r="R85" s="153">
        <v>639.4046630859375</v>
      </c>
      <c r="S85" s="154">
        <f>IF(ROUND(R86,0)=0,"",ROUND(R85,0)/ROUND(R86,0)*100)</f>
        <v>2.6609477804613975</v>
      </c>
      <c r="T85" s="238"/>
      <c r="U85" s="239"/>
      <c r="V85" s="240"/>
      <c r="W85" s="134"/>
      <c r="X85" s="134"/>
      <c r="Y85" s="134"/>
    </row>
    <row r="86" spans="1:25" s="179" customFormat="1" ht="24.95" customHeight="1" x14ac:dyDescent="0.15">
      <c r="A86" s="356"/>
      <c r="B86" s="158" t="s">
        <v>22</v>
      </c>
      <c r="C86" s="159">
        <f>IF('4-1-9'!V50&lt;&gt;"",'4-1-9'!V50,"")</f>
        <v>10130.06615171321</v>
      </c>
      <c r="D86" s="160">
        <f>IF('4-1-9'!W50&lt;&gt;"",'4-1-9'!W50,"")</f>
        <v>100</v>
      </c>
      <c r="E86" s="161" t="s">
        <v>99</v>
      </c>
      <c r="F86" s="159">
        <v>15783.664877088415</v>
      </c>
      <c r="G86" s="160">
        <v>100</v>
      </c>
      <c r="H86" s="161" t="s">
        <v>175</v>
      </c>
      <c r="I86" s="159">
        <v>13281.71</v>
      </c>
      <c r="J86" s="160">
        <v>100</v>
      </c>
      <c r="K86" s="161" t="s">
        <v>99</v>
      </c>
      <c r="L86" s="159">
        <v>15474.87</v>
      </c>
      <c r="M86" s="160">
        <v>100</v>
      </c>
      <c r="N86" s="161" t="s">
        <v>99</v>
      </c>
      <c r="O86" s="159">
        <v>19658</v>
      </c>
      <c r="P86" s="160">
        <v>100</v>
      </c>
      <c r="Q86" s="161" t="s">
        <v>99</v>
      </c>
      <c r="R86" s="159">
        <v>24014.439453125</v>
      </c>
      <c r="S86" s="160">
        <f>IF(ROUND(R86,0)=0,"",ROUND(R86,0)/ROUND(R86,0)*100)</f>
        <v>100</v>
      </c>
      <c r="T86" s="241"/>
      <c r="U86" s="239"/>
      <c r="V86" s="240"/>
      <c r="W86" s="134"/>
      <c r="X86" s="134"/>
      <c r="Y86" s="134"/>
    </row>
    <row r="87" spans="1:25" s="179" customFormat="1" ht="24.95" customHeight="1" x14ac:dyDescent="0.15">
      <c r="A87" s="349" t="s">
        <v>35</v>
      </c>
      <c r="B87" s="123" t="s">
        <v>18</v>
      </c>
      <c r="C87" s="143">
        <f>IF('4-1-9'!V141&lt;&gt;"",'4-1-9'!V141,"")</f>
        <v>5670.569214861127</v>
      </c>
      <c r="D87" s="144">
        <f>IF('4-1-9'!W141&lt;&gt;"",'4-1-9'!W141,"")</f>
        <v>12.965014184496981</v>
      </c>
      <c r="E87" s="164">
        <f>IF(AND(ISNUMBER(D87),ISNUMBER(G87)),D87-G87,"")</f>
        <v>-3.7825041411780358</v>
      </c>
      <c r="F87" s="143">
        <v>7815.2656535850019</v>
      </c>
      <c r="G87" s="144">
        <v>16.747518325675017</v>
      </c>
      <c r="H87" s="164">
        <f>IF(AND(ISNUMBER(G87),ISNUMBER(J87)),G87-J87,"")</f>
        <v>2.1475183256750174</v>
      </c>
      <c r="I87" s="143">
        <v>6519.26</v>
      </c>
      <c r="J87" s="144">
        <v>14.6</v>
      </c>
      <c r="K87" s="164">
        <f>J87-M87</f>
        <v>-4.5999999999999996</v>
      </c>
      <c r="L87" s="143">
        <v>8683.0499999999993</v>
      </c>
      <c r="M87" s="144">
        <v>19.2</v>
      </c>
      <c r="N87" s="164">
        <f>M87-P87</f>
        <v>0.80000000000000071</v>
      </c>
      <c r="O87" s="143">
        <v>9035</v>
      </c>
      <c r="P87" s="144">
        <v>18.399999999999999</v>
      </c>
      <c r="Q87" s="164">
        <f t="shared" si="0"/>
        <v>-3.5988041342786374</v>
      </c>
      <c r="R87" s="143">
        <v>12877.4345703125</v>
      </c>
      <c r="S87" s="144">
        <f>IF(ROUND(R91,0)=0,"",ROUND(R87,0)/ROUND(R91,0)*100)</f>
        <v>21.998804134278636</v>
      </c>
      <c r="T87" s="238"/>
      <c r="U87" s="239"/>
      <c r="V87" s="240"/>
      <c r="W87" s="134"/>
      <c r="X87" s="134"/>
      <c r="Y87" s="134"/>
    </row>
    <row r="88" spans="1:25" s="179" customFormat="1" ht="24.95" customHeight="1" x14ac:dyDescent="0.15">
      <c r="A88" s="350"/>
      <c r="B88" s="124" t="s">
        <v>25</v>
      </c>
      <c r="C88" s="148">
        <f>IF('4-1-9'!V142&lt;&gt;"",'4-1-9'!V142,"")</f>
        <v>8236.4745056562406</v>
      </c>
      <c r="D88" s="149">
        <f>IF('4-1-9'!W142&lt;&gt;"",'4-1-9'!W142,"")</f>
        <v>18.831620733280499</v>
      </c>
      <c r="E88" s="150">
        <f>IF(AND(ISNUMBER(D88),ISNUMBER(G88)),D88-G88,"")</f>
        <v>-1.4964259691979187</v>
      </c>
      <c r="F88" s="148">
        <v>9486.1269657364664</v>
      </c>
      <c r="G88" s="149">
        <v>20.328046702478417</v>
      </c>
      <c r="H88" s="150">
        <f>IF(AND(ISNUMBER(G88),ISNUMBER(J88)),G88-J88,"")</f>
        <v>0.52804670247841656</v>
      </c>
      <c r="I88" s="148">
        <v>8790.75</v>
      </c>
      <c r="J88" s="149">
        <v>19.8</v>
      </c>
      <c r="K88" s="150">
        <f>J88-M88</f>
        <v>1.1999999999999993</v>
      </c>
      <c r="L88" s="148">
        <v>8418.51</v>
      </c>
      <c r="M88" s="149">
        <v>18.600000000000001</v>
      </c>
      <c r="N88" s="150">
        <f>M88-P88</f>
        <v>-1</v>
      </c>
      <c r="O88" s="148">
        <v>9636</v>
      </c>
      <c r="P88" s="149">
        <v>19.600000000000001</v>
      </c>
      <c r="Q88" s="150">
        <f t="shared" si="0"/>
        <v>2.2719056974459733</v>
      </c>
      <c r="R88" s="148">
        <v>10143.203125</v>
      </c>
      <c r="S88" s="149">
        <f>IF(ROUND(R91,0)=0,"",ROUND(R88,0)/ROUND(R91,0)*100)</f>
        <v>17.328094302554028</v>
      </c>
      <c r="T88" s="238"/>
      <c r="U88" s="239"/>
      <c r="V88" s="240"/>
      <c r="W88" s="134"/>
      <c r="X88" s="134"/>
      <c r="Y88" s="134"/>
    </row>
    <row r="89" spans="1:25" s="179" customFormat="1" ht="24.95" customHeight="1" x14ac:dyDescent="0.15">
      <c r="A89" s="350"/>
      <c r="B89" s="124" t="s">
        <v>29</v>
      </c>
      <c r="C89" s="148">
        <f>IF('4-1-9'!V143&lt;&gt;"",'4-1-9'!V143,"")</f>
        <v>29426.313280770548</v>
      </c>
      <c r="D89" s="149">
        <f>IF('4-1-9'!W143&lt;&gt;"",'4-1-9'!W143,"")</f>
        <v>67.279413164165987</v>
      </c>
      <c r="E89" s="150">
        <f>IF(AND(ISNUMBER(D89),ISNUMBER(G89)),D89-G89,"")</f>
        <v>5.0864596779892253</v>
      </c>
      <c r="F89" s="148">
        <v>29022.476275208741</v>
      </c>
      <c r="G89" s="149">
        <v>62.192953486176762</v>
      </c>
      <c r="H89" s="150">
        <f>IF(AND(ISNUMBER(G89),ISNUMBER(J89)),G89-J89,"")</f>
        <v>-3.0070465138232407</v>
      </c>
      <c r="I89" s="148">
        <v>29021.37</v>
      </c>
      <c r="J89" s="149">
        <v>65.2</v>
      </c>
      <c r="K89" s="150">
        <f>J89-M89</f>
        <v>4.8000000000000043</v>
      </c>
      <c r="L89" s="148">
        <v>27287.63</v>
      </c>
      <c r="M89" s="149">
        <v>60.4</v>
      </c>
      <c r="N89" s="150">
        <f>M89-P89</f>
        <v>-1</v>
      </c>
      <c r="O89" s="148">
        <v>30158</v>
      </c>
      <c r="P89" s="149">
        <v>61.4</v>
      </c>
      <c r="Q89" s="150">
        <f t="shared" si="0"/>
        <v>2.9102075681216348</v>
      </c>
      <c r="R89" s="148">
        <v>34237.49609375</v>
      </c>
      <c r="S89" s="149">
        <f>IF(ROUND(R91,0)=0,"",ROUND(R89,0)/ROUND(R91,0)*100)</f>
        <v>58.489792431878364</v>
      </c>
      <c r="T89" s="238"/>
      <c r="U89" s="239"/>
      <c r="V89" s="240"/>
      <c r="W89" s="134"/>
      <c r="X89" s="134"/>
      <c r="Y89" s="134"/>
    </row>
    <row r="90" spans="1:25" s="179" customFormat="1" ht="24.95" customHeight="1" x14ac:dyDescent="0.15">
      <c r="A90" s="350"/>
      <c r="B90" s="125" t="s">
        <v>76</v>
      </c>
      <c r="C90" s="153">
        <f>IF('4-1-9'!V144&lt;&gt;"",'4-1-9'!V144,"")</f>
        <v>404.11319478602286</v>
      </c>
      <c r="D90" s="154">
        <f>IF('4-1-9'!W144&lt;&gt;"",'4-1-9'!W144,"")</f>
        <v>0.92395191805651733</v>
      </c>
      <c r="E90" s="155">
        <f>IF(AND(ISNUMBER(D90),ISNUMBER(G90)),D90-G90,"")</f>
        <v>0.19247043238672801</v>
      </c>
      <c r="F90" s="153">
        <v>341.34741757077722</v>
      </c>
      <c r="G90" s="154">
        <v>0.73148148566978932</v>
      </c>
      <c r="H90" s="155">
        <f>IF(AND(ISNUMBER(G90),ISNUMBER(J90)),G90-J90,"")</f>
        <v>0.3314814856697893</v>
      </c>
      <c r="I90" s="153">
        <v>178.14</v>
      </c>
      <c r="J90" s="154">
        <v>0.4</v>
      </c>
      <c r="K90" s="155">
        <f>J90-M90</f>
        <v>-1.2999999999999998</v>
      </c>
      <c r="L90" s="153">
        <v>767.85</v>
      </c>
      <c r="M90" s="154">
        <v>1.7</v>
      </c>
      <c r="N90" s="155">
        <f>M90-P90</f>
        <v>1.1000000000000001</v>
      </c>
      <c r="O90" s="153">
        <v>290</v>
      </c>
      <c r="P90" s="154">
        <v>0.6</v>
      </c>
      <c r="Q90" s="155">
        <f t="shared" si="0"/>
        <v>-1.581600751687025</v>
      </c>
      <c r="R90" s="153">
        <v>1277.266845703125</v>
      </c>
      <c r="S90" s="154">
        <f>IF(ROUND(R91,0)=0,"",ROUND(R90,0)/ROUND(R91,0)*100)</f>
        <v>2.1816007516870251</v>
      </c>
      <c r="T90" s="238"/>
      <c r="U90" s="239"/>
      <c r="V90" s="240"/>
      <c r="W90" s="134"/>
      <c r="X90" s="134"/>
      <c r="Y90" s="134"/>
    </row>
    <row r="91" spans="1:25" s="179" customFormat="1" ht="24.95" customHeight="1" x14ac:dyDescent="0.15">
      <c r="A91" s="356"/>
      <c r="B91" s="158" t="s">
        <v>22</v>
      </c>
      <c r="C91" s="159">
        <f>IF('4-1-9'!V145&lt;&gt;"",'4-1-9'!V145,"")</f>
        <v>43737.470196073948</v>
      </c>
      <c r="D91" s="165">
        <f>IF('4-1-9'!W145&lt;&gt;"",'4-1-9'!W145,"")</f>
        <v>100</v>
      </c>
      <c r="E91" s="161" t="s">
        <v>99</v>
      </c>
      <c r="F91" s="159">
        <v>46665.216312100994</v>
      </c>
      <c r="G91" s="165">
        <v>100</v>
      </c>
      <c r="H91" s="161" t="s">
        <v>175</v>
      </c>
      <c r="I91" s="159">
        <v>44509.52</v>
      </c>
      <c r="J91" s="165">
        <v>100</v>
      </c>
      <c r="K91" s="161" t="s">
        <v>99</v>
      </c>
      <c r="L91" s="159">
        <v>45157.04</v>
      </c>
      <c r="M91" s="165">
        <v>100</v>
      </c>
      <c r="N91" s="161" t="s">
        <v>99</v>
      </c>
      <c r="O91" s="159">
        <v>49120</v>
      </c>
      <c r="P91" s="165">
        <v>100</v>
      </c>
      <c r="Q91" s="161" t="s">
        <v>99</v>
      </c>
      <c r="R91" s="159">
        <v>58535.3984375</v>
      </c>
      <c r="S91" s="165">
        <f>IF(ROUND(R91,0)=0,"",ROUND(R91,0)/ROUND(R91,0)*100)</f>
        <v>100</v>
      </c>
      <c r="T91" s="241"/>
      <c r="U91" s="239"/>
      <c r="V91" s="240"/>
      <c r="W91" s="134"/>
      <c r="X91" s="134"/>
      <c r="Y91" s="134"/>
    </row>
    <row r="92" spans="1:25" s="179" customFormat="1" ht="24.95" customHeight="1" x14ac:dyDescent="0.15">
      <c r="A92" s="349" t="s">
        <v>53</v>
      </c>
      <c r="B92" s="123" t="s">
        <v>18</v>
      </c>
      <c r="C92" s="143">
        <f>IF('4-1-9'!V181&lt;&gt;"",'4-1-9'!V181,"")</f>
        <v>4452.7310145118136</v>
      </c>
      <c r="D92" s="144">
        <f>IF('4-1-9'!W181&lt;&gt;"",'4-1-9'!W181,"")</f>
        <v>13.129361173754328</v>
      </c>
      <c r="E92" s="164">
        <f>IF(AND(ISNUMBER(D92),ISNUMBER(G92)),D92-G92,"")</f>
        <v>-2.0505546621905282</v>
      </c>
      <c r="F92" s="143">
        <v>5811.5194804660441</v>
      </c>
      <c r="G92" s="144">
        <v>15.179915835944856</v>
      </c>
      <c r="H92" s="164">
        <f>IF(AND(ISNUMBER(G92),ISNUMBER(J92)),G92-J92,"")</f>
        <v>2.0799158359448562</v>
      </c>
      <c r="I92" s="143">
        <v>4904.76</v>
      </c>
      <c r="J92" s="144">
        <v>13.1</v>
      </c>
      <c r="K92" s="164">
        <f>J92-M92</f>
        <v>-2.5</v>
      </c>
      <c r="L92" s="143">
        <v>5992.43</v>
      </c>
      <c r="M92" s="144">
        <v>15.6</v>
      </c>
      <c r="N92" s="164">
        <f>M92-P92</f>
        <v>-1.2999999999999989</v>
      </c>
      <c r="O92" s="143">
        <v>7068</v>
      </c>
      <c r="P92" s="144">
        <v>16.899999999999999</v>
      </c>
      <c r="Q92" s="164">
        <f t="shared" si="0"/>
        <v>-4.2615951090732267</v>
      </c>
      <c r="R92" s="143">
        <v>9138.150390625</v>
      </c>
      <c r="S92" s="144">
        <f>IF(ROUND(R96,0)=0,"",ROUND(R92,0)/ROUND(R96,0)*100)</f>
        <v>21.161595109073225</v>
      </c>
      <c r="T92" s="238"/>
      <c r="U92" s="239"/>
      <c r="V92" s="240"/>
      <c r="W92" s="134"/>
      <c r="X92" s="134"/>
      <c r="Y92" s="134"/>
    </row>
    <row r="93" spans="1:25" s="179" customFormat="1" ht="24.95" customHeight="1" x14ac:dyDescent="0.15">
      <c r="A93" s="350"/>
      <c r="B93" s="124" t="s">
        <v>58</v>
      </c>
      <c r="C93" s="148">
        <f>IF('4-1-9'!V182&lt;&gt;"",'4-1-9'!V182,"")</f>
        <v>7249.9141278003408</v>
      </c>
      <c r="D93" s="149">
        <f>IF('4-1-9'!W182&lt;&gt;"",'4-1-9'!W182,"")</f>
        <v>21.377159489844193</v>
      </c>
      <c r="E93" s="150">
        <f>IF(AND(ISNUMBER(D93),ISNUMBER(G93)),D93-G93,"")</f>
        <v>-1.3466663622452444</v>
      </c>
      <c r="F93" s="148">
        <v>8699.6501191019779</v>
      </c>
      <c r="G93" s="149">
        <v>22.723825852089437</v>
      </c>
      <c r="H93" s="150">
        <f>IF(AND(ISNUMBER(G93),ISNUMBER(J93)),G93-J93,"")</f>
        <v>2.6238258520894355</v>
      </c>
      <c r="I93" s="148">
        <v>7500.74</v>
      </c>
      <c r="J93" s="149">
        <v>20.100000000000001</v>
      </c>
      <c r="K93" s="150">
        <f>J93-M93</f>
        <v>-5.2999999999999972</v>
      </c>
      <c r="L93" s="148">
        <v>9747.17</v>
      </c>
      <c r="M93" s="149">
        <v>25.4</v>
      </c>
      <c r="N93" s="150">
        <f>M93-P93</f>
        <v>1.2999999999999972</v>
      </c>
      <c r="O93" s="148">
        <v>10078</v>
      </c>
      <c r="P93" s="149">
        <v>24.1</v>
      </c>
      <c r="Q93" s="150">
        <f t="shared" si="0"/>
        <v>1.840725302209254</v>
      </c>
      <c r="R93" s="148">
        <v>9612.271484375</v>
      </c>
      <c r="S93" s="149">
        <f>IF(ROUND(R96,0)=0,"",ROUND(R93,0)/ROUND(R96,0)*100)</f>
        <v>22.259274697790747</v>
      </c>
      <c r="T93" s="238"/>
      <c r="U93" s="239"/>
      <c r="V93" s="240"/>
      <c r="W93" s="134"/>
      <c r="X93" s="134"/>
      <c r="Y93" s="134"/>
    </row>
    <row r="94" spans="1:25" s="179" customFormat="1" ht="24.95" customHeight="1" x14ac:dyDescent="0.15">
      <c r="A94" s="350"/>
      <c r="B94" s="124" t="s">
        <v>55</v>
      </c>
      <c r="C94" s="148">
        <f>IF('4-1-9'!V183&lt;&gt;"",'4-1-9'!V183,"")</f>
        <v>22030.073954912452</v>
      </c>
      <c r="D94" s="149">
        <f>IF('4-1-9'!W183&lt;&gt;"",'4-1-9'!W183,"")</f>
        <v>64.958066565418989</v>
      </c>
      <c r="E94" s="150">
        <f>IF(AND(ISNUMBER(D94),ISNUMBER(G94)),D94-G94,"")</f>
        <v>3.38941117912632</v>
      </c>
      <c r="F94" s="148">
        <v>23571.108300632364</v>
      </c>
      <c r="G94" s="149">
        <v>61.568655386292669</v>
      </c>
      <c r="H94" s="150">
        <f>IF(AND(ISNUMBER(G94),ISNUMBER(J94)),G94-J94,"")</f>
        <v>-4.831344613707337</v>
      </c>
      <c r="I94" s="148">
        <v>24799.67</v>
      </c>
      <c r="J94" s="149">
        <v>66.400000000000006</v>
      </c>
      <c r="K94" s="150">
        <f>J94-M94</f>
        <v>8.4000000000000057</v>
      </c>
      <c r="L94" s="148">
        <v>22254.94</v>
      </c>
      <c r="M94" s="149">
        <v>58</v>
      </c>
      <c r="N94" s="150">
        <f>M94-P94</f>
        <v>-0.29999999999999716</v>
      </c>
      <c r="O94" s="148">
        <v>24353</v>
      </c>
      <c r="P94" s="149">
        <v>58.3</v>
      </c>
      <c r="Q94" s="150">
        <f t="shared" si="0"/>
        <v>3.1103376406836176</v>
      </c>
      <c r="R94" s="148">
        <v>23832.048828125</v>
      </c>
      <c r="S94" s="149">
        <f>IF(ROUND(R96,0)=0,"",ROUND(R94,0)/ROUND(R96,0)*100)</f>
        <v>55.18966235931638</v>
      </c>
      <c r="T94" s="238"/>
      <c r="U94" s="239"/>
      <c r="V94" s="240"/>
      <c r="W94" s="134"/>
      <c r="X94" s="134"/>
      <c r="Y94" s="134"/>
    </row>
    <row r="95" spans="1:25" s="179" customFormat="1" ht="24.95" customHeight="1" x14ac:dyDescent="0.15">
      <c r="A95" s="350"/>
      <c r="B95" s="125" t="s">
        <v>76</v>
      </c>
      <c r="C95" s="153">
        <f>IF('4-1-9'!V184&lt;&gt;"",'4-1-9'!V184,"")</f>
        <v>181.58149656856554</v>
      </c>
      <c r="D95" s="154">
        <f>IF('4-1-9'!W184&lt;&gt;"",'4-1-9'!W184,"")</f>
        <v>0.53541277098250917</v>
      </c>
      <c r="E95" s="155">
        <f>IF(AND(ISNUMBER(D95),ISNUMBER(G95)),D95-G95,"")</f>
        <v>7.8098453094572751E-3</v>
      </c>
      <c r="F95" s="153">
        <v>201.98891177244587</v>
      </c>
      <c r="G95" s="154">
        <v>0.52760292567305189</v>
      </c>
      <c r="H95" s="155">
        <f>IF(AND(ISNUMBER(G95),ISNUMBER(J95)),G95-J95,"")</f>
        <v>2.7602925673051892E-2</v>
      </c>
      <c r="I95" s="153">
        <v>168.39</v>
      </c>
      <c r="J95" s="154">
        <v>0.5</v>
      </c>
      <c r="K95" s="155">
        <f>J95-M95</f>
        <v>-0.5</v>
      </c>
      <c r="L95" s="153">
        <v>380.95</v>
      </c>
      <c r="M95" s="154">
        <v>1</v>
      </c>
      <c r="N95" s="155">
        <f>M95-P95</f>
        <v>0.4</v>
      </c>
      <c r="O95" s="153">
        <v>263</v>
      </c>
      <c r="P95" s="154">
        <v>0.6</v>
      </c>
      <c r="Q95" s="155">
        <f t="shared" si="0"/>
        <v>-0.78946783381964714</v>
      </c>
      <c r="R95" s="153">
        <v>599.8382568359375</v>
      </c>
      <c r="S95" s="154">
        <f>IF(ROUND(R96,0)=0,"",ROUND(R95,0)/ROUND(R96,0)*100)</f>
        <v>1.3894678338196471</v>
      </c>
      <c r="T95" s="238"/>
      <c r="U95" s="239"/>
      <c r="V95" s="240"/>
      <c r="W95" s="134"/>
      <c r="X95" s="134"/>
      <c r="Y95" s="134"/>
    </row>
    <row r="96" spans="1:25" s="179" customFormat="1" ht="24.95" customHeight="1" thickBot="1" x14ac:dyDescent="0.2">
      <c r="A96" s="351"/>
      <c r="B96" s="167" t="s">
        <v>22</v>
      </c>
      <c r="C96" s="168">
        <f>IF('4-1-9'!V185&lt;&gt;"",'4-1-9'!V185,"")</f>
        <v>33914.300593793167</v>
      </c>
      <c r="D96" s="169">
        <f>IF('4-1-9'!W185&lt;&gt;"",'4-1-9'!W185,"")</f>
        <v>100</v>
      </c>
      <c r="E96" s="170" t="s">
        <v>102</v>
      </c>
      <c r="F96" s="168">
        <v>38284.266811972826</v>
      </c>
      <c r="G96" s="169">
        <v>100</v>
      </c>
      <c r="H96" s="170" t="s">
        <v>175</v>
      </c>
      <c r="I96" s="168">
        <v>37373.550000000003</v>
      </c>
      <c r="J96" s="169">
        <v>100</v>
      </c>
      <c r="K96" s="170" t="s">
        <v>80</v>
      </c>
      <c r="L96" s="168">
        <v>38375.5</v>
      </c>
      <c r="M96" s="169">
        <v>100</v>
      </c>
      <c r="N96" s="170" t="s">
        <v>102</v>
      </c>
      <c r="O96" s="168">
        <v>41762</v>
      </c>
      <c r="P96" s="169">
        <v>100</v>
      </c>
      <c r="Q96" s="170" t="s">
        <v>102</v>
      </c>
      <c r="R96" s="168">
        <v>43182.30859375</v>
      </c>
      <c r="S96" s="169">
        <f>IF(ROUND(R96,0)=0,"",ROUND(R96,0)/ROUND(R96,0)*100)</f>
        <v>100</v>
      </c>
      <c r="T96" s="241"/>
      <c r="U96" s="239"/>
      <c r="V96" s="240"/>
      <c r="W96" s="134"/>
      <c r="X96" s="134"/>
      <c r="Y96" s="134"/>
    </row>
    <row r="97" spans="1:25" s="179" customFormat="1" ht="24.95" customHeight="1" thickTop="1" x14ac:dyDescent="0.15">
      <c r="A97" s="352" t="s">
        <v>64</v>
      </c>
      <c r="B97" s="123" t="s">
        <v>18</v>
      </c>
      <c r="C97" s="174">
        <f>IF('4-1-9'!V186&lt;&gt;"",'4-1-9'!V186,"")</f>
        <v>21095.750380311627</v>
      </c>
      <c r="D97" s="175">
        <f>IF('4-1-9'!W186&lt;&gt;"",'4-1-9'!W186,"")</f>
        <v>13.958119940630379</v>
      </c>
      <c r="E97" s="176">
        <f>IF(AND(ISNUMBER(D97),ISNUMBER(G97)),D97-G97,"")</f>
        <v>-1.7163403751318658</v>
      </c>
      <c r="F97" s="174">
        <v>27424.881050405093</v>
      </c>
      <c r="G97" s="175">
        <v>15.674460315762245</v>
      </c>
      <c r="H97" s="176">
        <f>IF(AND(ISNUMBER(G97),ISNUMBER(J97)),G97-J97,"")</f>
        <v>-0.22553968423775572</v>
      </c>
      <c r="I97" s="174">
        <v>27691.86</v>
      </c>
      <c r="J97" s="175">
        <v>15.9</v>
      </c>
      <c r="K97" s="176">
        <f>J97-M97</f>
        <v>-1.7999999999999989</v>
      </c>
      <c r="L97" s="174">
        <v>32696.34</v>
      </c>
      <c r="M97" s="175">
        <v>17.7</v>
      </c>
      <c r="N97" s="176">
        <f>M97-P97</f>
        <v>-1.4000000000000021</v>
      </c>
      <c r="O97" s="174">
        <v>41905</v>
      </c>
      <c r="P97" s="175">
        <v>19.100000000000001</v>
      </c>
      <c r="Q97" s="176">
        <f t="shared" si="0"/>
        <v>-2.9819648608143865</v>
      </c>
      <c r="R97" s="174">
        <v>55400.9453125</v>
      </c>
      <c r="S97" s="175">
        <f>IF(ROUND(R101,0)=0,"",ROUND(R97,0)/ROUND(R101,0)*100)</f>
        <v>22.081964860814388</v>
      </c>
      <c r="T97" s="238"/>
      <c r="U97" s="239"/>
      <c r="V97" s="240"/>
      <c r="W97" s="134"/>
      <c r="X97" s="134"/>
      <c r="Y97" s="134"/>
    </row>
    <row r="98" spans="1:25" s="179" customFormat="1" ht="24.95" customHeight="1" x14ac:dyDescent="0.15">
      <c r="A98" s="353"/>
      <c r="B98" s="124" t="s">
        <v>58</v>
      </c>
      <c r="C98" s="148">
        <f>IF('4-1-9'!V187&lt;&gt;"",'4-1-9'!V187,"")</f>
        <v>30519.357925827451</v>
      </c>
      <c r="D98" s="149">
        <f>IF('4-1-9'!W187&lt;&gt;"",'4-1-9'!W187,"")</f>
        <v>20.193302004431242</v>
      </c>
      <c r="E98" s="150">
        <f>IF(AND(ISNUMBER(D98),ISNUMBER(G98)),D98-G98,"")</f>
        <v>-1.5801386032702531</v>
      </c>
      <c r="F98" s="148">
        <v>38095.985870964578</v>
      </c>
      <c r="G98" s="149">
        <v>21.773440607701495</v>
      </c>
      <c r="H98" s="150">
        <f>IF(AND(ISNUMBER(G98),ISNUMBER(J98)),G98-J98,"")</f>
        <v>1.7734406077014953</v>
      </c>
      <c r="I98" s="148">
        <v>34853.08</v>
      </c>
      <c r="J98" s="149">
        <v>20</v>
      </c>
      <c r="K98" s="150">
        <f>J98-M98</f>
        <v>-3.5</v>
      </c>
      <c r="L98" s="148">
        <v>43332.99</v>
      </c>
      <c r="M98" s="149">
        <v>23.5</v>
      </c>
      <c r="N98" s="150">
        <f>M98-P98</f>
        <v>0.80000000000000071</v>
      </c>
      <c r="O98" s="148">
        <v>49669</v>
      </c>
      <c r="P98" s="149">
        <v>22.7</v>
      </c>
      <c r="Q98" s="150">
        <f t="shared" si="0"/>
        <v>1.5802174675552436</v>
      </c>
      <c r="R98" s="148">
        <v>52986.6953125</v>
      </c>
      <c r="S98" s="149">
        <f>IF(ROUND(R101,0)=0,"",ROUND(R98,0)/ROUND(R101,0)*100)</f>
        <v>21.119782532444756</v>
      </c>
      <c r="T98" s="238"/>
      <c r="U98" s="239"/>
      <c r="V98" s="240"/>
      <c r="W98" s="134"/>
      <c r="X98" s="134"/>
      <c r="Y98" s="134"/>
    </row>
    <row r="99" spans="1:25" s="179" customFormat="1" ht="24.95" customHeight="1" x14ac:dyDescent="0.15">
      <c r="A99" s="353"/>
      <c r="B99" s="124" t="s">
        <v>55</v>
      </c>
      <c r="C99" s="148">
        <f>IF('4-1-9'!V188&lt;&gt;"",'4-1-9'!V188,"")</f>
        <v>98831.127805072407</v>
      </c>
      <c r="D99" s="149">
        <f>IF('4-1-9'!W188&lt;&gt;"",'4-1-9'!W188,"")</f>
        <v>65.392162445116711</v>
      </c>
      <c r="E99" s="150">
        <f>IF(AND(ISNUMBER(D99),ISNUMBER(G99)),D99-G99,"")</f>
        <v>3.1899341498925793</v>
      </c>
      <c r="F99" s="148">
        <v>108832.3730260251</v>
      </c>
      <c r="G99" s="149">
        <v>62.202228295224131</v>
      </c>
      <c r="H99" s="150">
        <f>IF(AND(ISNUMBER(G99),ISNUMBER(J99)),G99-J99,"")</f>
        <v>-1.3977717047758702</v>
      </c>
      <c r="I99" s="148">
        <v>111150.87</v>
      </c>
      <c r="J99" s="149">
        <v>63.6</v>
      </c>
      <c r="K99" s="150">
        <f>J99-M99</f>
        <v>5.6000000000000014</v>
      </c>
      <c r="L99" s="148">
        <v>107139.67</v>
      </c>
      <c r="M99" s="149">
        <v>58</v>
      </c>
      <c r="N99" s="150">
        <f>M99-P99</f>
        <v>0.89999999999999858</v>
      </c>
      <c r="O99" s="148">
        <v>125141</v>
      </c>
      <c r="P99" s="149">
        <v>57.1</v>
      </c>
      <c r="Q99" s="150">
        <f t="shared" si="0"/>
        <v>2.5932081247409258</v>
      </c>
      <c r="R99" s="148">
        <v>136750.796875</v>
      </c>
      <c r="S99" s="149">
        <f>IF(ROUND(R101,0)=0,"",ROUND(R99,0)/ROUND(R101,0)*100)</f>
        <v>54.506791875259076</v>
      </c>
      <c r="T99" s="238"/>
      <c r="U99" s="239"/>
      <c r="V99" s="240"/>
      <c r="W99" s="134"/>
      <c r="X99" s="134"/>
      <c r="Y99" s="134"/>
    </row>
    <row r="100" spans="1:25" s="179" customFormat="1" ht="24.95" customHeight="1" x14ac:dyDescent="0.15">
      <c r="A100" s="353"/>
      <c r="B100" s="125" t="s">
        <v>76</v>
      </c>
      <c r="C100" s="153">
        <f>IF('4-1-9'!V189&lt;&gt;"",'4-1-9'!V189,"")</f>
        <v>689.80849967116615</v>
      </c>
      <c r="D100" s="154">
        <f>IF('4-1-9'!W189&lt;&gt;"",'4-1-9'!W189,"")</f>
        <v>0.45641560982170648</v>
      </c>
      <c r="E100" s="155">
        <f>IF(AND(ISNUMBER(D100),ISNUMBER(G100)),D100-G100,"")</f>
        <v>0.10654482850958996</v>
      </c>
      <c r="F100" s="153">
        <v>612.15278658418538</v>
      </c>
      <c r="G100" s="154">
        <v>0.34987078131211652</v>
      </c>
      <c r="H100" s="155">
        <f>IF(AND(ISNUMBER(G100),ISNUMBER(J100)),G100-J100,"")</f>
        <v>-0.25012921868788346</v>
      </c>
      <c r="I100" s="153">
        <v>995.76</v>
      </c>
      <c r="J100" s="154">
        <v>0.6</v>
      </c>
      <c r="K100" s="155">
        <f>J100-M100</f>
        <v>-0.20000000000000007</v>
      </c>
      <c r="L100" s="153">
        <v>1514.74</v>
      </c>
      <c r="M100" s="154">
        <v>0.8</v>
      </c>
      <c r="N100" s="155">
        <f>M100-P100</f>
        <v>-0.19999999999999996</v>
      </c>
      <c r="O100" s="153">
        <v>2297</v>
      </c>
      <c r="P100" s="154">
        <v>1</v>
      </c>
      <c r="Q100" s="155">
        <f t="shared" si="0"/>
        <v>-1.2914607314817768</v>
      </c>
      <c r="R100" s="153">
        <v>5749.21337890625</v>
      </c>
      <c r="S100" s="154">
        <f>IF(ROUND(R101,0)=0,"",ROUND(R100,0)/ROUND(R101,0)*100)</f>
        <v>2.2914607314817768</v>
      </c>
      <c r="T100" s="238"/>
      <c r="U100" s="239"/>
      <c r="V100" s="240"/>
      <c r="W100" s="134"/>
      <c r="X100" s="134"/>
      <c r="Y100" s="134"/>
    </row>
    <row r="101" spans="1:25" s="179" customFormat="1" ht="24.95" customHeight="1" x14ac:dyDescent="0.15">
      <c r="A101" s="180"/>
      <c r="B101" s="136"/>
      <c r="C101" s="181">
        <f>IF('4-1-9'!V190&lt;&gt;"",'4-1-9'!V190,"")</f>
        <v>151136.04461088259</v>
      </c>
      <c r="D101" s="160">
        <f>IF('4-1-9'!W190&lt;&gt;"",'4-1-9'!W190,"")</f>
        <v>100</v>
      </c>
      <c r="E101" s="161" t="s">
        <v>102</v>
      </c>
      <c r="F101" s="181">
        <v>174965.39273397898</v>
      </c>
      <c r="G101" s="160">
        <v>100</v>
      </c>
      <c r="H101" s="161" t="s">
        <v>175</v>
      </c>
      <c r="I101" s="181">
        <v>174691.57</v>
      </c>
      <c r="J101" s="160">
        <v>100</v>
      </c>
      <c r="K101" s="161" t="s">
        <v>102</v>
      </c>
      <c r="L101" s="181">
        <v>184683.75</v>
      </c>
      <c r="M101" s="160">
        <v>100</v>
      </c>
      <c r="N101" s="161" t="s">
        <v>102</v>
      </c>
      <c r="O101" s="181">
        <v>219013</v>
      </c>
      <c r="P101" s="160">
        <v>100</v>
      </c>
      <c r="Q101" s="161" t="s">
        <v>81</v>
      </c>
      <c r="R101" s="181">
        <v>250887.65625</v>
      </c>
      <c r="S101" s="160">
        <f>IF(ROUND(R101,0)=0,"",ROUND(R101,0)/ROUND(R101,0)*100)</f>
        <v>100</v>
      </c>
      <c r="T101" s="241"/>
      <c r="U101" s="239"/>
      <c r="V101" s="240"/>
      <c r="W101" s="134"/>
      <c r="X101" s="134"/>
      <c r="Y101" s="134"/>
    </row>
    <row r="102" spans="1:25" ht="15" customHeight="1" x14ac:dyDescent="0.15">
      <c r="F102" s="38"/>
      <c r="G102" s="39"/>
      <c r="H102" s="39"/>
      <c r="I102" s="38"/>
      <c r="J102" s="39"/>
      <c r="K102" s="39"/>
      <c r="L102" s="39"/>
      <c r="M102" s="38"/>
      <c r="P102" s="6" t="str">
        <f>SUBSTITUTE('4-1-9'!P192,"2．","（注）")</f>
        <v>（注）無効回答企業 123社を除く</v>
      </c>
    </row>
  </sheetData>
  <mergeCells count="36">
    <mergeCell ref="U4:V5"/>
    <mergeCell ref="E5:F5"/>
    <mergeCell ref="G5:H5"/>
    <mergeCell ref="I5:J5"/>
    <mergeCell ref="K5:L5"/>
    <mergeCell ref="M5:N5"/>
    <mergeCell ref="O5:P5"/>
    <mergeCell ref="Q5:R5"/>
    <mergeCell ref="A56:A60"/>
    <mergeCell ref="S5:T5"/>
    <mergeCell ref="A6:A10"/>
    <mergeCell ref="A11:A15"/>
    <mergeCell ref="A16:A20"/>
    <mergeCell ref="A21:A25"/>
    <mergeCell ref="A26:A30"/>
    <mergeCell ref="C4:D5"/>
    <mergeCell ref="E4:T4"/>
    <mergeCell ref="A31:A35"/>
    <mergeCell ref="A36:A40"/>
    <mergeCell ref="A41:A45"/>
    <mergeCell ref="A46:A50"/>
    <mergeCell ref="A51:A55"/>
    <mergeCell ref="A92:A96"/>
    <mergeCell ref="A97:A100"/>
    <mergeCell ref="U64:V64"/>
    <mergeCell ref="A67:A71"/>
    <mergeCell ref="A72:A76"/>
    <mergeCell ref="A77:A81"/>
    <mergeCell ref="A82:A86"/>
    <mergeCell ref="A87:A91"/>
    <mergeCell ref="C64:D65"/>
    <mergeCell ref="F64:G65"/>
    <mergeCell ref="I64:J65"/>
    <mergeCell ref="L64:M65"/>
    <mergeCell ref="O64:P65"/>
    <mergeCell ref="R64:S65"/>
  </mergeCells>
  <phoneticPr fontId="3"/>
  <pageMargins left="0.59055118110236227" right="0.59055118110236227" top="0.98425196850393704" bottom="0.98425196850393704" header="0.51181102362204722" footer="0.51181102362204722"/>
  <pageSetup paperSize="9" scale="3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14</vt:i4>
      </vt:variant>
    </vt:vector>
  </HeadingPairs>
  <TitlesOfParts>
    <vt:vector size="24" baseType="lpstr">
      <vt:lpstr>4-1-1</vt:lpstr>
      <vt:lpstr>4-1-2</vt:lpstr>
      <vt:lpstr>4-1-3</vt:lpstr>
      <vt:lpstr>4-1-4</vt:lpstr>
      <vt:lpstr>4-1-5</vt:lpstr>
      <vt:lpstr>4-1-6</vt:lpstr>
      <vt:lpstr>4-1-7</vt:lpstr>
      <vt:lpstr>4-1-8</vt:lpstr>
      <vt:lpstr>4-1-9</vt:lpstr>
      <vt:lpstr>4-1-10</vt:lpstr>
      <vt:lpstr>'4-1-1'!Print_Area</vt:lpstr>
      <vt:lpstr>'4-1-10'!Print_Area</vt:lpstr>
      <vt:lpstr>'4-1-2'!Print_Area</vt:lpstr>
      <vt:lpstr>'4-1-3'!Print_Area</vt:lpstr>
      <vt:lpstr>'4-1-4'!Print_Area</vt:lpstr>
      <vt:lpstr>'4-1-5'!Print_Area</vt:lpstr>
      <vt:lpstr>'4-1-6'!Print_Area</vt:lpstr>
      <vt:lpstr>'4-1-7'!Print_Area</vt:lpstr>
      <vt:lpstr>'4-1-9'!Print_Area</vt:lpstr>
      <vt:lpstr>'4-1-1'!Print_Titles</vt:lpstr>
      <vt:lpstr>'4-1-3'!Print_Titles</vt:lpstr>
      <vt:lpstr>'4-1-5'!Print_Titles</vt:lpstr>
      <vt:lpstr>'4-1-7'!Print_Titles</vt:lpstr>
      <vt:lpstr>'4-1-9'!Print_Titles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dcterms:created xsi:type="dcterms:W3CDTF">2020-09-23T10:54:55Z</dcterms:created>
  <dcterms:modified xsi:type="dcterms:W3CDTF">2020-10-02T13:29:35Z</dcterms:modified>
</cp:coreProperties>
</file>